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t01j026\下水道課\03　経営管理Ｇ\70 地方公営企業会計\非法適31年度作成（平成30年度決算統計分）\R20114 公営企業に係る経営比較分析表（平成30年度決算）の分析等について\提出用\"/>
    </mc:Choice>
  </mc:AlternateContent>
  <workbookProtection workbookAlgorithmName="SHA-512" workbookHashValue="Ph71/VRxhwfALzu5f22unIDbOljo7IgxqZw0xtsLe/ejBRUBE5nPMXQ9z/1wgoi4DJMN4WFLgT9bf6jqzwH5lg==" workbookSaltValue="PUMPqcg4DDkoecCXtInbJ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<sst xmlns="http://schemas.openxmlformats.org/spreadsheetml/2006/main" count="233" uniqueCount="114">
  <si>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</si>
  <si>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</si>
  <si>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</si>
  <si>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</si>
  <si>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</si>
  <si>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</si>
  <si>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</si>
  <si>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</si>
  <si>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</si>
  <si>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</si>
  <si>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</si>
  <si>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</si>
  <si>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</si>
  <si>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</si>
  <si>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</si>
  <si>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</si>
  <si>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</si>
  <si>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</si>
  <si>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</si>
  <si>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</si>
  <si>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</si>
  <si>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</si>
  <si>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</si>
  <si>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</si>
  <si>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</si>
  <si>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</si>
  <si>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</si>
  <si>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</si>
  <si>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</si>
  <si>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</si>
  <si>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</si>
  <si>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</si>
  <si>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</si>
  <si>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</si>
  <si>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</si>
  <si>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</si>
  <si>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</si>
  <si>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</si>
  <si>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</si>
  <si>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</si>
  <si>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</si>
  <si>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</si>
  <si>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</si>
  <si>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</si>
  <si>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</si>
  <si>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</si>
  <si>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</si>
  <si>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</si>
  <si>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</si>
  <si>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</si>
  <si>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</si>
  <si>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</si>
  <si>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</si>
  <si>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</si>
  <si>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</si>
  <si>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</si>
  <si>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</si>
  <si>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</si>
  <si>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</si>
  <si>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</si>
  <si>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</si>
  <si>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</si>
  <si>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</si>
  <si>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</si>
  <si>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</si>
  <si>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</si>
  <si>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</si>
  <si>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</si>
  <si>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</si>
  <si>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</si>
  <si>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</si>
  <si>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</si>
  <si>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</si>
  <si>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</si>
  <si>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</si>
  <si>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</si>
  <si>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</si>
  <si>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</si>
  <si>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</si>
  <si>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</si>
  <si>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</si>
  <si>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</si>
  <si>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</si>
  <si>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</si>
  <si>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</si>
  <si>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</si>
  <si>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</si>
  <si>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</si>
  <si>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</si>
  <si>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</si>
  <si>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</si>
  <si>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</si>
  <si>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</si>
  <si>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</si>
  <si>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</si>
  <si>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</si>
  <si>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</si>
  <si>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</si>
  <si>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</si>
  <si>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</si>
  <si>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</si>
  <si>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</si>
  <si>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</si>
  <si>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</si>
  <si>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</si>
  <si>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</si>
  <si>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</si>
  <si>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</si>
  <si>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</si>
  <si>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</si>
  <si>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</si>
  <si>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前年度と比べ接続促進により下水道使用料は増えてはいるが、地方債償還金の上昇により若干悪化している。
④企業債残高対事業規模比率
　全国平均より数値が若干上回っており、類似団体平均値より数値が下回っている。
　前年度と比べ下水道使用料は増えてはいるが、地方債の新規起債により悪化している。
⑤経費回収率
　全国平均と類似団体平均値の間の数値である。
　前年度と比べ下水道使用料が増えたことから改善されている。
⑥汚水処理原価
　全国平均及び類似団体平均値より数値が上回っている。
　前年度と比べ年間有収水量が増えたことにより水処理の効率が上がり、改善されている。
⑧水洗化率
　全国平均及び類似団体平均値より数値が下回っている。
　前年度と比べ啓発活動等の接続促進を実施し水洗化人口は向上しているが、順次供用開始区域の拡大をしていることから、おおむね横ばいとなっている。
　①及び④について今後も10年概成による地方債の上昇が見込まれるが、接続促進による下水道使用料の向上により改善を図る。
　⑤⑥⑧について接続促進を実施し、下水道使用料の増収・有収水量の増加による効率化・水洗化人口の向上により改善を図る。</t>
    <rPh sb="10" eb="13">
      <t>ゼンネンド</t>
    </rPh>
    <rPh sb="14" eb="15">
      <t>クラ</t>
    </rPh>
    <rPh sb="16" eb="18">
      <t>セツゾク</t>
    </rPh>
    <rPh sb="18" eb="20">
      <t>ソクシン</t>
    </rPh>
    <rPh sb="23" eb="26">
      <t>ゲスイドウ</t>
    </rPh>
    <rPh sb="26" eb="29">
      <t>シヨウリョウ</t>
    </rPh>
    <rPh sb="30" eb="31">
      <t>フ</t>
    </rPh>
    <rPh sb="76" eb="78">
      <t>ゼンコク</t>
    </rPh>
    <rPh sb="78" eb="80">
      <t>ヘイキン</t>
    </rPh>
    <rPh sb="94" eb="96">
      <t>ルイジ</t>
    </rPh>
    <rPh sb="96" eb="98">
      <t>ダンタイ</t>
    </rPh>
    <rPh sb="98" eb="100">
      <t>ヘイキン</t>
    </rPh>
    <rPh sb="100" eb="101">
      <t>チ</t>
    </rPh>
    <rPh sb="103" eb="105">
      <t>スウチ</t>
    </rPh>
    <rPh sb="106" eb="108">
      <t>シタマワ</t>
    </rPh>
    <rPh sb="115" eb="117">
      <t>ゼンネン</t>
    </rPh>
    <rPh sb="117" eb="118">
      <t>ド</t>
    </rPh>
    <rPh sb="119" eb="120">
      <t>クラ</t>
    </rPh>
    <rPh sb="121" eb="124">
      <t>ゲスイドウ</t>
    </rPh>
    <rPh sb="124" eb="127">
      <t>シヨウリョウ</t>
    </rPh>
    <rPh sb="164" eb="166">
      <t>ゼンコク</t>
    </rPh>
    <rPh sb="166" eb="168">
      <t>ヘイキン</t>
    </rPh>
    <rPh sb="177" eb="178">
      <t>アイダ</t>
    </rPh>
    <rPh sb="179" eb="181">
      <t>スウチ</t>
    </rPh>
    <rPh sb="193" eb="196">
      <t>ゲスイドウ</t>
    </rPh>
    <rPh sb="196" eb="199">
      <t>シヨウリョウ</t>
    </rPh>
    <rPh sb="207" eb="209">
      <t>カイゼン</t>
    </rPh>
    <rPh sb="226" eb="228">
      <t>ゼンコク</t>
    </rPh>
    <rPh sb="228" eb="230">
      <t>ヘイキン</t>
    </rPh>
    <rPh sb="230" eb="231">
      <t>オヨ</t>
    </rPh>
    <rPh sb="244" eb="246">
      <t>ウワマワ</t>
    </rPh>
    <rPh sb="259" eb="261">
      <t>ネンカン</t>
    </rPh>
    <rPh sb="261" eb="263">
      <t>ユウシュウ</t>
    </rPh>
    <rPh sb="263" eb="265">
      <t>スイリョウ</t>
    </rPh>
    <rPh sb="266" eb="267">
      <t>フ</t>
    </rPh>
    <rPh sb="274" eb="275">
      <t>ミズ</t>
    </rPh>
    <rPh sb="275" eb="277">
      <t>ショリ</t>
    </rPh>
    <rPh sb="285" eb="287">
      <t>カイゼン</t>
    </rPh>
    <rPh sb="349" eb="352">
      <t>スイセンカ</t>
    </rPh>
    <rPh sb="352" eb="354">
      <t>ジンコウ</t>
    </rPh>
    <phoneticPr fontId="15"/>
  </si>
  <si>
    <t>③管渠改善率
　全国平均及び類似団体平均値より数値が若干上回っている。
　前年度と比べ、数値は低下しているが、一部管渠にクラックが見られることから、順次更新している。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8" eb="10">
      <t>ゼンコク</t>
    </rPh>
    <rPh sb="10" eb="12">
      <t>ヘイキン</t>
    </rPh>
    <rPh sb="12" eb="13">
      <t>オヨ</t>
    </rPh>
    <rPh sb="26" eb="28">
      <t>ジャッカン</t>
    </rPh>
    <rPh sb="28" eb="30">
      <t>ウワマワ</t>
    </rPh>
    <rPh sb="44" eb="46">
      <t>スウチ</t>
    </rPh>
    <rPh sb="47" eb="49">
      <t>テイカ</t>
    </rPh>
    <rPh sb="85" eb="87">
      <t>ヘイセイ</t>
    </rPh>
    <rPh sb="89" eb="90">
      <t>ネン</t>
    </rPh>
    <rPh sb="90" eb="91">
      <t>ド</t>
    </rPh>
    <rPh sb="93" eb="95">
      <t>カンキョ</t>
    </rPh>
    <rPh sb="95" eb="96">
      <t>トウ</t>
    </rPh>
    <rPh sb="97" eb="99">
      <t>セイビ</t>
    </rPh>
    <rPh sb="100" eb="101">
      <t>オコナ</t>
    </rPh>
    <rPh sb="106" eb="108">
      <t>セイビ</t>
    </rPh>
    <rPh sb="110" eb="112">
      <t>ネンスウ</t>
    </rPh>
    <rPh sb="123" eb="126">
      <t>ロウキュウカ</t>
    </rPh>
    <rPh sb="130" eb="131">
      <t>スス</t>
    </rPh>
    <rPh sb="137" eb="140">
      <t>テイキテキ</t>
    </rPh>
    <rPh sb="141" eb="143">
      <t>ケンサ</t>
    </rPh>
    <rPh sb="144" eb="145">
      <t>オコナ</t>
    </rPh>
    <rPh sb="146" eb="147">
      <t>チョウ</t>
    </rPh>
    <rPh sb="147" eb="150">
      <t>ジュミョウカ</t>
    </rPh>
    <rPh sb="151" eb="152">
      <t>ツト</t>
    </rPh>
    <phoneticPr fontId="15"/>
  </si>
  <si>
    <t>　平成22年３月末の供用開始から９年を経過しているが、令和７年度までの概成に向けて現在も供用区域の拡大を行っている。
　経営の健全化・効率化の改善方針として、平成28年度に経営戦略を策定し、平成30年度から特定環境保全公共下水道事業を公共下水道事業に統合、令和２年４月１日に公営企業法一部適用を予定し、令和２年度に経営戦略の見直し予定など、経費の節減に努めている。新規起債の発行による数値の低下に注意が必要であるが、接続促進を進め接続数と有収水量を伸ばすことにより各数値の改善を行っていく。</t>
    <rPh sb="27" eb="29">
      <t>レイワ</t>
    </rPh>
    <rPh sb="103" eb="105">
      <t>トクテイ</t>
    </rPh>
    <rPh sb="105" eb="107">
      <t>カンキョウ</t>
    </rPh>
    <rPh sb="107" eb="109">
      <t>ホゼン</t>
    </rPh>
    <rPh sb="109" eb="111">
      <t>コウキョウ</t>
    </rPh>
    <rPh sb="111" eb="114">
      <t>ゲスイドウ</t>
    </rPh>
    <rPh sb="114" eb="116">
      <t>ジギョウ</t>
    </rPh>
    <rPh sb="128" eb="130">
      <t>レイワ</t>
    </rPh>
    <rPh sb="147" eb="149">
      <t>ヨテイ</t>
    </rPh>
    <rPh sb="154" eb="156">
      <t>ネンド</t>
    </rPh>
    <rPh sb="157" eb="159">
      <t>ケイエイ</t>
    </rPh>
    <rPh sb="159" eb="161">
      <t>センリャク</t>
    </rPh>
    <rPh sb="162" eb="164">
      <t>ミナオ</t>
    </rPh>
    <rPh sb="165" eb="167">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</si>
</sst>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0.13</c:v>
                </c:pt>
                <c:pt idx="3" formatCode="#,##0.00;&quot;△&quot;#,##0.00;&quot;-&quot;">
                  <c:v>1.07</c:v>
                </c:pt>
                <c:pt idx="4" formatCode="#,##0.00;&quot;△&quot;#,##0.00;&quot;-&quot;">
                  <c:v>0.39</c:v>
                </c:pt>
              </c:numCache>
            </c:numRef>
          </c:val>
          <c:extLst>
            <c:ext xmlns:c16="http://schemas.microsoft.com/office/drawing/2014/chart" uri="{C3380CC4-5D6E-409C-BE32-E72D297353CC}">
              <c16:uniqueId val="{00000000-BDCA-48FE-86F3-782068E20E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BDCA-48FE-86F3-782068E20E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7-43F9-828D-E3CE8E81B1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00E7-43F9-828D-E3CE8E81B1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45.25</c:v>
                </c:pt>
                <c:pt idx="1">
                  <c:v>38.909999999999997</c:v>
                </c:pt>
                <c:pt idx="2">
                  <c:v>40.64</c:v>
                </c:pt>
                <c:pt idx="3">
                  <c:v>44.86</c:v>
                </c:pt>
                <c:pt idx="4">
                  <c:v>45.47</c:v>
                </c:pt>
              </c:numCache>
            </c:numRef>
          </c:val>
          <c:extLst>
            <c:ext xmlns:c16="http://schemas.microsoft.com/office/drawing/2014/chart" uri="{C3380CC4-5D6E-409C-BE32-E72D297353CC}">
              <c16:uniqueId val="{00000000-3541-47CC-9D7C-7010C5DC4B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3541-47CC-9D7C-7010C5DC4B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70.739999999999995</c:v>
                </c:pt>
                <c:pt idx="1">
                  <c:v>110.5</c:v>
                </c:pt>
                <c:pt idx="2">
                  <c:v>102.48</c:v>
                </c:pt>
                <c:pt idx="3">
                  <c:v>118.71</c:v>
                </c:pt>
                <c:pt idx="4">
                  <c:v>108.88</c:v>
                </c:pt>
              </c:numCache>
            </c:numRef>
          </c:val>
          <c:extLst>
            <c:ext xmlns:c16="http://schemas.microsoft.com/office/drawing/2014/chart" uri="{C3380CC4-5D6E-409C-BE32-E72D297353CC}">
              <c16:uniqueId val="{00000000-BF44-452F-B9B2-307AF60341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4-452F-B9B2-307AF60341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C-40C9-AA14-74FE79A8AD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C-40C9-AA14-74FE79A8AD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9-4A9D-BEE6-DA7AADBECC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9-4A9D-BEE6-DA7AADBECC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7-468C-B081-22AE3C8B4E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7-468C-B081-22AE3C8B4E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2-41B0-A7FA-A8DDA575BB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2-41B0-A7FA-A8DDA575BB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1934.21</c:v>
                </c:pt>
                <c:pt idx="1">
                  <c:v>583.62</c:v>
                </c:pt>
                <c:pt idx="2">
                  <c:v>627.9</c:v>
                </c:pt>
                <c:pt idx="3">
                  <c:v>135.38999999999999</c:v>
                </c:pt>
                <c:pt idx="4">
                  <c:v>784.92</c:v>
                </c:pt>
              </c:numCache>
            </c:numRef>
          </c:val>
          <c:extLst>
            <c:ext xmlns:c16="http://schemas.microsoft.com/office/drawing/2014/chart" uri="{C3380CC4-5D6E-409C-BE32-E72D297353CC}">
              <c16:uniqueId val="{00000000-B119-49F7-BF64-9470F89043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B119-49F7-BF64-9470F89043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75.319999999999993</c:v>
                </c:pt>
                <c:pt idx="1">
                  <c:v>85.05</c:v>
                </c:pt>
                <c:pt idx="2">
                  <c:v>88.97</c:v>
                </c:pt>
                <c:pt idx="3">
                  <c:v>86.09</c:v>
                </c:pt>
                <c:pt idx="4">
                  <c:v>88.29</c:v>
                </c:pt>
              </c:numCache>
            </c:numRef>
          </c:val>
          <c:extLst>
            <c:ext xmlns:c16="http://schemas.microsoft.com/office/drawing/2014/chart" uri="{C3380CC4-5D6E-409C-BE32-E72D297353CC}">
              <c16:uniqueId val="{00000000-C510-4614-B8AC-180DF418DF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C510-4614-B8AC-180DF418DF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264.31</c:v>
                </c:pt>
                <c:pt idx="1">
                  <c:v>239.69</c:v>
                </c:pt>
                <c:pt idx="2">
                  <c:v>227.66</c:v>
                </c:pt>
                <c:pt idx="3">
                  <c:v>231.11</c:v>
                </c:pt>
                <c:pt idx="4">
                  <c:v>220.89</c:v>
                </c:pt>
              </c:numCache>
            </c:numRef>
          </c:val>
          <c:extLst>
            <c:ext xmlns:c16="http://schemas.microsoft.com/office/drawing/2014/chart" uri="{C3380CC4-5D6E-409C-BE32-E72D297353CC}">
              <c16:uniqueId val="{00000000-4D59-44C1-9F95-7D6630298D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4D59-44C1-9F95-7D6630298D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愛知県　弥富市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tr">
        <f>データ!$M$6</f>
        <v>非設置</v>
      </c>
      <c r="AE8" s="49"/>
      <c r="AF8" s="49"/>
      <c r="AG8" s="49"/>
      <c r="AH8" s="49"/>
      <c r="AI8" s="49"/>
      <c r="AJ8" s="49"/>
      <c r="AK8" s="3"/>
      <c r="AL8" s="50">
        <f>データ!S6</f>
        <v>44449</v>
      </c>
      <c r="AM8" s="50"/>
      <c r="AN8" s="50"/>
      <c r="AO8" s="50"/>
      <c r="AP8" s="50"/>
      <c r="AQ8" s="50"/>
      <c r="AR8" s="50"/>
      <c r="AS8" s="50"/>
      <c r="AT8" s="45">
        <f>データ!T6</f>
        <v>49</v>
      </c>
      <c r="AU8" s="45"/>
      <c r="AV8" s="45"/>
      <c r="AW8" s="45"/>
      <c r="AX8" s="45"/>
      <c r="AY8" s="45"/>
      <c r="AZ8" s="45"/>
      <c r="BA8" s="45"/>
      <c r="BB8" s="45">
        <f>データ!U6</f>
        <v>907.12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34.26</v>
      </c>
      <c r="Q10" s="45"/>
      <c r="R10" s="45"/>
      <c r="S10" s="45"/>
      <c r="T10" s="45"/>
      <c r="U10" s="45"/>
      <c r="V10" s="45"/>
      <c r="W10" s="45">
        <f>データ!Q6</f>
        <v>91.62</v>
      </c>
      <c r="X10" s="45"/>
      <c r="Y10" s="45"/>
      <c r="Z10" s="45"/>
      <c r="AA10" s="45"/>
      <c r="AB10" s="45"/>
      <c r="AC10" s="45"/>
      <c r="AD10" s="50">
        <f>データ!R6</f>
        <v>3240</v>
      </c>
      <c r="AE10" s="50"/>
      <c r="AF10" s="50"/>
      <c r="AG10" s="50"/>
      <c r="AH10" s="50"/>
      <c r="AI10" s="50"/>
      <c r="AJ10" s="50"/>
      <c r="AK10" s="2"/>
      <c r="AL10" s="50">
        <f>データ!V6</f>
        <v>15207</v>
      </c>
      <c r="AM10" s="50"/>
      <c r="AN10" s="50"/>
      <c r="AO10" s="50"/>
      <c r="AP10" s="50"/>
      <c r="AQ10" s="50"/>
      <c r="AR10" s="50"/>
      <c r="AS10" s="50"/>
      <c r="AT10" s="45">
        <f>データ!W6</f>
        <v>2.77</v>
      </c>
      <c r="AU10" s="45"/>
      <c r="AV10" s="45"/>
      <c r="AW10" s="45"/>
      <c r="AX10" s="45"/>
      <c r="AY10" s="45"/>
      <c r="AZ10" s="45"/>
      <c r="BA10" s="45"/>
      <c r="BB10" s="45">
        <f>データ!X6</f>
        <v>5489.89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3pcYPfGQPpHILCeV8OlsrdgVHd/vRuEi+t9npRZwJXnkVdIyoTTbl7A3Fj3MvNV3g/LzkQ+l4GlgSdWJ5QVqKQ==" saltValue="ezo0VAFDh3v/tJ7iYdcX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232351</v>
      </c>
      <c r="D6" s="33">
        <f t="shared" si="3"/>
        <v>47</v>
      </c>
      <c r="E6" s="33">
        <f t="shared" si="3"/>
        <v>17</v>
      </c>
      <c r="F6" s="33">
        <f t="shared" si="3"/>
        <v>1</v>
      </c>
      <c r="G6" s="33">
        <f t="shared" si="3"/>
        <v>0</v>
      </c>
      <c r="H6" s="33" t="str">
        <f t="shared" si="3"/>
        <v>愛知県　弥富市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34.26</v>
      </c>
      <c r="Q6" s="34">
        <f t="shared" si="3"/>
        <v>91.62</v>
      </c>
      <c r="R6" s="34">
        <f t="shared" si="3"/>
        <v>3240</v>
      </c>
      <c r="S6" s="34">
        <f t="shared" si="3"/>
        <v>44449</v>
      </c>
      <c r="T6" s="34">
        <f t="shared" si="3"/>
        <v>49</v>
      </c>
      <c r="U6" s="34">
        <f t="shared" si="3"/>
        <v>907.12</v>
      </c>
      <c r="V6" s="34">
        <f t="shared" si="3"/>
        <v>15207</v>
      </c>
      <c r="W6" s="34">
        <f t="shared" si="3"/>
        <v>2.77</v>
      </c>
      <c r="X6" s="34">
        <f t="shared" si="3"/>
        <v>5489.89</v>
      </c>
      <c r="Y6" s="35">
        <f>IF(Y7="",NA(),Y7)</f>
        <v>70.739999999999995</v>
      </c>
      <c r="Z6" s="35">
        <f t="shared" ref="Z6:AH6" si="4">IF(Z7="",NA(),Z7)</f>
        <v>110.5</v>
      </c>
      <c r="AA6" s="35">
        <f t="shared" si="4"/>
        <v>102.48</v>
      </c>
      <c r="AB6" s="35">
        <f t="shared" si="4"/>
        <v>118.71</v>
      </c>
      <c r="AC6" s="35">
        <f t="shared" si="4"/>
        <v>108.88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1934.21</v>
      </c>
      <c r="BG6" s="35">
        <f t="shared" ref="BG6:BO6" si="7">IF(BG7="",NA(),BG7)</f>
        <v>583.62</v>
      </c>
      <c r="BH6" s="35">
        <f t="shared" si="7"/>
        <v>627.9</v>
      </c>
      <c r="BI6" s="35">
        <f t="shared" si="7"/>
        <v>135.38999999999999</v>
      </c>
      <c r="BJ6" s="35">
        <f t="shared" si="7"/>
        <v>784.92</v>
      </c>
      <c r="BK6" s="35">
        <f t="shared" si="7"/>
        <v>1847.13</v>
      </c>
      <c r="BL6" s="35">
        <f t="shared" si="7"/>
        <v>1862.51</v>
      </c>
      <c r="BM6" s="35">
        <f t="shared" si="7"/>
        <v>1622.57</v>
      </c>
      <c r="BN6" s="35">
        <f t="shared" si="7"/>
        <v>985.65</v>
      </c>
      <c r="BO6" s="35">
        <f t="shared" si="7"/>
        <v>1677.13</v>
      </c>
      <c r="BP6" s="34" t="str">
        <f>IF(BP7="","",IF(BP7="-","【-】","【"&amp;SUBSTITUTE(TEXT(BP7,"#,##0.00"),"-","△")&amp;"】"))</f>
        <v>【682.78】</v>
      </c>
      <c r="BQ6" s="35">
        <f>IF(BQ7="",NA(),BQ7)</f>
        <v>75.319999999999993</v>
      </c>
      <c r="BR6" s="35">
        <f t="shared" ref="BR6:BZ6" si="8">IF(BR7="",NA(),BR7)</f>
        <v>85.05</v>
      </c>
      <c r="BS6" s="35">
        <f t="shared" si="8"/>
        <v>88.97</v>
      </c>
      <c r="BT6" s="35">
        <f t="shared" si="8"/>
        <v>86.09</v>
      </c>
      <c r="BU6" s="35">
        <f t="shared" si="8"/>
        <v>88.29</v>
      </c>
      <c r="BV6" s="35">
        <f t="shared" si="8"/>
        <v>42.22</v>
      </c>
      <c r="BW6" s="35">
        <f t="shared" si="8"/>
        <v>53.03</v>
      </c>
      <c r="BX6" s="35">
        <f t="shared" si="8"/>
        <v>58.32</v>
      </c>
      <c r="BY6" s="35">
        <f t="shared" si="8"/>
        <v>62.11</v>
      </c>
      <c r="BZ6" s="35">
        <f t="shared" si="8"/>
        <v>67.37</v>
      </c>
      <c r="CA6" s="34" t="str">
        <f>IF(CA7="","",IF(CA7="-","【-】","【"&amp;SUBSTITUTE(TEXT(CA7,"#,##0.00"),"-","△")&amp;"】"))</f>
        <v>【100.91】</v>
      </c>
      <c r="CB6" s="35">
        <f>IF(CB7="",NA(),CB7)</f>
        <v>264.31</v>
      </c>
      <c r="CC6" s="35">
        <f t="shared" ref="CC6:CK6" si="9">IF(CC7="",NA(),CC7)</f>
        <v>239.69</v>
      </c>
      <c r="CD6" s="35">
        <f t="shared" si="9"/>
        <v>227.66</v>
      </c>
      <c r="CE6" s="35">
        <f t="shared" si="9"/>
        <v>231.11</v>
      </c>
      <c r="CF6" s="35">
        <f t="shared" si="9"/>
        <v>220.89</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45.25</v>
      </c>
      <c r="CY6" s="35">
        <f t="shared" ref="CY6:DG6" si="11">IF(CY7="",NA(),CY7)</f>
        <v>38.909999999999997</v>
      </c>
      <c r="CZ6" s="35">
        <f t="shared" si="11"/>
        <v>40.64</v>
      </c>
      <c r="DA6" s="35">
        <f t="shared" si="11"/>
        <v>44.86</v>
      </c>
      <c r="DB6" s="35">
        <f t="shared" si="11"/>
        <v>45.47</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0.13</v>
      </c>
      <c r="EH6" s="35">
        <f t="shared" si="14"/>
        <v>1.07</v>
      </c>
      <c r="EI6" s="35">
        <f t="shared" si="14"/>
        <v>0.39</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2">
      <c r="A7" s="28"/>
      <c r="B7" s="37">
        <v>2018</v>
      </c>
      <c r="C7" s="37">
        <v>232351</v>
      </c>
      <c r="D7" s="37">
        <v>47</v>
      </c>
      <c r="E7" s="37">
        <v>17</v>
      </c>
      <c r="F7" s="37">
        <v>1</v>
      </c>
      <c r="G7" s="37">
        <v>0</v>
      </c>
      <c r="H7" s="37" t="s">
        <v>98</v>
      </c>
      <c r="I7" s="37" t="s">
        <v>99</v>
      </c>
      <c r="J7" s="37" t="s">
        <v>100</v>
      </c>
      <c r="K7" s="37" t="s">
        <v>101</v>
      </c>
      <c r="L7" s="37" t="s">
        <v>102</v>
      </c>
      <c r="M7" s="37" t="s">
        <v>103</v>
      </c>
      <c r="N7" s="38" t="s">
        <v>104</v>
      </c>
      <c r="O7" s="38" t="s">
        <v>105</v>
      </c>
      <c r="P7" s="38">
        <v>34.26</v>
      </c>
      <c r="Q7" s="38">
        <v>91.62</v>
      </c>
      <c r="R7" s="38">
        <v>3240</v>
      </c>
      <c r="S7" s="38">
        <v>44449</v>
      </c>
      <c r="T7" s="38">
        <v>49</v>
      </c>
      <c r="U7" s="38">
        <v>907.12</v>
      </c>
      <c r="V7" s="38">
        <v>15207</v>
      </c>
      <c r="W7" s="38">
        <v>2.77</v>
      </c>
      <c r="X7" s="38">
        <v>5489.89</v>
      </c>
      <c r="Y7" s="38">
        <v>70.739999999999995</v>
      </c>
      <c r="Z7" s="38">
        <v>110.5</v>
      </c>
      <c r="AA7" s="38">
        <v>102.48</v>
      </c>
      <c r="AB7" s="38">
        <v>118.71</v>
      </c>
      <c r="AC7" s="38">
        <v>108.88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1934.21</v>
      </c>
      <c r="BG7" s="38">
        <v>583.62</v>
      </c>
      <c r="BH7" s="38">
        <v>627.9</v>
      </c>
      <c r="BI7" s="38">
        <v>135.38999999999999</v>
      </c>
      <c r="BJ7" s="38">
        <v>784.92</v>
      </c>
      <c r="BK7" s="38">
        <v>1847.13</v>
      </c>
      <c r="BL7" s="38">
        <v>1862.51</v>
      </c>
      <c r="BM7" s="38">
        <v>1622.57</v>
      </c>
      <c r="BN7" s="38">
        <v>985.65</v>
      </c>
      <c r="BO7" s="38">
        <v>1677.13</v>
      </c>
      <c r="BP7" s="38">
        <v>682.78</v>
      </c>
      <c r="BQ7" s="38">
        <v>75.319999999999993</v>
      </c>
      <c r="BR7" s="38">
        <v>85.05</v>
      </c>
      <c r="BS7" s="38">
        <v>88.97</v>
      </c>
      <c r="BT7" s="38">
        <v>86.09</v>
      </c>
      <c r="BU7" s="38">
        <v>88.29</v>
      </c>
      <c r="BV7" s="38">
        <v>42.22</v>
      </c>
      <c r="BW7" s="38">
        <v>53.03</v>
      </c>
      <c r="BX7" s="38">
        <v>58.32</v>
      </c>
      <c r="BY7" s="38">
        <v>62.11</v>
      </c>
      <c r="BZ7" s="38">
        <v>67.37</v>
      </c>
      <c r="CA7" s="38">
        <v>100.91</v>
      </c>
      <c r="CB7" s="38">
        <v>264.31</v>
      </c>
      <c r="CC7" s="38">
        <v>239.69</v>
      </c>
      <c r="CD7" s="38">
        <v>227.66</v>
      </c>
      <c r="CE7" s="38">
        <v>231.11</v>
      </c>
      <c r="CF7" s="38">
        <v>220.89</v>
      </c>
      <c r="CG7" s="38">
        <v>300.07</v>
      </c>
      <c r="CH7" s="38">
        <v>250.86</v>
      </c>
      <c r="CI7" s="38">
        <v>227.65</v>
      </c>
      <c r="CJ7" s="38">
        <v>225.27</v>
      </c>
      <c r="CK7" s="38">
        <v>202.08</v>
      </c>
      <c r="CL7" s="38">
        <v>136.86000000000001</v>
      </c>
      <c r="CM7" s="38" t="s">
        <v>104</v>
      </c>
      <c r="CN7" s="38" t="s">
        <v>104</v>
      </c>
      <c r="CO7" s="38" t="s">
        <v>104</v>
      </c>
      <c r="CP7" s="38" t="s">
        <v>104</v>
      </c>
      <c r="CQ7" s="38" t="s">
        <v>104</v>
      </c>
      <c r="CR7" s="38">
        <v>42.07</v>
      </c>
      <c r="CS7" s="38">
        <v>37.950000000000003</v>
      </c>
      <c r="CT7" s="38">
        <v>32.42</v>
      </c>
      <c r="CU7" s="38">
        <v>35.15</v>
      </c>
      <c r="CV7" s="38">
        <v>38.04</v>
      </c>
      <c r="CW7" s="38">
        <v>58.98</v>
      </c>
      <c r="CX7" s="38">
        <v>45.25</v>
      </c>
      <c r="CY7" s="38">
        <v>38.909999999999997</v>
      </c>
      <c r="CZ7" s="38">
        <v>40.64</v>
      </c>
      <c r="DA7" s="38">
        <v>44.86</v>
      </c>
      <c r="DB7" s="38">
        <v>45.47</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0.13</v>
      </c>
      <c r="EH7" s="38">
        <v>1.07</v>
      </c>
      <c r="EI7" s="38">
        <v>0.39</v>
      </c>
      <c r="EJ7" s="38">
        <v>0.57999999999999996</v>
      </c>
      <c r="EK7" s="38">
        <v>0.01</v>
      </c>
      <c r="EL7" s="38">
        <v>0.2</v>
      </c>
      <c r="EM7" s="38">
        <v>0.33</v>
      </c>
      <c r="EN7" s="38">
        <v>0.28999999999999998</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2019-12-05T05:05:25Z</dcterms:created>
  <dcterms:modified xsi:type="dcterms:W3CDTF">2020-01-27T11:11:14Z</dcterms:modified>
  <cp:category/>
</cp:coreProperties>
</file>