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9 小島（下水道、災害復旧等）\01_下水道\09_経営分析比較\05_【修正後】市町村回答\"/>
    </mc:Choice>
  </mc:AlternateContent>
  <workbookProtection workbookAlgorithmName="SHA-512" workbookHashValue="uBAxggkBmBQnZmAGY/anXRj5UAzz1A4TkghbPM3PcRGVnDmThx8CtYFr+2Rm6FoCNwXr6AdZq/IpIbaKC9htdg==" workbookSaltValue="VryWvSTfzFmfXOoD363Stw==" workbookSpinCount="100000" lockStructure="1"/>
  <bookViews>
    <workbookView xWindow="0" yWindow="0" windowWidth="20490" windowHeight="70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<sst xmlns="http://schemas.openxmlformats.org/spreadsheetml/2006/main" count="233" uniqueCount="113">
  <si>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</si>
  <si>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</si>
  <si>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</si>
  <si>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</si>
  <si>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</si>
  <si>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</si>
  <si>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</si>
  <si>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</si>
  <si>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</si>
  <si>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</si>
  <si>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</si>
  <si>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</si>
  <si>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</si>
  <si>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</si>
  <si>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</si>
  <si>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</si>
  <si>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</si>
  <si>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</si>
  <si>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</si>
  <si>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</si>
  <si>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</si>
  <si>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</si>
  <si>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</si>
  <si>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</si>
  <si>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</si>
  <si>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</si>
  <si>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</si>
  <si>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</si>
  <si>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</si>
  <si>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</si>
  <si>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</si>
  <si>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</si>
  <si>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</si>
  <si>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</si>
  <si>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</si>
  <si>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</si>
  <si>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</si>
  <si>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</si>
  <si>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</si>
  <si>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</si>
  <si>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</si>
  <si>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</si>
  <si>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</si>
  <si>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</si>
  <si>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</si>
  <si>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</si>
  <si>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</si>
  <si>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</si>
  <si>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</si>
  <si>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</si>
  <si>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</si>
  <si>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</si>
  <si>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</si>
  <si>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</si>
  <si>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</si>
  <si>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</si>
  <si>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</si>
  <si>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</si>
  <si>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</si>
  <si>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</si>
  <si>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</si>
  <si>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</si>
  <si>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</si>
  <si>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</si>
  <si>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</si>
  <si>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</si>
  <si>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</si>
  <si>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</si>
  <si>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</si>
  <si>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</si>
  <si>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</si>
  <si>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</si>
  <si>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</si>
  <si>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</si>
  <si>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</si>
  <si>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</si>
  <si>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</si>
  <si>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</si>
  <si>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</si>
  <si>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</si>
  <si>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</si>
  <si>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</si>
  <si>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</si>
  <si>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</si>
  <si>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</si>
  <si>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</si>
  <si>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</si>
  <si>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</si>
  <si>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</si>
  <si>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</si>
  <si>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</si>
  <si>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</si>
  <si>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</si>
  <si>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</si>
  <si>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</si>
  <si>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</si>
  <si>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</si>
  <si>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あま市</t>
  </si>
  <si>
    <t>法非適用</t>
  </si>
  <si>
    <t>下水道事業</t>
  </si>
  <si>
    <t>公共下水道</t>
  </si>
  <si>
    <t>Cb3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</si>
  <si>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</si>
  <si>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</si>
  <si>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</si>
  <si>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</si>
  <si>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</si>
  <si>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</si>
  <si>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</si>
  <si>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</si>
  <si>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法定耐用年数を経過した管路がないため、老朽化の状況分析は行っておりません。</t>
    <rPh sb="1" eb="3">
      <t>ホウテイ</t>
    </rPh>
    <rPh sb="3" eb="5">
      <t>タイヨウ</t>
    </rPh>
    <rPh sb="5" eb="7">
      <t>ネンスウ</t>
    </rPh>
    <rPh sb="8" eb="10">
      <t>ケイカ</t>
    </rPh>
    <rPh sb="12" eb="14">
      <t>カンロ</t>
    </rPh>
    <rPh sb="20" eb="23">
      <t>ロウキュウカ</t>
    </rPh>
    <rPh sb="24" eb="26">
      <t>ジョウキョウ</t>
    </rPh>
    <rPh sb="26" eb="28">
      <t>ブンセキ</t>
    </rPh>
    <rPh sb="29" eb="30">
      <t>オコナ</t>
    </rPh>
    <phoneticPr fontId="4"/>
  </si>
  <si>
    <t>　分析結果より、数ある今後の課題の中、重点的に取り組まなければならないことは、下水道接続の促進に努め下水道使用料収入を向上させることと判明した。そのため、供用開始区域内の下水道未接続者への接続促進を行い、使用料収入及び有収水量を確保し、経費回収率、水洗化率の向上を図り、積極的な経営改善を進めていかなければならない。
　さらに、未整備区域の早期供用開始を目指し、長期的な将来人口の見通し・投資効果・整備の効率性等の総合的な観点から、市街化区域内の整備を最優先に進めるとともに、コスト縮減策を取り入れ汚水処理原価の削減を図り経営の効率性を向上させる必要があると考える。
　また、令和元年度より企業会計に移行するため、経営状況及び財政状況を明確にし、経営の健全化を確保するとともに、経営基盤の強化及び適切な資産管理に努めていく。
　経営戦略については、令和2年度中に策定する。</t>
    <rPh sb="1" eb="3">
      <t>ブンセキ</t>
    </rPh>
    <rPh sb="3" eb="5">
      <t>ケッカ</t>
    </rPh>
    <rPh sb="8" eb="9">
      <t>カズ</t>
    </rPh>
    <rPh sb="11" eb="13">
      <t>コンゴ</t>
    </rPh>
    <rPh sb="14" eb="16">
      <t>カダイ</t>
    </rPh>
    <rPh sb="17" eb="18">
      <t>ナカ</t>
    </rPh>
    <rPh sb="19" eb="22">
      <t>ジュウテンテキ</t>
    </rPh>
    <rPh sb="23" eb="24">
      <t>ト</t>
    </rPh>
    <rPh sb="25" eb="26">
      <t>ク</t>
    </rPh>
    <rPh sb="39" eb="42">
      <t>ゲスイドウ</t>
    </rPh>
    <rPh sb="42" eb="44">
      <t>セツゾク</t>
    </rPh>
    <rPh sb="45" eb="47">
      <t>ソクシン</t>
    </rPh>
    <rPh sb="48" eb="49">
      <t>ツト</t>
    </rPh>
    <rPh sb="50" eb="53">
      <t>ゲスイドウ</t>
    </rPh>
    <rPh sb="53" eb="56">
      <t>シヨウリョウ</t>
    </rPh>
    <rPh sb="56" eb="58">
      <t>シュウニュウ</t>
    </rPh>
    <rPh sb="59" eb="61">
      <t>コウジョウ</t>
    </rPh>
    <rPh sb="67" eb="69">
      <t>ハンメイ</t>
    </rPh>
    <rPh sb="77" eb="79">
      <t>キョウヨウ</t>
    </rPh>
    <rPh sb="79" eb="81">
      <t>カイシ</t>
    </rPh>
    <rPh sb="81" eb="83">
      <t>クイキ</t>
    </rPh>
    <rPh sb="83" eb="84">
      <t>ナイ</t>
    </rPh>
    <rPh sb="85" eb="88">
      <t>ゲスイドウ</t>
    </rPh>
    <rPh sb="88" eb="91">
      <t>ミセツゾク</t>
    </rPh>
    <rPh sb="91" eb="92">
      <t>シャ</t>
    </rPh>
    <rPh sb="94" eb="96">
      <t>セツゾク</t>
    </rPh>
    <rPh sb="96" eb="98">
      <t>ソクシン</t>
    </rPh>
    <rPh sb="99" eb="100">
      <t>オコナ</t>
    </rPh>
    <rPh sb="102" eb="105">
      <t>シヨウリョウ</t>
    </rPh>
    <rPh sb="105" eb="107">
      <t>シュウニュウ</t>
    </rPh>
    <rPh sb="107" eb="108">
      <t>オヨ</t>
    </rPh>
    <rPh sb="109" eb="111">
      <t>ユウシュウ</t>
    </rPh>
    <rPh sb="111" eb="113">
      <t>スイリョウ</t>
    </rPh>
    <rPh sb="114" eb="116">
      <t>カクホ</t>
    </rPh>
    <rPh sb="118" eb="120">
      <t>ケイヒ</t>
    </rPh>
    <rPh sb="120" eb="122">
      <t>カイシュウ</t>
    </rPh>
    <rPh sb="122" eb="123">
      <t>リツ</t>
    </rPh>
    <rPh sb="124" eb="127">
      <t>スイセンカ</t>
    </rPh>
    <rPh sb="127" eb="128">
      <t>リツ</t>
    </rPh>
    <rPh sb="129" eb="131">
      <t>コウジョウ</t>
    </rPh>
    <rPh sb="132" eb="133">
      <t>ハカ</t>
    </rPh>
    <rPh sb="135" eb="138">
      <t>セッキョクテキ</t>
    </rPh>
    <rPh sb="139" eb="141">
      <t>ケイエイ</t>
    </rPh>
    <rPh sb="141" eb="143">
      <t>カイゼン</t>
    </rPh>
    <rPh sb="144" eb="145">
      <t>スス</t>
    </rPh>
    <rPh sb="164" eb="167">
      <t>ミセイビ</t>
    </rPh>
    <rPh sb="167" eb="169">
      <t>クイキ</t>
    </rPh>
    <rPh sb="170" eb="172">
      <t>ソウキ</t>
    </rPh>
    <rPh sb="172" eb="174">
      <t>キョウヨウ</t>
    </rPh>
    <rPh sb="174" eb="176">
      <t>カイシ</t>
    </rPh>
    <rPh sb="177" eb="179">
      <t>メザ</t>
    </rPh>
    <rPh sb="181" eb="184">
      <t>チョウキテキ</t>
    </rPh>
    <rPh sb="185" eb="187">
      <t>ショウライ</t>
    </rPh>
    <rPh sb="187" eb="189">
      <t>ジンコウ</t>
    </rPh>
    <rPh sb="190" eb="192">
      <t>ミトオ</t>
    </rPh>
    <rPh sb="194" eb="196">
      <t>トウシ</t>
    </rPh>
    <rPh sb="196" eb="198">
      <t>コウカ</t>
    </rPh>
    <rPh sb="199" eb="201">
      <t>セイビ</t>
    </rPh>
    <rPh sb="202" eb="204">
      <t>コウリツ</t>
    </rPh>
    <rPh sb="204" eb="205">
      <t>セイ</t>
    </rPh>
    <rPh sb="205" eb="206">
      <t>トウ</t>
    </rPh>
    <rPh sb="207" eb="210">
      <t>ソウゴウテキ</t>
    </rPh>
    <rPh sb="211" eb="213">
      <t>カンテン</t>
    </rPh>
    <rPh sb="216" eb="219">
      <t>シガイカ</t>
    </rPh>
    <rPh sb="219" eb="221">
      <t>クイキ</t>
    </rPh>
    <rPh sb="221" eb="222">
      <t>ナイ</t>
    </rPh>
    <rPh sb="223" eb="225">
      <t>セイビ</t>
    </rPh>
    <rPh sb="226" eb="227">
      <t>サイ</t>
    </rPh>
    <rPh sb="227" eb="229">
      <t>ユウセン</t>
    </rPh>
    <rPh sb="230" eb="231">
      <t>スス</t>
    </rPh>
    <rPh sb="241" eb="243">
      <t>シュクゲン</t>
    </rPh>
    <rPh sb="243" eb="244">
      <t>サク</t>
    </rPh>
    <rPh sb="245" eb="246">
      <t>ト</t>
    </rPh>
    <rPh sb="247" eb="248">
      <t>イ</t>
    </rPh>
    <rPh sb="249" eb="251">
      <t>オスイ</t>
    </rPh>
    <rPh sb="251" eb="253">
      <t>ショリ</t>
    </rPh>
    <rPh sb="253" eb="255">
      <t>ゲンカ</t>
    </rPh>
    <rPh sb="256" eb="258">
      <t>サクゲン</t>
    </rPh>
    <rPh sb="259" eb="260">
      <t>ハカ</t>
    </rPh>
    <rPh sb="261" eb="263">
      <t>ケイエイ</t>
    </rPh>
    <rPh sb="264" eb="266">
      <t>コウリツ</t>
    </rPh>
    <rPh sb="266" eb="267">
      <t>セイ</t>
    </rPh>
    <rPh sb="268" eb="270">
      <t>コウジョウ</t>
    </rPh>
    <rPh sb="273" eb="275">
      <t>ヒツヨウ</t>
    </rPh>
    <rPh sb="279" eb="280">
      <t>カンガ</t>
    </rPh>
    <rPh sb="288" eb="290">
      <t>レイワ</t>
    </rPh>
    <rPh sb="290" eb="292">
      <t>ガンネン</t>
    </rPh>
    <rPh sb="292" eb="293">
      <t>ド</t>
    </rPh>
    <rPh sb="295" eb="297">
      <t>キギョウ</t>
    </rPh>
    <rPh sb="297" eb="299">
      <t>カイケイ</t>
    </rPh>
    <rPh sb="300" eb="302">
      <t>イコウ</t>
    </rPh>
    <rPh sb="307" eb="309">
      <t>ケイエイ</t>
    </rPh>
    <rPh sb="309" eb="311">
      <t>ジョウキョウ</t>
    </rPh>
    <rPh sb="311" eb="312">
      <t>オヨ</t>
    </rPh>
    <rPh sb="313" eb="315">
      <t>ザイセイ</t>
    </rPh>
    <rPh sb="315" eb="317">
      <t>ジョウキョウ</t>
    </rPh>
    <rPh sb="318" eb="320">
      <t>メイカク</t>
    </rPh>
    <rPh sb="323" eb="325">
      <t>ケイエイ</t>
    </rPh>
    <rPh sb="326" eb="329">
      <t>ケンゼンカ</t>
    </rPh>
    <rPh sb="330" eb="332">
      <t>カクホ</t>
    </rPh>
    <rPh sb="339" eb="341">
      <t>ケイエイ</t>
    </rPh>
    <rPh sb="341" eb="343">
      <t>キバン</t>
    </rPh>
    <rPh sb="344" eb="346">
      <t>キョウカ</t>
    </rPh>
    <rPh sb="346" eb="347">
      <t>オヨ</t>
    </rPh>
    <rPh sb="348" eb="350">
      <t>テキセツ</t>
    </rPh>
    <rPh sb="351" eb="353">
      <t>シサン</t>
    </rPh>
    <rPh sb="353" eb="355">
      <t>カンリ</t>
    </rPh>
    <rPh sb="356" eb="357">
      <t>ツト</t>
    </rPh>
    <rPh sb="364" eb="366">
      <t>ケイエイ</t>
    </rPh>
    <rPh sb="366" eb="368">
      <t>センリャク</t>
    </rPh>
    <rPh sb="374" eb="376">
      <t>レイワ</t>
    </rPh>
    <rPh sb="377" eb="379">
      <t>ネンド</t>
    </rPh>
    <rPh sb="379" eb="380">
      <t>ナカ</t>
    </rPh>
    <rPh sb="381" eb="383">
      <t>サクテイ</t>
    </rPh>
    <phoneticPr fontId="4"/>
  </si>
  <si>
    <t>　あま市公共下水道事業は平成16年度に事業着手し、現在も下水道施設建設を進めている。
　そのため、建設投資額及びその財源である企業債が年々、増加している。
　また、毎年度、供用開始面積を拡大しているものの、近年における市の財政事情から整備面積が縮小傾向にあるため、供用開始面積の拡大についても縮小傾向にある。
　以上の背景から経営分析を行ったところ、①については、収益的収支比率が100％を下回っており、下水道使用料で賄えない部分の財源として、一般会計繰入金等に依存している状況が続いている。
　次に④については、令和元年度から企業会計に移行したことから、下水道使用料（第6期分）が未収金となりH30年度決算値には含まれないことや、地方債の償還に関する資金において、一般会計で負担する額のうち、分流式下水道に要する経費が減少した影響を受け、企業債残高対事業規模比率が上昇している。
　⑤⑥については、供用開始面積は拡大しているものの、その拡大面積が縮小傾向にあることから、下水道使用料の回収率、年間有収水量が共に低い傾向にある。一方で、下水道施設建設による起債増大の影響等から、汚水処理費は増大している。
　⑧の水洗化率については、毎年度、年度末に供用開始区域を拡大するため、年度末時点の水洗化率は低くなる。当面は、供用開始区域を毎年度拡大していくため、水洗化率は、横ばいで推移していくと考察する。</t>
    <rPh sb="3" eb="4">
      <t>シ</t>
    </rPh>
    <rPh sb="4" eb="6">
      <t>コウキョウ</t>
    </rPh>
    <rPh sb="6" eb="9">
      <t>ゲスイドウ</t>
    </rPh>
    <rPh sb="9" eb="11">
      <t>ジギョウ</t>
    </rPh>
    <rPh sb="12" eb="14">
      <t>ヘイセイ</t>
    </rPh>
    <rPh sb="16" eb="18">
      <t>ネンド</t>
    </rPh>
    <rPh sb="19" eb="21">
      <t>ジギョウ</t>
    </rPh>
    <rPh sb="21" eb="23">
      <t>チャクシュ</t>
    </rPh>
    <rPh sb="25" eb="27">
      <t>ゲンザイ</t>
    </rPh>
    <rPh sb="28" eb="31">
      <t>ゲスイドウ</t>
    </rPh>
    <rPh sb="31" eb="33">
      <t>シセツ</t>
    </rPh>
    <rPh sb="33" eb="35">
      <t>ケンセツ</t>
    </rPh>
    <rPh sb="36" eb="37">
      <t>スス</t>
    </rPh>
    <rPh sb="49" eb="51">
      <t>ケンセツ</t>
    </rPh>
    <rPh sb="51" eb="53">
      <t>トウシ</t>
    </rPh>
    <rPh sb="53" eb="54">
      <t>ガク</t>
    </rPh>
    <rPh sb="54" eb="55">
      <t>オヨ</t>
    </rPh>
    <rPh sb="58" eb="60">
      <t>ザイゲン</t>
    </rPh>
    <rPh sb="63" eb="65">
      <t>キギョウ</t>
    </rPh>
    <rPh sb="65" eb="66">
      <t>サイ</t>
    </rPh>
    <rPh sb="67" eb="69">
      <t>ネンネン</t>
    </rPh>
    <rPh sb="70" eb="72">
      <t>ゾウカ</t>
    </rPh>
    <rPh sb="82" eb="85">
      <t>マイネンド</t>
    </rPh>
    <rPh sb="86" eb="88">
      <t>キョウヨウ</t>
    </rPh>
    <rPh sb="88" eb="90">
      <t>カイシ</t>
    </rPh>
    <rPh sb="90" eb="92">
      <t>メンセキ</t>
    </rPh>
    <rPh sb="93" eb="95">
      <t>カクダイ</t>
    </rPh>
    <rPh sb="103" eb="105">
      <t>キンネン</t>
    </rPh>
    <rPh sb="109" eb="110">
      <t>シ</t>
    </rPh>
    <rPh sb="111" eb="113">
      <t>ザイセイ</t>
    </rPh>
    <rPh sb="113" eb="115">
      <t>ジジョウ</t>
    </rPh>
    <rPh sb="117" eb="119">
      <t>セイビ</t>
    </rPh>
    <rPh sb="119" eb="121">
      <t>メンセキ</t>
    </rPh>
    <rPh sb="122" eb="124">
      <t>シュクショウ</t>
    </rPh>
    <rPh sb="124" eb="126">
      <t>ケイコウ</t>
    </rPh>
    <rPh sb="132" eb="134">
      <t>キョウヨウ</t>
    </rPh>
    <rPh sb="134" eb="136">
      <t>カイシ</t>
    </rPh>
    <rPh sb="136" eb="138">
      <t>メンセキ</t>
    </rPh>
    <rPh sb="139" eb="141">
      <t>カクダイ</t>
    </rPh>
    <rPh sb="146" eb="148">
      <t>シュクショウ</t>
    </rPh>
    <rPh sb="148" eb="150">
      <t>ケイコウ</t>
    </rPh>
    <rPh sb="156" eb="158">
      <t>イジョウ</t>
    </rPh>
    <rPh sb="159" eb="161">
      <t>ハイケイ</t>
    </rPh>
    <rPh sb="163" eb="165">
      <t>ケイエイ</t>
    </rPh>
    <rPh sb="165" eb="167">
      <t>ブンセキ</t>
    </rPh>
    <rPh sb="168" eb="169">
      <t>オコナ</t>
    </rPh>
    <rPh sb="182" eb="185">
      <t>シュウエキテキ</t>
    </rPh>
    <rPh sb="185" eb="187">
      <t>シュウシ</t>
    </rPh>
    <rPh sb="187" eb="189">
      <t>ヒリツ</t>
    </rPh>
    <rPh sb="195" eb="197">
      <t>シタマワ</t>
    </rPh>
    <rPh sb="202" eb="205">
      <t>ゲスイドウ</t>
    </rPh>
    <rPh sb="205" eb="208">
      <t>シヨウリョウ</t>
    </rPh>
    <rPh sb="209" eb="210">
      <t>マカナ</t>
    </rPh>
    <rPh sb="213" eb="215">
      <t>ブブン</t>
    </rPh>
    <rPh sb="216" eb="218">
      <t>ザイゲン</t>
    </rPh>
    <rPh sb="222" eb="224">
      <t>イッパン</t>
    </rPh>
    <rPh sb="224" eb="226">
      <t>カイケイ</t>
    </rPh>
    <rPh sb="226" eb="228">
      <t>クリイレ</t>
    </rPh>
    <rPh sb="228" eb="229">
      <t>キン</t>
    </rPh>
    <rPh sb="229" eb="230">
      <t>トウ</t>
    </rPh>
    <rPh sb="231" eb="233">
      <t>イゾン</t>
    </rPh>
    <rPh sb="237" eb="239">
      <t>ジョウキョウ</t>
    </rPh>
    <rPh sb="240" eb="241">
      <t>ツヅ</t>
    </rPh>
    <rPh sb="248" eb="249">
      <t>ツギ</t>
    </rPh>
    <rPh sb="257" eb="259">
      <t>レイワ</t>
    </rPh>
    <rPh sb="259" eb="261">
      <t>ガンネン</t>
    </rPh>
    <rPh sb="261" eb="262">
      <t>ド</t>
    </rPh>
    <rPh sb="264" eb="266">
      <t>キギョウ</t>
    </rPh>
    <rPh sb="266" eb="268">
      <t>カイケイ</t>
    </rPh>
    <rPh sb="269" eb="271">
      <t>イコウ</t>
    </rPh>
    <rPh sb="278" eb="281">
      <t>ゲスイドウ</t>
    </rPh>
    <rPh sb="281" eb="284">
      <t>シヨウリョウ</t>
    </rPh>
    <rPh sb="285" eb="286">
      <t>ダイ</t>
    </rPh>
    <rPh sb="287" eb="288">
      <t>キ</t>
    </rPh>
    <rPh sb="288" eb="289">
      <t>ブン</t>
    </rPh>
    <rPh sb="291" eb="294">
      <t>ミシュウキン</t>
    </rPh>
    <rPh sb="300" eb="302">
      <t>ネンド</t>
    </rPh>
    <rPh sb="302" eb="304">
      <t>ケッサン</t>
    </rPh>
    <rPh sb="304" eb="305">
      <t>アタイ</t>
    </rPh>
    <rPh sb="307" eb="308">
      <t>フク</t>
    </rPh>
    <rPh sb="316" eb="319">
      <t>チホウサイ</t>
    </rPh>
    <rPh sb="320" eb="322">
      <t>ショウカン</t>
    </rPh>
    <rPh sb="323" eb="324">
      <t>カン</t>
    </rPh>
    <rPh sb="326" eb="328">
      <t>シキン</t>
    </rPh>
    <rPh sb="333" eb="335">
      <t>イッパン</t>
    </rPh>
    <rPh sb="335" eb="337">
      <t>カイケイ</t>
    </rPh>
    <rPh sb="338" eb="340">
      <t>フタン</t>
    </rPh>
    <rPh sb="342" eb="343">
      <t>ガク</t>
    </rPh>
    <rPh sb="347" eb="349">
      <t>ブンリュウ</t>
    </rPh>
    <rPh sb="349" eb="350">
      <t>シキ</t>
    </rPh>
    <rPh sb="350" eb="353">
      <t>ゲスイドウ</t>
    </rPh>
    <rPh sb="354" eb="355">
      <t>ヨウ</t>
    </rPh>
    <rPh sb="357" eb="359">
      <t>ケイヒ</t>
    </rPh>
    <rPh sb="360" eb="362">
      <t>ゲンショウ</t>
    </rPh>
    <rPh sb="364" eb="366">
      <t>エイキョウ</t>
    </rPh>
    <rPh sb="367" eb="368">
      <t>ウ</t>
    </rPh>
    <rPh sb="370" eb="372">
      <t>キギョウ</t>
    </rPh>
    <rPh sb="372" eb="373">
      <t>サイ</t>
    </rPh>
    <rPh sb="373" eb="375">
      <t>ザンダカ</t>
    </rPh>
    <rPh sb="375" eb="376">
      <t>タイ</t>
    </rPh>
    <rPh sb="376" eb="378">
      <t>ジギョウ</t>
    </rPh>
    <rPh sb="378" eb="380">
      <t>キボ</t>
    </rPh>
    <rPh sb="380" eb="382">
      <t>ヒリツ</t>
    </rPh>
    <rPh sb="383" eb="385">
      <t>ジョウショウ</t>
    </rPh>
    <rPh sb="400" eb="402">
      <t>キョウヨウ</t>
    </rPh>
    <rPh sb="402" eb="404">
      <t>カイシ</t>
    </rPh>
    <rPh sb="404" eb="406">
      <t>メンセキ</t>
    </rPh>
    <rPh sb="407" eb="409">
      <t>カクダイ</t>
    </rPh>
    <rPh sb="419" eb="421">
      <t>カクダイ</t>
    </rPh>
    <rPh sb="421" eb="423">
      <t>メンセキ</t>
    </rPh>
    <rPh sb="424" eb="426">
      <t>シュクショウ</t>
    </rPh>
    <rPh sb="426" eb="428">
      <t>ケイコウ</t>
    </rPh>
    <rPh sb="436" eb="439">
      <t>ゲスイドウ</t>
    </rPh>
    <rPh sb="439" eb="442">
      <t>シヨウリョウ</t>
    </rPh>
    <rPh sb="443" eb="445">
      <t>カイシュウ</t>
    </rPh>
    <rPh sb="445" eb="446">
      <t>リツ</t>
    </rPh>
    <rPh sb="447" eb="449">
      <t>ネンカン</t>
    </rPh>
    <rPh sb="449" eb="451">
      <t>ユウシュウ</t>
    </rPh>
    <rPh sb="451" eb="453">
      <t>スイリョウ</t>
    </rPh>
    <rPh sb="454" eb="455">
      <t>トモ</t>
    </rPh>
    <rPh sb="456" eb="457">
      <t>ヒク</t>
    </rPh>
    <rPh sb="458" eb="460">
      <t>ケイコウ</t>
    </rPh>
    <rPh sb="464" eb="466">
      <t>イッポウ</t>
    </rPh>
    <rPh sb="468" eb="471">
      <t>ゲスイドウ</t>
    </rPh>
    <rPh sb="471" eb="473">
      <t>シセツ</t>
    </rPh>
    <rPh sb="473" eb="475">
      <t>ケンセツ</t>
    </rPh>
    <rPh sb="478" eb="480">
      <t>キサイ</t>
    </rPh>
    <rPh sb="480" eb="482">
      <t>ゾウダイ</t>
    </rPh>
    <rPh sb="483" eb="485">
      <t>エイキョウ</t>
    </rPh>
    <rPh sb="485" eb="486">
      <t>トウ</t>
    </rPh>
    <rPh sb="489" eb="491">
      <t>オスイ</t>
    </rPh>
    <rPh sb="491" eb="493">
      <t>ショリ</t>
    </rPh>
    <rPh sb="493" eb="494">
      <t>ヒ</t>
    </rPh>
    <rPh sb="495" eb="497">
      <t>ゾウダイ</t>
    </rPh>
    <rPh sb="506" eb="509">
      <t>スイセンカ</t>
    </rPh>
    <rPh sb="509" eb="510">
      <t>リツ</t>
    </rPh>
    <rPh sb="516" eb="519">
      <t>マイネンド</t>
    </rPh>
    <rPh sb="520" eb="523">
      <t>ネンドマツ</t>
    </rPh>
    <rPh sb="524" eb="526">
      <t>キョウヨウ</t>
    </rPh>
    <rPh sb="526" eb="528">
      <t>カイシ</t>
    </rPh>
    <rPh sb="528" eb="530">
      <t>クイキ</t>
    </rPh>
    <rPh sb="531" eb="533">
      <t>カクダイ</t>
    </rPh>
    <rPh sb="538" eb="540">
      <t>ネンド</t>
    </rPh>
    <rPh sb="540" eb="541">
      <t>マツ</t>
    </rPh>
    <rPh sb="541" eb="543">
      <t>ジテン</t>
    </rPh>
    <rPh sb="544" eb="547">
      <t>スイセンカ</t>
    </rPh>
    <rPh sb="547" eb="548">
      <t>リツ</t>
    </rPh>
    <rPh sb="549" eb="550">
      <t>ヒク</t>
    </rPh>
    <rPh sb="554" eb="556">
      <t>トウメン</t>
    </rPh>
    <rPh sb="558" eb="560">
      <t>キョウヨウ</t>
    </rPh>
    <rPh sb="560" eb="562">
      <t>カイシ</t>
    </rPh>
    <rPh sb="562" eb="564">
      <t>クイキ</t>
    </rPh>
    <rPh sb="565" eb="568">
      <t>マイネンド</t>
    </rPh>
    <rPh sb="568" eb="570">
      <t>カクダイ</t>
    </rPh>
    <rPh sb="577" eb="580">
      <t>スイセンカ</t>
    </rPh>
    <rPh sb="580" eb="581">
      <t>リツ</t>
    </rPh>
    <rPh sb="583" eb="584">
      <t>ヨコ</t>
    </rPh>
    <rPh sb="587" eb="589">
      <t>スイイ</t>
    </rPh>
    <rPh sb="594" eb="596">
      <t>コウサツ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</si>
</sst>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07-408F-8A87-BFCCEF043ED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0.57999999999999996</c:v>
                </c:pt>
                <c:pt idx="1">
                  <c:v>0.01</c:v>
                </c:pt>
                <c:pt idx="2">
                  <c:v>0.2</c:v>
                </c:pt>
                <c:pt idx="3">
                  <c:v>0.33</c:v>
                </c:pt>
                <c:pt idx="4">
                  <c:v>0.28999999999999998</c:v>
                </c:pt>
              </c:numCache>
            </c:numRef>
          </c:val>
          <c:smooth val="0"/>
          <c:extLst>
            <c:ext xmlns:c16="http://schemas.microsoft.com/office/drawing/2014/chart" uri="{C3380CC4-5D6E-409C-BE32-E72D297353CC}">
              <c16:uniqueId val="{00000001-A907-408F-8A87-BFCCEF043ED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02-4668-A85D-AF99A42751D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42.07</c:v>
                </c:pt>
                <c:pt idx="1">
                  <c:v>37.950000000000003</c:v>
                </c:pt>
                <c:pt idx="2">
                  <c:v>32.42</c:v>
                </c:pt>
                <c:pt idx="3">
                  <c:v>35.15</c:v>
                </c:pt>
                <c:pt idx="4">
                  <c:v>38.04</c:v>
                </c:pt>
              </c:numCache>
            </c:numRef>
          </c:val>
          <c:smooth val="0"/>
          <c:extLst>
            <c:ext xmlns:c16="http://schemas.microsoft.com/office/drawing/2014/chart" uri="{C3380CC4-5D6E-409C-BE32-E72D297353CC}">
              <c16:uniqueId val="{00000001-6E02-4668-A85D-AF99A42751D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50.18</c:v>
                </c:pt>
                <c:pt idx="1">
                  <c:v>53.3</c:v>
                </c:pt>
                <c:pt idx="2">
                  <c:v>50.87</c:v>
                </c:pt>
                <c:pt idx="3">
                  <c:v>54.89</c:v>
                </c:pt>
                <c:pt idx="4">
                  <c:v>58.74</c:v>
                </c:pt>
              </c:numCache>
            </c:numRef>
          </c:val>
          <c:extLst>
            <c:ext xmlns:c16="http://schemas.microsoft.com/office/drawing/2014/chart" uri="{C3380CC4-5D6E-409C-BE32-E72D297353CC}">
              <c16:uniqueId val="{00000000-0222-4862-8BD0-2505CA8C6B8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63.92</c:v>
                </c:pt>
                <c:pt idx="1">
                  <c:v>63.25</c:v>
                </c:pt>
                <c:pt idx="2">
                  <c:v>60.69</c:v>
                </c:pt>
                <c:pt idx="3">
                  <c:v>61.88</c:v>
                </c:pt>
                <c:pt idx="4">
                  <c:v>62.16</c:v>
                </c:pt>
              </c:numCache>
            </c:numRef>
          </c:val>
          <c:smooth val="0"/>
          <c:extLst>
            <c:ext xmlns:c16="http://schemas.microsoft.com/office/drawing/2014/chart" uri="{C3380CC4-5D6E-409C-BE32-E72D297353CC}">
              <c16:uniqueId val="{00000001-0222-4862-8BD0-2505CA8C6B8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66.81</c:v>
                </c:pt>
                <c:pt idx="1">
                  <c:v>63.11</c:v>
                </c:pt>
                <c:pt idx="2">
                  <c:v>62.39</c:v>
                </c:pt>
                <c:pt idx="3">
                  <c:v>59.32</c:v>
                </c:pt>
                <c:pt idx="4">
                  <c:v>58.81</c:v>
                </c:pt>
              </c:numCache>
            </c:numRef>
          </c:val>
          <c:extLst>
            <c:ext xmlns:c16="http://schemas.microsoft.com/office/drawing/2014/chart" uri="{C3380CC4-5D6E-409C-BE32-E72D297353CC}">
              <c16:uniqueId val="{00000000-3B7F-4692-8539-F03F4D6D9D9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7F-4692-8539-F03F4D6D9D9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54-450B-A7DD-8657447100F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54-450B-A7DD-8657447100F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16-4766-9AB8-AF2A9C8F4A1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16-4766-9AB8-AF2A9C8F4A1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38-4D76-A9F5-8E197A33C2F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38-4D76-A9F5-8E197A33C2F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90-40DB-B0C7-3DD65C6BA59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90-40DB-B0C7-3DD65C6BA59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1388.81</c:v>
                </c:pt>
                <c:pt idx="2">
                  <c:v>1226.28</c:v>
                </c:pt>
                <c:pt idx="3">
                  <c:v>1066.8800000000001</c:v>
                </c:pt>
                <c:pt idx="4">
                  <c:v>3956.57</c:v>
                </c:pt>
              </c:numCache>
            </c:numRef>
          </c:val>
          <c:extLst>
            <c:ext xmlns:c16="http://schemas.microsoft.com/office/drawing/2014/chart" uri="{C3380CC4-5D6E-409C-BE32-E72D297353CC}">
              <c16:uniqueId val="{00000000-DA0C-43C7-AFEC-8296BB40111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1847.13</c:v>
                </c:pt>
                <c:pt idx="1">
                  <c:v>1862.51</c:v>
                </c:pt>
                <c:pt idx="2">
                  <c:v>1622.57</c:v>
                </c:pt>
                <c:pt idx="3">
                  <c:v>985.65</c:v>
                </c:pt>
                <c:pt idx="4">
                  <c:v>1677.13</c:v>
                </c:pt>
              </c:numCache>
            </c:numRef>
          </c:val>
          <c:smooth val="0"/>
          <c:extLst>
            <c:ext xmlns:c16="http://schemas.microsoft.com/office/drawing/2014/chart" uri="{C3380CC4-5D6E-409C-BE32-E72D297353CC}">
              <c16:uniqueId val="{00000001-DA0C-43C7-AFEC-8296BB40111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25.63</c:v>
                </c:pt>
                <c:pt idx="1">
                  <c:v>73.27</c:v>
                </c:pt>
                <c:pt idx="2">
                  <c:v>75.819999999999993</c:v>
                </c:pt>
                <c:pt idx="3">
                  <c:v>31.64</c:v>
                </c:pt>
                <c:pt idx="4">
                  <c:v>32.47</c:v>
                </c:pt>
              </c:numCache>
            </c:numRef>
          </c:val>
          <c:extLst>
            <c:ext xmlns:c16="http://schemas.microsoft.com/office/drawing/2014/chart" uri="{C3380CC4-5D6E-409C-BE32-E72D297353CC}">
              <c16:uniqueId val="{00000000-B786-4650-A8FA-7C88F614EED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42.22</c:v>
                </c:pt>
                <c:pt idx="1">
                  <c:v>53.03</c:v>
                </c:pt>
                <c:pt idx="2">
                  <c:v>58.32</c:v>
                </c:pt>
                <c:pt idx="3">
                  <c:v>62.11</c:v>
                </c:pt>
                <c:pt idx="4">
                  <c:v>67.37</c:v>
                </c:pt>
              </c:numCache>
            </c:numRef>
          </c:val>
          <c:smooth val="0"/>
          <c:extLst>
            <c:ext xmlns:c16="http://schemas.microsoft.com/office/drawing/2014/chart" uri="{C3380CC4-5D6E-409C-BE32-E72D297353CC}">
              <c16:uniqueId val="{00000001-B786-4650-A8FA-7C88F614EED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548.36</c:v>
                </c:pt>
                <c:pt idx="1">
                  <c:v>193.96</c:v>
                </c:pt>
                <c:pt idx="2">
                  <c:v>187.99</c:v>
                </c:pt>
                <c:pt idx="3">
                  <c:v>456.1</c:v>
                </c:pt>
                <c:pt idx="4">
                  <c:v>403.48</c:v>
                </c:pt>
              </c:numCache>
            </c:numRef>
          </c:val>
          <c:extLst>
            <c:ext xmlns:c16="http://schemas.microsoft.com/office/drawing/2014/chart" uri="{C3380CC4-5D6E-409C-BE32-E72D297353CC}">
              <c16:uniqueId val="{00000000-4361-4808-AAC2-523CD9B070A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300.07</c:v>
                </c:pt>
                <c:pt idx="1">
                  <c:v>250.86</c:v>
                </c:pt>
                <c:pt idx="2">
                  <c:v>227.65</c:v>
                </c:pt>
                <c:pt idx="3">
                  <c:v>225.27</c:v>
                </c:pt>
                <c:pt idx="4">
                  <c:v>202.08</c:v>
                </c:pt>
              </c:numCache>
            </c:numRef>
          </c:val>
          <c:smooth val="0"/>
          <c:extLst>
            <c:ext xmlns:c16="http://schemas.microsoft.com/office/drawing/2014/chart" uri="{C3380CC4-5D6E-409C-BE32-E72D297353CC}">
              <c16:uniqueId val="{00000001-4361-4808-AAC2-523CD9B070A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愛知県　あま市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Cb3</v>
      </c>
      <c r="X8" s="48"/>
      <c r="Y8" s="48"/>
      <c r="Z8" s="48"/>
      <c r="AA8" s="48"/>
      <c r="AB8" s="48"/>
      <c r="AC8" s="48"/>
      <c r="AD8" s="49" t="str">
        <f>データ!$M$6</f>
        <v>非設置</v>
      </c>
      <c r="AE8" s="49"/>
      <c r="AF8" s="49"/>
      <c r="AG8" s="49"/>
      <c r="AH8" s="49"/>
      <c r="AI8" s="49"/>
      <c r="AJ8" s="49"/>
      <c r="AK8" s="3"/>
      <c r="AL8" s="50">
        <f>データ!S6</f>
        <v>88913</v>
      </c>
      <c r="AM8" s="50"/>
      <c r="AN8" s="50"/>
      <c r="AO8" s="50"/>
      <c r="AP8" s="50"/>
      <c r="AQ8" s="50"/>
      <c r="AR8" s="50"/>
      <c r="AS8" s="50"/>
      <c r="AT8" s="45">
        <f>データ!T6</f>
        <v>27.49</v>
      </c>
      <c r="AU8" s="45"/>
      <c r="AV8" s="45"/>
      <c r="AW8" s="45"/>
      <c r="AX8" s="45"/>
      <c r="AY8" s="45"/>
      <c r="AZ8" s="45"/>
      <c r="BA8" s="45"/>
      <c r="BB8" s="45">
        <f>データ!U6</f>
        <v>3234.38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32.24</v>
      </c>
      <c r="Q10" s="45"/>
      <c r="R10" s="45"/>
      <c r="S10" s="45"/>
      <c r="T10" s="45"/>
      <c r="U10" s="45"/>
      <c r="V10" s="45"/>
      <c r="W10" s="45">
        <f>データ!Q6</f>
        <v>24.57</v>
      </c>
      <c r="X10" s="45"/>
      <c r="Y10" s="45"/>
      <c r="Z10" s="45"/>
      <c r="AA10" s="45"/>
      <c r="AB10" s="45"/>
      <c r="AC10" s="45"/>
      <c r="AD10" s="50">
        <f>データ!R6</f>
        <v>2592</v>
      </c>
      <c r="AE10" s="50"/>
      <c r="AF10" s="50"/>
      <c r="AG10" s="50"/>
      <c r="AH10" s="50"/>
      <c r="AI10" s="50"/>
      <c r="AJ10" s="50"/>
      <c r="AK10" s="2"/>
      <c r="AL10" s="50">
        <f>データ!V6</f>
        <v>28625</v>
      </c>
      <c r="AM10" s="50"/>
      <c r="AN10" s="50"/>
      <c r="AO10" s="50"/>
      <c r="AP10" s="50"/>
      <c r="AQ10" s="50"/>
      <c r="AR10" s="50"/>
      <c r="AS10" s="50"/>
      <c r="AT10" s="45">
        <f>データ!W6</f>
        <v>4.8</v>
      </c>
      <c r="AU10" s="45"/>
      <c r="AV10" s="45"/>
      <c r="AW10" s="45"/>
      <c r="AX10" s="45"/>
      <c r="AY10" s="45"/>
      <c r="AZ10" s="45"/>
      <c r="BA10" s="45"/>
      <c r="BB10" s="45">
        <f>データ!X6</f>
        <v>5963.54</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112</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111</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c r="C83" s="2" t="s">
        <v>30</v>
      </c>
    </row>
    <row r="84" spans="1:78">
      <c r="C84" s="2"/>
    </row>
    <row r="85" spans="1:78" hidden="1">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kwGosSbK734SLIfEBz49avgnVBA2UvaPefiIqKs+Nbbf/5ZaN2ECI3LNVT4Zhf5WGGEjBOF6m1BDTtyBQ5/urA==" saltValue="YiD0GW9MnlOlLGutdIC7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47</v>
      </c>
      <c r="B3" s="29" t="s">
        <v>48</v>
      </c>
      <c r="C3" s="29" t="s">
        <v>49</v>
      </c>
      <c r="D3" s="29" t="s">
        <v>50</v>
      </c>
      <c r="E3" s="29" t="s">
        <v>51</v>
      </c>
      <c r="F3" s="29" t="s">
        <v>52</v>
      </c>
      <c r="G3" s="29" t="s">
        <v>53</v>
      </c>
      <c r="H3" s="88" t="s">
        <v>54</v>
      </c>
      <c r="I3" s="89"/>
      <c r="J3" s="89"/>
      <c r="K3" s="89"/>
      <c r="L3" s="89"/>
      <c r="M3" s="89"/>
      <c r="N3" s="89"/>
      <c r="O3" s="89"/>
      <c r="P3" s="89"/>
      <c r="Q3" s="89"/>
      <c r="R3" s="89"/>
      <c r="S3" s="89"/>
      <c r="T3" s="89"/>
      <c r="U3" s="89"/>
      <c r="V3" s="89"/>
      <c r="W3" s="89"/>
      <c r="X3" s="90"/>
      <c r="Y3" s="94" t="s">
        <v>55</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28</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c r="A4" s="28" t="s">
        <v>56</v>
      </c>
      <c r="B4" s="30"/>
      <c r="C4" s="30"/>
      <c r="D4" s="30"/>
      <c r="E4" s="30"/>
      <c r="F4" s="30"/>
      <c r="G4" s="30"/>
      <c r="H4" s="91"/>
      <c r="I4" s="92"/>
      <c r="J4" s="92"/>
      <c r="K4" s="92"/>
      <c r="L4" s="92"/>
      <c r="M4" s="92"/>
      <c r="N4" s="92"/>
      <c r="O4" s="92"/>
      <c r="P4" s="92"/>
      <c r="Q4" s="92"/>
      <c r="R4" s="92"/>
      <c r="S4" s="92"/>
      <c r="T4" s="92"/>
      <c r="U4" s="92"/>
      <c r="V4" s="92"/>
      <c r="W4" s="92"/>
      <c r="X4" s="93"/>
      <c r="Y4" s="87" t="s">
        <v>57</v>
      </c>
      <c r="Z4" s="87"/>
      <c r="AA4" s="87"/>
      <c r="AB4" s="87"/>
      <c r="AC4" s="87"/>
      <c r="AD4" s="87"/>
      <c r="AE4" s="87"/>
      <c r="AF4" s="87"/>
      <c r="AG4" s="87"/>
      <c r="AH4" s="87"/>
      <c r="AI4" s="87"/>
      <c r="AJ4" s="87" t="s">
        <v>58</v>
      </c>
      <c r="AK4" s="87"/>
      <c r="AL4" s="87"/>
      <c r="AM4" s="87"/>
      <c r="AN4" s="87"/>
      <c r="AO4" s="87"/>
      <c r="AP4" s="87"/>
      <c r="AQ4" s="87"/>
      <c r="AR4" s="87"/>
      <c r="AS4" s="87"/>
      <c r="AT4" s="87"/>
      <c r="AU4" s="87" t="s">
        <v>59</v>
      </c>
      <c r="AV4" s="87"/>
      <c r="AW4" s="87"/>
      <c r="AX4" s="87"/>
      <c r="AY4" s="87"/>
      <c r="AZ4" s="87"/>
      <c r="BA4" s="87"/>
      <c r="BB4" s="87"/>
      <c r="BC4" s="87"/>
      <c r="BD4" s="87"/>
      <c r="BE4" s="87"/>
      <c r="BF4" s="87" t="s">
        <v>60</v>
      </c>
      <c r="BG4" s="87"/>
      <c r="BH4" s="87"/>
      <c r="BI4" s="87"/>
      <c r="BJ4" s="87"/>
      <c r="BK4" s="87"/>
      <c r="BL4" s="87"/>
      <c r="BM4" s="87"/>
      <c r="BN4" s="87"/>
      <c r="BO4" s="87"/>
      <c r="BP4" s="87"/>
      <c r="BQ4" s="87" t="s">
        <v>61</v>
      </c>
      <c r="BR4" s="87"/>
      <c r="BS4" s="87"/>
      <c r="BT4" s="87"/>
      <c r="BU4" s="87"/>
      <c r="BV4" s="87"/>
      <c r="BW4" s="87"/>
      <c r="BX4" s="87"/>
      <c r="BY4" s="87"/>
      <c r="BZ4" s="87"/>
      <c r="CA4" s="87"/>
      <c r="CB4" s="87" t="s">
        <v>62</v>
      </c>
      <c r="CC4" s="87"/>
      <c r="CD4" s="87"/>
      <c r="CE4" s="87"/>
      <c r="CF4" s="87"/>
      <c r="CG4" s="87"/>
      <c r="CH4" s="87"/>
      <c r="CI4" s="87"/>
      <c r="CJ4" s="87"/>
      <c r="CK4" s="87"/>
      <c r="CL4" s="87"/>
      <c r="CM4" s="87" t="s">
        <v>63</v>
      </c>
      <c r="CN4" s="87"/>
      <c r="CO4" s="87"/>
      <c r="CP4" s="87"/>
      <c r="CQ4" s="87"/>
      <c r="CR4" s="87"/>
      <c r="CS4" s="87"/>
      <c r="CT4" s="87"/>
      <c r="CU4" s="87"/>
      <c r="CV4" s="87"/>
      <c r="CW4" s="87"/>
      <c r="CX4" s="87" t="s">
        <v>64</v>
      </c>
      <c r="CY4" s="87"/>
      <c r="CZ4" s="87"/>
      <c r="DA4" s="87"/>
      <c r="DB4" s="87"/>
      <c r="DC4" s="87"/>
      <c r="DD4" s="87"/>
      <c r="DE4" s="87"/>
      <c r="DF4" s="87"/>
      <c r="DG4" s="87"/>
      <c r="DH4" s="87"/>
      <c r="DI4" s="87" t="s">
        <v>65</v>
      </c>
      <c r="DJ4" s="87"/>
      <c r="DK4" s="87"/>
      <c r="DL4" s="87"/>
      <c r="DM4" s="87"/>
      <c r="DN4" s="87"/>
      <c r="DO4" s="87"/>
      <c r="DP4" s="87"/>
      <c r="DQ4" s="87"/>
      <c r="DR4" s="87"/>
      <c r="DS4" s="87"/>
      <c r="DT4" s="87" t="s">
        <v>66</v>
      </c>
      <c r="DU4" s="87"/>
      <c r="DV4" s="87"/>
      <c r="DW4" s="87"/>
      <c r="DX4" s="87"/>
      <c r="DY4" s="87"/>
      <c r="DZ4" s="87"/>
      <c r="EA4" s="87"/>
      <c r="EB4" s="87"/>
      <c r="EC4" s="87"/>
      <c r="ED4" s="87"/>
      <c r="EE4" s="87" t="s">
        <v>67</v>
      </c>
      <c r="EF4" s="87"/>
      <c r="EG4" s="87"/>
      <c r="EH4" s="87"/>
      <c r="EI4" s="87"/>
      <c r="EJ4" s="87"/>
      <c r="EK4" s="87"/>
      <c r="EL4" s="87"/>
      <c r="EM4" s="87"/>
      <c r="EN4" s="87"/>
      <c r="EO4" s="87"/>
    </row>
    <row r="5" spans="1:14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c r="A6" s="28" t="s">
        <v>96</v>
      </c>
      <c r="B6" s="33">
        <f>B7</f>
        <v>2018</v>
      </c>
      <c r="C6" s="33">
        <f t="shared" ref="C6:X6" si="3">C7</f>
        <v>232378</v>
      </c>
      <c r="D6" s="33">
        <f t="shared" si="3"/>
        <v>47</v>
      </c>
      <c r="E6" s="33">
        <f t="shared" si="3"/>
        <v>17</v>
      </c>
      <c r="F6" s="33">
        <f t="shared" si="3"/>
        <v>1</v>
      </c>
      <c r="G6" s="33">
        <f t="shared" si="3"/>
        <v>0</v>
      </c>
      <c r="H6" s="33" t="str">
        <f t="shared" si="3"/>
        <v>愛知県　あま市</v>
      </c>
      <c r="I6" s="33" t="str">
        <f t="shared" si="3"/>
        <v>法非適用</v>
      </c>
      <c r="J6" s="33" t="str">
        <f t="shared" si="3"/>
        <v>下水道事業</v>
      </c>
      <c r="K6" s="33" t="str">
        <f t="shared" si="3"/>
        <v>公共下水道</v>
      </c>
      <c r="L6" s="33" t="str">
        <f t="shared" si="3"/>
        <v>Cb3</v>
      </c>
      <c r="M6" s="33" t="str">
        <f t="shared" si="3"/>
        <v>非設置</v>
      </c>
      <c r="N6" s="34" t="str">
        <f t="shared" si="3"/>
        <v>-</v>
      </c>
      <c r="O6" s="34" t="str">
        <f t="shared" si="3"/>
        <v>該当数値なし</v>
      </c>
      <c r="P6" s="34">
        <f t="shared" si="3"/>
        <v>32.24</v>
      </c>
      <c r="Q6" s="34">
        <f t="shared" si="3"/>
        <v>24.57</v>
      </c>
      <c r="R6" s="34">
        <f t="shared" si="3"/>
        <v>2592</v>
      </c>
      <c r="S6" s="34">
        <f t="shared" si="3"/>
        <v>88913</v>
      </c>
      <c r="T6" s="34">
        <f t="shared" si="3"/>
        <v>27.49</v>
      </c>
      <c r="U6" s="34">
        <f t="shared" si="3"/>
        <v>3234.38</v>
      </c>
      <c r="V6" s="34">
        <f t="shared" si="3"/>
        <v>28625</v>
      </c>
      <c r="W6" s="34">
        <f t="shared" si="3"/>
        <v>4.8</v>
      </c>
      <c r="X6" s="34">
        <f t="shared" si="3"/>
        <v>5963.54</v>
      </c>
      <c r="Y6" s="35">
        <f>IF(Y7="",NA(),Y7)</f>
        <v>66.81</v>
      </c>
      <c r="Z6" s="35">
        <f t="shared" ref="Z6:AH6" si="4">IF(Z7="",NA(),Z7)</f>
        <v>63.11</v>
      </c>
      <c r="AA6" s="35">
        <f t="shared" si="4"/>
        <v>62.39</v>
      </c>
      <c r="AB6" s="35">
        <f t="shared" si="4"/>
        <v>59.32</v>
      </c>
      <c r="AC6" s="35">
        <f t="shared" si="4"/>
        <v>58.81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1388.81</v>
      </c>
      <c r="BH6" s="35">
        <f t="shared" si="7"/>
        <v>1226.28</v>
      </c>
      <c r="BI6" s="35">
        <f t="shared" si="7"/>
        <v>1066.8800000000001</v>
      </c>
      <c r="BJ6" s="35">
        <f t="shared" si="7"/>
        <v>3956.57</v>
      </c>
      <c r="BK6" s="35">
        <f t="shared" si="7"/>
        <v>1847.13</v>
      </c>
      <c r="BL6" s="35">
        <f t="shared" si="7"/>
        <v>1862.51</v>
      </c>
      <c r="BM6" s="35">
        <f t="shared" si="7"/>
        <v>1622.57</v>
      </c>
      <c r="BN6" s="35">
        <f t="shared" si="7"/>
        <v>985.65</v>
      </c>
      <c r="BO6" s="35">
        <f t="shared" si="7"/>
        <v>1677.13</v>
      </c>
      <c r="BP6" s="34" t="str">
        <f>IF(BP7="","",IF(BP7="-","【-】","【"&amp;SUBSTITUTE(TEXT(BP7,"#,##0.00"),"-","△")&amp;"】"))</f>
        <v>【682.78】</v>
      </c>
      <c r="BQ6" s="35">
        <f>IF(BQ7="",NA(),BQ7)</f>
        <v>25.63</v>
      </c>
      <c r="BR6" s="35">
        <f t="shared" ref="BR6:BZ6" si="8">IF(BR7="",NA(),BR7)</f>
        <v>73.27</v>
      </c>
      <c r="BS6" s="35">
        <f t="shared" si="8"/>
        <v>75.819999999999993</v>
      </c>
      <c r="BT6" s="35">
        <f t="shared" si="8"/>
        <v>31.64</v>
      </c>
      <c r="BU6" s="35">
        <f t="shared" si="8"/>
        <v>32.47</v>
      </c>
      <c r="BV6" s="35">
        <f t="shared" si="8"/>
        <v>42.22</v>
      </c>
      <c r="BW6" s="35">
        <f t="shared" si="8"/>
        <v>53.03</v>
      </c>
      <c r="BX6" s="35">
        <f t="shared" si="8"/>
        <v>58.32</v>
      </c>
      <c r="BY6" s="35">
        <f t="shared" si="8"/>
        <v>62.11</v>
      </c>
      <c r="BZ6" s="35">
        <f t="shared" si="8"/>
        <v>67.37</v>
      </c>
      <c r="CA6" s="34" t="str">
        <f>IF(CA7="","",IF(CA7="-","【-】","【"&amp;SUBSTITUTE(TEXT(CA7,"#,##0.00"),"-","△")&amp;"】"))</f>
        <v>【100.91】</v>
      </c>
      <c r="CB6" s="35">
        <f>IF(CB7="",NA(),CB7)</f>
        <v>548.36</v>
      </c>
      <c r="CC6" s="35">
        <f t="shared" ref="CC6:CK6" si="9">IF(CC7="",NA(),CC7)</f>
        <v>193.96</v>
      </c>
      <c r="CD6" s="35">
        <f t="shared" si="9"/>
        <v>187.99</v>
      </c>
      <c r="CE6" s="35">
        <f t="shared" si="9"/>
        <v>456.1</v>
      </c>
      <c r="CF6" s="35">
        <f t="shared" si="9"/>
        <v>403.48</v>
      </c>
      <c r="CG6" s="35">
        <f t="shared" si="9"/>
        <v>300.07</v>
      </c>
      <c r="CH6" s="35">
        <f t="shared" si="9"/>
        <v>250.86</v>
      </c>
      <c r="CI6" s="35">
        <f t="shared" si="9"/>
        <v>227.65</v>
      </c>
      <c r="CJ6" s="35">
        <f t="shared" si="9"/>
        <v>225.27</v>
      </c>
      <c r="CK6" s="35">
        <f t="shared" si="9"/>
        <v>202.08</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42.07</v>
      </c>
      <c r="CS6" s="35">
        <f t="shared" si="10"/>
        <v>37.950000000000003</v>
      </c>
      <c r="CT6" s="35">
        <f t="shared" si="10"/>
        <v>32.42</v>
      </c>
      <c r="CU6" s="35">
        <f t="shared" si="10"/>
        <v>35.15</v>
      </c>
      <c r="CV6" s="35">
        <f t="shared" si="10"/>
        <v>38.04</v>
      </c>
      <c r="CW6" s="34" t="str">
        <f>IF(CW7="","",IF(CW7="-","【-】","【"&amp;SUBSTITUTE(TEXT(CW7,"#,##0.00"),"-","△")&amp;"】"))</f>
        <v>【58.98】</v>
      </c>
      <c r="CX6" s="35">
        <f>IF(CX7="",NA(),CX7)</f>
        <v>50.18</v>
      </c>
      <c r="CY6" s="35">
        <f t="shared" ref="CY6:DG6" si="11">IF(CY7="",NA(),CY7)</f>
        <v>53.3</v>
      </c>
      <c r="CZ6" s="35">
        <f t="shared" si="11"/>
        <v>50.87</v>
      </c>
      <c r="DA6" s="35">
        <f t="shared" si="11"/>
        <v>54.89</v>
      </c>
      <c r="DB6" s="35">
        <f t="shared" si="11"/>
        <v>58.74</v>
      </c>
      <c r="DC6" s="35">
        <f t="shared" si="11"/>
        <v>63.92</v>
      </c>
      <c r="DD6" s="35">
        <f t="shared" si="11"/>
        <v>63.25</v>
      </c>
      <c r="DE6" s="35">
        <f t="shared" si="11"/>
        <v>60.69</v>
      </c>
      <c r="DF6" s="35">
        <f t="shared" si="11"/>
        <v>61.88</v>
      </c>
      <c r="DG6" s="35">
        <f t="shared" si="11"/>
        <v>62.16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0.57999999999999996</v>
      </c>
      <c r="EK6" s="35">
        <f t="shared" si="14"/>
        <v>0.01</v>
      </c>
      <c r="EL6" s="35">
        <f t="shared" si="14"/>
        <v>0.2</v>
      </c>
      <c r="EM6" s="35">
        <f t="shared" si="14"/>
        <v>0.33</v>
      </c>
      <c r="EN6" s="35">
        <f t="shared" si="14"/>
        <v>0.28999999999999998</v>
      </c>
      <c r="EO6" s="34" t="str">
        <f>IF(EO7="","",IF(EO7="-","【-】","【"&amp;SUBSTITUTE(TEXT(EO7,"#,##0.00"),"-","△")&amp;"】"))</f>
        <v>【0.23】</v>
      </c>
    </row>
    <row r="7" spans="1:145" s="36" customFormat="1">
      <c r="A7" s="28"/>
      <c r="B7" s="37">
        <v>2018</v>
      </c>
      <c r="C7" s="37">
        <v>232378</v>
      </c>
      <c r="D7" s="37">
        <v>47</v>
      </c>
      <c r="E7" s="37">
        <v>17</v>
      </c>
      <c r="F7" s="37">
        <v>1</v>
      </c>
      <c r="G7" s="37">
        <v>0</v>
      </c>
      <c r="H7" s="37" t="s">
        <v>97</v>
      </c>
      <c r="I7" s="37" t="s">
        <v>98</v>
      </c>
      <c r="J7" s="37" t="s">
        <v>99</v>
      </c>
      <c r="K7" s="37" t="s">
        <v>100</v>
      </c>
      <c r="L7" s="37" t="s">
        <v>101</v>
      </c>
      <c r="M7" s="37" t="s">
        <v>102</v>
      </c>
      <c r="N7" s="38" t="s">
        <v>103</v>
      </c>
      <c r="O7" s="38" t="s">
        <v>104</v>
      </c>
      <c r="P7" s="38">
        <v>32.24</v>
      </c>
      <c r="Q7" s="38">
        <v>24.57</v>
      </c>
      <c r="R7" s="38">
        <v>2592</v>
      </c>
      <c r="S7" s="38">
        <v>88913</v>
      </c>
      <c r="T7" s="38">
        <v>27.49</v>
      </c>
      <c r="U7" s="38">
        <v>3234.38</v>
      </c>
      <c r="V7" s="38">
        <v>28625</v>
      </c>
      <c r="W7" s="38">
        <v>4.8</v>
      </c>
      <c r="X7" s="38">
        <v>5963.54</v>
      </c>
      <c r="Y7" s="38">
        <v>66.81</v>
      </c>
      <c r="Z7" s="38">
        <v>63.11</v>
      </c>
      <c r="AA7" s="38">
        <v>62.39</v>
      </c>
      <c r="AB7" s="38">
        <v>59.32</v>
      </c>
      <c r="AC7" s="38">
        <v>58.81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1388.81</v>
      </c>
      <c r="BH7" s="38">
        <v>1226.28</v>
      </c>
      <c r="BI7" s="38">
        <v>1066.8800000000001</v>
      </c>
      <c r="BJ7" s="38">
        <v>3956.57</v>
      </c>
      <c r="BK7" s="38">
        <v>1847.13</v>
      </c>
      <c r="BL7" s="38">
        <v>1862.51</v>
      </c>
      <c r="BM7" s="38">
        <v>1622.57</v>
      </c>
      <c r="BN7" s="38">
        <v>985.65</v>
      </c>
      <c r="BO7" s="38">
        <v>1677.13</v>
      </c>
      <c r="BP7" s="38">
        <v>682.78</v>
      </c>
      <c r="BQ7" s="38">
        <v>25.63</v>
      </c>
      <c r="BR7" s="38">
        <v>73.27</v>
      </c>
      <c r="BS7" s="38">
        <v>75.819999999999993</v>
      </c>
      <c r="BT7" s="38">
        <v>31.64</v>
      </c>
      <c r="BU7" s="38">
        <v>32.47</v>
      </c>
      <c r="BV7" s="38">
        <v>42.22</v>
      </c>
      <c r="BW7" s="38">
        <v>53.03</v>
      </c>
      <c r="BX7" s="38">
        <v>58.32</v>
      </c>
      <c r="BY7" s="38">
        <v>62.11</v>
      </c>
      <c r="BZ7" s="38">
        <v>67.37</v>
      </c>
      <c r="CA7" s="38">
        <v>100.91</v>
      </c>
      <c r="CB7" s="38">
        <v>548.36</v>
      </c>
      <c r="CC7" s="38">
        <v>193.96</v>
      </c>
      <c r="CD7" s="38">
        <v>187.99</v>
      </c>
      <c r="CE7" s="38">
        <v>456.1</v>
      </c>
      <c r="CF7" s="38">
        <v>403.48</v>
      </c>
      <c r="CG7" s="38">
        <v>300.07</v>
      </c>
      <c r="CH7" s="38">
        <v>250.86</v>
      </c>
      <c r="CI7" s="38">
        <v>227.65</v>
      </c>
      <c r="CJ7" s="38">
        <v>225.27</v>
      </c>
      <c r="CK7" s="38">
        <v>202.08</v>
      </c>
      <c r="CL7" s="38">
        <v>136.86000000000001</v>
      </c>
      <c r="CM7" s="38" t="s">
        <v>103</v>
      </c>
      <c r="CN7" s="38" t="s">
        <v>103</v>
      </c>
      <c r="CO7" s="38" t="s">
        <v>103</v>
      </c>
      <c r="CP7" s="38" t="s">
        <v>103</v>
      </c>
      <c r="CQ7" s="38" t="s">
        <v>103</v>
      </c>
      <c r="CR7" s="38">
        <v>42.07</v>
      </c>
      <c r="CS7" s="38">
        <v>37.950000000000003</v>
      </c>
      <c r="CT7" s="38">
        <v>32.42</v>
      </c>
      <c r="CU7" s="38">
        <v>35.15</v>
      </c>
      <c r="CV7" s="38">
        <v>38.04</v>
      </c>
      <c r="CW7" s="38">
        <v>58.98</v>
      </c>
      <c r="CX7" s="38">
        <v>50.18</v>
      </c>
      <c r="CY7" s="38">
        <v>53.3</v>
      </c>
      <c r="CZ7" s="38">
        <v>50.87</v>
      </c>
      <c r="DA7" s="38">
        <v>54.89</v>
      </c>
      <c r="DB7" s="38">
        <v>58.74</v>
      </c>
      <c r="DC7" s="38">
        <v>63.92</v>
      </c>
      <c r="DD7" s="38">
        <v>63.25</v>
      </c>
      <c r="DE7" s="38">
        <v>60.69</v>
      </c>
      <c r="DF7" s="38">
        <v>61.88</v>
      </c>
      <c r="DG7" s="38">
        <v>62.16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0.57999999999999996</v>
      </c>
      <c r="EK7" s="38">
        <v>0.01</v>
      </c>
      <c r="EL7" s="38">
        <v>0.2</v>
      </c>
      <c r="EM7" s="38">
        <v>0.33</v>
      </c>
      <c r="EN7" s="38">
        <v>0.28999999999999998</v>
      </c>
      <c r="EO7" s="38">
        <v>0.23</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2020-02-10T01:43:03Z</cp:lastPrinted>
  <dcterms:created xsi:type="dcterms:W3CDTF">2019-12-05T05:05:26Z</dcterms:created>
  <dcterms:modified xsi:type="dcterms:W3CDTF">2020-02-17T08:52:20Z</dcterms:modified>
  <cp:category/>
</cp:coreProperties>
</file>