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H31 データ\H31-7 佐藤（旧合併特例、一般事業等）\10　経営比較分析表（農集・漁集）\4　修正後\51　幸田町\"/>
    </mc:Choice>
  </mc:AlternateContent>
  <xr:revisionPtr revIDLastSave="0" documentId="13_ncr:1_{426C8997-9D8A-4F51-971D-54B1CFA50E8E}" xr6:coauthVersionLast="36" xr6:coauthVersionMax="36" xr10:uidLastSave="{00000000-0000-0000-0000-000000000000}"/>
  <workbookProtection workbookAlgorithmName="SHA-512" workbookHashValue="9JS6AXr7X6byPnNtHMDh+9Mtc1IU9ghDuSOqxPPwz8s5mjm0ed8ZW6e4Zo2eP8CJ4muFLhdpmQi6qXKQebpVig==" workbookSaltValue="TpQewSPiXuJZRyVrglQwgw==" workbookSpinCount="100000" lockStructure="1"/>
  <bookViews>
    <workbookView xWindow="930" yWindow="0" windowWidth="19560" windowHeight="80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E86" i="4"/>
  <c r="AL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<sst xmlns="http://schemas.openxmlformats.org/spreadsheetml/2006/main" count="228" uniqueCount="115">
  <si>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</si>
  <si>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</si>
  <si>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</si>
  <si>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</si>
  <si>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</si>
  <si>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</si>
  <si>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</si>
  <si>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</si>
  <si>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</si>
  <si>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</si>
  <si>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</si>
  <si>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</si>
  <si>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</si>
  <si>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</si>
  <si>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</si>
  <si>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</si>
  <si>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</si>
  <si>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</si>
  <si>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</si>
  <si>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</si>
  <si>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</si>
  <si>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</si>
  <si>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</si>
  <si>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</si>
  <si>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</si>
  <si>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</si>
  <si>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</si>
  <si>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</si>
  <si>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</si>
  <si>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</si>
  <si>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</si>
  <si>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</si>
  <si>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</si>
  <si>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</si>
  <si>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</si>
  <si>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</si>
  <si>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</si>
  <si>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</si>
  <si>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</si>
  <si>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</si>
  <si>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</si>
  <si>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</si>
  <si>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</si>
  <si>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</si>
  <si>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</si>
  <si>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</si>
  <si>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</si>
  <si>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</si>
  <si>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</si>
  <si>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</si>
  <si>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</si>
  <si>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</si>
  <si>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</si>
  <si>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</si>
  <si>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</si>
  <si>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</si>
  <si>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</si>
  <si>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</si>
  <si>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</si>
  <si>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</si>
  <si>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</si>
  <si>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</si>
  <si>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</si>
  <si>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</si>
  <si>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</si>
  <si>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</si>
  <si>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</si>
  <si>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</si>
  <si>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</si>
  <si>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</si>
  <si>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</si>
  <si>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</si>
  <si>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</si>
  <si>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</si>
  <si>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</si>
  <si>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</si>
  <si>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</si>
  <si>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</si>
  <si>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</si>
  <si>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</si>
  <si>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</si>
  <si>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</si>
  <si>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</si>
  <si>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</si>
  <si>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</si>
  <si>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</si>
  <si>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</si>
  <si>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</si>
  <si>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</si>
  <si>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</si>
  <si>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</si>
  <si>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</si>
  <si>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</si>
  <si>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</si>
  <si>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</si>
  <si>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</si>
  <si>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</si>
  <si>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</si>
  <si>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</si>
  <si>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幸田町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</si>
  <si>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</si>
  <si>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</si>
  <si>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</si>
  <si>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</si>
  <si>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</si>
  <si>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</si>
  <si>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</si>
  <si>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</si>
  <si>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</si>
  <si>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</si>
  <si>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</si>
  <si>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</si>
  <si>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1.老朽化の状況  　　　　　　　　　　　　　　　　幸田町の集落排水施設については、平成１０年度前後に整備されていおり、老朽化が進み機器の故障や更新が問題となっている。　　　　　　　　　　　　　　2.老朽化対策　　　　　　　　　　　　　　　　　国、県の指導方針に沿い、処理場の機能強化や長寿命化を行う。　</t>
    <rPh sb="2" eb="5">
      <t>ロウキュウカ</t>
    </rPh>
    <rPh sb="6" eb="8">
      <t>ジョウキョウ</t>
    </rPh>
    <rPh sb="26" eb="29">
      <t>コウタチョウ</t>
    </rPh>
    <rPh sb="30" eb="32">
      <t>シュウラク</t>
    </rPh>
    <rPh sb="32" eb="34">
      <t>ハイスイ</t>
    </rPh>
    <rPh sb="34" eb="36">
      <t>シセツ</t>
    </rPh>
    <rPh sb="42" eb="44">
      <t>ヘイセイ</t>
    </rPh>
    <rPh sb="46" eb="48">
      <t>ネンド</t>
    </rPh>
    <rPh sb="48" eb="50">
      <t>ゼンゴ</t>
    </rPh>
    <rPh sb="51" eb="53">
      <t>セイビ</t>
    </rPh>
    <rPh sb="60" eb="63">
      <t>ロウキュウカ</t>
    </rPh>
    <rPh sb="64" eb="65">
      <t>スス</t>
    </rPh>
    <rPh sb="66" eb="68">
      <t>キキ</t>
    </rPh>
    <rPh sb="69" eb="71">
      <t>コショウ</t>
    </rPh>
    <rPh sb="72" eb="74">
      <t>コウシン</t>
    </rPh>
    <rPh sb="75" eb="77">
      <t>モンダイ</t>
    </rPh>
    <rPh sb="100" eb="103">
      <t>ロウキュウカ</t>
    </rPh>
    <rPh sb="103" eb="105">
      <t>タイサク</t>
    </rPh>
    <rPh sb="122" eb="123">
      <t>クニ</t>
    </rPh>
    <rPh sb="124" eb="125">
      <t>ケン</t>
    </rPh>
    <rPh sb="126" eb="128">
      <t>シドウ</t>
    </rPh>
    <rPh sb="128" eb="130">
      <t>ホウシン</t>
    </rPh>
    <rPh sb="131" eb="132">
      <t>ソ</t>
    </rPh>
    <rPh sb="134" eb="137">
      <t>ショリジョウ</t>
    </rPh>
    <rPh sb="138" eb="140">
      <t>キノウ</t>
    </rPh>
    <rPh sb="140" eb="142">
      <t>キョウカ</t>
    </rPh>
    <rPh sb="143" eb="147">
      <t>チョウジュミョウカ</t>
    </rPh>
    <rPh sb="148" eb="149">
      <t>オコナ</t>
    </rPh>
    <phoneticPr fontId="4"/>
  </si>
  <si>
    <t>1.農業集落排水　　　　　　　　　　　　　　　　　施設の老朽化に対応した、効率的な維持管理を進める。　　　　　　　　　　　　　　　　　　　　　　2.町全体での統括　　　　　　　　　　　　　　　　現在、汚水処理普及率は99.9%。公共下水道、農業集落排水、合併浄化槽が町全域に整備されている。今後は、計画的に農業集落排水を公共下水へ接続し、下水道経営の健全化、効率化を目指す。経営戦略についても令和２年度に策定予定。</t>
    <rPh sb="2" eb="4">
      <t>ノウギョウ</t>
    </rPh>
    <rPh sb="4" eb="6">
      <t>シュウラク</t>
    </rPh>
    <rPh sb="6" eb="8">
      <t>ハイスイ</t>
    </rPh>
    <rPh sb="25" eb="27">
      <t>シセツ</t>
    </rPh>
    <rPh sb="28" eb="31">
      <t>ロウキュウカ</t>
    </rPh>
    <rPh sb="32" eb="34">
      <t>タイオウ</t>
    </rPh>
    <rPh sb="37" eb="40">
      <t>コウリツテキ</t>
    </rPh>
    <rPh sb="41" eb="43">
      <t>イジ</t>
    </rPh>
    <rPh sb="43" eb="45">
      <t>カンリ</t>
    </rPh>
    <rPh sb="46" eb="47">
      <t>スス</t>
    </rPh>
    <rPh sb="74" eb="75">
      <t>チョウ</t>
    </rPh>
    <rPh sb="75" eb="77">
      <t>ゼンタイ</t>
    </rPh>
    <rPh sb="79" eb="81">
      <t>トウカツ</t>
    </rPh>
    <rPh sb="97" eb="99">
      <t>ゲンザイ</t>
    </rPh>
    <rPh sb="100" eb="102">
      <t>オスイ</t>
    </rPh>
    <rPh sb="102" eb="104">
      <t>ショリ</t>
    </rPh>
    <rPh sb="104" eb="106">
      <t>フキュウ</t>
    </rPh>
    <rPh sb="106" eb="107">
      <t>リツ</t>
    </rPh>
    <rPh sb="114" eb="116">
      <t>コウキョウ</t>
    </rPh>
    <rPh sb="116" eb="118">
      <t>ゲスイ</t>
    </rPh>
    <rPh sb="118" eb="119">
      <t>ミチ</t>
    </rPh>
    <rPh sb="120" eb="122">
      <t>ノウギョウ</t>
    </rPh>
    <rPh sb="122" eb="124">
      <t>シュウラク</t>
    </rPh>
    <rPh sb="124" eb="126">
      <t>ハイスイ</t>
    </rPh>
    <rPh sb="127" eb="129">
      <t>ガッペイ</t>
    </rPh>
    <rPh sb="129" eb="132">
      <t>ジョウカソウ</t>
    </rPh>
    <rPh sb="133" eb="134">
      <t>チョウ</t>
    </rPh>
    <rPh sb="134" eb="136">
      <t>ゼンイキ</t>
    </rPh>
    <rPh sb="137" eb="139">
      <t>セイビ</t>
    </rPh>
    <rPh sb="145" eb="147">
      <t>コンゴ</t>
    </rPh>
    <rPh sb="149" eb="152">
      <t>ケイカクテキ</t>
    </rPh>
    <rPh sb="153" eb="155">
      <t>ノウギョウ</t>
    </rPh>
    <rPh sb="155" eb="157">
      <t>シュウラク</t>
    </rPh>
    <rPh sb="157" eb="159">
      <t>ハイスイ</t>
    </rPh>
    <rPh sb="160" eb="162">
      <t>コウキョウ</t>
    </rPh>
    <rPh sb="162" eb="164">
      <t>ゲスイ</t>
    </rPh>
    <rPh sb="165" eb="167">
      <t>セツゾク</t>
    </rPh>
    <rPh sb="169" eb="172">
      <t>ゲスイドウ</t>
    </rPh>
    <rPh sb="172" eb="174">
      <t>ケイエイ</t>
    </rPh>
    <rPh sb="175" eb="178">
      <t>ケンゼンカ</t>
    </rPh>
    <rPh sb="179" eb="182">
      <t>コウリツカ</t>
    </rPh>
    <rPh sb="183" eb="185">
      <t>メザ</t>
    </rPh>
    <rPh sb="187" eb="189">
      <t>ケイエイ</t>
    </rPh>
    <rPh sb="189" eb="191">
      <t>センリャク</t>
    </rPh>
    <rPh sb="196" eb="198">
      <t>レイワ</t>
    </rPh>
    <rPh sb="199" eb="201">
      <t>ネンド</t>
    </rPh>
    <rPh sb="202" eb="204">
      <t>サクテイ</t>
    </rPh>
    <rPh sb="204" eb="206">
      <t>ヨテイ</t>
    </rPh>
    <phoneticPr fontId="4"/>
  </si>
  <si>
    <r>
      <t>1.健全性　　　　　　　　　　　　　　　　　　　
経営の健全化を図るため、料金改定を平成２９年４月に実施。ある程度の効果はあるものの、平成３０年度の経費回収率は、52.08％となり前年比0.17</t>
    </r>
    <r>
      <rPr>
        <sz val="11"/>
        <rFont val="ＭＳ ゴシック"/>
        <family val="3"/>
        <charset val="128"/>
      </rPr>
      <t>ポイントの減少となった。平均値との差も5.69ポイント</t>
    </r>
    <r>
      <rPr>
        <sz val="11"/>
        <color theme="1"/>
        <rFont val="ＭＳ ゴシック"/>
        <family val="3"/>
        <charset val="128"/>
      </rPr>
      <t xml:space="preserve">あり、効率化については更に検討する必要がある。また、集落排水整備事業は完了しており、新規企業債の借入がないため、④企業債残高対事業規模比率については年々減少している。　　　　　　　　　
2.効率性
集落排水処理場の維持管理費は、機械の更新や修繕等多額の費用を伴うため、公共下水道へ接続が可能な処理場については、随時移行予定となっている。継続して稼働予定の処理場については、機能診断の結果を踏まえ、効率的な維持管理を行う。
</t>
    </r>
    <r>
      <rPr>
        <sz val="11"/>
        <color rgb="FFFF0000"/>
        <rFont val="ＭＳ ゴシック"/>
        <family val="3"/>
        <charset val="128"/>
      </rPr>
      <t xml:space="preserve">
</t>
    </r>
    <rPh sb="2" eb="5">
      <t>ケンゼンセイ</t>
    </rPh>
    <rPh sb="25" eb="27">
      <t>ケイエイ</t>
    </rPh>
    <rPh sb="28" eb="31">
      <t>ケンゼンカ</t>
    </rPh>
    <rPh sb="32" eb="33">
      <t>ハカ</t>
    </rPh>
    <rPh sb="37" eb="39">
      <t>リョウキン</t>
    </rPh>
    <rPh sb="39" eb="41">
      <t>カイテイ</t>
    </rPh>
    <rPh sb="42" eb="44">
      <t>ヘイセイ</t>
    </rPh>
    <rPh sb="46" eb="47">
      <t>ネン</t>
    </rPh>
    <rPh sb="48" eb="49">
      <t>ガツ</t>
    </rPh>
    <rPh sb="50" eb="52">
      <t>ジッシ</t>
    </rPh>
    <rPh sb="55" eb="57">
      <t>テイド</t>
    </rPh>
    <rPh sb="58" eb="60">
      <t>コウカ</t>
    </rPh>
    <rPh sb="67" eb="69">
      <t>ヘイセイ</t>
    </rPh>
    <rPh sb="71" eb="73">
      <t>ネンド</t>
    </rPh>
    <rPh sb="74" eb="76">
      <t>ケイヒ</t>
    </rPh>
    <rPh sb="76" eb="78">
      <t>カイシュウ</t>
    </rPh>
    <rPh sb="78" eb="79">
      <t>リツ</t>
    </rPh>
    <rPh sb="90" eb="92">
      <t>ゼンネン</t>
    </rPh>
    <rPh sb="92" eb="93">
      <t>ヒ</t>
    </rPh>
    <rPh sb="102" eb="104">
      <t>ゲンショウ</t>
    </rPh>
    <rPh sb="109" eb="112">
      <t>ヘイキンチ</t>
    </rPh>
    <rPh sb="114" eb="115">
      <t>サ</t>
    </rPh>
    <rPh sb="127" eb="130">
      <t>コウリツカ</t>
    </rPh>
    <rPh sb="135" eb="136">
      <t>サラ</t>
    </rPh>
    <rPh sb="137" eb="139">
      <t>ケントウ</t>
    </rPh>
    <rPh sb="141" eb="143">
      <t>ヒツヨウ</t>
    </rPh>
    <rPh sb="150" eb="152">
      <t>シュウラク</t>
    </rPh>
    <rPh sb="152" eb="154">
      <t>ハイスイ</t>
    </rPh>
    <rPh sb="154" eb="156">
      <t>セイビ</t>
    </rPh>
    <rPh sb="156" eb="158">
      <t>ジギョウ</t>
    </rPh>
    <rPh sb="159" eb="161">
      <t>カンリョウ</t>
    </rPh>
    <rPh sb="166" eb="168">
      <t>シンキ</t>
    </rPh>
    <rPh sb="168" eb="170">
      <t>キギョウ</t>
    </rPh>
    <rPh sb="170" eb="171">
      <t>サイ</t>
    </rPh>
    <rPh sb="172" eb="173">
      <t>カ</t>
    </rPh>
    <rPh sb="173" eb="174">
      <t>イ</t>
    </rPh>
    <rPh sb="181" eb="183">
      <t>キギョウ</t>
    </rPh>
    <rPh sb="183" eb="184">
      <t>サイ</t>
    </rPh>
    <rPh sb="184" eb="186">
      <t>ザンダカ</t>
    </rPh>
    <rPh sb="220" eb="223">
      <t>コウリツセイ</t>
    </rPh>
    <rPh sb="224" eb="226">
      <t>シュウラク</t>
    </rPh>
    <rPh sb="226" eb="228">
      <t>ハイスイ</t>
    </rPh>
    <rPh sb="228" eb="230">
      <t>ショリ</t>
    </rPh>
    <rPh sb="230" eb="231">
      <t>ジョウ</t>
    </rPh>
    <rPh sb="232" eb="234">
      <t>イジ</t>
    </rPh>
    <rPh sb="234" eb="237">
      <t>カンリヒ</t>
    </rPh>
    <rPh sb="239" eb="241">
      <t>キカイ</t>
    </rPh>
    <rPh sb="242" eb="244">
      <t>コウシン</t>
    </rPh>
    <rPh sb="245" eb="247">
      <t>シュウゼン</t>
    </rPh>
    <rPh sb="247" eb="248">
      <t>ナド</t>
    </rPh>
    <rPh sb="248" eb="250">
      <t>タガク</t>
    </rPh>
    <rPh sb="251" eb="253">
      <t>ヒヨウ</t>
    </rPh>
    <rPh sb="254" eb="255">
      <t>トモナ</t>
    </rPh>
    <rPh sb="259" eb="261">
      <t>コウキョウ</t>
    </rPh>
    <rPh sb="261" eb="264">
      <t>ゲスイドウ</t>
    </rPh>
    <rPh sb="265" eb="267">
      <t>セツゾク</t>
    </rPh>
    <rPh sb="268" eb="270">
      <t>カノウ</t>
    </rPh>
    <rPh sb="271" eb="274">
      <t>ショリジョウ</t>
    </rPh>
    <rPh sb="280" eb="282">
      <t>ズイジ</t>
    </rPh>
    <rPh sb="282" eb="284">
      <t>イコウ</t>
    </rPh>
    <rPh sb="284" eb="286">
      <t>ヨテイ</t>
    </rPh>
    <rPh sb="293" eb="295">
      <t>ケイゾク</t>
    </rPh>
    <rPh sb="297" eb="299">
      <t>カドウ</t>
    </rPh>
    <rPh sb="299" eb="301">
      <t>ヨテイ</t>
    </rPh>
    <rPh sb="302" eb="304">
      <t>ショリ</t>
    </rPh>
    <rPh sb="304" eb="305">
      <t>ジョウ</t>
    </rPh>
    <rPh sb="311" eb="313">
      <t>キノウ</t>
    </rPh>
    <rPh sb="313" eb="315">
      <t>シンダン</t>
    </rPh>
    <rPh sb="316" eb="318">
      <t>ケッカ</t>
    </rPh>
    <rPh sb="319" eb="320">
      <t>フ</t>
    </rPh>
    <rPh sb="323" eb="326">
      <t>コウリツテキ</t>
    </rPh>
    <rPh sb="327" eb="329">
      <t>イジ</t>
    </rPh>
    <rPh sb="329" eb="331">
      <t>カンリ</t>
    </rPh>
    <rPh sb="332" eb="333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</si>
</sst>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77" fontId="15" fillId="0" borderId="2" xfId="1" applyNumberFormat="1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1-4F56-9887-41E13D9DB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1-4F56-9887-41E13D9DB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71.540000000000006</c:v>
                </c:pt>
                <c:pt idx="1">
                  <c:v>73.2</c:v>
                </c:pt>
                <c:pt idx="2">
                  <c:v>72.37</c:v>
                </c:pt>
                <c:pt idx="3">
                  <c:v>73.2</c:v>
                </c:pt>
                <c:pt idx="4">
                  <c:v>72.92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F-4ED5-8154-371CF4083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0F-4ED5-8154-371CF4083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96.87</c:v>
                </c:pt>
                <c:pt idx="1">
                  <c:v>97.07</c:v>
                </c:pt>
                <c:pt idx="2">
                  <c:v>97.46</c:v>
                </c:pt>
                <c:pt idx="3">
                  <c:v>97.52</c:v>
                </c:pt>
                <c:pt idx="4">
                  <c:v>97.54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A-4F09-9BB7-CEB8CD6E1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2A-4F09-9BB7-CEB8CD6E1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78.790000000000006</c:v>
                </c:pt>
                <c:pt idx="1">
                  <c:v>97.34</c:v>
                </c:pt>
                <c:pt idx="2">
                  <c:v>98.81</c:v>
                </c:pt>
                <c:pt idx="3">
                  <c:v>98.86</c:v>
                </c:pt>
                <c:pt idx="4">
                  <c:v>98.47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2-4768-8007-4E7B0C319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42-4768-8007-4E7B0C319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F-49CC-BF39-57113B944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F-49CC-BF39-57113B944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D-46DA-A2A3-B9C4AAD17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D-46DA-A2A3-B9C4AAD17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8-4828-85BC-B1D7E79AE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8-4828-85BC-B1D7E79AE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D-4A19-A059-F7D42B4C5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FD-4A19-A059-F7D42B4C5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1240.3399999999999</c:v>
                </c:pt>
                <c:pt idx="1">
                  <c:v>1162.97</c:v>
                </c:pt>
                <c:pt idx="2">
                  <c:v>1072.29</c:v>
                </c:pt>
                <c:pt idx="3">
                  <c:v>847.71</c:v>
                </c:pt>
                <c:pt idx="4">
                  <c:v>765.8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6-41FC-8E0B-C5D89CA2D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86-41FC-8E0B-C5D89CA2D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32.159999999999997</c:v>
                </c:pt>
                <c:pt idx="1">
                  <c:v>41.44</c:v>
                </c:pt>
                <c:pt idx="2">
                  <c:v>43.76</c:v>
                </c:pt>
                <c:pt idx="3">
                  <c:v>52.25</c:v>
                </c:pt>
                <c:pt idx="4">
                  <c:v>52.08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5-4C75-AA63-7151AA1C7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5-4C75-AA63-7151AA1C7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279.56</c:v>
                </c:pt>
                <c:pt idx="1">
                  <c:v>218.12</c:v>
                </c:pt>
                <c:pt idx="2">
                  <c:v>207.33</c:v>
                </c:pt>
                <c:pt idx="3">
                  <c:v>189.53</c:v>
                </c:pt>
                <c:pt idx="4">
                  <c:v>193.69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C-46E1-A21D-8D99BC45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9C-46E1-A21D-8D99BC45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愛知県　幸田町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41947</v>
      </c>
      <c r="AM8" s="51"/>
      <c r="AN8" s="51"/>
      <c r="AO8" s="51"/>
      <c r="AP8" s="51"/>
      <c r="AQ8" s="51"/>
      <c r="AR8" s="51"/>
      <c r="AS8" s="51"/>
      <c r="AT8" s="46">
        <f>データ!T6</f>
        <v>56.72</v>
      </c>
      <c r="AU8" s="46"/>
      <c r="AV8" s="46"/>
      <c r="AW8" s="46"/>
      <c r="AX8" s="46"/>
      <c r="AY8" s="46"/>
      <c r="AZ8" s="46"/>
      <c r="BA8" s="46"/>
      <c r="BB8" s="46">
        <f>データ!U6</f>
        <v>739.55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24.82</v>
      </c>
      <c r="Q10" s="46"/>
      <c r="R10" s="46"/>
      <c r="S10" s="46"/>
      <c r="T10" s="46"/>
      <c r="U10" s="46"/>
      <c r="V10" s="46"/>
      <c r="W10" s="46">
        <f>データ!Q6</f>
        <v>96.25</v>
      </c>
      <c r="X10" s="46"/>
      <c r="Y10" s="46"/>
      <c r="Z10" s="46"/>
      <c r="AA10" s="46"/>
      <c r="AB10" s="46"/>
      <c r="AC10" s="46"/>
      <c r="AD10" s="51">
        <f>データ!R6</f>
        <v>1836</v>
      </c>
      <c r="AE10" s="51"/>
      <c r="AF10" s="51"/>
      <c r="AG10" s="51"/>
      <c r="AH10" s="51"/>
      <c r="AI10" s="51"/>
      <c r="AJ10" s="51"/>
      <c r="AK10" s="2"/>
      <c r="AL10" s="51">
        <f>データ!V6</f>
        <v>10455</v>
      </c>
      <c r="AM10" s="51"/>
      <c r="AN10" s="51"/>
      <c r="AO10" s="51"/>
      <c r="AP10" s="51"/>
      <c r="AQ10" s="51"/>
      <c r="AR10" s="51"/>
      <c r="AS10" s="51"/>
      <c r="AT10" s="46">
        <f>データ!W6</f>
        <v>3.7</v>
      </c>
      <c r="AU10" s="46"/>
      <c r="AV10" s="46"/>
      <c r="AW10" s="46"/>
      <c r="AX10" s="46"/>
      <c r="AY10" s="46"/>
      <c r="AZ10" s="46"/>
      <c r="BA10" s="46"/>
      <c r="BB10" s="46">
        <f>データ!X6</f>
        <v>2825.68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114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112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113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45</v>
      </c>
      <c r="N86" s="26" t="s">
        <v>45</v>
      </c>
      <c r="O86" s="26" t="str">
        <f>データ!EO6</f>
        <v>【0.02】</v>
      </c>
    </row>
  </sheetData>
  <sheetProtection algorithmName="SHA-512" hashValue="uj+Y3fHJTQBVD6IvcV/wq8ND3hhfCa+rL8/7ki9tXR4Jg2TlqGbdhpFaQifb+cjJ2GAfA8uqe4iDtlEutOkf6A==" saltValue="wgxrseiciwYVyjhlHCyuL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2018</v>
      </c>
      <c r="C6" s="33">
        <f t="shared" ref="C6:X6" si="3">C7</f>
        <v>235016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愛知県　幸田町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24.82</v>
      </c>
      <c r="Q6" s="34">
        <f t="shared" si="3"/>
        <v>96.25</v>
      </c>
      <c r="R6" s="34">
        <f t="shared" si="3"/>
        <v>1836</v>
      </c>
      <c r="S6" s="34">
        <f t="shared" si="3"/>
        <v>41947</v>
      </c>
      <c r="T6" s="34">
        <f t="shared" si="3"/>
        <v>56.72</v>
      </c>
      <c r="U6" s="34">
        <f t="shared" si="3"/>
        <v>739.55</v>
      </c>
      <c r="V6" s="34">
        <f t="shared" si="3"/>
        <v>10455</v>
      </c>
      <c r="W6" s="34">
        <f t="shared" si="3"/>
        <v>3.7</v>
      </c>
      <c r="X6" s="34">
        <f t="shared" si="3"/>
        <v>2825.68</v>
      </c>
      <c r="Y6" s="35">
        <f>IF(Y7="",NA(),Y7)</f>
        <v>78.790000000000006</v>
      </c>
      <c r="Z6" s="35">
        <f t="shared" ref="Z6:AH6" si="4">IF(Z7="",NA(),Z7)</f>
        <v>97.34</v>
      </c>
      <c r="AA6" s="35">
        <f t="shared" si="4"/>
        <v>98.81</v>
      </c>
      <c r="AB6" s="35">
        <f t="shared" si="4"/>
        <v>98.86</v>
      </c>
      <c r="AC6" s="35">
        <f t="shared" si="4"/>
        <v>98.47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1240.3399999999999</v>
      </c>
      <c r="BG6" s="35">
        <f t="shared" ref="BG6:BO6" si="7">IF(BG7="",NA(),BG7)</f>
        <v>1162.97</v>
      </c>
      <c r="BH6" s="35">
        <f t="shared" si="7"/>
        <v>1072.29</v>
      </c>
      <c r="BI6" s="35">
        <f t="shared" si="7"/>
        <v>847.71</v>
      </c>
      <c r="BJ6" s="35">
        <f t="shared" si="7"/>
        <v>765.8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32.159999999999997</v>
      </c>
      <c r="BR6" s="35">
        <f t="shared" ref="BR6:BZ6" si="8">IF(BR7="",NA(),BR7)</f>
        <v>41.44</v>
      </c>
      <c r="BS6" s="35">
        <f t="shared" si="8"/>
        <v>43.76</v>
      </c>
      <c r="BT6" s="35">
        <f t="shared" si="8"/>
        <v>52.25</v>
      </c>
      <c r="BU6" s="35">
        <f t="shared" si="8"/>
        <v>52.08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279.56</v>
      </c>
      <c r="CC6" s="35">
        <f t="shared" ref="CC6:CK6" si="9">IF(CC7="",NA(),CC7)</f>
        <v>218.12</v>
      </c>
      <c r="CD6" s="35">
        <f t="shared" si="9"/>
        <v>207.33</v>
      </c>
      <c r="CE6" s="35">
        <f t="shared" si="9"/>
        <v>189.53</v>
      </c>
      <c r="CF6" s="35">
        <f t="shared" si="9"/>
        <v>193.69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71.540000000000006</v>
      </c>
      <c r="CN6" s="35">
        <f t="shared" ref="CN6:CV6" si="10">IF(CN7="",NA(),CN7)</f>
        <v>73.2</v>
      </c>
      <c r="CO6" s="35">
        <f t="shared" si="10"/>
        <v>72.37</v>
      </c>
      <c r="CP6" s="35">
        <f t="shared" si="10"/>
        <v>73.2</v>
      </c>
      <c r="CQ6" s="35">
        <f t="shared" si="10"/>
        <v>72.92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96.87</v>
      </c>
      <c r="CY6" s="35">
        <f t="shared" ref="CY6:DG6" si="11">IF(CY7="",NA(),CY7)</f>
        <v>97.07</v>
      </c>
      <c r="CZ6" s="35">
        <f t="shared" si="11"/>
        <v>97.46</v>
      </c>
      <c r="DA6" s="35">
        <f t="shared" si="11"/>
        <v>97.52</v>
      </c>
      <c r="DB6" s="35">
        <f t="shared" si="11"/>
        <v>97.54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235016</v>
      </c>
      <c r="D7" s="37">
        <v>47</v>
      </c>
      <c r="E7" s="37">
        <v>17</v>
      </c>
      <c r="F7" s="37">
        <v>5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24.82</v>
      </c>
      <c r="Q7" s="38">
        <v>96.25</v>
      </c>
      <c r="R7" s="38">
        <v>1836</v>
      </c>
      <c r="S7" s="38">
        <v>41947</v>
      </c>
      <c r="T7" s="38">
        <v>56.72</v>
      </c>
      <c r="U7" s="38">
        <v>739.55</v>
      </c>
      <c r="V7" s="38">
        <v>10455</v>
      </c>
      <c r="W7" s="38">
        <v>3.7</v>
      </c>
      <c r="X7" s="38">
        <v>2825.68</v>
      </c>
      <c r="Y7" s="38">
        <v>78.790000000000006</v>
      </c>
      <c r="Z7" s="38">
        <v>97.34</v>
      </c>
      <c r="AA7" s="38">
        <v>98.81</v>
      </c>
      <c r="AB7" s="38">
        <v>98.86</v>
      </c>
      <c r="AC7" s="38">
        <v>98.47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1240.3399999999999</v>
      </c>
      <c r="BG7" s="42">
        <v>1162.97</v>
      </c>
      <c r="BH7" s="38">
        <v>1072.29</v>
      </c>
      <c r="BI7" s="38">
        <v>847.71</v>
      </c>
      <c r="BJ7" s="38">
        <v>765.8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32.159999999999997</v>
      </c>
      <c r="BR7" s="38">
        <v>41.44</v>
      </c>
      <c r="BS7" s="38">
        <v>43.76</v>
      </c>
      <c r="BT7" s="38">
        <v>52.25</v>
      </c>
      <c r="BU7" s="38">
        <v>52.08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279.56</v>
      </c>
      <c r="CC7" s="38">
        <v>218.12</v>
      </c>
      <c r="CD7" s="38">
        <v>207.33</v>
      </c>
      <c r="CE7" s="38">
        <v>189.53</v>
      </c>
      <c r="CF7" s="38">
        <v>193.69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71.540000000000006</v>
      </c>
      <c r="CN7" s="38">
        <v>73.2</v>
      </c>
      <c r="CO7" s="38">
        <v>72.37</v>
      </c>
      <c r="CP7" s="38">
        <v>73.2</v>
      </c>
      <c r="CQ7" s="38">
        <v>72.92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96.87</v>
      </c>
      <c r="CY7" s="38">
        <v>97.07</v>
      </c>
      <c r="CZ7" s="38">
        <v>97.46</v>
      </c>
      <c r="DA7" s="38">
        <v>97.52</v>
      </c>
      <c r="DB7" s="38">
        <v>97.54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2020-02-07T01:33:45Z</cp:lastPrinted>
  <dcterms:created xsi:type="dcterms:W3CDTF">2019-12-05T05:20:40Z</dcterms:created>
  <dcterms:modified xsi:type="dcterms:W3CDTF">2020-02-14T00:54:58Z</dcterms:modified>
  <cp:category/>
</cp:coreProperties>
</file>