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7 佐藤（旧合併特例、一般事業等）\10　経営比較分析表（農集・漁集）\4　修正後\52　設楽町\"/>
    </mc:Choice>
  </mc:AlternateContent>
  <xr:revisionPtr revIDLastSave="0" documentId="13_ncr:1_{091A7A7E-51DE-4DC8-A551-169472EA7D46}" xr6:coauthVersionLast="36" xr6:coauthVersionMax="36" xr10:uidLastSave="{00000000-0000-0000-0000-000000000000}"/>
  <workbookProtection workbookAlgorithmName="SHA-512" workbookHashValue="kcj0Zf1LLRW6BsCcZIqaZ8fs1KihoVNKPyaTO9iNRV49BTvQ2/+ihmpYp8+V68TSxaBeqwS/FPt5cXeUQCAWgw==" workbookSaltValue="ijdBOPwx4pNEhL/N2PXwjw==" workbookSpinCount="100000" lockStructure="1"/>
  <bookViews>
    <workbookView xWindow="825" yWindow="-105" windowWidth="23250" windowHeight="12570" xr2:uid="{00000000-000D-0000-FFFF-FFFF00000000}"/>
  </bookViews>
  <sheets>
    <sheet name="法非適用_下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Q6" i="5"/>
  <c r="W10" i="4" s="1"/>
  <c r="P6" i="5"/>
  <c r="P10" i="4" s="1"/>
  <c r="O6" i="5"/>
  <c r="I10" i="4" s="1"/>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E86" i="4"/>
  <c r="AL10" i="4"/>
  <c r="AD10" i="4"/>
  <c r="B10" i="4"/>
  <c r="BB8" i="4"/>
  <c r="AT8" i="4"/>
  <c r="AL8" i="4"/>
  <c r="AD8" i="4"/>
  <c r="P8" i="4"/>
  <c r="I8" i="4"/>
  <c r="B10" i="5" l="1"/>
  <c r="C10" i="5"/>
  <c r="D10" i="5"/>
  <c r="E10" i="5"/>
</calcChain>
</file>

<file path=xl/sharedStrings.xml><?xml version="1.0" encoding="utf-8"?>
<sst xmlns="http://schemas.openxmlformats.org/spreadsheetml/2006/main" count="228" uniqueCount="111">
  <si>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</si>
  <si>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</si>
  <si>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</si>
  <si>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</si>
  <si>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</si>
  <si>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</si>
  <si>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</si>
  <si>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</si>
  <si>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</si>
  <si>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</si>
  <si>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</si>
  <si>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</si>
  <si>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</si>
  <si>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</si>
  <si>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</si>
  <si>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</si>
  <si>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</si>
  <si>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</si>
  <si>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</si>
  <si>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</si>
  <si>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</si>
  <si>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</si>
  <si>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</si>
  <si>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</si>
  <si>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</si>
  <si>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</si>
  <si>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</si>
  <si>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</si>
  <si>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</si>
  <si>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</si>
  <si>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</si>
  <si>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</si>
  <si>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</si>
  <si>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</si>
  <si>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</si>
  <si>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</si>
  <si>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</si>
  <si>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</si>
  <si>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</si>
  <si>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</si>
  <si>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</si>
  <si>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</si>
  <si>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</si>
  <si>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</si>
  <si>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</si>
  <si>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</si>
  <si>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</si>
  <si>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</si>
  <si>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</si>
  <si>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</si>
  <si>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</si>
  <si>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</si>
  <si>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</si>
  <si>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</si>
  <si>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</si>
  <si>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</si>
  <si>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</si>
  <si>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</si>
  <si>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</si>
  <si>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</si>
  <si>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</si>
  <si>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</si>
  <si>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</si>
  <si>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</si>
  <si>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</si>
  <si>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</si>
  <si>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</si>
  <si>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</si>
  <si>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</si>
  <si>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</si>
  <si>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</si>
  <si>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</si>
  <si>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</si>
  <si>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</si>
  <si>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</si>
  <si>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</si>
  <si>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</si>
  <si>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</si>
  <si>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</si>
  <si>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</si>
  <si>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</si>
  <si>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</si>
  <si>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</si>
  <si>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</si>
  <si>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</si>
  <si>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</si>
  <si>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</si>
  <si>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</si>
  <si>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</si>
  <si>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</si>
  <si>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</si>
  <si>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</si>
  <si>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</si>
  <si>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</si>
  <si>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</si>
  <si>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</si>
  <si>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愛知県　設楽町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</si>
  <si>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</si>
  <si>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</si>
  <si>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</si>
  <si>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</si>
  <si>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</si>
  <si>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</si>
  <si>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</si>
  <si>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</si>
  <si>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</si>
  <si>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</si>
  <si>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</si>
  <si>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農業集落排水施設最適整備構想を作成し、設備更新を計画的に実施し長寿命化を図っていきます。また、ストックマネジメント法を活用し、施設の社会的需要や老朽度の判定、改修時の費用対効果等を総合的に勘案したうえで設備更新を検討していきます。平成31年度より、津具地区から処理場内の機器等を随時改修(更新)予定となっています。これにより、①収益的収支比率、⑤経費回収率、⑥汚水処理原価率に影響が出てくると予想されます。</t>
    <rPh sb="0" eb="2">
      <t>ノウギョウ</t>
    </rPh>
    <rPh sb="2" eb="4">
      <t>シュウラク</t>
    </rPh>
    <rPh sb="4" eb="6">
      <t>ハイスイ</t>
    </rPh>
    <rPh sb="6" eb="8">
      <t>シセツ</t>
    </rPh>
    <rPh sb="8" eb="10">
      <t>サイテキ</t>
    </rPh>
    <rPh sb="10" eb="12">
      <t>セイビ</t>
    </rPh>
    <rPh sb="12" eb="14">
      <t>コウソウ</t>
    </rPh>
    <rPh sb="15" eb="17">
      <t>サクセイ</t>
    </rPh>
    <rPh sb="19" eb="21">
      <t>セツビ</t>
    </rPh>
    <rPh sb="21" eb="23">
      <t>コウシン</t>
    </rPh>
    <rPh sb="24" eb="27">
      <t>ケイカクテキ</t>
    </rPh>
    <rPh sb="28" eb="30">
      <t>ジッシ</t>
    </rPh>
    <rPh sb="31" eb="32">
      <t>チョウ</t>
    </rPh>
    <rPh sb="32" eb="35">
      <t>ジュミョウカ</t>
    </rPh>
    <rPh sb="36" eb="37">
      <t>ハカ</t>
    </rPh>
    <rPh sb="57" eb="58">
      <t>ホウ</t>
    </rPh>
    <rPh sb="59" eb="61">
      <t>カツヨウ</t>
    </rPh>
    <rPh sb="63" eb="65">
      <t>シセツ</t>
    </rPh>
    <rPh sb="66" eb="69">
      <t>シャカイテキ</t>
    </rPh>
    <rPh sb="69" eb="71">
      <t>ジュヨウ</t>
    </rPh>
    <rPh sb="115" eb="117">
      <t>ヘイセイ</t>
    </rPh>
    <rPh sb="119" eb="121">
      <t>ネンド</t>
    </rPh>
    <rPh sb="124" eb="126">
      <t>ツグ</t>
    </rPh>
    <rPh sb="126" eb="128">
      <t>チク</t>
    </rPh>
    <rPh sb="130" eb="133">
      <t>ショリジョウ</t>
    </rPh>
    <rPh sb="133" eb="134">
      <t>ナイ</t>
    </rPh>
    <rPh sb="135" eb="137">
      <t>キキ</t>
    </rPh>
    <rPh sb="137" eb="138">
      <t>トウ</t>
    </rPh>
    <rPh sb="139" eb="141">
      <t>ズイジ</t>
    </rPh>
    <rPh sb="141" eb="143">
      <t>カイシュウ</t>
    </rPh>
    <rPh sb="144" eb="146">
      <t>コウシン</t>
    </rPh>
    <rPh sb="147" eb="149">
      <t>ヨテイ</t>
    </rPh>
    <rPh sb="164" eb="166">
      <t>シュウエキ</t>
    </rPh>
    <rPh sb="166" eb="167">
      <t>テキ</t>
    </rPh>
    <rPh sb="167" eb="169">
      <t>シュウシ</t>
    </rPh>
    <rPh sb="169" eb="171">
      <t>ヒリツ</t>
    </rPh>
    <rPh sb="173" eb="175">
      <t>ケイヒ</t>
    </rPh>
    <rPh sb="175" eb="177">
      <t>カイシュウ</t>
    </rPh>
    <rPh sb="177" eb="178">
      <t>リツ</t>
    </rPh>
    <rPh sb="180" eb="182">
      <t>オスイ</t>
    </rPh>
    <rPh sb="182" eb="184">
      <t>ショリ</t>
    </rPh>
    <rPh sb="184" eb="186">
      <t>ゲンカ</t>
    </rPh>
    <rPh sb="186" eb="187">
      <t>リツ</t>
    </rPh>
    <rPh sb="188" eb="190">
      <t>エイキョウ</t>
    </rPh>
    <rPh sb="191" eb="192">
      <t>デ</t>
    </rPh>
    <rPh sb="196" eb="198">
      <t>ヨソウ</t>
    </rPh>
    <phoneticPr fontId="1"/>
  </si>
  <si>
    <t xml:space="preserve">一般会計からの繰入れに依存している現状を踏まえ、経営戦略（平成２８年度策定済み）をもとに計画的かつ合理的な経営を行うことを目指し、収支の改善等を通じた経営基盤の強化に努めていきます。また、資本的財源を確保するため最適整備構想に基づき、平成３１年度より随時更新事業を行っていきます。
【令和令和５年度　法適用化予定（財務適用）
　令和８年度経営戦略見直し予定　　　　　】
</t>
    <rPh sb="0" eb="2">
      <t>イッパン</t>
    </rPh>
    <rPh sb="2" eb="4">
      <t>カイケイ</t>
    </rPh>
    <rPh sb="7" eb="9">
      <t>クリイ</t>
    </rPh>
    <rPh sb="11" eb="13">
      <t>イゾン</t>
    </rPh>
    <rPh sb="17" eb="19">
      <t>ゲンジョウ</t>
    </rPh>
    <rPh sb="20" eb="21">
      <t>フ</t>
    </rPh>
    <rPh sb="24" eb="26">
      <t>ケイエイ</t>
    </rPh>
    <rPh sb="26" eb="28">
      <t>センリャク</t>
    </rPh>
    <rPh sb="29" eb="31">
      <t>ヘイセイ</t>
    </rPh>
    <rPh sb="33" eb="35">
      <t>ネンド</t>
    </rPh>
    <rPh sb="35" eb="37">
      <t>サクテイ</t>
    </rPh>
    <rPh sb="37" eb="38">
      <t>ズ</t>
    </rPh>
    <rPh sb="44" eb="47">
      <t>ケイカクテキ</t>
    </rPh>
    <rPh sb="49" eb="52">
      <t>ゴウリテキ</t>
    </rPh>
    <rPh sb="53" eb="55">
      <t>ケイエイ</t>
    </rPh>
    <rPh sb="56" eb="57">
      <t>オコナ</t>
    </rPh>
    <rPh sb="61" eb="63">
      <t>メザ</t>
    </rPh>
    <rPh sb="65" eb="67">
      <t>シュウシ</t>
    </rPh>
    <rPh sb="68" eb="70">
      <t>カイゼン</t>
    </rPh>
    <rPh sb="70" eb="71">
      <t>トウ</t>
    </rPh>
    <rPh sb="72" eb="73">
      <t>ツウ</t>
    </rPh>
    <rPh sb="75" eb="77">
      <t>ケイエイ</t>
    </rPh>
    <rPh sb="77" eb="79">
      <t>キバン</t>
    </rPh>
    <rPh sb="80" eb="82">
      <t>キョウカ</t>
    </rPh>
    <rPh sb="83" eb="84">
      <t>ツト</t>
    </rPh>
    <rPh sb="94" eb="97">
      <t>シホンテキ</t>
    </rPh>
    <rPh sb="97" eb="99">
      <t>ザイゲン</t>
    </rPh>
    <rPh sb="100" eb="102">
      <t>カクホ</t>
    </rPh>
    <rPh sb="106" eb="108">
      <t>サイテキ</t>
    </rPh>
    <rPh sb="108" eb="110">
      <t>セイビ</t>
    </rPh>
    <rPh sb="110" eb="112">
      <t>コウソウ</t>
    </rPh>
    <rPh sb="113" eb="114">
      <t>モト</t>
    </rPh>
    <rPh sb="117" eb="119">
      <t>ヘイセイ</t>
    </rPh>
    <rPh sb="121" eb="123">
      <t>ネンド</t>
    </rPh>
    <rPh sb="125" eb="127">
      <t>ズイジ</t>
    </rPh>
    <rPh sb="127" eb="129">
      <t>コウシン</t>
    </rPh>
    <rPh sb="129" eb="131">
      <t>ジギョウ</t>
    </rPh>
    <rPh sb="132" eb="133">
      <t>オコナ</t>
    </rPh>
    <rPh sb="142" eb="144">
      <t>レイワ</t>
    </rPh>
    <rPh sb="144" eb="146">
      <t>レイワ</t>
    </rPh>
    <rPh sb="147" eb="149">
      <t>ネンド</t>
    </rPh>
    <rPh sb="150" eb="151">
      <t>ホウ</t>
    </rPh>
    <rPh sb="151" eb="153">
      <t>テキヨウ</t>
    </rPh>
    <rPh sb="153" eb="154">
      <t>カ</t>
    </rPh>
    <rPh sb="154" eb="156">
      <t>ヨテイ</t>
    </rPh>
    <rPh sb="157" eb="159">
      <t>ザイム</t>
    </rPh>
    <rPh sb="159" eb="161">
      <t>テキヨウ</t>
    </rPh>
    <rPh sb="164" eb="166">
      <t>レイワ</t>
    </rPh>
    <rPh sb="167" eb="168">
      <t>ネン</t>
    </rPh>
    <rPh sb="168" eb="169">
      <t>ド</t>
    </rPh>
    <rPh sb="169" eb="171">
      <t>ケイエイ</t>
    </rPh>
    <rPh sb="171" eb="173">
      <t>センリャク</t>
    </rPh>
    <rPh sb="173" eb="175">
      <t>ミナオ</t>
    </rPh>
    <rPh sb="176" eb="178">
      <t>ヨテイ</t>
    </rPh>
    <phoneticPr fontId="1"/>
  </si>
  <si>
    <t>本町の農業集落排水事業は、名倉地区と津具地区の２地区で実施しており、現在は排水施設等の維持管理を中心に事業経営を行っています。過疎化の影響もあり、年々人口が減少して行く中、維持管理等の経費は一般会計からの繰入に依存しているのが現状です。今後予想される、施設の老朽化や更新に現状に合わせた最適な整備をし、効率的な維持管理をし一般会計からの繰入金の削減に努めます。
①収益的収支比率について
平成27年度には、処理場内の大きな修繕工事があり、一般会計から多額の繰入金があった為、一時的に収益的収支比率が高い結果でしたが、平成28・29・30年度は通常の修繕にとどまり、全体としては、ほぼ平年並みとなりました。
⑤経費回収率について
平成27年度の多額な修繕費により、経費回収率は一旦減少しましたが、平成28・29・30年度には通常の経費となり平年並みの回収率という結果になりました。平均値比較では、昨年より下回っています。使用人口の減少による使用料収入減が原因と考えられます。
⑥汚水処理原価について
汚水処理原価についても同様の理由により、平成27年度は原価が高騰し、平成28・29・30年度には平年並みの原価になっています。平均値比較では、昨年よりさらに上回る結果となっています。これも使用人口の減少による使用料収入減が原因と考えられます。</t>
    <rPh sb="0" eb="2">
      <t>ホンチョウ</t>
    </rPh>
    <rPh sb="3" eb="5">
      <t>ノウギョウ</t>
    </rPh>
    <rPh sb="5" eb="7">
      <t>シュウラク</t>
    </rPh>
    <rPh sb="7" eb="9">
      <t>ハイスイ</t>
    </rPh>
    <rPh sb="9" eb="11">
      <t>ジギョウ</t>
    </rPh>
    <rPh sb="13" eb="15">
      <t>ナグラ</t>
    </rPh>
    <rPh sb="15" eb="17">
      <t>チク</t>
    </rPh>
    <rPh sb="18" eb="20">
      <t>ツグ</t>
    </rPh>
    <rPh sb="20" eb="22">
      <t>チク</t>
    </rPh>
    <rPh sb="24" eb="26">
      <t>チク</t>
    </rPh>
    <rPh sb="27" eb="29">
      <t>ジッシ</t>
    </rPh>
    <rPh sb="34" eb="36">
      <t>ゲンザイ</t>
    </rPh>
    <rPh sb="37" eb="39">
      <t>ハイスイ</t>
    </rPh>
    <rPh sb="39" eb="41">
      <t>シセツ</t>
    </rPh>
    <rPh sb="41" eb="42">
      <t>トウ</t>
    </rPh>
    <rPh sb="43" eb="45">
      <t>イジ</t>
    </rPh>
    <rPh sb="45" eb="47">
      <t>カンリ</t>
    </rPh>
    <rPh sb="48" eb="50">
      <t>チュウシン</t>
    </rPh>
    <rPh sb="51" eb="53">
      <t>ジギョウ</t>
    </rPh>
    <rPh sb="53" eb="55">
      <t>ケイエイ</t>
    </rPh>
    <rPh sb="56" eb="57">
      <t>オコナ</t>
    </rPh>
    <rPh sb="63" eb="66">
      <t>カソカ</t>
    </rPh>
    <rPh sb="67" eb="69">
      <t>エイキョウ</t>
    </rPh>
    <rPh sb="73" eb="75">
      <t>ネンネン</t>
    </rPh>
    <rPh sb="75" eb="77">
      <t>ジンコウ</t>
    </rPh>
    <rPh sb="78" eb="80">
      <t>ゲンショウ</t>
    </rPh>
    <rPh sb="82" eb="83">
      <t>イ</t>
    </rPh>
    <rPh sb="84" eb="85">
      <t>ナカ</t>
    </rPh>
    <rPh sb="86" eb="88">
      <t>イジ</t>
    </rPh>
    <rPh sb="88" eb="90">
      <t>カンリ</t>
    </rPh>
    <rPh sb="90" eb="91">
      <t>トウ</t>
    </rPh>
    <rPh sb="92" eb="94">
      <t>ケイヒ</t>
    </rPh>
    <rPh sb="95" eb="97">
      <t>イッパン</t>
    </rPh>
    <rPh sb="97" eb="99">
      <t>カイケイ</t>
    </rPh>
    <rPh sb="102" eb="104">
      <t>クリイレ</t>
    </rPh>
    <rPh sb="105" eb="107">
      <t>イゾン</t>
    </rPh>
    <rPh sb="113" eb="115">
      <t>ゲンジョウ</t>
    </rPh>
    <rPh sb="118" eb="120">
      <t>コンゴ</t>
    </rPh>
    <rPh sb="120" eb="122">
      <t>ヨソウ</t>
    </rPh>
    <rPh sb="126" eb="128">
      <t>シセツ</t>
    </rPh>
    <rPh sb="129" eb="132">
      <t>ロウキュウカ</t>
    </rPh>
    <rPh sb="182" eb="185">
      <t>シュウエキテキ</t>
    </rPh>
    <rPh sb="185" eb="187">
      <t>シュウシ</t>
    </rPh>
    <rPh sb="187" eb="189">
      <t>ヒリツ</t>
    </rPh>
    <rPh sb="194" eb="196">
      <t>ヘイセイ</t>
    </rPh>
    <rPh sb="198" eb="200">
      <t>ネンド</t>
    </rPh>
    <rPh sb="203" eb="206">
      <t>ショリジョウ</t>
    </rPh>
    <rPh sb="206" eb="207">
      <t>ナイ</t>
    </rPh>
    <rPh sb="208" eb="209">
      <t>オオ</t>
    </rPh>
    <rPh sb="211" eb="213">
      <t>シュウゼン</t>
    </rPh>
    <rPh sb="213" eb="215">
      <t>コウジ</t>
    </rPh>
    <rPh sb="219" eb="221">
      <t>イッパン</t>
    </rPh>
    <rPh sb="221" eb="223">
      <t>カイケイ</t>
    </rPh>
    <rPh sb="225" eb="227">
      <t>タガク</t>
    </rPh>
    <rPh sb="228" eb="230">
      <t>クリイレ</t>
    </rPh>
    <rPh sb="230" eb="231">
      <t>キン</t>
    </rPh>
    <rPh sb="235" eb="236">
      <t>タメ</t>
    </rPh>
    <rPh sb="237" eb="240">
      <t>イチジテキ</t>
    </rPh>
    <rPh sb="241" eb="243">
      <t>シュウエキ</t>
    </rPh>
    <rPh sb="243" eb="244">
      <t>テキ</t>
    </rPh>
    <rPh sb="244" eb="246">
      <t>シュウシ</t>
    </rPh>
    <rPh sb="246" eb="248">
      <t>ヒリツ</t>
    </rPh>
    <rPh sb="249" eb="250">
      <t>タカ</t>
    </rPh>
    <rPh sb="251" eb="253">
      <t>ケッカ</t>
    </rPh>
    <rPh sb="258" eb="260">
      <t>ヘイセイ</t>
    </rPh>
    <rPh sb="268" eb="270">
      <t>ネンド</t>
    </rPh>
    <rPh sb="271" eb="273">
      <t>ツウジョウ</t>
    </rPh>
    <rPh sb="274" eb="276">
      <t>シュウゼン</t>
    </rPh>
    <rPh sb="282" eb="284">
      <t>ゼンタイ</t>
    </rPh>
    <rPh sb="291" eb="293">
      <t>ヘイネン</t>
    </rPh>
    <rPh sb="293" eb="294">
      <t>ナ</t>
    </rPh>
    <rPh sb="304" eb="306">
      <t>ケイヒ</t>
    </rPh>
    <rPh sb="306" eb="308">
      <t>カイシュウ</t>
    </rPh>
    <rPh sb="308" eb="309">
      <t>リツ</t>
    </rPh>
    <rPh sb="314" eb="316">
      <t>ヘイセイ</t>
    </rPh>
    <rPh sb="318" eb="320">
      <t>ネンド</t>
    </rPh>
    <rPh sb="321" eb="323">
      <t>タガク</t>
    </rPh>
    <rPh sb="324" eb="327">
      <t>シュウゼンヒ</t>
    </rPh>
    <rPh sb="331" eb="333">
      <t>ケイヒ</t>
    </rPh>
    <rPh sb="333" eb="335">
      <t>カイシュウ</t>
    </rPh>
    <rPh sb="335" eb="336">
      <t>リツ</t>
    </rPh>
    <rPh sb="337" eb="339">
      <t>イッタン</t>
    </rPh>
    <rPh sb="339" eb="341">
      <t>ゲンショウ</t>
    </rPh>
    <rPh sb="347" eb="349">
      <t>ヘイセイ</t>
    </rPh>
    <rPh sb="357" eb="358">
      <t>ネン</t>
    </rPh>
    <rPh sb="358" eb="359">
      <t>ド</t>
    </rPh>
    <rPh sb="361" eb="363">
      <t>ツウジョウ</t>
    </rPh>
    <rPh sb="364" eb="366">
      <t>ケイヒ</t>
    </rPh>
    <rPh sb="369" eb="371">
      <t>ヘイネン</t>
    </rPh>
    <rPh sb="371" eb="372">
      <t>ナ</t>
    </rPh>
    <rPh sb="374" eb="376">
      <t>カイシュウ</t>
    </rPh>
    <rPh sb="376" eb="377">
      <t>リツ</t>
    </rPh>
    <rPh sb="380" eb="382">
      <t>ケッカ</t>
    </rPh>
    <rPh sb="389" eb="392">
      <t>ヘイキンチ</t>
    </rPh>
    <rPh sb="392" eb="394">
      <t>ヒカク</t>
    </rPh>
    <rPh sb="397" eb="399">
      <t>サクネン</t>
    </rPh>
    <rPh sb="401" eb="403">
      <t>シタマワ</t>
    </rPh>
    <rPh sb="409" eb="411">
      <t>シヨウ</t>
    </rPh>
    <rPh sb="411" eb="413">
      <t>ジンコウ</t>
    </rPh>
    <rPh sb="414" eb="416">
      <t>ゲンショウ</t>
    </rPh>
    <rPh sb="419" eb="422">
      <t>シヨウリョウ</t>
    </rPh>
    <rPh sb="422" eb="424">
      <t>シュウニュウ</t>
    </rPh>
    <rPh sb="426" eb="428">
      <t>ゲンイン</t>
    </rPh>
    <rPh sb="429" eb="430">
      <t>カンガ</t>
    </rPh>
    <rPh sb="438" eb="440">
      <t>オスイ</t>
    </rPh>
    <rPh sb="440" eb="442">
      <t>ショリ</t>
    </rPh>
    <rPh sb="442" eb="444">
      <t>ゲンカ</t>
    </rPh>
    <rPh sb="449" eb="451">
      <t>オスイ</t>
    </rPh>
    <rPh sb="451" eb="453">
      <t>ショリ</t>
    </rPh>
    <rPh sb="453" eb="455">
      <t>ゲンカ</t>
    </rPh>
    <rPh sb="460" eb="462">
      <t>ドウヨウ</t>
    </rPh>
    <rPh sb="463" eb="465">
      <t>リユウ</t>
    </rPh>
    <rPh sb="469" eb="471">
      <t>ヘイセイ</t>
    </rPh>
    <rPh sb="473" eb="475">
      <t>ネンド</t>
    </rPh>
    <rPh sb="476" eb="478">
      <t>ゲンカ</t>
    </rPh>
    <rPh sb="479" eb="481">
      <t>コウトウ</t>
    </rPh>
    <rPh sb="483" eb="485">
      <t>ヘイセイ</t>
    </rPh>
    <rPh sb="493" eb="495">
      <t>ネンド</t>
    </rPh>
    <rPh sb="497" eb="499">
      <t>ヘイネン</t>
    </rPh>
    <rPh sb="499" eb="500">
      <t>ナ</t>
    </rPh>
    <rPh sb="502" eb="504">
      <t>ゲンカ</t>
    </rPh>
    <rPh sb="527" eb="528">
      <t>ウワ</t>
    </rPh>
    <rPh sb="530" eb="532">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</si>
</sst>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00;&quot;△&quot;#,##0.00;&quot;-&quot;"/>
    <numFmt numFmtId="178" formatCode="#,##0;&quot;△&quot;#,##0"/>
    <numFmt numFmtId="179" formatCode="0.00_);[Red]\(0.00\)"/>
    <numFmt numFmtId="180" formatCode="ge"/>
  </numFmts>
  <fonts count="15"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12" fillId="0" borderId="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1" xfId="2" applyFont="1" applyBorder="1" applyAlignment="1" applyProtection="1">
      <alignment horizontal="left" vertical="top" wrapText="1"/>
      <protection locked="0"/>
    </xf>
    <xf numFmtId="0" fontId="3" fillId="0" borderId="9" xfId="2"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2C-4054-A225-77D4545FC55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FD2C-4054-A225-77D4545FC55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50.41</c:v>
                </c:pt>
                <c:pt idx="1">
                  <c:v>50.65</c:v>
                </c:pt>
                <c:pt idx="2">
                  <c:v>48.05</c:v>
                </c:pt>
                <c:pt idx="3">
                  <c:v>49.03</c:v>
                </c:pt>
                <c:pt idx="4">
                  <c:v>49.68</c:v>
                </c:pt>
              </c:numCache>
            </c:numRef>
          </c:val>
          <c:extLst>
            <c:ext xmlns:c16="http://schemas.microsoft.com/office/drawing/2014/chart" uri="{C3380CC4-5D6E-409C-BE32-E72D297353CC}">
              <c16:uniqueId val="{00000000-468B-4780-A215-0480BFE9A63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468B-4780-A215-0480BFE9A63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77.959999999999994</c:v>
                </c:pt>
                <c:pt idx="1">
                  <c:v>80.75</c:v>
                </c:pt>
                <c:pt idx="2">
                  <c:v>79.92</c:v>
                </c:pt>
                <c:pt idx="3">
                  <c:v>80.92</c:v>
                </c:pt>
                <c:pt idx="4">
                  <c:v>80.89</c:v>
                </c:pt>
              </c:numCache>
            </c:numRef>
          </c:val>
          <c:extLst>
            <c:ext xmlns:c16="http://schemas.microsoft.com/office/drawing/2014/chart" uri="{C3380CC4-5D6E-409C-BE32-E72D297353CC}">
              <c16:uniqueId val="{00000000-5F62-48BD-8603-8754DE1C39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5F62-48BD-8603-8754DE1C397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71.64</c:v>
                </c:pt>
                <c:pt idx="1">
                  <c:v>100</c:v>
                </c:pt>
                <c:pt idx="2">
                  <c:v>68.59</c:v>
                </c:pt>
                <c:pt idx="3">
                  <c:v>67.11</c:v>
                </c:pt>
                <c:pt idx="4">
                  <c:v>67.069999999999993</c:v>
                </c:pt>
              </c:numCache>
            </c:numRef>
          </c:val>
          <c:extLst>
            <c:ext xmlns:c16="http://schemas.microsoft.com/office/drawing/2014/chart" uri="{C3380CC4-5D6E-409C-BE32-E72D297353CC}">
              <c16:uniqueId val="{00000000-A2EC-4EE5-8BAE-1BFA3629F33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EC-4EE5-8BAE-1BFA3629F33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28-4166-BD00-0570725FB8E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28-4166-BD00-0570725FB8E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70-4A42-81A3-71EE973A266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70-4A42-81A3-71EE973A266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63-4848-8357-6CC6B7673E5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63-4848-8357-6CC6B7673E5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C1-47E7-992F-8B2A48C082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C1-47E7-992F-8B2A48C082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01-4971-9D24-151996BB88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7F01-4971-9D24-151996BB88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47.25</c:v>
                </c:pt>
                <c:pt idx="1">
                  <c:v>37.380000000000003</c:v>
                </c:pt>
                <c:pt idx="2">
                  <c:v>53.95</c:v>
                </c:pt>
                <c:pt idx="3">
                  <c:v>54.08</c:v>
                </c:pt>
                <c:pt idx="4">
                  <c:v>46.73</c:v>
                </c:pt>
              </c:numCache>
            </c:numRef>
          </c:val>
          <c:extLst>
            <c:ext xmlns:c16="http://schemas.microsoft.com/office/drawing/2014/chart" uri="{C3380CC4-5D6E-409C-BE32-E72D297353CC}">
              <c16:uniqueId val="{00000000-44D6-4AF4-9821-9F03B1C7260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44D6-4AF4-9821-9F03B1C7260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340.58</c:v>
                </c:pt>
                <c:pt idx="1">
                  <c:v>418.54</c:v>
                </c:pt>
                <c:pt idx="2">
                  <c:v>302.10000000000002</c:v>
                </c:pt>
                <c:pt idx="3">
                  <c:v>297.05</c:v>
                </c:pt>
                <c:pt idx="4">
                  <c:v>339.61</c:v>
                </c:pt>
              </c:numCache>
            </c:numRef>
          </c:val>
          <c:extLst>
            <c:ext xmlns:c16="http://schemas.microsoft.com/office/drawing/2014/chart" uri="{C3380CC4-5D6E-409C-BE32-E72D297353CC}">
              <c16:uniqueId val="{00000000-FB78-4857-A8A7-980334F5AC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FB78-4857-A8A7-980334F5AC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【747.76】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【52.23】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【261.46】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【59.51】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3</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設楽町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8</v>
      </c>
      <c r="C7" s="69"/>
      <c r="D7" s="69"/>
      <c r="E7" s="69"/>
      <c r="F7" s="69"/>
      <c r="G7" s="69"/>
      <c r="H7" s="69"/>
      <c r="I7" s="69" t="s">
        <v>14</v>
      </c>
      <c r="J7" s="69"/>
      <c r="K7" s="69"/>
      <c r="L7" s="69"/>
      <c r="M7" s="69"/>
      <c r="N7" s="69"/>
      <c r="O7" s="69"/>
      <c r="P7" s="69" t="s">
        <v>7</v>
      </c>
      <c r="Q7" s="69"/>
      <c r="R7" s="69"/>
      <c r="S7" s="69"/>
      <c r="T7" s="69"/>
      <c r="U7" s="69"/>
      <c r="V7" s="69"/>
      <c r="W7" s="69" t="s">
        <v>16</v>
      </c>
      <c r="X7" s="69"/>
      <c r="Y7" s="69"/>
      <c r="Z7" s="69"/>
      <c r="AA7" s="69"/>
      <c r="AB7" s="69"/>
      <c r="AC7" s="69"/>
      <c r="AD7" s="69" t="s">
        <v>6</v>
      </c>
      <c r="AE7" s="69"/>
      <c r="AF7" s="69"/>
      <c r="AG7" s="69"/>
      <c r="AH7" s="69"/>
      <c r="AI7" s="69"/>
      <c r="AJ7" s="69"/>
      <c r="AK7" s="3"/>
      <c r="AL7" s="69" t="s">
        <v>17</v>
      </c>
      <c r="AM7" s="69"/>
      <c r="AN7" s="69"/>
      <c r="AO7" s="69"/>
      <c r="AP7" s="69"/>
      <c r="AQ7" s="69"/>
      <c r="AR7" s="69"/>
      <c r="AS7" s="69"/>
      <c r="AT7" s="69" t="s">
        <v>12</v>
      </c>
      <c r="AU7" s="69"/>
      <c r="AV7" s="69"/>
      <c r="AW7" s="69"/>
      <c r="AX7" s="69"/>
      <c r="AY7" s="69"/>
      <c r="AZ7" s="69"/>
      <c r="BA7" s="69"/>
      <c r="BB7" s="69" t="s">
        <v>18</v>
      </c>
      <c r="BC7" s="69"/>
      <c r="BD7" s="69"/>
      <c r="BE7" s="69"/>
      <c r="BF7" s="69"/>
      <c r="BG7" s="69"/>
      <c r="BH7" s="69"/>
      <c r="BI7" s="69"/>
      <c r="BJ7" s="3"/>
      <c r="BK7" s="3"/>
      <c r="BL7" s="15" t="s">
        <v>19</v>
      </c>
      <c r="BM7" s="16"/>
      <c r="BN7" s="16"/>
      <c r="BO7" s="16"/>
      <c r="BP7" s="16"/>
      <c r="BQ7" s="16"/>
      <c r="BR7" s="16"/>
      <c r="BS7" s="16"/>
      <c r="BT7" s="16"/>
      <c r="BU7" s="16"/>
      <c r="BV7" s="16"/>
      <c r="BW7" s="16"/>
      <c r="BX7" s="16"/>
      <c r="BY7" s="23"/>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2">
        <f>データ!S6</f>
        <v>4838</v>
      </c>
      <c r="AM8" s="62"/>
      <c r="AN8" s="62"/>
      <c r="AO8" s="62"/>
      <c r="AP8" s="62"/>
      <c r="AQ8" s="62"/>
      <c r="AR8" s="62"/>
      <c r="AS8" s="62"/>
      <c r="AT8" s="63">
        <f>データ!T6</f>
        <v>273.94</v>
      </c>
      <c r="AU8" s="63"/>
      <c r="AV8" s="63"/>
      <c r="AW8" s="63"/>
      <c r="AX8" s="63"/>
      <c r="AY8" s="63"/>
      <c r="AZ8" s="63"/>
      <c r="BA8" s="63"/>
      <c r="BB8" s="63">
        <f>データ!U6</f>
        <v>17.66</v>
      </c>
      <c r="BC8" s="63"/>
      <c r="BD8" s="63"/>
      <c r="BE8" s="63"/>
      <c r="BF8" s="63"/>
      <c r="BG8" s="63"/>
      <c r="BH8" s="63"/>
      <c r="BI8" s="63"/>
      <c r="BJ8" s="3"/>
      <c r="BK8" s="3"/>
      <c r="BL8" s="67" t="s">
        <v>13</v>
      </c>
      <c r="BM8" s="68"/>
      <c r="BN8" s="17" t="s">
        <v>21</v>
      </c>
      <c r="BO8" s="20"/>
      <c r="BP8" s="20"/>
      <c r="BQ8" s="20"/>
      <c r="BR8" s="20"/>
      <c r="BS8" s="20"/>
      <c r="BT8" s="20"/>
      <c r="BU8" s="20"/>
      <c r="BV8" s="20"/>
      <c r="BW8" s="20"/>
      <c r="BX8" s="20"/>
      <c r="BY8" s="24"/>
    </row>
    <row r="9" spans="1:78" ht="18.75" customHeight="1" x14ac:dyDescent="0.15">
      <c r="A9" s="2"/>
      <c r="B9" s="69" t="s">
        <v>23</v>
      </c>
      <c r="C9" s="69"/>
      <c r="D9" s="69"/>
      <c r="E9" s="69"/>
      <c r="F9" s="69"/>
      <c r="G9" s="69"/>
      <c r="H9" s="69"/>
      <c r="I9" s="69" t="s">
        <v>24</v>
      </c>
      <c r="J9" s="69"/>
      <c r="K9" s="69"/>
      <c r="L9" s="69"/>
      <c r="M9" s="69"/>
      <c r="N9" s="69"/>
      <c r="O9" s="69"/>
      <c r="P9" s="69" t="s">
        <v>25</v>
      </c>
      <c r="Q9" s="69"/>
      <c r="R9" s="69"/>
      <c r="S9" s="69"/>
      <c r="T9" s="69"/>
      <c r="U9" s="69"/>
      <c r="V9" s="69"/>
      <c r="W9" s="69" t="s">
        <v>28</v>
      </c>
      <c r="X9" s="69"/>
      <c r="Y9" s="69"/>
      <c r="Z9" s="69"/>
      <c r="AA9" s="69"/>
      <c r="AB9" s="69"/>
      <c r="AC9" s="69"/>
      <c r="AD9" s="69" t="s">
        <v>22</v>
      </c>
      <c r="AE9" s="69"/>
      <c r="AF9" s="69"/>
      <c r="AG9" s="69"/>
      <c r="AH9" s="69"/>
      <c r="AI9" s="69"/>
      <c r="AJ9" s="69"/>
      <c r="AK9" s="3"/>
      <c r="AL9" s="69" t="s">
        <v>32</v>
      </c>
      <c r="AM9" s="69"/>
      <c r="AN9" s="69"/>
      <c r="AO9" s="69"/>
      <c r="AP9" s="69"/>
      <c r="AQ9" s="69"/>
      <c r="AR9" s="69"/>
      <c r="AS9" s="69"/>
      <c r="AT9" s="69" t="s">
        <v>33</v>
      </c>
      <c r="AU9" s="69"/>
      <c r="AV9" s="69"/>
      <c r="AW9" s="69"/>
      <c r="AX9" s="69"/>
      <c r="AY9" s="69"/>
      <c r="AZ9" s="69"/>
      <c r="BA9" s="69"/>
      <c r="BB9" s="69" t="s">
        <v>36</v>
      </c>
      <c r="BC9" s="69"/>
      <c r="BD9" s="69"/>
      <c r="BE9" s="69"/>
      <c r="BF9" s="69"/>
      <c r="BG9" s="69"/>
      <c r="BH9" s="69"/>
      <c r="BI9" s="69"/>
      <c r="BJ9" s="3"/>
      <c r="BK9" s="3"/>
      <c r="BL9" s="70" t="s">
        <v>37</v>
      </c>
      <c r="BM9" s="71"/>
      <c r="BN9" s="18" t="s">
        <v>39</v>
      </c>
      <c r="BO9" s="21"/>
      <c r="BP9" s="21"/>
      <c r="BQ9" s="21"/>
      <c r="BR9" s="21"/>
      <c r="BS9" s="21"/>
      <c r="BT9" s="21"/>
      <c r="BU9" s="21"/>
      <c r="BV9" s="21"/>
      <c r="BW9" s="21"/>
      <c r="BX9" s="21"/>
      <c r="BY9" s="25"/>
    </row>
    <row r="10" spans="1:78" ht="18.75" customHeight="1" x14ac:dyDescent="0.15">
      <c r="A10" s="2"/>
      <c r="B10" s="63" t="str">
        <f>データ!N6</f>
        <v>-</v>
      </c>
      <c r="C10" s="63"/>
      <c r="D10" s="63"/>
      <c r="E10" s="63"/>
      <c r="F10" s="63"/>
      <c r="G10" s="63"/>
      <c r="H10" s="63"/>
      <c r="I10" s="63" t="str">
        <f>データ!O6</f>
        <v>該当数値なし</v>
      </c>
      <c r="J10" s="63"/>
      <c r="K10" s="63"/>
      <c r="L10" s="63"/>
      <c r="M10" s="63"/>
      <c r="N10" s="63"/>
      <c r="O10" s="63"/>
      <c r="P10" s="63">
        <f>データ!P6</f>
        <v>42.32</v>
      </c>
      <c r="Q10" s="63"/>
      <c r="R10" s="63"/>
      <c r="S10" s="63"/>
      <c r="T10" s="63"/>
      <c r="U10" s="63"/>
      <c r="V10" s="63"/>
      <c r="W10" s="63">
        <f>データ!Q6</f>
        <v>100</v>
      </c>
      <c r="X10" s="63"/>
      <c r="Y10" s="63"/>
      <c r="Z10" s="63"/>
      <c r="AA10" s="63"/>
      <c r="AB10" s="63"/>
      <c r="AC10" s="63"/>
      <c r="AD10" s="62">
        <f>データ!R6</f>
        <v>2916</v>
      </c>
      <c r="AE10" s="62"/>
      <c r="AF10" s="62"/>
      <c r="AG10" s="62"/>
      <c r="AH10" s="62"/>
      <c r="AI10" s="62"/>
      <c r="AJ10" s="62"/>
      <c r="AK10" s="2"/>
      <c r="AL10" s="62">
        <f>データ!V6</f>
        <v>2025</v>
      </c>
      <c r="AM10" s="62"/>
      <c r="AN10" s="62"/>
      <c r="AO10" s="62"/>
      <c r="AP10" s="62"/>
      <c r="AQ10" s="62"/>
      <c r="AR10" s="62"/>
      <c r="AS10" s="62"/>
      <c r="AT10" s="63">
        <f>データ!W6</f>
        <v>3.01</v>
      </c>
      <c r="AU10" s="63"/>
      <c r="AV10" s="63"/>
      <c r="AW10" s="63"/>
      <c r="AX10" s="63"/>
      <c r="AY10" s="63"/>
      <c r="AZ10" s="63"/>
      <c r="BA10" s="63"/>
      <c r="BB10" s="63">
        <f>データ!X6</f>
        <v>672.76</v>
      </c>
      <c r="BC10" s="63"/>
      <c r="BD10" s="63"/>
      <c r="BE10" s="63"/>
      <c r="BF10" s="63"/>
      <c r="BG10" s="63"/>
      <c r="BH10" s="63"/>
      <c r="BI10" s="63"/>
      <c r="BJ10" s="2"/>
      <c r="BK10" s="2"/>
      <c r="BL10" s="64" t="s">
        <v>40</v>
      </c>
      <c r="BM10" s="65"/>
      <c r="BN10" s="19" t="s">
        <v>31</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42</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30</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2" t="s">
        <v>43</v>
      </c>
      <c r="BM14" s="43"/>
      <c r="BN14" s="43"/>
      <c r="BO14" s="43"/>
      <c r="BP14" s="43"/>
      <c r="BQ14" s="43"/>
      <c r="BR14" s="43"/>
      <c r="BS14" s="43"/>
      <c r="BT14" s="43"/>
      <c r="BU14" s="43"/>
      <c r="BV14" s="43"/>
      <c r="BW14" s="43"/>
      <c r="BX14" s="43"/>
      <c r="BY14" s="43"/>
      <c r="BZ14" s="4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5"/>
      <c r="BM15" s="46"/>
      <c r="BN15" s="46"/>
      <c r="BO15" s="46"/>
      <c r="BP15" s="46"/>
      <c r="BQ15" s="46"/>
      <c r="BR15" s="46"/>
      <c r="BS15" s="46"/>
      <c r="BT15" s="46"/>
      <c r="BU15" s="46"/>
      <c r="BV15" s="46"/>
      <c r="BW15" s="46"/>
      <c r="BX15" s="46"/>
      <c r="BY15" s="46"/>
      <c r="BZ15" s="47"/>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8" t="s">
        <v>110</v>
      </c>
      <c r="BM16" s="49"/>
      <c r="BN16" s="49"/>
      <c r="BO16" s="49"/>
      <c r="BP16" s="49"/>
      <c r="BQ16" s="49"/>
      <c r="BR16" s="49"/>
      <c r="BS16" s="49"/>
      <c r="BT16" s="49"/>
      <c r="BU16" s="49"/>
      <c r="BV16" s="49"/>
      <c r="BW16" s="49"/>
      <c r="BX16" s="49"/>
      <c r="BY16" s="49"/>
      <c r="BZ16" s="50"/>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8"/>
      <c r="BM17" s="49"/>
      <c r="BN17" s="49"/>
      <c r="BO17" s="49"/>
      <c r="BP17" s="49"/>
      <c r="BQ17" s="49"/>
      <c r="BR17" s="49"/>
      <c r="BS17" s="49"/>
      <c r="BT17" s="49"/>
      <c r="BU17" s="49"/>
      <c r="BV17" s="49"/>
      <c r="BW17" s="49"/>
      <c r="BX17" s="49"/>
      <c r="BY17" s="49"/>
      <c r="BZ17" s="50"/>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8"/>
      <c r="BM18" s="49"/>
      <c r="BN18" s="49"/>
      <c r="BO18" s="49"/>
      <c r="BP18" s="49"/>
      <c r="BQ18" s="49"/>
      <c r="BR18" s="49"/>
      <c r="BS18" s="49"/>
      <c r="BT18" s="49"/>
      <c r="BU18" s="49"/>
      <c r="BV18" s="49"/>
      <c r="BW18" s="49"/>
      <c r="BX18" s="49"/>
      <c r="BY18" s="49"/>
      <c r="BZ18" s="50"/>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8"/>
      <c r="BM19" s="49"/>
      <c r="BN19" s="49"/>
      <c r="BO19" s="49"/>
      <c r="BP19" s="49"/>
      <c r="BQ19" s="49"/>
      <c r="BR19" s="49"/>
      <c r="BS19" s="49"/>
      <c r="BT19" s="49"/>
      <c r="BU19" s="49"/>
      <c r="BV19" s="49"/>
      <c r="BW19" s="49"/>
      <c r="BX19" s="49"/>
      <c r="BY19" s="49"/>
      <c r="BZ19" s="50"/>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8"/>
      <c r="BM20" s="49"/>
      <c r="BN20" s="49"/>
      <c r="BO20" s="49"/>
      <c r="BP20" s="49"/>
      <c r="BQ20" s="49"/>
      <c r="BR20" s="49"/>
      <c r="BS20" s="49"/>
      <c r="BT20" s="49"/>
      <c r="BU20" s="49"/>
      <c r="BV20" s="49"/>
      <c r="BW20" s="49"/>
      <c r="BX20" s="49"/>
      <c r="BY20" s="49"/>
      <c r="BZ20" s="50"/>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8"/>
      <c r="BM21" s="49"/>
      <c r="BN21" s="49"/>
      <c r="BO21" s="49"/>
      <c r="BP21" s="49"/>
      <c r="BQ21" s="49"/>
      <c r="BR21" s="49"/>
      <c r="BS21" s="49"/>
      <c r="BT21" s="49"/>
      <c r="BU21" s="49"/>
      <c r="BV21" s="49"/>
      <c r="BW21" s="49"/>
      <c r="BX21" s="49"/>
      <c r="BY21" s="49"/>
      <c r="BZ21" s="50"/>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8"/>
      <c r="BM22" s="49"/>
      <c r="BN22" s="49"/>
      <c r="BO22" s="49"/>
      <c r="BP22" s="49"/>
      <c r="BQ22" s="49"/>
      <c r="BR22" s="49"/>
      <c r="BS22" s="49"/>
      <c r="BT22" s="49"/>
      <c r="BU22" s="49"/>
      <c r="BV22" s="49"/>
      <c r="BW22" s="49"/>
      <c r="BX22" s="49"/>
      <c r="BY22" s="49"/>
      <c r="BZ22" s="50"/>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8"/>
      <c r="BM23" s="49"/>
      <c r="BN23" s="49"/>
      <c r="BO23" s="49"/>
      <c r="BP23" s="49"/>
      <c r="BQ23" s="49"/>
      <c r="BR23" s="49"/>
      <c r="BS23" s="49"/>
      <c r="BT23" s="49"/>
      <c r="BU23" s="49"/>
      <c r="BV23" s="49"/>
      <c r="BW23" s="49"/>
      <c r="BX23" s="49"/>
      <c r="BY23" s="49"/>
      <c r="BZ23" s="50"/>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8"/>
      <c r="BM24" s="49"/>
      <c r="BN24" s="49"/>
      <c r="BO24" s="49"/>
      <c r="BP24" s="49"/>
      <c r="BQ24" s="49"/>
      <c r="BR24" s="49"/>
      <c r="BS24" s="49"/>
      <c r="BT24" s="49"/>
      <c r="BU24" s="49"/>
      <c r="BV24" s="49"/>
      <c r="BW24" s="49"/>
      <c r="BX24" s="49"/>
      <c r="BY24" s="49"/>
      <c r="BZ24" s="50"/>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8"/>
      <c r="BM25" s="49"/>
      <c r="BN25" s="49"/>
      <c r="BO25" s="49"/>
      <c r="BP25" s="49"/>
      <c r="BQ25" s="49"/>
      <c r="BR25" s="49"/>
      <c r="BS25" s="49"/>
      <c r="BT25" s="49"/>
      <c r="BU25" s="49"/>
      <c r="BV25" s="49"/>
      <c r="BW25" s="49"/>
      <c r="BX25" s="49"/>
      <c r="BY25" s="49"/>
      <c r="BZ25" s="50"/>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8"/>
      <c r="BM26" s="49"/>
      <c r="BN26" s="49"/>
      <c r="BO26" s="49"/>
      <c r="BP26" s="49"/>
      <c r="BQ26" s="49"/>
      <c r="BR26" s="49"/>
      <c r="BS26" s="49"/>
      <c r="BT26" s="49"/>
      <c r="BU26" s="49"/>
      <c r="BV26" s="49"/>
      <c r="BW26" s="49"/>
      <c r="BX26" s="49"/>
      <c r="BY26" s="49"/>
      <c r="BZ26" s="50"/>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8"/>
      <c r="BM27" s="49"/>
      <c r="BN27" s="49"/>
      <c r="BO27" s="49"/>
      <c r="BP27" s="49"/>
      <c r="BQ27" s="49"/>
      <c r="BR27" s="49"/>
      <c r="BS27" s="49"/>
      <c r="BT27" s="49"/>
      <c r="BU27" s="49"/>
      <c r="BV27" s="49"/>
      <c r="BW27" s="49"/>
      <c r="BX27" s="49"/>
      <c r="BY27" s="49"/>
      <c r="BZ27" s="50"/>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8"/>
      <c r="BM28" s="49"/>
      <c r="BN28" s="49"/>
      <c r="BO28" s="49"/>
      <c r="BP28" s="49"/>
      <c r="BQ28" s="49"/>
      <c r="BR28" s="49"/>
      <c r="BS28" s="49"/>
      <c r="BT28" s="49"/>
      <c r="BU28" s="49"/>
      <c r="BV28" s="49"/>
      <c r="BW28" s="49"/>
      <c r="BX28" s="49"/>
      <c r="BY28" s="49"/>
      <c r="BZ28" s="50"/>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8"/>
      <c r="BM29" s="49"/>
      <c r="BN29" s="49"/>
      <c r="BO29" s="49"/>
      <c r="BP29" s="49"/>
      <c r="BQ29" s="49"/>
      <c r="BR29" s="49"/>
      <c r="BS29" s="49"/>
      <c r="BT29" s="49"/>
      <c r="BU29" s="49"/>
      <c r="BV29" s="49"/>
      <c r="BW29" s="49"/>
      <c r="BX29" s="49"/>
      <c r="BY29" s="49"/>
      <c r="BZ29" s="50"/>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8"/>
      <c r="BM30" s="49"/>
      <c r="BN30" s="49"/>
      <c r="BO30" s="49"/>
      <c r="BP30" s="49"/>
      <c r="BQ30" s="49"/>
      <c r="BR30" s="49"/>
      <c r="BS30" s="49"/>
      <c r="BT30" s="49"/>
      <c r="BU30" s="49"/>
      <c r="BV30" s="49"/>
      <c r="BW30" s="49"/>
      <c r="BX30" s="49"/>
      <c r="BY30" s="49"/>
      <c r="BZ30" s="50"/>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8"/>
      <c r="BM31" s="49"/>
      <c r="BN31" s="49"/>
      <c r="BO31" s="49"/>
      <c r="BP31" s="49"/>
      <c r="BQ31" s="49"/>
      <c r="BR31" s="49"/>
      <c r="BS31" s="49"/>
      <c r="BT31" s="49"/>
      <c r="BU31" s="49"/>
      <c r="BV31" s="49"/>
      <c r="BW31" s="49"/>
      <c r="BX31" s="49"/>
      <c r="BY31" s="49"/>
      <c r="BZ31" s="50"/>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8"/>
      <c r="BM32" s="49"/>
      <c r="BN32" s="49"/>
      <c r="BO32" s="49"/>
      <c r="BP32" s="49"/>
      <c r="BQ32" s="49"/>
      <c r="BR32" s="49"/>
      <c r="BS32" s="49"/>
      <c r="BT32" s="49"/>
      <c r="BU32" s="49"/>
      <c r="BV32" s="49"/>
      <c r="BW32" s="49"/>
      <c r="BX32" s="49"/>
      <c r="BY32" s="49"/>
      <c r="BZ32" s="50"/>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8"/>
      <c r="BM33" s="49"/>
      <c r="BN33" s="49"/>
      <c r="BO33" s="49"/>
      <c r="BP33" s="49"/>
      <c r="BQ33" s="49"/>
      <c r="BR33" s="49"/>
      <c r="BS33" s="49"/>
      <c r="BT33" s="49"/>
      <c r="BU33" s="49"/>
      <c r="BV33" s="49"/>
      <c r="BW33" s="49"/>
      <c r="BX33" s="49"/>
      <c r="BY33" s="49"/>
      <c r="BZ33" s="50"/>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8"/>
      <c r="BM34" s="49"/>
      <c r="BN34" s="49"/>
      <c r="BO34" s="49"/>
      <c r="BP34" s="49"/>
      <c r="BQ34" s="49"/>
      <c r="BR34" s="49"/>
      <c r="BS34" s="49"/>
      <c r="BT34" s="49"/>
      <c r="BU34" s="49"/>
      <c r="BV34" s="49"/>
      <c r="BW34" s="49"/>
      <c r="BX34" s="49"/>
      <c r="BY34" s="49"/>
      <c r="BZ34" s="50"/>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8"/>
      <c r="BM35" s="49"/>
      <c r="BN35" s="49"/>
      <c r="BO35" s="49"/>
      <c r="BP35" s="49"/>
      <c r="BQ35" s="49"/>
      <c r="BR35" s="49"/>
      <c r="BS35" s="49"/>
      <c r="BT35" s="49"/>
      <c r="BU35" s="49"/>
      <c r="BV35" s="49"/>
      <c r="BW35" s="49"/>
      <c r="BX35" s="49"/>
      <c r="BY35" s="49"/>
      <c r="BZ35" s="50"/>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8"/>
      <c r="BM36" s="49"/>
      <c r="BN36" s="49"/>
      <c r="BO36" s="49"/>
      <c r="BP36" s="49"/>
      <c r="BQ36" s="49"/>
      <c r="BR36" s="49"/>
      <c r="BS36" s="49"/>
      <c r="BT36" s="49"/>
      <c r="BU36" s="49"/>
      <c r="BV36" s="49"/>
      <c r="BW36" s="49"/>
      <c r="BX36" s="49"/>
      <c r="BY36" s="49"/>
      <c r="BZ36" s="50"/>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8"/>
      <c r="BM37" s="49"/>
      <c r="BN37" s="49"/>
      <c r="BO37" s="49"/>
      <c r="BP37" s="49"/>
      <c r="BQ37" s="49"/>
      <c r="BR37" s="49"/>
      <c r="BS37" s="49"/>
      <c r="BT37" s="49"/>
      <c r="BU37" s="49"/>
      <c r="BV37" s="49"/>
      <c r="BW37" s="49"/>
      <c r="BX37" s="49"/>
      <c r="BY37" s="49"/>
      <c r="BZ37" s="50"/>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8"/>
      <c r="BM38" s="49"/>
      <c r="BN38" s="49"/>
      <c r="BO38" s="49"/>
      <c r="BP38" s="49"/>
      <c r="BQ38" s="49"/>
      <c r="BR38" s="49"/>
      <c r="BS38" s="49"/>
      <c r="BT38" s="49"/>
      <c r="BU38" s="49"/>
      <c r="BV38" s="49"/>
      <c r="BW38" s="49"/>
      <c r="BX38" s="49"/>
      <c r="BY38" s="49"/>
      <c r="BZ38" s="50"/>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8"/>
      <c r="BM39" s="49"/>
      <c r="BN39" s="49"/>
      <c r="BO39" s="49"/>
      <c r="BP39" s="49"/>
      <c r="BQ39" s="49"/>
      <c r="BR39" s="49"/>
      <c r="BS39" s="49"/>
      <c r="BT39" s="49"/>
      <c r="BU39" s="49"/>
      <c r="BV39" s="49"/>
      <c r="BW39" s="49"/>
      <c r="BX39" s="49"/>
      <c r="BY39" s="49"/>
      <c r="BZ39" s="50"/>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8"/>
      <c r="BM40" s="49"/>
      <c r="BN40" s="49"/>
      <c r="BO40" s="49"/>
      <c r="BP40" s="49"/>
      <c r="BQ40" s="49"/>
      <c r="BR40" s="49"/>
      <c r="BS40" s="49"/>
      <c r="BT40" s="49"/>
      <c r="BU40" s="49"/>
      <c r="BV40" s="49"/>
      <c r="BW40" s="49"/>
      <c r="BX40" s="49"/>
      <c r="BY40" s="49"/>
      <c r="BZ40" s="50"/>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8"/>
      <c r="BM41" s="49"/>
      <c r="BN41" s="49"/>
      <c r="BO41" s="49"/>
      <c r="BP41" s="49"/>
      <c r="BQ41" s="49"/>
      <c r="BR41" s="49"/>
      <c r="BS41" s="49"/>
      <c r="BT41" s="49"/>
      <c r="BU41" s="49"/>
      <c r="BV41" s="49"/>
      <c r="BW41" s="49"/>
      <c r="BX41" s="49"/>
      <c r="BY41" s="49"/>
      <c r="BZ41" s="50"/>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8"/>
      <c r="BM42" s="49"/>
      <c r="BN42" s="49"/>
      <c r="BO42" s="49"/>
      <c r="BP42" s="49"/>
      <c r="BQ42" s="49"/>
      <c r="BR42" s="49"/>
      <c r="BS42" s="49"/>
      <c r="BT42" s="49"/>
      <c r="BU42" s="49"/>
      <c r="BV42" s="49"/>
      <c r="BW42" s="49"/>
      <c r="BX42" s="49"/>
      <c r="BY42" s="49"/>
      <c r="BZ42" s="50"/>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8"/>
      <c r="BM43" s="49"/>
      <c r="BN43" s="49"/>
      <c r="BO43" s="49"/>
      <c r="BP43" s="49"/>
      <c r="BQ43" s="49"/>
      <c r="BR43" s="49"/>
      <c r="BS43" s="49"/>
      <c r="BT43" s="49"/>
      <c r="BU43" s="49"/>
      <c r="BV43" s="49"/>
      <c r="BW43" s="49"/>
      <c r="BX43" s="49"/>
      <c r="BY43" s="49"/>
      <c r="BZ43" s="50"/>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1"/>
      <c r="BM44" s="52"/>
      <c r="BN44" s="52"/>
      <c r="BO44" s="52"/>
      <c r="BP44" s="52"/>
      <c r="BQ44" s="52"/>
      <c r="BR44" s="52"/>
      <c r="BS44" s="52"/>
      <c r="BT44" s="52"/>
      <c r="BU44" s="52"/>
      <c r="BV44" s="52"/>
      <c r="BW44" s="52"/>
      <c r="BX44" s="52"/>
      <c r="BY44" s="52"/>
      <c r="BZ44" s="5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2" t="s">
        <v>45</v>
      </c>
      <c r="BM45" s="43"/>
      <c r="BN45" s="43"/>
      <c r="BO45" s="43"/>
      <c r="BP45" s="43"/>
      <c r="BQ45" s="43"/>
      <c r="BR45" s="43"/>
      <c r="BS45" s="43"/>
      <c r="BT45" s="43"/>
      <c r="BU45" s="43"/>
      <c r="BV45" s="43"/>
      <c r="BW45" s="43"/>
      <c r="BX45" s="43"/>
      <c r="BY45" s="43"/>
      <c r="BZ45" s="44"/>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5"/>
      <c r="BM46" s="46"/>
      <c r="BN46" s="46"/>
      <c r="BO46" s="46"/>
      <c r="BP46" s="46"/>
      <c r="BQ46" s="46"/>
      <c r="BR46" s="46"/>
      <c r="BS46" s="46"/>
      <c r="BT46" s="46"/>
      <c r="BU46" s="46"/>
      <c r="BV46" s="46"/>
      <c r="BW46" s="46"/>
      <c r="BX46" s="46"/>
      <c r="BY46" s="46"/>
      <c r="BZ46" s="47"/>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8" t="s">
        <v>108</v>
      </c>
      <c r="BM47" s="49"/>
      <c r="BN47" s="49"/>
      <c r="BO47" s="49"/>
      <c r="BP47" s="49"/>
      <c r="BQ47" s="49"/>
      <c r="BR47" s="49"/>
      <c r="BS47" s="49"/>
      <c r="BT47" s="49"/>
      <c r="BU47" s="49"/>
      <c r="BV47" s="49"/>
      <c r="BW47" s="49"/>
      <c r="BX47" s="49"/>
      <c r="BY47" s="49"/>
      <c r="BZ47" s="50"/>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8"/>
      <c r="BM48" s="49"/>
      <c r="BN48" s="49"/>
      <c r="BO48" s="49"/>
      <c r="BP48" s="49"/>
      <c r="BQ48" s="49"/>
      <c r="BR48" s="49"/>
      <c r="BS48" s="49"/>
      <c r="BT48" s="49"/>
      <c r="BU48" s="49"/>
      <c r="BV48" s="49"/>
      <c r="BW48" s="49"/>
      <c r="BX48" s="49"/>
      <c r="BY48" s="49"/>
      <c r="BZ48" s="50"/>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8"/>
      <c r="BM49" s="49"/>
      <c r="BN49" s="49"/>
      <c r="BO49" s="49"/>
      <c r="BP49" s="49"/>
      <c r="BQ49" s="49"/>
      <c r="BR49" s="49"/>
      <c r="BS49" s="49"/>
      <c r="BT49" s="49"/>
      <c r="BU49" s="49"/>
      <c r="BV49" s="49"/>
      <c r="BW49" s="49"/>
      <c r="BX49" s="49"/>
      <c r="BY49" s="49"/>
      <c r="BZ49" s="50"/>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8"/>
      <c r="BM50" s="49"/>
      <c r="BN50" s="49"/>
      <c r="BO50" s="49"/>
      <c r="BP50" s="49"/>
      <c r="BQ50" s="49"/>
      <c r="BR50" s="49"/>
      <c r="BS50" s="49"/>
      <c r="BT50" s="49"/>
      <c r="BU50" s="49"/>
      <c r="BV50" s="49"/>
      <c r="BW50" s="49"/>
      <c r="BX50" s="49"/>
      <c r="BY50" s="49"/>
      <c r="BZ50" s="50"/>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8"/>
      <c r="BM51" s="49"/>
      <c r="BN51" s="49"/>
      <c r="BO51" s="49"/>
      <c r="BP51" s="49"/>
      <c r="BQ51" s="49"/>
      <c r="BR51" s="49"/>
      <c r="BS51" s="49"/>
      <c r="BT51" s="49"/>
      <c r="BU51" s="49"/>
      <c r="BV51" s="49"/>
      <c r="BW51" s="49"/>
      <c r="BX51" s="49"/>
      <c r="BY51" s="49"/>
      <c r="BZ51" s="50"/>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8"/>
      <c r="BM52" s="49"/>
      <c r="BN52" s="49"/>
      <c r="BO52" s="49"/>
      <c r="BP52" s="49"/>
      <c r="BQ52" s="49"/>
      <c r="BR52" s="49"/>
      <c r="BS52" s="49"/>
      <c r="BT52" s="49"/>
      <c r="BU52" s="49"/>
      <c r="BV52" s="49"/>
      <c r="BW52" s="49"/>
      <c r="BX52" s="49"/>
      <c r="BY52" s="49"/>
      <c r="BZ52" s="50"/>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8"/>
      <c r="BM53" s="49"/>
      <c r="BN53" s="49"/>
      <c r="BO53" s="49"/>
      <c r="BP53" s="49"/>
      <c r="BQ53" s="49"/>
      <c r="BR53" s="49"/>
      <c r="BS53" s="49"/>
      <c r="BT53" s="49"/>
      <c r="BU53" s="49"/>
      <c r="BV53" s="49"/>
      <c r="BW53" s="49"/>
      <c r="BX53" s="49"/>
      <c r="BY53" s="49"/>
      <c r="BZ53" s="50"/>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8"/>
      <c r="BM54" s="49"/>
      <c r="BN54" s="49"/>
      <c r="BO54" s="49"/>
      <c r="BP54" s="49"/>
      <c r="BQ54" s="49"/>
      <c r="BR54" s="49"/>
      <c r="BS54" s="49"/>
      <c r="BT54" s="49"/>
      <c r="BU54" s="49"/>
      <c r="BV54" s="49"/>
      <c r="BW54" s="49"/>
      <c r="BX54" s="49"/>
      <c r="BY54" s="49"/>
      <c r="BZ54" s="50"/>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8"/>
      <c r="BM55" s="49"/>
      <c r="BN55" s="49"/>
      <c r="BO55" s="49"/>
      <c r="BP55" s="49"/>
      <c r="BQ55" s="49"/>
      <c r="BR55" s="49"/>
      <c r="BS55" s="49"/>
      <c r="BT55" s="49"/>
      <c r="BU55" s="49"/>
      <c r="BV55" s="49"/>
      <c r="BW55" s="49"/>
      <c r="BX55" s="49"/>
      <c r="BY55" s="49"/>
      <c r="BZ55" s="50"/>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8"/>
      <c r="BM56" s="49"/>
      <c r="BN56" s="49"/>
      <c r="BO56" s="49"/>
      <c r="BP56" s="49"/>
      <c r="BQ56" s="49"/>
      <c r="BR56" s="49"/>
      <c r="BS56" s="49"/>
      <c r="BT56" s="49"/>
      <c r="BU56" s="49"/>
      <c r="BV56" s="49"/>
      <c r="BW56" s="49"/>
      <c r="BX56" s="49"/>
      <c r="BY56" s="49"/>
      <c r="BZ56" s="50"/>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8"/>
      <c r="BM57" s="49"/>
      <c r="BN57" s="49"/>
      <c r="BO57" s="49"/>
      <c r="BP57" s="49"/>
      <c r="BQ57" s="49"/>
      <c r="BR57" s="49"/>
      <c r="BS57" s="49"/>
      <c r="BT57" s="49"/>
      <c r="BU57" s="49"/>
      <c r="BV57" s="49"/>
      <c r="BW57" s="49"/>
      <c r="BX57" s="49"/>
      <c r="BY57" s="49"/>
      <c r="BZ57" s="50"/>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8"/>
      <c r="BM58" s="49"/>
      <c r="BN58" s="49"/>
      <c r="BO58" s="49"/>
      <c r="BP58" s="49"/>
      <c r="BQ58" s="49"/>
      <c r="BR58" s="49"/>
      <c r="BS58" s="49"/>
      <c r="BT58" s="49"/>
      <c r="BU58" s="49"/>
      <c r="BV58" s="49"/>
      <c r="BW58" s="49"/>
      <c r="BX58" s="49"/>
      <c r="BY58" s="49"/>
      <c r="BZ58" s="50"/>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8"/>
      <c r="BM59" s="49"/>
      <c r="BN59" s="49"/>
      <c r="BO59" s="49"/>
      <c r="BP59" s="49"/>
      <c r="BQ59" s="49"/>
      <c r="BR59" s="49"/>
      <c r="BS59" s="49"/>
      <c r="BT59" s="49"/>
      <c r="BU59" s="49"/>
      <c r="BV59" s="49"/>
      <c r="BW59" s="49"/>
      <c r="BX59" s="49"/>
      <c r="BY59" s="49"/>
      <c r="BZ59" s="50"/>
    </row>
    <row r="60" spans="1:78" ht="13.5" customHeight="1" x14ac:dyDescent="0.15">
      <c r="A60" s="2"/>
      <c r="B60" s="59" t="s">
        <v>11</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48"/>
      <c r="BM60" s="49"/>
      <c r="BN60" s="49"/>
      <c r="BO60" s="49"/>
      <c r="BP60" s="49"/>
      <c r="BQ60" s="49"/>
      <c r="BR60" s="49"/>
      <c r="BS60" s="49"/>
      <c r="BT60" s="49"/>
      <c r="BU60" s="49"/>
      <c r="BV60" s="49"/>
      <c r="BW60" s="49"/>
      <c r="BX60" s="49"/>
      <c r="BY60" s="49"/>
      <c r="BZ60" s="5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48"/>
      <c r="BM61" s="49"/>
      <c r="BN61" s="49"/>
      <c r="BO61" s="49"/>
      <c r="BP61" s="49"/>
      <c r="BQ61" s="49"/>
      <c r="BR61" s="49"/>
      <c r="BS61" s="49"/>
      <c r="BT61" s="49"/>
      <c r="BU61" s="49"/>
      <c r="BV61" s="49"/>
      <c r="BW61" s="49"/>
      <c r="BX61" s="49"/>
      <c r="BY61" s="49"/>
      <c r="BZ61" s="50"/>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8"/>
      <c r="BM62" s="49"/>
      <c r="BN62" s="49"/>
      <c r="BO62" s="49"/>
      <c r="BP62" s="49"/>
      <c r="BQ62" s="49"/>
      <c r="BR62" s="49"/>
      <c r="BS62" s="49"/>
      <c r="BT62" s="49"/>
      <c r="BU62" s="49"/>
      <c r="BV62" s="49"/>
      <c r="BW62" s="49"/>
      <c r="BX62" s="49"/>
      <c r="BY62" s="49"/>
      <c r="BZ62" s="50"/>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1"/>
      <c r="BM63" s="52"/>
      <c r="BN63" s="52"/>
      <c r="BO63" s="52"/>
      <c r="BP63" s="52"/>
      <c r="BQ63" s="52"/>
      <c r="BR63" s="52"/>
      <c r="BS63" s="52"/>
      <c r="BT63" s="52"/>
      <c r="BU63" s="52"/>
      <c r="BV63" s="52"/>
      <c r="BW63" s="52"/>
      <c r="BX63" s="52"/>
      <c r="BY63" s="52"/>
      <c r="BZ63" s="5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2" t="s">
        <v>10</v>
      </c>
      <c r="BM64" s="43"/>
      <c r="BN64" s="43"/>
      <c r="BO64" s="43"/>
      <c r="BP64" s="43"/>
      <c r="BQ64" s="43"/>
      <c r="BR64" s="43"/>
      <c r="BS64" s="43"/>
      <c r="BT64" s="43"/>
      <c r="BU64" s="43"/>
      <c r="BV64" s="43"/>
      <c r="BW64" s="43"/>
      <c r="BX64" s="43"/>
      <c r="BY64" s="43"/>
      <c r="BZ64" s="44"/>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5"/>
      <c r="BM65" s="46"/>
      <c r="BN65" s="46"/>
      <c r="BO65" s="46"/>
      <c r="BP65" s="46"/>
      <c r="BQ65" s="46"/>
      <c r="BR65" s="46"/>
      <c r="BS65" s="46"/>
      <c r="BT65" s="46"/>
      <c r="BU65" s="46"/>
      <c r="BV65" s="46"/>
      <c r="BW65" s="46"/>
      <c r="BX65" s="46"/>
      <c r="BY65" s="46"/>
      <c r="BZ65" s="47"/>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8" t="s">
        <v>109</v>
      </c>
      <c r="BM66" s="49"/>
      <c r="BN66" s="49"/>
      <c r="BO66" s="49"/>
      <c r="BP66" s="49"/>
      <c r="BQ66" s="49"/>
      <c r="BR66" s="49"/>
      <c r="BS66" s="49"/>
      <c r="BT66" s="49"/>
      <c r="BU66" s="49"/>
      <c r="BV66" s="49"/>
      <c r="BW66" s="49"/>
      <c r="BX66" s="49"/>
      <c r="BY66" s="49"/>
      <c r="BZ66" s="50"/>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8"/>
      <c r="BM67" s="49"/>
      <c r="BN67" s="49"/>
      <c r="BO67" s="49"/>
      <c r="BP67" s="49"/>
      <c r="BQ67" s="49"/>
      <c r="BR67" s="49"/>
      <c r="BS67" s="49"/>
      <c r="BT67" s="49"/>
      <c r="BU67" s="49"/>
      <c r="BV67" s="49"/>
      <c r="BW67" s="49"/>
      <c r="BX67" s="49"/>
      <c r="BY67" s="49"/>
      <c r="BZ67" s="50"/>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8"/>
      <c r="BM68" s="49"/>
      <c r="BN68" s="49"/>
      <c r="BO68" s="49"/>
      <c r="BP68" s="49"/>
      <c r="BQ68" s="49"/>
      <c r="BR68" s="49"/>
      <c r="BS68" s="49"/>
      <c r="BT68" s="49"/>
      <c r="BU68" s="49"/>
      <c r="BV68" s="49"/>
      <c r="BW68" s="49"/>
      <c r="BX68" s="49"/>
      <c r="BY68" s="49"/>
      <c r="BZ68" s="50"/>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8"/>
      <c r="BM69" s="49"/>
      <c r="BN69" s="49"/>
      <c r="BO69" s="49"/>
      <c r="BP69" s="49"/>
      <c r="BQ69" s="49"/>
      <c r="BR69" s="49"/>
      <c r="BS69" s="49"/>
      <c r="BT69" s="49"/>
      <c r="BU69" s="49"/>
      <c r="BV69" s="49"/>
      <c r="BW69" s="49"/>
      <c r="BX69" s="49"/>
      <c r="BY69" s="49"/>
      <c r="BZ69" s="50"/>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8"/>
      <c r="BM70" s="49"/>
      <c r="BN70" s="49"/>
      <c r="BO70" s="49"/>
      <c r="BP70" s="49"/>
      <c r="BQ70" s="49"/>
      <c r="BR70" s="49"/>
      <c r="BS70" s="49"/>
      <c r="BT70" s="49"/>
      <c r="BU70" s="49"/>
      <c r="BV70" s="49"/>
      <c r="BW70" s="49"/>
      <c r="BX70" s="49"/>
      <c r="BY70" s="49"/>
      <c r="BZ70" s="50"/>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8"/>
      <c r="BM71" s="49"/>
      <c r="BN71" s="49"/>
      <c r="BO71" s="49"/>
      <c r="BP71" s="49"/>
      <c r="BQ71" s="49"/>
      <c r="BR71" s="49"/>
      <c r="BS71" s="49"/>
      <c r="BT71" s="49"/>
      <c r="BU71" s="49"/>
      <c r="BV71" s="49"/>
      <c r="BW71" s="49"/>
      <c r="BX71" s="49"/>
      <c r="BY71" s="49"/>
      <c r="BZ71" s="50"/>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8"/>
      <c r="BM72" s="49"/>
      <c r="BN72" s="49"/>
      <c r="BO72" s="49"/>
      <c r="BP72" s="49"/>
      <c r="BQ72" s="49"/>
      <c r="BR72" s="49"/>
      <c r="BS72" s="49"/>
      <c r="BT72" s="49"/>
      <c r="BU72" s="49"/>
      <c r="BV72" s="49"/>
      <c r="BW72" s="49"/>
      <c r="BX72" s="49"/>
      <c r="BY72" s="49"/>
      <c r="BZ72" s="50"/>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8"/>
      <c r="BM73" s="49"/>
      <c r="BN73" s="49"/>
      <c r="BO73" s="49"/>
      <c r="BP73" s="49"/>
      <c r="BQ73" s="49"/>
      <c r="BR73" s="49"/>
      <c r="BS73" s="49"/>
      <c r="BT73" s="49"/>
      <c r="BU73" s="49"/>
      <c r="BV73" s="49"/>
      <c r="BW73" s="49"/>
      <c r="BX73" s="49"/>
      <c r="BY73" s="49"/>
      <c r="BZ73" s="50"/>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8"/>
      <c r="BM74" s="49"/>
      <c r="BN74" s="49"/>
      <c r="BO74" s="49"/>
      <c r="BP74" s="49"/>
      <c r="BQ74" s="49"/>
      <c r="BR74" s="49"/>
      <c r="BS74" s="49"/>
      <c r="BT74" s="49"/>
      <c r="BU74" s="49"/>
      <c r="BV74" s="49"/>
      <c r="BW74" s="49"/>
      <c r="BX74" s="49"/>
      <c r="BY74" s="49"/>
      <c r="BZ74" s="50"/>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8"/>
      <c r="BM75" s="49"/>
      <c r="BN75" s="49"/>
      <c r="BO75" s="49"/>
      <c r="BP75" s="49"/>
      <c r="BQ75" s="49"/>
      <c r="BR75" s="49"/>
      <c r="BS75" s="49"/>
      <c r="BT75" s="49"/>
      <c r="BU75" s="49"/>
      <c r="BV75" s="49"/>
      <c r="BW75" s="49"/>
      <c r="BX75" s="49"/>
      <c r="BY75" s="49"/>
      <c r="BZ75" s="50"/>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8"/>
      <c r="BM76" s="49"/>
      <c r="BN76" s="49"/>
      <c r="BO76" s="49"/>
      <c r="BP76" s="49"/>
      <c r="BQ76" s="49"/>
      <c r="BR76" s="49"/>
      <c r="BS76" s="49"/>
      <c r="BT76" s="49"/>
      <c r="BU76" s="49"/>
      <c r="BV76" s="49"/>
      <c r="BW76" s="49"/>
      <c r="BX76" s="49"/>
      <c r="BY76" s="49"/>
      <c r="BZ76" s="50"/>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8"/>
      <c r="BM77" s="49"/>
      <c r="BN77" s="49"/>
      <c r="BO77" s="49"/>
      <c r="BP77" s="49"/>
      <c r="BQ77" s="49"/>
      <c r="BR77" s="49"/>
      <c r="BS77" s="49"/>
      <c r="BT77" s="49"/>
      <c r="BU77" s="49"/>
      <c r="BV77" s="49"/>
      <c r="BW77" s="49"/>
      <c r="BX77" s="49"/>
      <c r="BY77" s="49"/>
      <c r="BZ77" s="50"/>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8"/>
      <c r="BM78" s="49"/>
      <c r="BN78" s="49"/>
      <c r="BO78" s="49"/>
      <c r="BP78" s="49"/>
      <c r="BQ78" s="49"/>
      <c r="BR78" s="49"/>
      <c r="BS78" s="49"/>
      <c r="BT78" s="49"/>
      <c r="BU78" s="49"/>
      <c r="BV78" s="49"/>
      <c r="BW78" s="49"/>
      <c r="BX78" s="49"/>
      <c r="BY78" s="49"/>
      <c r="BZ78" s="50"/>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8"/>
      <c r="BM79" s="49"/>
      <c r="BN79" s="49"/>
      <c r="BO79" s="49"/>
      <c r="BP79" s="49"/>
      <c r="BQ79" s="49"/>
      <c r="BR79" s="49"/>
      <c r="BS79" s="49"/>
      <c r="BT79" s="49"/>
      <c r="BU79" s="49"/>
      <c r="BV79" s="49"/>
      <c r="BW79" s="49"/>
      <c r="BX79" s="49"/>
      <c r="BY79" s="49"/>
      <c r="BZ79" s="50"/>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8"/>
      <c r="BM80" s="49"/>
      <c r="BN80" s="49"/>
      <c r="BO80" s="49"/>
      <c r="BP80" s="49"/>
      <c r="BQ80" s="49"/>
      <c r="BR80" s="49"/>
      <c r="BS80" s="49"/>
      <c r="BT80" s="49"/>
      <c r="BU80" s="49"/>
      <c r="BV80" s="49"/>
      <c r="BW80" s="49"/>
      <c r="BX80" s="49"/>
      <c r="BY80" s="49"/>
      <c r="BZ80" s="5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8"/>
      <c r="BM81" s="49"/>
      <c r="BN81" s="49"/>
      <c r="BO81" s="49"/>
      <c r="BP81" s="49"/>
      <c r="BQ81" s="49"/>
      <c r="BR81" s="49"/>
      <c r="BS81" s="49"/>
      <c r="BT81" s="49"/>
      <c r="BU81" s="49"/>
      <c r="BV81" s="49"/>
      <c r="BW81" s="49"/>
      <c r="BX81" s="49"/>
      <c r="BY81" s="49"/>
      <c r="BZ81" s="50"/>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1"/>
      <c r="BM82" s="52"/>
      <c r="BN82" s="52"/>
      <c r="BO82" s="52"/>
      <c r="BP82" s="52"/>
      <c r="BQ82" s="52"/>
      <c r="BR82" s="52"/>
      <c r="BS82" s="52"/>
      <c r="BT82" s="52"/>
      <c r="BU82" s="52"/>
      <c r="BV82" s="52"/>
      <c r="BW82" s="52"/>
      <c r="BX82" s="52"/>
      <c r="BY82" s="52"/>
      <c r="BZ82" s="53"/>
    </row>
    <row r="83" spans="1:78" x14ac:dyDescent="0.15">
      <c r="C83" s="2" t="s">
        <v>46</v>
      </c>
    </row>
    <row r="84" spans="1:78" x14ac:dyDescent="0.15">
      <c r="C84" s="2"/>
    </row>
    <row r="85" spans="1:78" hidden="1" x14ac:dyDescent="0.15">
      <c r="B85" s="6" t="s">
        <v>47</v>
      </c>
      <c r="C85" s="6"/>
      <c r="D85" s="6"/>
      <c r="E85" s="6" t="s">
        <v>49</v>
      </c>
      <c r="F85" s="6" t="s">
        <v>50</v>
      </c>
      <c r="G85" s="6" t="s">
        <v>51</v>
      </c>
      <c r="H85" s="6" t="s">
        <v>44</v>
      </c>
      <c r="I85" s="6" t="s">
        <v>9</v>
      </c>
      <c r="J85" s="6" t="s">
        <v>52</v>
      </c>
      <c r="K85" s="6" t="s">
        <v>53</v>
      </c>
      <c r="L85" s="6" t="s">
        <v>35</v>
      </c>
      <c r="M85" s="6" t="s">
        <v>38</v>
      </c>
      <c r="N85" s="6" t="s">
        <v>54</v>
      </c>
      <c r="O85" s="6" t="s">
        <v>56</v>
      </c>
    </row>
    <row r="86" spans="1:78" hidden="1" x14ac:dyDescent="0.15">
      <c r="B86" s="6"/>
      <c r="C86" s="6"/>
      <c r="D86" s="6"/>
      <c r="E86" s="6" t="str">
        <f>データ!AI6</f>
        <v/>
      </c>
      <c r="F86" s="6" t="s">
        <v>41</v>
      </c>
      <c r="G86" s="6" t="s">
        <v>41</v>
      </c>
      <c r="H86" s="6" t="str">
        <f>データ!BP6</f>
        <v>【747.76】</v>
      </c>
      <c r="I86" s="6" t="str">
        <f>データ!CA6</f>
        <v>【59.51】</v>
      </c>
      <c r="J86" s="6" t="str">
        <f>データ!CL6</f>
        <v>【261.46】</v>
      </c>
      <c r="K86" s="6" t="str">
        <f>データ!CW6</f>
        <v>【52.23】</v>
      </c>
      <c r="L86" s="6" t="str">
        <f>データ!DH6</f>
        <v>【85.82】</v>
      </c>
      <c r="M86" s="6" t="s">
        <v>41</v>
      </c>
      <c r="N86" s="6" t="s">
        <v>41</v>
      </c>
      <c r="O86" s="6" t="str">
        <f>データ!EO6</f>
        <v>【0.02】</v>
      </c>
    </row>
  </sheetData>
  <sheetProtection algorithmName="SHA-512" hashValue="xoSeFnDAMFZ8FfBybQPqbWZaYNfl8NkemxbUXX0xHIhkhfY03wTmQoaCEyrQl22Ra1R3FdKhHbN2/5nvJ0RvNA==" saltValue="0fTZ8M+ltJ3lNMYopCxdN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0"/>
  <sheetViews>
    <sheetView showGridLines="0" workbookViewId="0"/>
  </sheetViews>
  <sheetFormatPr defaultRowHeight="13.5" x14ac:dyDescent="0.15"/>
  <cols>
    <col min="2" max="144" width="11.875" customWidth="1"/>
  </cols>
  <sheetData>
    <row r="1" spans="1:145" x14ac:dyDescent="0.15">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59</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34</v>
      </c>
      <c r="C3" s="30" t="s">
        <v>61</v>
      </c>
      <c r="D3" s="30" t="s">
        <v>62</v>
      </c>
      <c r="E3" s="30" t="s">
        <v>5</v>
      </c>
      <c r="F3" s="30" t="s">
        <v>4</v>
      </c>
      <c r="G3" s="30" t="s">
        <v>27</v>
      </c>
      <c r="H3" s="75" t="s">
        <v>58</v>
      </c>
      <c r="I3" s="76"/>
      <c r="J3" s="76"/>
      <c r="K3" s="76"/>
      <c r="L3" s="76"/>
      <c r="M3" s="76"/>
      <c r="N3" s="76"/>
      <c r="O3" s="76"/>
      <c r="P3" s="76"/>
      <c r="Q3" s="76"/>
      <c r="R3" s="76"/>
      <c r="S3" s="76"/>
      <c r="T3" s="76"/>
      <c r="U3" s="76"/>
      <c r="V3" s="76"/>
      <c r="W3" s="76"/>
      <c r="X3" s="77"/>
      <c r="Y3" s="81"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11</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63</v>
      </c>
      <c r="B4" s="31"/>
      <c r="C4" s="31"/>
      <c r="D4" s="31"/>
      <c r="E4" s="31"/>
      <c r="F4" s="31"/>
      <c r="G4" s="31"/>
      <c r="H4" s="78"/>
      <c r="I4" s="79"/>
      <c r="J4" s="79"/>
      <c r="K4" s="79"/>
      <c r="L4" s="79"/>
      <c r="M4" s="79"/>
      <c r="N4" s="79"/>
      <c r="O4" s="79"/>
      <c r="P4" s="79"/>
      <c r="Q4" s="79"/>
      <c r="R4" s="79"/>
      <c r="S4" s="79"/>
      <c r="T4" s="79"/>
      <c r="U4" s="79"/>
      <c r="V4" s="79"/>
      <c r="W4" s="79"/>
      <c r="X4" s="80"/>
      <c r="Y4" s="82" t="s">
        <v>26</v>
      </c>
      <c r="Z4" s="82"/>
      <c r="AA4" s="82"/>
      <c r="AB4" s="82"/>
      <c r="AC4" s="82"/>
      <c r="AD4" s="82"/>
      <c r="AE4" s="82"/>
      <c r="AF4" s="82"/>
      <c r="AG4" s="82"/>
      <c r="AH4" s="82"/>
      <c r="AI4" s="82"/>
      <c r="AJ4" s="82" t="s">
        <v>48</v>
      </c>
      <c r="AK4" s="82"/>
      <c r="AL4" s="82"/>
      <c r="AM4" s="82"/>
      <c r="AN4" s="82"/>
      <c r="AO4" s="82"/>
      <c r="AP4" s="82"/>
      <c r="AQ4" s="82"/>
      <c r="AR4" s="82"/>
      <c r="AS4" s="82"/>
      <c r="AT4" s="82"/>
      <c r="AU4" s="82" t="s">
        <v>29</v>
      </c>
      <c r="AV4" s="82"/>
      <c r="AW4" s="82"/>
      <c r="AX4" s="82"/>
      <c r="AY4" s="82"/>
      <c r="AZ4" s="82"/>
      <c r="BA4" s="82"/>
      <c r="BB4" s="82"/>
      <c r="BC4" s="82"/>
      <c r="BD4" s="82"/>
      <c r="BE4" s="82"/>
      <c r="BF4" s="82" t="s">
        <v>65</v>
      </c>
      <c r="BG4" s="82"/>
      <c r="BH4" s="82"/>
      <c r="BI4" s="82"/>
      <c r="BJ4" s="82"/>
      <c r="BK4" s="82"/>
      <c r="BL4" s="82"/>
      <c r="BM4" s="82"/>
      <c r="BN4" s="82"/>
      <c r="BO4" s="82"/>
      <c r="BP4" s="82"/>
      <c r="BQ4" s="82" t="s">
        <v>15</v>
      </c>
      <c r="BR4" s="82"/>
      <c r="BS4" s="82"/>
      <c r="BT4" s="82"/>
      <c r="BU4" s="82"/>
      <c r="BV4" s="82"/>
      <c r="BW4" s="82"/>
      <c r="BX4" s="82"/>
      <c r="BY4" s="82"/>
      <c r="BZ4" s="82"/>
      <c r="CA4" s="82"/>
      <c r="CB4" s="82" t="s">
        <v>64</v>
      </c>
      <c r="CC4" s="82"/>
      <c r="CD4" s="82"/>
      <c r="CE4" s="82"/>
      <c r="CF4" s="82"/>
      <c r="CG4" s="82"/>
      <c r="CH4" s="82"/>
      <c r="CI4" s="82"/>
      <c r="CJ4" s="82"/>
      <c r="CK4" s="82"/>
      <c r="CL4" s="82"/>
      <c r="CM4" s="82" t="s">
        <v>1</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2"/>
      <c r="C5" s="32"/>
      <c r="D5" s="32"/>
      <c r="E5" s="32"/>
      <c r="F5" s="32"/>
      <c r="G5" s="32"/>
      <c r="H5" s="36" t="s">
        <v>60</v>
      </c>
      <c r="I5" s="36" t="s">
        <v>71</v>
      </c>
      <c r="J5" s="36" t="s">
        <v>72</v>
      </c>
      <c r="K5" s="36" t="s">
        <v>73</v>
      </c>
      <c r="L5" s="36" t="s">
        <v>74</v>
      </c>
      <c r="M5" s="36" t="s">
        <v>6</v>
      </c>
      <c r="N5" s="36" t="s">
        <v>75</v>
      </c>
      <c r="O5" s="36" t="s">
        <v>76</v>
      </c>
      <c r="P5" s="36" t="s">
        <v>77</v>
      </c>
      <c r="Q5" s="36" t="s">
        <v>78</v>
      </c>
      <c r="R5" s="36" t="s">
        <v>79</v>
      </c>
      <c r="S5" s="36" t="s">
        <v>80</v>
      </c>
      <c r="T5" s="36" t="s">
        <v>81</v>
      </c>
      <c r="U5" s="36" t="s">
        <v>0</v>
      </c>
      <c r="V5" s="36" t="s">
        <v>2</v>
      </c>
      <c r="W5" s="36" t="s">
        <v>82</v>
      </c>
      <c r="X5" s="36" t="s">
        <v>83</v>
      </c>
      <c r="Y5" s="36" t="s">
        <v>84</v>
      </c>
      <c r="Z5" s="36" t="s">
        <v>85</v>
      </c>
      <c r="AA5" s="36" t="s">
        <v>86</v>
      </c>
      <c r="AB5" s="36" t="s">
        <v>87</v>
      </c>
      <c r="AC5" s="36" t="s">
        <v>88</v>
      </c>
      <c r="AD5" s="36" t="s">
        <v>90</v>
      </c>
      <c r="AE5" s="36" t="s">
        <v>91</v>
      </c>
      <c r="AF5" s="36" t="s">
        <v>92</v>
      </c>
      <c r="AG5" s="36" t="s">
        <v>93</v>
      </c>
      <c r="AH5" s="36" t="s">
        <v>94</v>
      </c>
      <c r="AI5" s="36" t="s">
        <v>47</v>
      </c>
      <c r="AJ5" s="36" t="s">
        <v>84</v>
      </c>
      <c r="AK5" s="36" t="s">
        <v>85</v>
      </c>
      <c r="AL5" s="36" t="s">
        <v>86</v>
      </c>
      <c r="AM5" s="36" t="s">
        <v>87</v>
      </c>
      <c r="AN5" s="36" t="s">
        <v>88</v>
      </c>
      <c r="AO5" s="36" t="s">
        <v>90</v>
      </c>
      <c r="AP5" s="36" t="s">
        <v>91</v>
      </c>
      <c r="AQ5" s="36" t="s">
        <v>92</v>
      </c>
      <c r="AR5" s="36" t="s">
        <v>93</v>
      </c>
      <c r="AS5" s="36" t="s">
        <v>94</v>
      </c>
      <c r="AT5" s="36" t="s">
        <v>89</v>
      </c>
      <c r="AU5" s="36" t="s">
        <v>84</v>
      </c>
      <c r="AV5" s="36" t="s">
        <v>85</v>
      </c>
      <c r="AW5" s="36" t="s">
        <v>86</v>
      </c>
      <c r="AX5" s="36" t="s">
        <v>87</v>
      </c>
      <c r="AY5" s="36" t="s">
        <v>88</v>
      </c>
      <c r="AZ5" s="36" t="s">
        <v>90</v>
      </c>
      <c r="BA5" s="36" t="s">
        <v>91</v>
      </c>
      <c r="BB5" s="36" t="s">
        <v>92</v>
      </c>
      <c r="BC5" s="36" t="s">
        <v>93</v>
      </c>
      <c r="BD5" s="36" t="s">
        <v>94</v>
      </c>
      <c r="BE5" s="36" t="s">
        <v>89</v>
      </c>
      <c r="BF5" s="36" t="s">
        <v>84</v>
      </c>
      <c r="BG5" s="36" t="s">
        <v>85</v>
      </c>
      <c r="BH5" s="36" t="s">
        <v>86</v>
      </c>
      <c r="BI5" s="36" t="s">
        <v>87</v>
      </c>
      <c r="BJ5" s="36" t="s">
        <v>88</v>
      </c>
      <c r="BK5" s="36" t="s">
        <v>90</v>
      </c>
      <c r="BL5" s="36" t="s">
        <v>91</v>
      </c>
      <c r="BM5" s="36" t="s">
        <v>92</v>
      </c>
      <c r="BN5" s="36" t="s">
        <v>93</v>
      </c>
      <c r="BO5" s="36" t="s">
        <v>94</v>
      </c>
      <c r="BP5" s="36" t="s">
        <v>89</v>
      </c>
      <c r="BQ5" s="36" t="s">
        <v>84</v>
      </c>
      <c r="BR5" s="36" t="s">
        <v>85</v>
      </c>
      <c r="BS5" s="36" t="s">
        <v>86</v>
      </c>
      <c r="BT5" s="36" t="s">
        <v>87</v>
      </c>
      <c r="BU5" s="36" t="s">
        <v>88</v>
      </c>
      <c r="BV5" s="36" t="s">
        <v>90</v>
      </c>
      <c r="BW5" s="36" t="s">
        <v>91</v>
      </c>
      <c r="BX5" s="36" t="s">
        <v>92</v>
      </c>
      <c r="BY5" s="36" t="s">
        <v>93</v>
      </c>
      <c r="BZ5" s="36" t="s">
        <v>94</v>
      </c>
      <c r="CA5" s="36" t="s">
        <v>89</v>
      </c>
      <c r="CB5" s="36" t="s">
        <v>84</v>
      </c>
      <c r="CC5" s="36" t="s">
        <v>85</v>
      </c>
      <c r="CD5" s="36" t="s">
        <v>86</v>
      </c>
      <c r="CE5" s="36" t="s">
        <v>87</v>
      </c>
      <c r="CF5" s="36" t="s">
        <v>88</v>
      </c>
      <c r="CG5" s="36" t="s">
        <v>90</v>
      </c>
      <c r="CH5" s="36" t="s">
        <v>91</v>
      </c>
      <c r="CI5" s="36" t="s">
        <v>92</v>
      </c>
      <c r="CJ5" s="36" t="s">
        <v>93</v>
      </c>
      <c r="CK5" s="36" t="s">
        <v>94</v>
      </c>
      <c r="CL5" s="36" t="s">
        <v>89</v>
      </c>
      <c r="CM5" s="36" t="s">
        <v>84</v>
      </c>
      <c r="CN5" s="36" t="s">
        <v>85</v>
      </c>
      <c r="CO5" s="36" t="s">
        <v>86</v>
      </c>
      <c r="CP5" s="36" t="s">
        <v>87</v>
      </c>
      <c r="CQ5" s="36" t="s">
        <v>88</v>
      </c>
      <c r="CR5" s="36" t="s">
        <v>90</v>
      </c>
      <c r="CS5" s="36" t="s">
        <v>91</v>
      </c>
      <c r="CT5" s="36" t="s">
        <v>92</v>
      </c>
      <c r="CU5" s="36" t="s">
        <v>93</v>
      </c>
      <c r="CV5" s="36" t="s">
        <v>94</v>
      </c>
      <c r="CW5" s="36" t="s">
        <v>89</v>
      </c>
      <c r="CX5" s="36" t="s">
        <v>84</v>
      </c>
      <c r="CY5" s="36" t="s">
        <v>85</v>
      </c>
      <c r="CZ5" s="36" t="s">
        <v>86</v>
      </c>
      <c r="DA5" s="36" t="s">
        <v>87</v>
      </c>
      <c r="DB5" s="36" t="s">
        <v>88</v>
      </c>
      <c r="DC5" s="36" t="s">
        <v>90</v>
      </c>
      <c r="DD5" s="36" t="s">
        <v>91</v>
      </c>
      <c r="DE5" s="36" t="s">
        <v>92</v>
      </c>
      <c r="DF5" s="36" t="s">
        <v>93</v>
      </c>
      <c r="DG5" s="36" t="s">
        <v>94</v>
      </c>
      <c r="DH5" s="36" t="s">
        <v>89</v>
      </c>
      <c r="DI5" s="36" t="s">
        <v>84</v>
      </c>
      <c r="DJ5" s="36" t="s">
        <v>85</v>
      </c>
      <c r="DK5" s="36" t="s">
        <v>86</v>
      </c>
      <c r="DL5" s="36" t="s">
        <v>87</v>
      </c>
      <c r="DM5" s="36" t="s">
        <v>88</v>
      </c>
      <c r="DN5" s="36" t="s">
        <v>90</v>
      </c>
      <c r="DO5" s="36" t="s">
        <v>91</v>
      </c>
      <c r="DP5" s="36" t="s">
        <v>92</v>
      </c>
      <c r="DQ5" s="36" t="s">
        <v>93</v>
      </c>
      <c r="DR5" s="36" t="s">
        <v>94</v>
      </c>
      <c r="DS5" s="36" t="s">
        <v>89</v>
      </c>
      <c r="DT5" s="36" t="s">
        <v>84</v>
      </c>
      <c r="DU5" s="36" t="s">
        <v>85</v>
      </c>
      <c r="DV5" s="36" t="s">
        <v>86</v>
      </c>
      <c r="DW5" s="36" t="s">
        <v>87</v>
      </c>
      <c r="DX5" s="36" t="s">
        <v>88</v>
      </c>
      <c r="DY5" s="36" t="s">
        <v>90</v>
      </c>
      <c r="DZ5" s="36" t="s">
        <v>91</v>
      </c>
      <c r="EA5" s="36" t="s">
        <v>92</v>
      </c>
      <c r="EB5" s="36" t="s">
        <v>93</v>
      </c>
      <c r="EC5" s="36" t="s">
        <v>94</v>
      </c>
      <c r="ED5" s="36" t="s">
        <v>89</v>
      </c>
      <c r="EE5" s="36" t="s">
        <v>84</v>
      </c>
      <c r="EF5" s="36" t="s">
        <v>85</v>
      </c>
      <c r="EG5" s="36" t="s">
        <v>86</v>
      </c>
      <c r="EH5" s="36" t="s">
        <v>87</v>
      </c>
      <c r="EI5" s="36" t="s">
        <v>88</v>
      </c>
      <c r="EJ5" s="36" t="s">
        <v>90</v>
      </c>
      <c r="EK5" s="36" t="s">
        <v>91</v>
      </c>
      <c r="EL5" s="36" t="s">
        <v>92</v>
      </c>
      <c r="EM5" s="36" t="s">
        <v>93</v>
      </c>
      <c r="EN5" s="36" t="s">
        <v>94</v>
      </c>
      <c r="EO5" s="36" t="s">
        <v>89</v>
      </c>
    </row>
    <row r="6" spans="1:145" s="27" customFormat="1" x14ac:dyDescent="0.15">
      <c r="A6" s="28" t="s">
        <v>95</v>
      </c>
      <c r="B6" s="33">
        <f t="shared" ref="B6:X6" si="1">B7</f>
        <v>2018</v>
      </c>
      <c r="C6" s="33">
        <f t="shared" si="1"/>
        <v>235610</v>
      </c>
      <c r="D6" s="33">
        <f t="shared" si="1"/>
        <v>47</v>
      </c>
      <c r="E6" s="33">
        <f t="shared" si="1"/>
        <v>17</v>
      </c>
      <c r="F6" s="33">
        <f t="shared" si="1"/>
        <v>5</v>
      </c>
      <c r="G6" s="33">
        <f t="shared" si="1"/>
        <v>0</v>
      </c>
      <c r="H6" s="33" t="str">
        <f t="shared" si="1"/>
        <v>愛知県　設楽町</v>
      </c>
      <c r="I6" s="33" t="str">
        <f t="shared" si="1"/>
        <v>法非適用</v>
      </c>
      <c r="J6" s="33" t="str">
        <f t="shared" si="1"/>
        <v>下水道事業</v>
      </c>
      <c r="K6" s="33" t="str">
        <f t="shared" si="1"/>
        <v>農業集落排水</v>
      </c>
      <c r="L6" s="33" t="str">
        <f t="shared" si="1"/>
        <v>F2</v>
      </c>
      <c r="M6" s="33" t="str">
        <f t="shared" si="1"/>
        <v>非設置</v>
      </c>
      <c r="N6" s="37" t="str">
        <f t="shared" si="1"/>
        <v>-</v>
      </c>
      <c r="O6" s="37" t="str">
        <f t="shared" si="1"/>
        <v>該当数値なし</v>
      </c>
      <c r="P6" s="37">
        <f t="shared" si="1"/>
        <v>42.32</v>
      </c>
      <c r="Q6" s="37">
        <f t="shared" si="1"/>
        <v>100</v>
      </c>
      <c r="R6" s="37">
        <f t="shared" si="1"/>
        <v>2916</v>
      </c>
      <c r="S6" s="37">
        <f t="shared" si="1"/>
        <v>4838</v>
      </c>
      <c r="T6" s="37">
        <f t="shared" si="1"/>
        <v>273.94</v>
      </c>
      <c r="U6" s="37">
        <f t="shared" si="1"/>
        <v>17.66</v>
      </c>
      <c r="V6" s="37">
        <f t="shared" si="1"/>
        <v>2025</v>
      </c>
      <c r="W6" s="37">
        <f t="shared" si="1"/>
        <v>3.01</v>
      </c>
      <c r="X6" s="37">
        <f t="shared" si="1"/>
        <v>672.76</v>
      </c>
      <c r="Y6" s="41">
        <f t="shared" ref="Y6:AH6" si="2">IF(Y7="",NA(),Y7)</f>
        <v>71.64</v>
      </c>
      <c r="Z6" s="41">
        <f t="shared" si="2"/>
        <v>100</v>
      </c>
      <c r="AA6" s="41">
        <f t="shared" si="2"/>
        <v>68.59</v>
      </c>
      <c r="AB6" s="41">
        <f t="shared" si="2"/>
        <v>67.11</v>
      </c>
      <c r="AC6" s="41">
        <f t="shared" si="2"/>
        <v>67.069999999999993</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37">
        <f t="shared" ref="BF6:BO6" si="5">IF(BF7="",NA(),BF7)</f>
        <v>0</v>
      </c>
      <c r="BG6" s="37">
        <f t="shared" si="5"/>
        <v>0</v>
      </c>
      <c r="BH6" s="37">
        <f t="shared" si="5"/>
        <v>0</v>
      </c>
      <c r="BI6" s="37">
        <f t="shared" si="5"/>
        <v>0</v>
      </c>
      <c r="BJ6" s="37">
        <f t="shared" si="5"/>
        <v>0</v>
      </c>
      <c r="BK6" s="41">
        <f t="shared" si="5"/>
        <v>1044.8</v>
      </c>
      <c r="BL6" s="41">
        <f t="shared" si="5"/>
        <v>1081.8</v>
      </c>
      <c r="BM6" s="41">
        <f t="shared" si="5"/>
        <v>974.93</v>
      </c>
      <c r="BN6" s="41">
        <f t="shared" si="5"/>
        <v>855.8</v>
      </c>
      <c r="BO6" s="41">
        <f t="shared" si="5"/>
        <v>789.46</v>
      </c>
      <c r="BP6" s="37" t="str">
        <f>IF(BP7="","",IF(BP7="-","【-】","【"&amp;SUBSTITUTE(TEXT(BP7,"#,##0.00"),"-","△")&amp;"】"))</f>
        <v>【747.76】</v>
      </c>
      <c r="BQ6" s="41">
        <f t="shared" ref="BQ6:BZ6" si="6">IF(BQ7="",NA(),BQ7)</f>
        <v>47.25</v>
      </c>
      <c r="BR6" s="41">
        <f t="shared" si="6"/>
        <v>37.380000000000003</v>
      </c>
      <c r="BS6" s="41">
        <f t="shared" si="6"/>
        <v>53.95</v>
      </c>
      <c r="BT6" s="41">
        <f t="shared" si="6"/>
        <v>54.08</v>
      </c>
      <c r="BU6" s="41">
        <f t="shared" si="6"/>
        <v>46.73</v>
      </c>
      <c r="BV6" s="41">
        <f t="shared" si="6"/>
        <v>50.82</v>
      </c>
      <c r="BW6" s="41">
        <f t="shared" si="6"/>
        <v>52.19</v>
      </c>
      <c r="BX6" s="41">
        <f t="shared" si="6"/>
        <v>55.32</v>
      </c>
      <c r="BY6" s="41">
        <f t="shared" si="6"/>
        <v>59.8</v>
      </c>
      <c r="BZ6" s="41">
        <f t="shared" si="6"/>
        <v>57.77</v>
      </c>
      <c r="CA6" s="37" t="str">
        <f>IF(CA7="","",IF(CA7="-","【-】","【"&amp;SUBSTITUTE(TEXT(CA7,"#,##0.00"),"-","△")&amp;"】"))</f>
        <v>【59.51】</v>
      </c>
      <c r="CB6" s="41">
        <f t="shared" ref="CB6:CK6" si="7">IF(CB7="",NA(),CB7)</f>
        <v>340.58</v>
      </c>
      <c r="CC6" s="41">
        <f t="shared" si="7"/>
        <v>418.54</v>
      </c>
      <c r="CD6" s="41">
        <f t="shared" si="7"/>
        <v>302.10000000000002</v>
      </c>
      <c r="CE6" s="41">
        <f t="shared" si="7"/>
        <v>297.05</v>
      </c>
      <c r="CF6" s="41">
        <f t="shared" si="7"/>
        <v>339.61</v>
      </c>
      <c r="CG6" s="41">
        <f t="shared" si="7"/>
        <v>300.52</v>
      </c>
      <c r="CH6" s="41">
        <f t="shared" si="7"/>
        <v>296.14</v>
      </c>
      <c r="CI6" s="41">
        <f t="shared" si="7"/>
        <v>283.17</v>
      </c>
      <c r="CJ6" s="41">
        <f t="shared" si="7"/>
        <v>263.76</v>
      </c>
      <c r="CK6" s="41">
        <f t="shared" si="7"/>
        <v>274.35000000000002</v>
      </c>
      <c r="CL6" s="37" t="str">
        <f>IF(CL7="","",IF(CL7="-","【-】","【"&amp;SUBSTITUTE(TEXT(CL7,"#,##0.00"),"-","△")&amp;"】"))</f>
        <v>【261.46】</v>
      </c>
      <c r="CM6" s="41">
        <f t="shared" ref="CM6:CV6" si="8">IF(CM7="",NA(),CM7)</f>
        <v>50.41</v>
      </c>
      <c r="CN6" s="41">
        <f t="shared" si="8"/>
        <v>50.65</v>
      </c>
      <c r="CO6" s="41">
        <f t="shared" si="8"/>
        <v>48.05</v>
      </c>
      <c r="CP6" s="41">
        <f t="shared" si="8"/>
        <v>49.03</v>
      </c>
      <c r="CQ6" s="41">
        <f t="shared" si="8"/>
        <v>49.68</v>
      </c>
      <c r="CR6" s="41">
        <f t="shared" si="8"/>
        <v>53.24</v>
      </c>
      <c r="CS6" s="41">
        <f t="shared" si="8"/>
        <v>52.31</v>
      </c>
      <c r="CT6" s="41">
        <f t="shared" si="8"/>
        <v>60.65</v>
      </c>
      <c r="CU6" s="41">
        <f t="shared" si="8"/>
        <v>51.75</v>
      </c>
      <c r="CV6" s="41">
        <f t="shared" si="8"/>
        <v>50.68</v>
      </c>
      <c r="CW6" s="37" t="str">
        <f>IF(CW7="","",IF(CW7="-","【-】","【"&amp;SUBSTITUTE(TEXT(CW7,"#,##0.00"),"-","△")&amp;"】"))</f>
        <v>【52.23】</v>
      </c>
      <c r="CX6" s="41">
        <f t="shared" ref="CX6:DG6" si="9">IF(CX7="",NA(),CX7)</f>
        <v>77.959999999999994</v>
      </c>
      <c r="CY6" s="41">
        <f t="shared" si="9"/>
        <v>80.75</v>
      </c>
      <c r="CZ6" s="41">
        <f t="shared" si="9"/>
        <v>79.92</v>
      </c>
      <c r="DA6" s="41">
        <f t="shared" si="9"/>
        <v>80.92</v>
      </c>
      <c r="DB6" s="41">
        <f t="shared" si="9"/>
        <v>80.89</v>
      </c>
      <c r="DC6" s="41">
        <f t="shared" si="9"/>
        <v>84.07</v>
      </c>
      <c r="DD6" s="41">
        <f t="shared" si="9"/>
        <v>84.32</v>
      </c>
      <c r="DE6" s="41">
        <f t="shared" si="9"/>
        <v>84.58</v>
      </c>
      <c r="DF6" s="41">
        <f t="shared" si="9"/>
        <v>84.84</v>
      </c>
      <c r="DG6" s="41">
        <f t="shared" si="9"/>
        <v>84.86</v>
      </c>
      <c r="DH6" s="37" t="str">
        <f>IF(DH7="","",IF(DH7="-","【-】","【"&amp;SUBSTITUTE(TEXT(DH7,"#,##0.00"),"-","△")&amp;"】"))</f>
        <v>【85.82】</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0.02</v>
      </c>
      <c r="EK6" s="41">
        <f t="shared" si="12"/>
        <v>0.01</v>
      </c>
      <c r="EL6" s="41">
        <f t="shared" si="12"/>
        <v>2.0499999999999998</v>
      </c>
      <c r="EM6" s="41">
        <f t="shared" si="12"/>
        <v>0.01</v>
      </c>
      <c r="EN6" s="41">
        <f t="shared" si="12"/>
        <v>0.01</v>
      </c>
      <c r="EO6" s="37" t="str">
        <f>IF(EO7="","",IF(EO7="-","【-】","【"&amp;SUBSTITUTE(TEXT(EO7,"#,##0.00"),"-","△")&amp;"】"))</f>
        <v>【0.02】</v>
      </c>
    </row>
    <row r="7" spans="1:145" s="27" customFormat="1" x14ac:dyDescent="0.15">
      <c r="A7" s="28"/>
      <c r="B7" s="34">
        <v>2018</v>
      </c>
      <c r="C7" s="34">
        <v>235610</v>
      </c>
      <c r="D7" s="34">
        <v>47</v>
      </c>
      <c r="E7" s="34">
        <v>17</v>
      </c>
      <c r="F7" s="34">
        <v>5</v>
      </c>
      <c r="G7" s="34">
        <v>0</v>
      </c>
      <c r="H7" s="34" t="s">
        <v>96</v>
      </c>
      <c r="I7" s="34" t="s">
        <v>97</v>
      </c>
      <c r="J7" s="34" t="s">
        <v>98</v>
      </c>
      <c r="K7" s="34" t="s">
        <v>99</v>
      </c>
      <c r="L7" s="34" t="s">
        <v>100</v>
      </c>
      <c r="M7" s="34" t="s">
        <v>101</v>
      </c>
      <c r="N7" s="38" t="s">
        <v>41</v>
      </c>
      <c r="O7" s="38" t="s">
        <v>102</v>
      </c>
      <c r="P7" s="38">
        <v>42.32</v>
      </c>
      <c r="Q7" s="38">
        <v>100</v>
      </c>
      <c r="R7" s="38">
        <v>2916</v>
      </c>
      <c r="S7" s="38">
        <v>4838</v>
      </c>
      <c r="T7" s="38">
        <v>273.94</v>
      </c>
      <c r="U7" s="38">
        <v>17.66</v>
      </c>
      <c r="V7" s="38">
        <v>2025</v>
      </c>
      <c r="W7" s="38">
        <v>3.01</v>
      </c>
      <c r="X7" s="38">
        <v>672.76</v>
      </c>
      <c r="Y7" s="38">
        <v>71.64</v>
      </c>
      <c r="Z7" s="38">
        <v>100</v>
      </c>
      <c r="AA7" s="38">
        <v>68.59</v>
      </c>
      <c r="AB7" s="38">
        <v>67.11</v>
      </c>
      <c r="AC7" s="38">
        <v>67.069999999999993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47.25</v>
      </c>
      <c r="BR7" s="38">
        <v>37.380000000000003</v>
      </c>
      <c r="BS7" s="38">
        <v>53.95</v>
      </c>
      <c r="BT7" s="38">
        <v>54.08</v>
      </c>
      <c r="BU7" s="38">
        <v>46.73</v>
      </c>
      <c r="BV7" s="38">
        <v>50.82</v>
      </c>
      <c r="BW7" s="38">
        <v>52.19</v>
      </c>
      <c r="BX7" s="38">
        <v>55.32</v>
      </c>
      <c r="BY7" s="38">
        <v>59.8</v>
      </c>
      <c r="BZ7" s="38">
        <v>57.77</v>
      </c>
      <c r="CA7" s="38">
        <v>59.51</v>
      </c>
      <c r="CB7" s="38">
        <v>340.58</v>
      </c>
      <c r="CC7" s="38">
        <v>418.54</v>
      </c>
      <c r="CD7" s="38">
        <v>302.10000000000002</v>
      </c>
      <c r="CE7" s="38">
        <v>297.05</v>
      </c>
      <c r="CF7" s="38">
        <v>339.61</v>
      </c>
      <c r="CG7" s="38">
        <v>300.52</v>
      </c>
      <c r="CH7" s="38">
        <v>296.14</v>
      </c>
      <c r="CI7" s="38">
        <v>283.17</v>
      </c>
      <c r="CJ7" s="38">
        <v>263.76</v>
      </c>
      <c r="CK7" s="38">
        <v>274.35000000000002</v>
      </c>
      <c r="CL7" s="38">
        <v>261.45999999999998</v>
      </c>
      <c r="CM7" s="38">
        <v>50.41</v>
      </c>
      <c r="CN7" s="38">
        <v>50.65</v>
      </c>
      <c r="CO7" s="38">
        <v>48.05</v>
      </c>
      <c r="CP7" s="38">
        <v>49.03</v>
      </c>
      <c r="CQ7" s="38">
        <v>49.68</v>
      </c>
      <c r="CR7" s="38">
        <v>53.24</v>
      </c>
      <c r="CS7" s="38">
        <v>52.31</v>
      </c>
      <c r="CT7" s="38">
        <v>60.65</v>
      </c>
      <c r="CU7" s="38">
        <v>51.75</v>
      </c>
      <c r="CV7" s="38">
        <v>50.68</v>
      </c>
      <c r="CW7" s="38">
        <v>52.23</v>
      </c>
      <c r="CX7" s="38">
        <v>77.959999999999994</v>
      </c>
      <c r="CY7" s="38">
        <v>80.75</v>
      </c>
      <c r="CZ7" s="38">
        <v>79.92</v>
      </c>
      <c r="DA7" s="38">
        <v>80.92</v>
      </c>
      <c r="DB7" s="38">
        <v>80.89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103</v>
      </c>
      <c r="C9" s="29" t="s">
        <v>104</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34</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2020-01-24T00:04:49Z</cp:lastPrinted>
  <dcterms:created xsi:type="dcterms:W3CDTF">2019-12-05T05:20:41Z</dcterms:created>
  <dcterms:modified xsi:type="dcterms:W3CDTF">2020-02-14T00:59:48Z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2020-01-14T08:12:40Z</vt:filetime>
  </property>
</Properties>
</file>