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41大口\"/>
    </mc:Choice>
  </mc:AlternateContent>
  <workbookProtection workbookAlgorithmName="SHA-512" workbookHashValue="lya0iZ4YFAKasc8wMtvEZNWWLxpkNnAnaoHzKPcodbiQVF+h5PnjU/2G9XtBJ8WvN7iMuO7osWAXweN2/6OMxA==" workbookSaltValue="wfEBDiv/caKnKlRpueWO1w=="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<sst xmlns="http://schemas.openxmlformats.org/spreadsheetml/2006/main" count="233" uniqueCount="114">
  <si>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</si>
  <si>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</si>
  <si>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</si>
  <si>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</si>
  <si>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</si>
  <si>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</si>
  <si>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</si>
  <si>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</si>
  <si>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</si>
  <si>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</si>
  <si>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</si>
  <si>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</si>
  <si>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</si>
  <si>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</si>
  <si>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</si>
  <si>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</si>
  <si>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</si>
  <si>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</si>
  <si>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</si>
  <si>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</si>
  <si>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</si>
  <si>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</si>
  <si>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</si>
  <si>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</si>
  <si>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</si>
  <si>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</si>
  <si>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</si>
  <si>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</si>
  <si>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</si>
  <si>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</si>
  <si>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</si>
  <si>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</si>
  <si>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</si>
  <si>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</si>
  <si>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</si>
  <si>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</si>
  <si>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</si>
  <si>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</si>
  <si>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</si>
  <si>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</si>
  <si>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</si>
  <si>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</si>
  <si>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</si>
  <si>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</si>
  <si>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</si>
  <si>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</si>
  <si>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</si>
  <si>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</si>
  <si>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</si>
  <si>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</si>
  <si>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</si>
  <si>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</si>
  <si>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</si>
  <si>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</si>
  <si>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</si>
  <si>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</si>
  <si>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</si>
  <si>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</si>
  <si>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</si>
  <si>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</si>
  <si>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</si>
  <si>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</si>
  <si>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</si>
  <si>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</si>
  <si>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</si>
  <si>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</si>
  <si>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</si>
  <si>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</si>
  <si>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</si>
  <si>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</si>
  <si>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</si>
  <si>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</si>
  <si>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</si>
  <si>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</si>
  <si>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</si>
  <si>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</si>
  <si>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</si>
  <si>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</si>
  <si>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</si>
  <si>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</si>
  <si>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</si>
  <si>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</si>
  <si>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</si>
  <si>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</si>
  <si>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</si>
  <si>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</si>
  <si>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</si>
  <si>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</si>
  <si>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</si>
  <si>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</si>
  <si>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</si>
  <si>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</si>
  <si>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</si>
  <si>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</si>
  <si>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</si>
  <si>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</si>
  <si>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</si>
  <si>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</si>
  <si>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</si>
  <si>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</si>
  <si>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</si>
  <si>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</si>
  <si>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</si>
  <si>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</si>
  <si>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</si>
  <si>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</si>
  <si>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</si>
  <si>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</si>
  <si>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</si>
  <si>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</si>
  <si>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</si>
  <si>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０年と比較的新しい。当面は公共下水道事業の面整備を優先するため特定環境保全公共下水道の事業費は低いものとなっているが、H28とH30に不明水対策として管渠改修を行った。大口町として不明水は多いので、公共下水道事業と一体で計画的な不明水対策を進めていきたい。</t>
    <rPh sb="74" eb="76">
      <t>フメイ</t>
    </rPh>
    <rPh sb="76" eb="77">
      <t>スイ</t>
    </rPh>
    <rPh sb="77" eb="79">
      <t>タイサク</t>
    </rPh>
    <phoneticPr fontId="4"/>
  </si>
  <si>
    <t>①収益的収支比率や⑤経費回収率はほぼ適正を示している。なお、①収益的収支比率のH28とH30が下がっているのは不明水対策経費がかさんだためである。
④企業債残高対事業規模比率は約３００％と低いものとなっている。これは起債償還のかなりの部分を一般会計支出に頼っている結果であり、料金収入が不足気味であることを示している。また、H29の約６００％と突出したのは、一般会計支出に頼る部分が大きく減ったためである。
⑥汚水処理原価は約１６０円と類似他団体より低いものであるが、これは公費負担（一般会計支出）が多いことによる。
⑧水洗化率は約９０%と類似他団体並みである。面整備はほぼ完了しているので、改善には未接続者への啓発が必要となる。</t>
    <rPh sb="47" eb="48">
      <t>サ</t>
    </rPh>
    <rPh sb="55" eb="57">
      <t>フメイ</t>
    </rPh>
    <rPh sb="57" eb="58">
      <t>スイ</t>
    </rPh>
    <rPh sb="58" eb="60">
      <t>タイサク</t>
    </rPh>
    <rPh sb="60" eb="62">
      <t>ケイヒ</t>
    </rPh>
    <rPh sb="88" eb="89">
      <t>ヤク</t>
    </rPh>
    <rPh sb="166" eb="167">
      <t>ヤク</t>
    </rPh>
    <rPh sb="172" eb="174">
      <t>トッシュツ</t>
    </rPh>
    <rPh sb="191" eb="192">
      <t>オオ</t>
    </rPh>
    <phoneticPr fontId="4"/>
  </si>
  <si>
    <t>集落の面整備は完了し、集落から離れた家をどれだけ整備対象とするかの段階となっている。また、不明水率は約７５%と計画値である１５%を大きく上回り、公共下水道事業と一体で不明水対策を進める必要がある。
健全な事業経営を目指すには、一般会計支出の削減を行う必要がある。そのためには歳出の削減、特に使用料収入の過半を支出している汚水処理費の削減と、使用料収入の増額が必要となる。汚水処理費は処理場への流入水量に比例するため、不明水対策が改善策と考えている。使用料収入の増額は面整備事業の完了が近いことから接続率の向上と、料金改定が対策の主となる。改定の時期や額については、企業会計に移行後検討していく。
また、平成３１年度末に公共下水道へ編入予定のため、経営戦略は公共下水道として平成３１年度に策定する予定である。</t>
    <rPh sb="282" eb="284">
      <t>キギョウ</t>
    </rPh>
    <rPh sb="284" eb="286">
      <t>カイケイ</t>
    </rPh>
    <rPh sb="287" eb="289">
      <t>イコウ</t>
    </rPh>
    <rPh sb="289" eb="290">
      <t>ゴ</t>
    </rPh>
    <rPh sb="301" eb="303">
      <t>ヘイセイ</t>
    </rPh>
    <rPh sb="307" eb="308">
      <t>マツ</t>
    </rPh>
    <rPh sb="317" eb="319">
      <t>ヨテイ</t>
    </rPh>
    <rPh sb="323" eb="325">
      <t>ケイエイ</t>
    </rPh>
    <rPh sb="325" eb="327">
      <t>センリャク</t>
    </rPh>
    <rPh sb="328" eb="330">
      <t>コウキョウ</t>
    </rPh>
    <rPh sb="330" eb="333">
      <t>ゲスイドウ</t>
    </rPh>
    <rPh sb="336" eb="338">
      <t>ヘイセイ</t>
    </rPh>
    <rPh sb="343" eb="34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</si>
</sst>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1.32</c:v>
                </c:pt>
                <c:pt idx="3">
                  <c:v>0</c:v>
                </c:pt>
                <c:pt idx="4" formatCode="#,##0.00;&quot;△&quot;#,##0.00;&quot;-&quot;">
                  <c:v>0.55000000000000004</c:v>
                </c:pt>
              </c:numCache>
            </c:numRef>
          </c:val>
          <c:extLst>
            <c:ext xmlns:c16="http://schemas.microsoft.com/office/drawing/2014/chart" uri="{C3380CC4-5D6E-409C-BE32-E72D297353CC}">
              <c16:uniqueId val="{00000000-8DB6-48A3-9717-D1ACB22DEA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DB6-48A3-9717-D1ACB22DEA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E4-4AB7-A942-CFB964447B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CE4-4AB7-A942-CFB964447B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84.07</c:v>
                </c:pt>
                <c:pt idx="1">
                  <c:v>86.98</c:v>
                </c:pt>
                <c:pt idx="2">
                  <c:v>88.05</c:v>
                </c:pt>
                <c:pt idx="3">
                  <c:v>88.85</c:v>
                </c:pt>
                <c:pt idx="4">
                  <c:v>88.59</c:v>
                </c:pt>
              </c:numCache>
            </c:numRef>
          </c:val>
          <c:extLst>
            <c:ext xmlns:c16="http://schemas.microsoft.com/office/drawing/2014/chart" uri="{C3380CC4-5D6E-409C-BE32-E72D297353CC}">
              <c16:uniqueId val="{00000000-A96B-425A-83AA-90A3D8CB0E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96B-425A-83AA-90A3D8CB0E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102.92</c:v>
                </c:pt>
                <c:pt idx="1">
                  <c:v>103.81</c:v>
                </c:pt>
                <c:pt idx="2">
                  <c:v>100.03</c:v>
                </c:pt>
                <c:pt idx="3">
                  <c:v>104.86</c:v>
                </c:pt>
                <c:pt idx="4">
                  <c:v>100.02</c:v>
                </c:pt>
              </c:numCache>
            </c:numRef>
          </c:val>
          <c:extLst>
            <c:ext xmlns:c16="http://schemas.microsoft.com/office/drawing/2014/chart" uri="{C3380CC4-5D6E-409C-BE32-E72D297353CC}">
              <c16:uniqueId val="{00000000-9A0B-4E9B-9CD4-C542FE9E08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B-4E9B-9CD4-C542FE9E08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C-4CBD-B17A-34351F055C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C-4CBD-B17A-34351F055C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E-4121-A925-959F0A3CBF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E-4121-A925-959F0A3CBF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2-4501-9AD6-4722F1DEAE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2-4501-9AD6-4722F1DEAE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7-4297-856E-9C504AA930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7-4297-856E-9C504AA930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249.16</c:v>
                </c:pt>
                <c:pt idx="2">
                  <c:v>290.44</c:v>
                </c:pt>
                <c:pt idx="3">
                  <c:v>605.04</c:v>
                </c:pt>
                <c:pt idx="4">
                  <c:v>280.17</c:v>
                </c:pt>
              </c:numCache>
            </c:numRef>
          </c:val>
          <c:extLst>
            <c:ext xmlns:c16="http://schemas.microsoft.com/office/drawing/2014/chart" uri="{C3380CC4-5D6E-409C-BE32-E72D297353CC}">
              <c16:uniqueId val="{00000000-69FA-4748-B1D1-F5F9A23B74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69FA-4748-B1D1-F5F9A23B74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94.06</c:v>
                </c:pt>
                <c:pt idx="1">
                  <c:v>100</c:v>
                </c:pt>
                <c:pt idx="2">
                  <c:v>100</c:v>
                </c:pt>
                <c:pt idx="3">
                  <c:v>100</c:v>
                </c:pt>
                <c:pt idx="4">
                  <c:v>100</c:v>
                </c:pt>
              </c:numCache>
            </c:numRef>
          </c:val>
          <c:extLst>
            <c:ext xmlns:c16="http://schemas.microsoft.com/office/drawing/2014/chart" uri="{C3380CC4-5D6E-409C-BE32-E72D297353CC}">
              <c16:uniqueId val="{00000000-0C37-4197-916E-D476622815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C37-4197-916E-D476622815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168.24</c:v>
                </c:pt>
                <c:pt idx="1">
                  <c:v>160.43</c:v>
                </c:pt>
                <c:pt idx="2">
                  <c:v>154.81</c:v>
                </c:pt>
                <c:pt idx="3">
                  <c:v>158.56</c:v>
                </c:pt>
                <c:pt idx="4">
                  <c:v>156.5</c:v>
                </c:pt>
              </c:numCache>
            </c:numRef>
          </c:val>
          <c:extLst>
            <c:ext xmlns:c16="http://schemas.microsoft.com/office/drawing/2014/chart" uri="{C3380CC4-5D6E-409C-BE32-E72D297353CC}">
              <c16:uniqueId val="{00000000-C1E0-45B7-BCD1-C5E3E9BCBF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1E0-45B7-BCD1-C5E3E9BCBF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大口町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24120</v>
      </c>
      <c r="AM8" s="50"/>
      <c r="AN8" s="50"/>
      <c r="AO8" s="50"/>
      <c r="AP8" s="50"/>
      <c r="AQ8" s="50"/>
      <c r="AR8" s="50"/>
      <c r="AS8" s="50"/>
      <c r="AT8" s="45">
        <f>データ!T6</f>
        <v>13.61</v>
      </c>
      <c r="AU8" s="45"/>
      <c r="AV8" s="45"/>
      <c r="AW8" s="45"/>
      <c r="AX8" s="45"/>
      <c r="AY8" s="45"/>
      <c r="AZ8" s="45"/>
      <c r="BA8" s="45"/>
      <c r="BB8" s="45">
        <f>データ!U6</f>
        <v>1772.23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v>
      </c>
      <c r="Q10" s="45"/>
      <c r="R10" s="45"/>
      <c r="S10" s="45"/>
      <c r="T10" s="45"/>
      <c r="U10" s="45"/>
      <c r="V10" s="45"/>
      <c r="W10" s="45">
        <f>データ!Q6</f>
        <v>56.95</v>
      </c>
      <c r="X10" s="45"/>
      <c r="Y10" s="45"/>
      <c r="Z10" s="45"/>
      <c r="AA10" s="45"/>
      <c r="AB10" s="45"/>
      <c r="AC10" s="45"/>
      <c r="AD10" s="50">
        <f>データ!R6</f>
        <v>1894</v>
      </c>
      <c r="AE10" s="50"/>
      <c r="AF10" s="50"/>
      <c r="AG10" s="50"/>
      <c r="AH10" s="50"/>
      <c r="AI10" s="50"/>
      <c r="AJ10" s="50"/>
      <c r="AK10" s="2"/>
      <c r="AL10" s="50">
        <f>データ!V6</f>
        <v>1884</v>
      </c>
      <c r="AM10" s="50"/>
      <c r="AN10" s="50"/>
      <c r="AO10" s="50"/>
      <c r="AP10" s="50"/>
      <c r="AQ10" s="50"/>
      <c r="AR10" s="50"/>
      <c r="AS10" s="50"/>
      <c r="AT10" s="45">
        <f>データ!W6</f>
        <v>0.93</v>
      </c>
      <c r="AU10" s="45"/>
      <c r="AV10" s="45"/>
      <c r="AW10" s="45"/>
      <c r="AX10" s="45"/>
      <c r="AY10" s="45"/>
      <c r="AZ10" s="45"/>
      <c r="BA10" s="45"/>
      <c r="BB10" s="45">
        <f>データ!X6</f>
        <v>2025.81</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hSDz21FutzcYKtWzdKaXVfH3YzasumKIwm6u4vBNB6j3YyRwtl205IzidDhHmRuxesFuwJrFsy/Zlu8fWmftA==" saltValue="mwZ2TEmopg/Ygv0k/A45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233617</v>
      </c>
      <c r="D6" s="33">
        <f t="shared" si="3"/>
        <v>47</v>
      </c>
      <c r="E6" s="33">
        <f t="shared" si="3"/>
        <v>17</v>
      </c>
      <c r="F6" s="33">
        <f t="shared" si="3"/>
        <v>4</v>
      </c>
      <c r="G6" s="33">
        <f t="shared" si="3"/>
        <v>0</v>
      </c>
      <c r="H6" s="33" t="str">
        <f t="shared" si="3"/>
        <v>愛知県　大口町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7.8</v>
      </c>
      <c r="Q6" s="34">
        <f t="shared" si="3"/>
        <v>56.95</v>
      </c>
      <c r="R6" s="34">
        <f t="shared" si="3"/>
        <v>1894</v>
      </c>
      <c r="S6" s="34">
        <f t="shared" si="3"/>
        <v>24120</v>
      </c>
      <c r="T6" s="34">
        <f t="shared" si="3"/>
        <v>13.61</v>
      </c>
      <c r="U6" s="34">
        <f t="shared" si="3"/>
        <v>1772.23</v>
      </c>
      <c r="V6" s="34">
        <f t="shared" si="3"/>
        <v>1884</v>
      </c>
      <c r="W6" s="34">
        <f t="shared" si="3"/>
        <v>0.93</v>
      </c>
      <c r="X6" s="34">
        <f t="shared" si="3"/>
        <v>2025.81</v>
      </c>
      <c r="Y6" s="35">
        <f>IF(Y7="",NA(),Y7)</f>
        <v>102.92</v>
      </c>
      <c r="Z6" s="35">
        <f t="shared" ref="Z6:AH6" si="4">IF(Z7="",NA(),Z7)</f>
        <v>103.81</v>
      </c>
      <c r="AA6" s="35">
        <f t="shared" si="4"/>
        <v>100.03</v>
      </c>
      <c r="AB6" s="35">
        <f t="shared" si="4"/>
        <v>104.86</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249.16</v>
      </c>
      <c r="BH6" s="35">
        <f t="shared" si="7"/>
        <v>290.44</v>
      </c>
      <c r="BI6" s="35">
        <f t="shared" si="7"/>
        <v>605.04</v>
      </c>
      <c r="BJ6" s="35">
        <f t="shared" si="7"/>
        <v>280.17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94.06</v>
      </c>
      <c r="BR6" s="35">
        <f t="shared" ref="BR6:BZ6" si="8">IF(BR7="",NA(),BR7)</f>
        <v>100</v>
      </c>
      <c r="BS6" s="35">
        <f t="shared" si="8"/>
        <v>100</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168.24</v>
      </c>
      <c r="CC6" s="35">
        <f t="shared" ref="CC6:CK6" si="9">IF(CC7="",NA(),CC7)</f>
        <v>160.43</v>
      </c>
      <c r="CD6" s="35">
        <f t="shared" si="9"/>
        <v>154.81</v>
      </c>
      <c r="CE6" s="35">
        <f t="shared" si="9"/>
        <v>158.56</v>
      </c>
      <c r="CF6" s="35">
        <f t="shared" si="9"/>
        <v>156.5</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84.07</v>
      </c>
      <c r="CY6" s="35">
        <f t="shared" ref="CY6:DG6" si="11">IF(CY7="",NA(),CY7)</f>
        <v>86.98</v>
      </c>
      <c r="CZ6" s="35">
        <f t="shared" si="11"/>
        <v>88.05</v>
      </c>
      <c r="DA6" s="35">
        <f t="shared" si="11"/>
        <v>88.85</v>
      </c>
      <c r="DB6" s="35">
        <f t="shared" si="11"/>
        <v>88.59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1.32</v>
      </c>
      <c r="EH6" s="34">
        <f t="shared" si="14"/>
        <v>0</v>
      </c>
      <c r="EI6" s="35">
        <f t="shared" si="14"/>
        <v>0.55000000000000004</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233617</v>
      </c>
      <c r="D7" s="37">
        <v>47</v>
      </c>
      <c r="E7" s="37">
        <v>17</v>
      </c>
      <c r="F7" s="37">
        <v>4</v>
      </c>
      <c r="G7" s="37">
        <v>0</v>
      </c>
      <c r="H7" s="37" t="s">
        <v>98</v>
      </c>
      <c r="I7" s="37" t="s">
        <v>99</v>
      </c>
      <c r="J7" s="37" t="s">
        <v>100</v>
      </c>
      <c r="K7" s="37" t="s">
        <v>101</v>
      </c>
      <c r="L7" s="37" t="s">
        <v>102</v>
      </c>
      <c r="M7" s="37" t="s">
        <v>103</v>
      </c>
      <c r="N7" s="38" t="s">
        <v>104</v>
      </c>
      <c r="O7" s="38" t="s">
        <v>105</v>
      </c>
      <c r="P7" s="38">
        <v>7.8</v>
      </c>
      <c r="Q7" s="38">
        <v>56.95</v>
      </c>
      <c r="R7" s="38">
        <v>1894</v>
      </c>
      <c r="S7" s="38">
        <v>24120</v>
      </c>
      <c r="T7" s="38">
        <v>13.61</v>
      </c>
      <c r="U7" s="38">
        <v>1772.23</v>
      </c>
      <c r="V7" s="38">
        <v>1884</v>
      </c>
      <c r="W7" s="38">
        <v>0.93</v>
      </c>
      <c r="X7" s="38">
        <v>2025.81</v>
      </c>
      <c r="Y7" s="38">
        <v>102.92</v>
      </c>
      <c r="Z7" s="38">
        <v>103.81</v>
      </c>
      <c r="AA7" s="38">
        <v>100.03</v>
      </c>
      <c r="AB7" s="38">
        <v>104.86</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249.16</v>
      </c>
      <c r="BH7" s="38">
        <v>290.44</v>
      </c>
      <c r="BI7" s="38">
        <v>605.04</v>
      </c>
      <c r="BJ7" s="38">
        <v>280.17</v>
      </c>
      <c r="BK7" s="38">
        <v>1436</v>
      </c>
      <c r="BL7" s="38">
        <v>1434.89</v>
      </c>
      <c r="BM7" s="38">
        <v>1298.9100000000001</v>
      </c>
      <c r="BN7" s="38">
        <v>1243.71</v>
      </c>
      <c r="BO7" s="38">
        <v>1194.1500000000001</v>
      </c>
      <c r="BP7" s="38">
        <v>1209.4000000000001</v>
      </c>
      <c r="BQ7" s="38">
        <v>94.06</v>
      </c>
      <c r="BR7" s="38">
        <v>100</v>
      </c>
      <c r="BS7" s="38">
        <v>100</v>
      </c>
      <c r="BT7" s="38">
        <v>100</v>
      </c>
      <c r="BU7" s="38">
        <v>100</v>
      </c>
      <c r="BV7" s="38">
        <v>66.56</v>
      </c>
      <c r="BW7" s="38">
        <v>66.22</v>
      </c>
      <c r="BX7" s="38">
        <v>69.87</v>
      </c>
      <c r="BY7" s="38">
        <v>74.3</v>
      </c>
      <c r="BZ7" s="38">
        <v>72.260000000000005</v>
      </c>
      <c r="CA7" s="38">
        <v>74.48</v>
      </c>
      <c r="CB7" s="38">
        <v>168.24</v>
      </c>
      <c r="CC7" s="38">
        <v>160.43</v>
      </c>
      <c r="CD7" s="38">
        <v>154.81</v>
      </c>
      <c r="CE7" s="38">
        <v>158.56</v>
      </c>
      <c r="CF7" s="38">
        <v>156.5</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84.07</v>
      </c>
      <c r="CY7" s="38">
        <v>86.98</v>
      </c>
      <c r="CZ7" s="38">
        <v>88.05</v>
      </c>
      <c r="DA7" s="38">
        <v>88.85</v>
      </c>
      <c r="DB7" s="38">
        <v>88.59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1.32</v>
      </c>
      <c r="EH7" s="38">
        <v>0</v>
      </c>
      <c r="EI7" s="38">
        <v>0.55000000000000004</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2020-02-17T02:01:00Z</cp:lastPrinted>
  <dcterms:created xsi:type="dcterms:W3CDTF">2019-12-05T05:12:55Z</dcterms:created>
  <dcterms:modified xsi:type="dcterms:W3CDTF">2020-02-17T10:10:59Z</dcterms:modified>
  <cp:category/>
</cp:coreProperties>
</file>