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２特環\53東栄\"/>
    </mc:Choice>
  </mc:AlternateContent>
  <workbookProtection workbookAlgorithmName="SHA-512" workbookHashValue="0yEAOR5cHgEKTxgVzEhybpa+Letitq+NaLGiBBW5x2ll2h8YAl/yMiaNOJ58BA5DIjIcs8+5R+osFIuAsNgb5A==" workbookSaltValue="jd8oIm4pqoLA/Thc0VMRHg==" workbookSpinCount="100000" lockStructure="1"/>
  <bookViews>
    <workbookView xWindow="15" yWindow="195" windowWidth="20475" windowHeight="1072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<sst xmlns="http://schemas.openxmlformats.org/spreadsheetml/2006/main" count="228" uniqueCount="114">
  <si>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</si>
  <si>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</si>
  <si>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</si>
  <si>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</si>
  <si>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</si>
  <si>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</si>
  <si>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</si>
  <si>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</si>
  <si>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</si>
  <si>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</si>
  <si>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</si>
  <si>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</si>
  <si>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</si>
  <si>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</si>
  <si>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</si>
  <si>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</si>
  <si>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</si>
  <si>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</si>
  <si>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</si>
  <si>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</si>
  <si>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</si>
  <si>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</si>
  <si>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</si>
  <si>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</si>
  <si>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</si>
  <si>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</si>
  <si>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</si>
  <si>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</si>
  <si>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</si>
  <si>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</si>
  <si>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</si>
  <si>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</si>
  <si>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</si>
  <si>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</si>
  <si>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</si>
  <si>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</si>
  <si>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</si>
  <si>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</si>
  <si>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</si>
  <si>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</si>
  <si>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</si>
  <si>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</si>
  <si>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</si>
  <si>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</si>
  <si>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</si>
  <si>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</si>
  <si>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</si>
  <si>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</si>
  <si>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</si>
  <si>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</si>
  <si>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</si>
  <si>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</si>
  <si>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</si>
  <si>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</si>
  <si>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</si>
  <si>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</si>
  <si>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</si>
  <si>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</si>
  <si>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</si>
  <si>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</si>
  <si>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</si>
  <si>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</si>
  <si>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</si>
  <si>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</si>
  <si>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</si>
  <si>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</si>
  <si>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</si>
  <si>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</si>
  <si>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</si>
  <si>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</si>
  <si>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</si>
  <si>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</si>
  <si>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</si>
  <si>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</si>
  <si>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</si>
  <si>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</si>
  <si>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</si>
  <si>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</si>
  <si>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</si>
  <si>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</si>
  <si>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</si>
  <si>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</si>
  <si>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</si>
  <si>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</si>
  <si>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</si>
  <si>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</si>
  <si>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</si>
  <si>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</si>
  <si>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</si>
  <si>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</si>
  <si>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</si>
  <si>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</si>
  <si>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</si>
  <si>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</si>
  <si>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</si>
  <si>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</si>
  <si>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</si>
  <si>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</si>
  <si>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</si>
  <si>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</si>
  <si>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</si>
  <si>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</si>
  <si>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</si>
  <si>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</si>
  <si>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</si>
  <si>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</si>
  <si>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</si>
  <si>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</si>
  <si>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</si>
  <si>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</si>
  <si>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</si>
  <si>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令和2年度までの長寿命化計画、令和3年からのストックマネジメント計画での更新工事等により汚水処理費は増加していく想定である。今後は汚水処理費の増加を抑えつつ、下水道使用料の見直しを図り経営改善に努めていきたい。
・経営戦略は平成28年度から令和7年度までの期間で収支計画等を定めているが、令和2年度に改めて経営改善を見直した経営戦略の作成を予定している。</t>
    <rPh sb="1" eb="3">
      <t>レイワ</t>
    </rPh>
    <rPh sb="4" eb="6">
      <t>ネンド</t>
    </rPh>
    <rPh sb="9" eb="10">
      <t>チョウ</t>
    </rPh>
    <rPh sb="10" eb="13">
      <t>ジュミョウカ</t>
    </rPh>
    <rPh sb="13" eb="15">
      <t>ケイカク</t>
    </rPh>
    <rPh sb="16" eb="18">
      <t>レイワ</t>
    </rPh>
    <rPh sb="19" eb="20">
      <t>ネン</t>
    </rPh>
    <rPh sb="33" eb="35">
      <t>ケイカク</t>
    </rPh>
    <rPh sb="37" eb="39">
      <t>コウシン</t>
    </rPh>
    <rPh sb="39" eb="41">
      <t>コウジ</t>
    </rPh>
    <rPh sb="41" eb="42">
      <t>トウ</t>
    </rPh>
    <rPh sb="45" eb="47">
      <t>オスイ</t>
    </rPh>
    <rPh sb="47" eb="49">
      <t>ショリ</t>
    </rPh>
    <rPh sb="49" eb="50">
      <t>ヒ</t>
    </rPh>
    <rPh sb="51" eb="53">
      <t>ゾウカ</t>
    </rPh>
    <rPh sb="57" eb="59">
      <t>ソウテイ</t>
    </rPh>
    <rPh sb="63" eb="65">
      <t>コンゴ</t>
    </rPh>
    <rPh sb="66" eb="68">
      <t>オスイ</t>
    </rPh>
    <rPh sb="68" eb="70">
      <t>ショリ</t>
    </rPh>
    <rPh sb="70" eb="71">
      <t>ヒ</t>
    </rPh>
    <rPh sb="72" eb="74">
      <t>ゾウカ</t>
    </rPh>
    <rPh sb="75" eb="76">
      <t>オサ</t>
    </rPh>
    <rPh sb="80" eb="83">
      <t>ゲスイドウ</t>
    </rPh>
    <rPh sb="83" eb="86">
      <t>シヨウリョウ</t>
    </rPh>
    <rPh sb="87" eb="89">
      <t>ミナオ</t>
    </rPh>
    <rPh sb="91" eb="92">
      <t>ハカ</t>
    </rPh>
    <rPh sb="93" eb="95">
      <t>ケイエイ</t>
    </rPh>
    <rPh sb="95" eb="97">
      <t>カイゼン</t>
    </rPh>
    <rPh sb="98" eb="99">
      <t>ツト</t>
    </rPh>
    <rPh sb="109" eb="111">
      <t>ケイエイ</t>
    </rPh>
    <rPh sb="111" eb="113">
      <t>センリャク</t>
    </rPh>
    <rPh sb="114" eb="116">
      <t>ヘイセイ</t>
    </rPh>
    <rPh sb="118" eb="120">
      <t>ネンド</t>
    </rPh>
    <rPh sb="122" eb="124">
      <t>レイワ</t>
    </rPh>
    <rPh sb="125" eb="127">
      <t>ネンド</t>
    </rPh>
    <rPh sb="130" eb="132">
      <t>キカン</t>
    </rPh>
    <rPh sb="133" eb="135">
      <t>シュウシ</t>
    </rPh>
    <rPh sb="135" eb="137">
      <t>ケイカク</t>
    </rPh>
    <rPh sb="137" eb="138">
      <t>トウ</t>
    </rPh>
    <rPh sb="139" eb="140">
      <t>サダ</t>
    </rPh>
    <rPh sb="146" eb="148">
      <t>レイワ</t>
    </rPh>
    <rPh sb="149" eb="151">
      <t>ネンド</t>
    </rPh>
    <rPh sb="152" eb="153">
      <t>アラタ</t>
    </rPh>
    <rPh sb="155" eb="157">
      <t>ケイエイ</t>
    </rPh>
    <rPh sb="157" eb="159">
      <t>カイゼン</t>
    </rPh>
    <rPh sb="160" eb="162">
      <t>ミナオ</t>
    </rPh>
    <rPh sb="164" eb="166">
      <t>ケイエイ</t>
    </rPh>
    <rPh sb="166" eb="168">
      <t>センリャク</t>
    </rPh>
    <rPh sb="169" eb="171">
      <t>サクセイ</t>
    </rPh>
    <rPh sb="172" eb="174">
      <t>ヨテイ</t>
    </rPh>
    <phoneticPr fontId="4"/>
  </si>
  <si>
    <t>・管渠は耐用年数があるため更新や老朽化対策は行っていないが、不明水対策の調査と同時に管渠の調査や点検も予定しているので、効率的に老朽化対策を進めていきたい。</t>
    <rPh sb="1" eb="3">
      <t>カンキョ</t>
    </rPh>
    <rPh sb="4" eb="6">
      <t>タイヨウ</t>
    </rPh>
    <rPh sb="6" eb="8">
      <t>ネンスウ</t>
    </rPh>
    <rPh sb="13" eb="15">
      <t>コウシン</t>
    </rPh>
    <rPh sb="30" eb="32">
      <t>フメイ</t>
    </rPh>
    <rPh sb="32" eb="33">
      <t>スイ</t>
    </rPh>
    <rPh sb="33" eb="35">
      <t>タイサク</t>
    </rPh>
    <rPh sb="36" eb="38">
      <t>チョウサ</t>
    </rPh>
    <rPh sb="39" eb="41">
      <t>ドウジ</t>
    </rPh>
    <rPh sb="42" eb="44">
      <t>カンキョ</t>
    </rPh>
    <rPh sb="45" eb="47">
      <t>チョウサ</t>
    </rPh>
    <rPh sb="48" eb="50">
      <t>テンケン</t>
    </rPh>
    <rPh sb="51" eb="53">
      <t>ヨテイ</t>
    </rPh>
    <rPh sb="60" eb="63">
      <t>コウリツテキ</t>
    </rPh>
    <rPh sb="64" eb="67">
      <t>ロウキュウカ</t>
    </rPh>
    <rPh sb="67" eb="69">
      <t>タイサク</t>
    </rPh>
    <rPh sb="70" eb="71">
      <t>スス</t>
    </rPh>
    <phoneticPr fontId="4"/>
  </si>
  <si>
    <t xml:space="preserve">・①収益的収支比率、⑤経費回収率、⑥汚水処理原価については、当該年度より長寿命化対策の電気設備工事を開始し経費は上昇し、さらに過疎化による使用料の収入にも伸び悩んでいる状況である。今後は経費削減に取り組み、適切な下水道使用料の算定をし使用料収入の増加を図る必要がある。
・⑦施設利用率、⑧水洗化率については横ばいの状態が続いているが、少子高齢化や過疎化の影響に注意していく必要がある。
</t>
    <rPh sb="2" eb="5">
      <t>シュウエキテキ</t>
    </rPh>
    <rPh sb="5" eb="7">
      <t>シュウシ</t>
    </rPh>
    <rPh sb="7" eb="9">
      <t>ヒリツ</t>
    </rPh>
    <rPh sb="11" eb="13">
      <t>ケイヒ</t>
    </rPh>
    <rPh sb="13" eb="15">
      <t>カイシュウ</t>
    </rPh>
    <rPh sb="15" eb="16">
      <t>リツ</t>
    </rPh>
    <rPh sb="18" eb="20">
      <t>オスイ</t>
    </rPh>
    <rPh sb="20" eb="22">
      <t>ショリ</t>
    </rPh>
    <rPh sb="22" eb="24">
      <t>ゲンカ</t>
    </rPh>
    <rPh sb="30" eb="32">
      <t>トウガイ</t>
    </rPh>
    <rPh sb="32" eb="34">
      <t>ネンド</t>
    </rPh>
    <rPh sb="36" eb="37">
      <t>チョウ</t>
    </rPh>
    <rPh sb="37" eb="40">
      <t>ジュミョウカ</t>
    </rPh>
    <rPh sb="40" eb="42">
      <t>タイサク</t>
    </rPh>
    <rPh sb="43" eb="45">
      <t>デンキ</t>
    </rPh>
    <rPh sb="45" eb="47">
      <t>セツビ</t>
    </rPh>
    <rPh sb="47" eb="49">
      <t>コウジ</t>
    </rPh>
    <rPh sb="50" eb="52">
      <t>カイシ</t>
    </rPh>
    <rPh sb="53" eb="55">
      <t>ケイヒ</t>
    </rPh>
    <rPh sb="56" eb="58">
      <t>ジョウショウ</t>
    </rPh>
    <rPh sb="63" eb="65">
      <t>カソ</t>
    </rPh>
    <rPh sb="65" eb="66">
      <t>カ</t>
    </rPh>
    <rPh sb="69" eb="72">
      <t>シヨウリョウ</t>
    </rPh>
    <rPh sb="73" eb="75">
      <t>シュウニュウ</t>
    </rPh>
    <rPh sb="77" eb="78">
      <t>ノ</t>
    </rPh>
    <rPh sb="79" eb="80">
      <t>ナヤ</t>
    </rPh>
    <rPh sb="84" eb="86">
      <t>ジョウキョウ</t>
    </rPh>
    <rPh sb="90" eb="92">
      <t>コンゴ</t>
    </rPh>
    <rPh sb="93" eb="95">
      <t>ケイヒ</t>
    </rPh>
    <rPh sb="95" eb="97">
      <t>サクゲン</t>
    </rPh>
    <rPh sb="98" eb="99">
      <t>ト</t>
    </rPh>
    <rPh sb="100" eb="101">
      <t>ク</t>
    </rPh>
    <rPh sb="103" eb="105">
      <t>テキセツ</t>
    </rPh>
    <rPh sb="106" eb="109">
      <t>ゲスイドウ</t>
    </rPh>
    <rPh sb="109" eb="112">
      <t>シヨウリョウ</t>
    </rPh>
    <rPh sb="113" eb="115">
      <t>サンテイ</t>
    </rPh>
    <rPh sb="117" eb="120">
      <t>シヨウリョウ</t>
    </rPh>
    <rPh sb="120" eb="122">
      <t>シュウニュウ</t>
    </rPh>
    <rPh sb="123" eb="125">
      <t>ゾウカ</t>
    </rPh>
    <rPh sb="126" eb="127">
      <t>ハカ</t>
    </rPh>
    <rPh sb="128" eb="130">
      <t>ヒツヨウ</t>
    </rPh>
    <rPh sb="138" eb="140">
      <t>シセツ</t>
    </rPh>
    <rPh sb="140" eb="143">
      <t>リヨウリツ</t>
    </rPh>
    <rPh sb="145" eb="148">
      <t>スイセンカ</t>
    </rPh>
    <rPh sb="148" eb="149">
      <t>リツ</t>
    </rPh>
    <rPh sb="154" eb="155">
      <t>ヨコ</t>
    </rPh>
    <rPh sb="158" eb="160">
      <t>ジョウタイ</t>
    </rPh>
    <rPh sb="161" eb="162">
      <t>ツヅ</t>
    </rPh>
    <rPh sb="168" eb="170">
      <t>ショウシ</t>
    </rPh>
    <rPh sb="170" eb="173">
      <t>コウレイカ</t>
    </rPh>
    <rPh sb="174" eb="177">
      <t>カソカ</t>
    </rPh>
    <rPh sb="178" eb="180">
      <t>エイキョウ</t>
    </rPh>
    <rPh sb="181" eb="183">
      <t>チュウイ</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</si>
</sst>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D0-4879-9041-2546D9096FC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3D0-4879-9041-2546D9096FC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50.94</c:v>
                </c:pt>
                <c:pt idx="1">
                  <c:v>50.94</c:v>
                </c:pt>
                <c:pt idx="2">
                  <c:v>48.38</c:v>
                </c:pt>
                <c:pt idx="3">
                  <c:v>47</c:v>
                </c:pt>
                <c:pt idx="4">
                  <c:v>53.75</c:v>
                </c:pt>
              </c:numCache>
            </c:numRef>
          </c:val>
          <c:extLst>
            <c:ext xmlns:c16="http://schemas.microsoft.com/office/drawing/2014/chart" uri="{C3380CC4-5D6E-409C-BE32-E72D297353CC}">
              <c16:uniqueId val="{00000000-3303-4569-8263-1D148B56A8E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3303-4569-8263-1D148B56A8E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91.03</c:v>
                </c:pt>
                <c:pt idx="1">
                  <c:v>91.93</c:v>
                </c:pt>
                <c:pt idx="2">
                  <c:v>92.33</c:v>
                </c:pt>
                <c:pt idx="3">
                  <c:v>92.55</c:v>
                </c:pt>
                <c:pt idx="4">
                  <c:v>92.53</c:v>
                </c:pt>
              </c:numCache>
            </c:numRef>
          </c:val>
          <c:extLst>
            <c:ext xmlns:c16="http://schemas.microsoft.com/office/drawing/2014/chart" uri="{C3380CC4-5D6E-409C-BE32-E72D297353CC}">
              <c16:uniqueId val="{00000000-0998-434D-8CF8-CAE03D828E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0998-434D-8CF8-CAE03D828E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60.76</c:v>
                </c:pt>
                <c:pt idx="1">
                  <c:v>80.69</c:v>
                </c:pt>
                <c:pt idx="2">
                  <c:v>84</c:v>
                </c:pt>
                <c:pt idx="3">
                  <c:v>83.54</c:v>
                </c:pt>
                <c:pt idx="4">
                  <c:v>75.59</c:v>
                </c:pt>
              </c:numCache>
            </c:numRef>
          </c:val>
          <c:extLst>
            <c:ext xmlns:c16="http://schemas.microsoft.com/office/drawing/2014/chart" uri="{C3380CC4-5D6E-409C-BE32-E72D297353CC}">
              <c16:uniqueId val="{00000000-508F-4C46-8D07-5D35C9F542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F-4C46-8D07-5D35C9F542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B-4228-ACFE-0B265338C6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B-4228-ACFE-0B265338C6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5-4532-8C60-E87B04373B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5-4532-8C60-E87B04373B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AC-474D-B951-05803445F6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AC-474D-B951-05803445F6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D0-4630-8125-6C24D1D89C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D0-4630-8125-6C24D1D89C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8A-4927-9F9E-6265E3EF84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198A-4927-9F9E-6265E3EF84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35.659999999999997</c:v>
                </c:pt>
                <c:pt idx="1">
                  <c:v>70.8</c:v>
                </c:pt>
                <c:pt idx="2">
                  <c:v>63.21</c:v>
                </c:pt>
                <c:pt idx="3">
                  <c:v>60.98</c:v>
                </c:pt>
                <c:pt idx="4">
                  <c:v>48.44</c:v>
                </c:pt>
              </c:numCache>
            </c:numRef>
          </c:val>
          <c:extLst>
            <c:ext xmlns:c16="http://schemas.microsoft.com/office/drawing/2014/chart" uri="{C3380CC4-5D6E-409C-BE32-E72D297353CC}">
              <c16:uniqueId val="{00000000-80F5-40F6-9076-F639E00BA3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80F5-40F6-9076-F639E00BA3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549.54</c:v>
                </c:pt>
                <c:pt idx="1">
                  <c:v>280.3</c:v>
                </c:pt>
                <c:pt idx="2">
                  <c:v>310.33999999999997</c:v>
                </c:pt>
                <c:pt idx="3">
                  <c:v>323.58</c:v>
                </c:pt>
                <c:pt idx="4">
                  <c:v>403.07</c:v>
                </c:pt>
              </c:numCache>
            </c:numRef>
          </c:val>
          <c:extLst>
            <c:ext xmlns:c16="http://schemas.microsoft.com/office/drawing/2014/chart" uri="{C3380CC4-5D6E-409C-BE32-E72D297353CC}">
              <c16:uniqueId val="{00000000-E993-4E4C-BCCB-4792609A88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E993-4E4C-BCCB-4792609A88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東栄町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3214</v>
      </c>
      <c r="AM8" s="50"/>
      <c r="AN8" s="50"/>
      <c r="AO8" s="50"/>
      <c r="AP8" s="50"/>
      <c r="AQ8" s="50"/>
      <c r="AR8" s="50"/>
      <c r="AS8" s="50"/>
      <c r="AT8" s="45">
        <f>データ!T6</f>
        <v>123.38</v>
      </c>
      <c r="AU8" s="45"/>
      <c r="AV8" s="45"/>
      <c r="AW8" s="45"/>
      <c r="AX8" s="45"/>
      <c r="AY8" s="45"/>
      <c r="AZ8" s="45"/>
      <c r="BA8" s="45"/>
      <c r="BB8" s="45">
        <f>データ!U6</f>
        <v>26.05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52.02</v>
      </c>
      <c r="Q10" s="45"/>
      <c r="R10" s="45"/>
      <c r="S10" s="45"/>
      <c r="T10" s="45"/>
      <c r="U10" s="45"/>
      <c r="V10" s="45"/>
      <c r="W10" s="45">
        <f>データ!Q6</f>
        <v>66.680000000000007</v>
      </c>
      <c r="X10" s="45"/>
      <c r="Y10" s="45"/>
      <c r="Z10" s="45"/>
      <c r="AA10" s="45"/>
      <c r="AB10" s="45"/>
      <c r="AC10" s="45"/>
      <c r="AD10" s="50">
        <f>データ!R6</f>
        <v>3564</v>
      </c>
      <c r="AE10" s="50"/>
      <c r="AF10" s="50"/>
      <c r="AG10" s="50"/>
      <c r="AH10" s="50"/>
      <c r="AI10" s="50"/>
      <c r="AJ10" s="50"/>
      <c r="AK10" s="2"/>
      <c r="AL10" s="50">
        <f>データ!V6</f>
        <v>1660</v>
      </c>
      <c r="AM10" s="50"/>
      <c r="AN10" s="50"/>
      <c r="AO10" s="50"/>
      <c r="AP10" s="50"/>
      <c r="AQ10" s="50"/>
      <c r="AR10" s="50"/>
      <c r="AS10" s="50"/>
      <c r="AT10" s="45">
        <f>データ!W6</f>
        <v>0.98</v>
      </c>
      <c r="AU10" s="45"/>
      <c r="AV10" s="45"/>
      <c r="AW10" s="45"/>
      <c r="AX10" s="45"/>
      <c r="AY10" s="45"/>
      <c r="AZ10" s="45"/>
      <c r="BA10" s="45"/>
      <c r="BB10" s="45">
        <f>データ!X6</f>
        <v>1693.88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ufXJdLCpCXLPBV2B8MT6GNOOTcrYFAI2wC5ATfKtXG9uJLCU6l9ljEz7G4zEQVV3+NLHzHfp52H/rRwYL/oTsQ==" saltValue="IqvwLhgU/p++UIU30Gda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235628</v>
      </c>
      <c r="D6" s="33">
        <f t="shared" si="3"/>
        <v>47</v>
      </c>
      <c r="E6" s="33">
        <f t="shared" si="3"/>
        <v>17</v>
      </c>
      <c r="F6" s="33">
        <f t="shared" si="3"/>
        <v>4</v>
      </c>
      <c r="G6" s="33">
        <f t="shared" si="3"/>
        <v>0</v>
      </c>
      <c r="H6" s="33" t="str">
        <f t="shared" si="3"/>
        <v>愛知県　東栄町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52.02</v>
      </c>
      <c r="Q6" s="34">
        <f t="shared" si="3"/>
        <v>66.680000000000007</v>
      </c>
      <c r="R6" s="34">
        <f t="shared" si="3"/>
        <v>3564</v>
      </c>
      <c r="S6" s="34">
        <f t="shared" si="3"/>
        <v>3214</v>
      </c>
      <c r="T6" s="34">
        <f t="shared" si="3"/>
        <v>123.38</v>
      </c>
      <c r="U6" s="34">
        <f t="shared" si="3"/>
        <v>26.05</v>
      </c>
      <c r="V6" s="34">
        <f t="shared" si="3"/>
        <v>1660</v>
      </c>
      <c r="W6" s="34">
        <f t="shared" si="3"/>
        <v>0.98</v>
      </c>
      <c r="X6" s="34">
        <f t="shared" si="3"/>
        <v>1693.88</v>
      </c>
      <c r="Y6" s="35">
        <f>IF(Y7="",NA(),Y7)</f>
        <v>60.76</v>
      </c>
      <c r="Z6" s="35">
        <f t="shared" ref="Z6:AH6" si="4">IF(Z7="",NA(),Z7)</f>
        <v>80.69</v>
      </c>
      <c r="AA6" s="35">
        <f t="shared" si="4"/>
        <v>84</v>
      </c>
      <c r="AB6" s="35">
        <f t="shared" si="4"/>
        <v>83.54</v>
      </c>
      <c r="AC6" s="35">
        <f t="shared" si="4"/>
        <v>75.59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35.659999999999997</v>
      </c>
      <c r="BR6" s="35">
        <f t="shared" ref="BR6:BZ6" si="8">IF(BR7="",NA(),BR7)</f>
        <v>70.8</v>
      </c>
      <c r="BS6" s="35">
        <f t="shared" si="8"/>
        <v>63.21</v>
      </c>
      <c r="BT6" s="35">
        <f t="shared" si="8"/>
        <v>60.98</v>
      </c>
      <c r="BU6" s="35">
        <f t="shared" si="8"/>
        <v>48.44</v>
      </c>
      <c r="BV6" s="35">
        <f t="shared" si="8"/>
        <v>66.56</v>
      </c>
      <c r="BW6" s="35">
        <f t="shared" si="8"/>
        <v>66.22</v>
      </c>
      <c r="BX6" s="35">
        <f t="shared" si="8"/>
        <v>69.87</v>
      </c>
      <c r="BY6" s="35">
        <f t="shared" si="8"/>
        <v>74.3</v>
      </c>
      <c r="BZ6" s="35">
        <f t="shared" si="8"/>
        <v>72.260000000000005</v>
      </c>
      <c r="CA6" s="34" t="str">
        <f>IF(CA7="","",IF(CA7="-","【-】","【"&amp;SUBSTITUTE(TEXT(CA7,"#,##0.00"),"-","△")&amp;"】"))</f>
        <v>【74.48】</v>
      </c>
      <c r="CB6" s="35">
        <f>IF(CB7="",NA(),CB7)</f>
        <v>549.54</v>
      </c>
      <c r="CC6" s="35">
        <f t="shared" ref="CC6:CK6" si="9">IF(CC7="",NA(),CC7)</f>
        <v>280.3</v>
      </c>
      <c r="CD6" s="35">
        <f t="shared" si="9"/>
        <v>310.33999999999997</v>
      </c>
      <c r="CE6" s="35">
        <f t="shared" si="9"/>
        <v>323.58</v>
      </c>
      <c r="CF6" s="35">
        <f t="shared" si="9"/>
        <v>403.07</v>
      </c>
      <c r="CG6" s="35">
        <f t="shared" si="9"/>
        <v>244.29</v>
      </c>
      <c r="CH6" s="35">
        <f t="shared" si="9"/>
        <v>246.72</v>
      </c>
      <c r="CI6" s="35">
        <f t="shared" si="9"/>
        <v>234.96</v>
      </c>
      <c r="CJ6" s="35">
        <f t="shared" si="9"/>
        <v>221.81</v>
      </c>
      <c r="CK6" s="35">
        <f t="shared" si="9"/>
        <v>230.02</v>
      </c>
      <c r="CL6" s="34" t="str">
        <f>IF(CL7="","",IF(CL7="-","【-】","【"&amp;SUBSTITUTE(TEXT(CL7,"#,##0.00"),"-","△")&amp;"】"))</f>
        <v>【219.46】</v>
      </c>
      <c r="CM6" s="35">
        <f>IF(CM7="",NA(),CM7)</f>
        <v>50.94</v>
      </c>
      <c r="CN6" s="35">
        <f t="shared" ref="CN6:CV6" si="10">IF(CN7="",NA(),CN7)</f>
        <v>50.94</v>
      </c>
      <c r="CO6" s="35">
        <f t="shared" si="10"/>
        <v>48.38</v>
      </c>
      <c r="CP6" s="35">
        <f t="shared" si="10"/>
        <v>47</v>
      </c>
      <c r="CQ6" s="35">
        <f t="shared" si="10"/>
        <v>53.75</v>
      </c>
      <c r="CR6" s="35">
        <f t="shared" si="10"/>
        <v>43.58</v>
      </c>
      <c r="CS6" s="35">
        <f t="shared" si="10"/>
        <v>41.35</v>
      </c>
      <c r="CT6" s="35">
        <f t="shared" si="10"/>
        <v>42.9</v>
      </c>
      <c r="CU6" s="35">
        <f t="shared" si="10"/>
        <v>43.36</v>
      </c>
      <c r="CV6" s="35">
        <f t="shared" si="10"/>
        <v>42.56</v>
      </c>
      <c r="CW6" s="34" t="str">
        <f>IF(CW7="","",IF(CW7="-","【-】","【"&amp;SUBSTITUTE(TEXT(CW7,"#,##0.00"),"-","△")&amp;"】"))</f>
        <v>【42.82】</v>
      </c>
      <c r="CX6" s="35">
        <f>IF(CX7="",NA(),CX7)</f>
        <v>91.03</v>
      </c>
      <c r="CY6" s="35">
        <f t="shared" ref="CY6:DG6" si="11">IF(CY7="",NA(),CY7)</f>
        <v>91.93</v>
      </c>
      <c r="CZ6" s="35">
        <f t="shared" si="11"/>
        <v>92.33</v>
      </c>
      <c r="DA6" s="35">
        <f t="shared" si="11"/>
        <v>92.55</v>
      </c>
      <c r="DB6" s="35">
        <f t="shared" si="11"/>
        <v>92.53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235628</v>
      </c>
      <c r="D7" s="37">
        <v>47</v>
      </c>
      <c r="E7" s="37">
        <v>17</v>
      </c>
      <c r="F7" s="37">
        <v>4</v>
      </c>
      <c r="G7" s="37">
        <v>0</v>
      </c>
      <c r="H7" s="37" t="s">
        <v>98</v>
      </c>
      <c r="I7" s="37" t="s">
        <v>99</v>
      </c>
      <c r="J7" s="37" t="s">
        <v>100</v>
      </c>
      <c r="K7" s="37" t="s">
        <v>101</v>
      </c>
      <c r="L7" s="37" t="s">
        <v>102</v>
      </c>
      <c r="M7" s="37" t="s">
        <v>103</v>
      </c>
      <c r="N7" s="38" t="s">
        <v>104</v>
      </c>
      <c r="O7" s="38" t="s">
        <v>105</v>
      </c>
      <c r="P7" s="38">
        <v>52.02</v>
      </c>
      <c r="Q7" s="38">
        <v>66.680000000000007</v>
      </c>
      <c r="R7" s="38">
        <v>3564</v>
      </c>
      <c r="S7" s="38">
        <v>3214</v>
      </c>
      <c r="T7" s="38">
        <v>123.38</v>
      </c>
      <c r="U7" s="38">
        <v>26.05</v>
      </c>
      <c r="V7" s="38">
        <v>1660</v>
      </c>
      <c r="W7" s="38">
        <v>0.98</v>
      </c>
      <c r="X7" s="38">
        <v>1693.88</v>
      </c>
      <c r="Y7" s="38">
        <v>60.76</v>
      </c>
      <c r="Z7" s="38">
        <v>80.69</v>
      </c>
      <c r="AA7" s="38">
        <v>84</v>
      </c>
      <c r="AB7" s="38">
        <v>83.54</v>
      </c>
      <c r="AC7" s="38">
        <v>75.59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35.659999999999997</v>
      </c>
      <c r="BR7" s="38">
        <v>70.8</v>
      </c>
      <c r="BS7" s="38">
        <v>63.21</v>
      </c>
      <c r="BT7" s="38">
        <v>60.98</v>
      </c>
      <c r="BU7" s="38">
        <v>48.44</v>
      </c>
      <c r="BV7" s="38">
        <v>66.56</v>
      </c>
      <c r="BW7" s="38">
        <v>66.22</v>
      </c>
      <c r="BX7" s="38">
        <v>69.87</v>
      </c>
      <c r="BY7" s="38">
        <v>74.3</v>
      </c>
      <c r="BZ7" s="38">
        <v>72.260000000000005</v>
      </c>
      <c r="CA7" s="38">
        <v>74.48</v>
      </c>
      <c r="CB7" s="38">
        <v>549.54</v>
      </c>
      <c r="CC7" s="38">
        <v>280.3</v>
      </c>
      <c r="CD7" s="38">
        <v>310.33999999999997</v>
      </c>
      <c r="CE7" s="38">
        <v>323.58</v>
      </c>
      <c r="CF7" s="38">
        <v>403.07</v>
      </c>
      <c r="CG7" s="38">
        <v>244.29</v>
      </c>
      <c r="CH7" s="38">
        <v>246.72</v>
      </c>
      <c r="CI7" s="38">
        <v>234.96</v>
      </c>
      <c r="CJ7" s="38">
        <v>221.81</v>
      </c>
      <c r="CK7" s="38">
        <v>230.02</v>
      </c>
      <c r="CL7" s="38">
        <v>219.46</v>
      </c>
      <c r="CM7" s="38">
        <v>50.94</v>
      </c>
      <c r="CN7" s="38">
        <v>50.94</v>
      </c>
      <c r="CO7" s="38">
        <v>48.38</v>
      </c>
      <c r="CP7" s="38">
        <v>47</v>
      </c>
      <c r="CQ7" s="38">
        <v>53.75</v>
      </c>
      <c r="CR7" s="38">
        <v>43.58</v>
      </c>
      <c r="CS7" s="38">
        <v>41.35</v>
      </c>
      <c r="CT7" s="38">
        <v>42.9</v>
      </c>
      <c r="CU7" s="38">
        <v>43.36</v>
      </c>
      <c r="CV7" s="38">
        <v>42.56</v>
      </c>
      <c r="CW7" s="38">
        <v>42.82</v>
      </c>
      <c r="CX7" s="38">
        <v>91.03</v>
      </c>
      <c r="CY7" s="38">
        <v>91.93</v>
      </c>
      <c r="CZ7" s="38">
        <v>92.33</v>
      </c>
      <c r="DA7" s="38">
        <v>92.55</v>
      </c>
      <c r="DB7" s="38">
        <v>92.53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2020-02-14T10:44:40Z</cp:lastPrinted>
  <dcterms:created xsi:type="dcterms:W3CDTF">2019-12-05T05:12:55Z</dcterms:created>
  <dcterms:modified xsi:type="dcterms:W3CDTF">2020-02-14T10:44:42Z</dcterms:modified>
  <cp:category/>
</cp:coreProperties>
</file>