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oor-server\profiles$\10920\デスクトップ\"/>
    </mc:Choice>
  </mc:AlternateContent>
  <workbookProtection workbookAlgorithmName="SHA-512" workbookHashValue="0ERZrDlOA0xmLxJsLZFSkO6o+RkTNCf1o9zKpr5eyfr/INqcB+yZxIEXXtOhaKTE79PIm6iFa9fG6ZWtZ7d3tw==" workbookSaltValue="PkA3yjFCWUcMnDkgUMCc1A==" workbookSpinCount="100000" lockStructure="1"/>
  <bookViews>
    <workbookView xWindow="930" yWindow="0" windowWidth="17940" windowHeight="69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B10" i="4"/>
  <c r="AT8" i="4"/>
  <c r="AL8" i="4"/>
  <c r="P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<sst xmlns="http://schemas.openxmlformats.org/spreadsheetml/2006/main" count="228" uniqueCount="113">
  <si>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</si>
  <si>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</si>
  <si>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</si>
  <si>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</si>
  <si>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</si>
  <si>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</si>
  <si>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</si>
  <si>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</si>
  <si>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</si>
  <si>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</si>
  <si>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</si>
  <si>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</si>
  <si>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</si>
  <si>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</si>
  <si>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</si>
  <si>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</si>
  <si>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</si>
  <si>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</si>
  <si>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</si>
  <si>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</si>
  <si>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</si>
  <si>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</si>
  <si>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</si>
  <si>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</si>
  <si>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</si>
  <si>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</si>
  <si>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</si>
  <si>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</si>
  <si>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</si>
  <si>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</si>
  <si>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</si>
  <si>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</si>
  <si>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</si>
  <si>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</si>
  <si>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</si>
  <si>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</si>
  <si>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</si>
  <si>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</si>
  <si>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</si>
  <si>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</si>
  <si>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</si>
  <si>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</si>
  <si>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</si>
  <si>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</si>
  <si>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</si>
  <si>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</si>
  <si>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</si>
  <si>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</si>
  <si>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</si>
  <si>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</si>
  <si>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</si>
  <si>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</si>
  <si>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</si>
  <si>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</si>
  <si>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</si>
  <si>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</si>
  <si>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</si>
  <si>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</si>
  <si>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</si>
  <si>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</si>
  <si>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</si>
  <si>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</si>
  <si>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</si>
  <si>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</si>
  <si>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</si>
  <si>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</si>
  <si>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</si>
  <si>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</si>
  <si>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</si>
  <si>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</si>
  <si>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</si>
  <si>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</si>
  <si>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</si>
  <si>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</si>
  <si>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</si>
  <si>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</si>
  <si>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</si>
  <si>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</si>
  <si>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</si>
  <si>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</si>
  <si>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</si>
  <si>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</si>
  <si>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</si>
  <si>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</si>
  <si>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</si>
  <si>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</si>
  <si>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</si>
  <si>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</si>
  <si>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</si>
  <si>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</si>
  <si>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</si>
  <si>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</si>
  <si>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</si>
  <si>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</si>
  <si>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</si>
  <si>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</si>
  <si>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</si>
  <si>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</si>
  <si>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</si>
  <si>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</si>
  <si>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</si>
  <si>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</si>
  <si>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</si>
  <si>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</si>
  <si>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</si>
  <si>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</si>
  <si>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</si>
  <si>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</si>
  <si>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</si>
  <si>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</si>
  <si>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１００％を下回るが、類似団体平均を上回っており、比較的健全な経営状況となっている。ただし、当該事業は、２００人規模と事業規模が小さく、今後実施していく老朽化対策が経営に与える影響は大きいため、計画的な修繕計画を実施していく必要がある。
　また、経営成績や財政状況などの経営状況を的確に把握する必要があることから、令和２年度から公共下水道とあわせて、地方公営企業法の財務規定等を適用し、令和２年度までに経営戦略の策定を予定している。</t>
    <rPh sb="1" eb="3">
      <t>ケイヒ</t>
    </rPh>
    <rPh sb="3" eb="5">
      <t>カイシュウ</t>
    </rPh>
    <rPh sb="5" eb="6">
      <t>リツ</t>
    </rPh>
    <rPh sb="12" eb="14">
      <t>シタマワ</t>
    </rPh>
    <rPh sb="17" eb="19">
      <t>ルイジ</t>
    </rPh>
    <rPh sb="19" eb="21">
      <t>ダンタイ</t>
    </rPh>
    <rPh sb="21" eb="23">
      <t>ヘイキン</t>
    </rPh>
    <rPh sb="24" eb="26">
      <t>ウワマワ</t>
    </rPh>
    <rPh sb="31" eb="34">
      <t>ヒカクテキ</t>
    </rPh>
    <rPh sb="34" eb="36">
      <t>ケンゼン</t>
    </rPh>
    <rPh sb="37" eb="39">
      <t>ケイエイ</t>
    </rPh>
    <rPh sb="39" eb="41">
      <t>ジョウキョウ</t>
    </rPh>
    <rPh sb="52" eb="54">
      <t>トウガイ</t>
    </rPh>
    <rPh sb="54" eb="56">
      <t>ジギョウ</t>
    </rPh>
    <rPh sb="61" eb="62">
      <t>ヒト</t>
    </rPh>
    <rPh sb="62" eb="64">
      <t>キボ</t>
    </rPh>
    <rPh sb="65" eb="67">
      <t>ジギョウ</t>
    </rPh>
    <rPh sb="67" eb="69">
      <t>キボ</t>
    </rPh>
    <rPh sb="70" eb="71">
      <t>チイ</t>
    </rPh>
    <rPh sb="74" eb="76">
      <t>コンゴ</t>
    </rPh>
    <rPh sb="76" eb="78">
      <t>ジッシ</t>
    </rPh>
    <rPh sb="82" eb="85">
      <t>ロウキュウカ</t>
    </rPh>
    <rPh sb="85" eb="87">
      <t>タイサク</t>
    </rPh>
    <rPh sb="88" eb="90">
      <t>ケイエイ</t>
    </rPh>
    <rPh sb="91" eb="92">
      <t>アタ</t>
    </rPh>
    <rPh sb="94" eb="96">
      <t>エイキョウ</t>
    </rPh>
    <rPh sb="97" eb="98">
      <t>オオ</t>
    </rPh>
    <rPh sb="103" eb="106">
      <t>ケイカクテキ</t>
    </rPh>
    <rPh sb="107" eb="109">
      <t>シュウゼン</t>
    </rPh>
    <rPh sb="109" eb="111">
      <t>ケイカク</t>
    </rPh>
    <rPh sb="112" eb="114">
      <t>ジッシ</t>
    </rPh>
    <rPh sb="118" eb="120">
      <t>ヒツヨウ</t>
    </rPh>
    <rPh sb="129" eb="131">
      <t>ケイエイ</t>
    </rPh>
    <rPh sb="131" eb="133">
      <t>セイセキ</t>
    </rPh>
    <rPh sb="134" eb="136">
      <t>ザイセイ</t>
    </rPh>
    <rPh sb="136" eb="138">
      <t>ジョウキョウ</t>
    </rPh>
    <rPh sb="141" eb="143">
      <t>ケイエイ</t>
    </rPh>
    <rPh sb="143" eb="145">
      <t>ジョウキョウ</t>
    </rPh>
    <rPh sb="146" eb="148">
      <t>テキカク</t>
    </rPh>
    <rPh sb="149" eb="151">
      <t>ハアク</t>
    </rPh>
    <rPh sb="153" eb="155">
      <t>ヒツヨウ</t>
    </rPh>
    <rPh sb="163" eb="165">
      <t>レイワ</t>
    </rPh>
    <rPh sb="166" eb="168">
      <t>ネンド</t>
    </rPh>
    <rPh sb="170" eb="172">
      <t>コウキョウ</t>
    </rPh>
    <rPh sb="172" eb="175">
      <t>ゲスイドウ</t>
    </rPh>
    <rPh sb="181" eb="183">
      <t>チホウ</t>
    </rPh>
    <rPh sb="183" eb="185">
      <t>コウエイ</t>
    </rPh>
    <rPh sb="185" eb="187">
      <t>キギョウ</t>
    </rPh>
    <rPh sb="187" eb="188">
      <t>ホウ</t>
    </rPh>
    <rPh sb="189" eb="191">
      <t>ザイム</t>
    </rPh>
    <rPh sb="191" eb="193">
      <t>キテイ</t>
    </rPh>
    <rPh sb="193" eb="194">
      <t>トウ</t>
    </rPh>
    <rPh sb="195" eb="197">
      <t>テキヨウ</t>
    </rPh>
    <rPh sb="199" eb="201">
      <t>レイワ</t>
    </rPh>
    <rPh sb="202" eb="204">
      <t>ネンド</t>
    </rPh>
    <rPh sb="207" eb="209">
      <t>ケイエイ</t>
    </rPh>
    <rPh sb="209" eb="211">
      <t>センリャク</t>
    </rPh>
    <rPh sb="212" eb="214">
      <t>サクテイ</t>
    </rPh>
    <rPh sb="215" eb="217">
      <t>ヨテイ</t>
    </rPh>
    <phoneticPr fontId="4"/>
  </si>
  <si>
    <t xml:space="preserve">①収益的収支比率については、起債償還費がなく維持管理費を収益で賄えている状況にある。
⑤経費回収率は、前年度実施した処理場の水質悪化に伴う清掃業務の委託料が減少したため、数値が改善した。
⑥汚水処理原価は委託料が減少したため、前年度を下回る原価となったが、修繕の発生や年間有収水量が減っているため、Ｈ２８年度比では上昇している。
⑦施設利用率については、今後も供用開始地区の拡大の予定がないため、概ね同程度の比率になると想定される。
⑧水洗化率については、１００％を維持している。
今後、事業規模を拡大する予定はないため、引き続き、維持管理を主とする安定した経営を行う必要ががある。
</t>
    <rPh sb="1" eb="3">
      <t>シュウエキ</t>
    </rPh>
    <rPh sb="3" eb="4">
      <t>テキ</t>
    </rPh>
    <rPh sb="4" eb="6">
      <t>シュウシ</t>
    </rPh>
    <rPh sb="6" eb="8">
      <t>ヒリツ</t>
    </rPh>
    <rPh sb="14" eb="16">
      <t>キサイ</t>
    </rPh>
    <rPh sb="16" eb="18">
      <t>ショウカン</t>
    </rPh>
    <rPh sb="18" eb="19">
      <t>ヒ</t>
    </rPh>
    <rPh sb="22" eb="24">
      <t>イジ</t>
    </rPh>
    <rPh sb="24" eb="27">
      <t>カンリヒ</t>
    </rPh>
    <rPh sb="28" eb="30">
      <t>シュウエキ</t>
    </rPh>
    <rPh sb="31" eb="32">
      <t>マカナ</t>
    </rPh>
    <rPh sb="36" eb="38">
      <t>ジョウキョウ</t>
    </rPh>
    <rPh sb="44" eb="46">
      <t>ケイヒ</t>
    </rPh>
    <rPh sb="46" eb="48">
      <t>カイシュウ</t>
    </rPh>
    <rPh sb="48" eb="49">
      <t>リツ</t>
    </rPh>
    <rPh sb="51" eb="54">
      <t>ゼンネンド</t>
    </rPh>
    <rPh sb="54" eb="56">
      <t>ジッシ</t>
    </rPh>
    <rPh sb="58" eb="61">
      <t>ショリジョウ</t>
    </rPh>
    <rPh sb="62" eb="64">
      <t>スイシツ</t>
    </rPh>
    <rPh sb="64" eb="66">
      <t>アッカ</t>
    </rPh>
    <rPh sb="67" eb="68">
      <t>トモナ</t>
    </rPh>
    <rPh sb="69" eb="71">
      <t>セイソウ</t>
    </rPh>
    <rPh sb="71" eb="73">
      <t>ギョウム</t>
    </rPh>
    <rPh sb="74" eb="76">
      <t>イタク</t>
    </rPh>
    <rPh sb="76" eb="77">
      <t>リョウ</t>
    </rPh>
    <rPh sb="78" eb="80">
      <t>ゲンショウ</t>
    </rPh>
    <rPh sb="85" eb="87">
      <t>スウチ</t>
    </rPh>
    <rPh sb="88" eb="90">
      <t>カイゼン</t>
    </rPh>
    <rPh sb="95" eb="97">
      <t>オスイ</t>
    </rPh>
    <rPh sb="97" eb="99">
      <t>ショリ</t>
    </rPh>
    <rPh sb="99" eb="101">
      <t>ゲンカ</t>
    </rPh>
    <rPh sb="102" eb="105">
      <t>イタクリョウ</t>
    </rPh>
    <rPh sb="106" eb="108">
      <t>ゲンショウ</t>
    </rPh>
    <rPh sb="113" eb="116">
      <t>ゼンネンド</t>
    </rPh>
    <rPh sb="117" eb="119">
      <t>シタマワ</t>
    </rPh>
    <rPh sb="120" eb="122">
      <t>ゲンカ</t>
    </rPh>
    <rPh sb="128" eb="130">
      <t>シュウゼン</t>
    </rPh>
    <rPh sb="131" eb="133">
      <t>ハッセイ</t>
    </rPh>
    <rPh sb="134" eb="136">
      <t>ネンカン</t>
    </rPh>
    <rPh sb="166" eb="168">
      <t>シセツ</t>
    </rPh>
    <rPh sb="168" eb="170">
      <t>リヨウ</t>
    </rPh>
    <rPh sb="170" eb="171">
      <t>リツ</t>
    </rPh>
    <rPh sb="177" eb="179">
      <t>コンゴ</t>
    </rPh>
    <rPh sb="180" eb="182">
      <t>キョウヨウ</t>
    </rPh>
    <rPh sb="182" eb="184">
      <t>カイシ</t>
    </rPh>
    <rPh sb="184" eb="186">
      <t>チク</t>
    </rPh>
    <rPh sb="187" eb="189">
      <t>カクダイ</t>
    </rPh>
    <rPh sb="190" eb="192">
      <t>ヨテイ</t>
    </rPh>
    <rPh sb="198" eb="199">
      <t>オオム</t>
    </rPh>
    <rPh sb="200" eb="203">
      <t>ドウテイド</t>
    </rPh>
    <rPh sb="204" eb="206">
      <t>ヒリツ</t>
    </rPh>
    <rPh sb="210" eb="212">
      <t>ソウテイ</t>
    </rPh>
    <rPh sb="218" eb="221">
      <t>スイセンカ</t>
    </rPh>
    <rPh sb="221" eb="222">
      <t>リツ</t>
    </rPh>
    <rPh sb="233" eb="235">
      <t>イジ</t>
    </rPh>
    <rPh sb="242" eb="244">
      <t>コンゴ</t>
    </rPh>
    <rPh sb="245" eb="247">
      <t>ジギョウ</t>
    </rPh>
    <rPh sb="247" eb="249">
      <t>キボ</t>
    </rPh>
    <rPh sb="250" eb="252">
      <t>カクダイ</t>
    </rPh>
    <rPh sb="254" eb="256">
      <t>ヨテイ</t>
    </rPh>
    <rPh sb="262" eb="263">
      <t>ヒ</t>
    </rPh>
    <rPh sb="264" eb="265">
      <t>ツヅ</t>
    </rPh>
    <rPh sb="267" eb="269">
      <t>イジ</t>
    </rPh>
    <rPh sb="269" eb="271">
      <t>カンリ</t>
    </rPh>
    <rPh sb="272" eb="273">
      <t>シュ</t>
    </rPh>
    <rPh sb="276" eb="278">
      <t>アンテイ</t>
    </rPh>
    <rPh sb="280" eb="282">
      <t>ケイエイ</t>
    </rPh>
    <rPh sb="283" eb="284">
      <t>オコナ</t>
    </rPh>
    <rPh sb="285" eb="287">
      <t>ヒツヨウ</t>
    </rPh>
    <phoneticPr fontId="4"/>
  </si>
  <si>
    <t>③管渠改善率は０％となっている。応急的な修繕もほとんど発生していない状況であったが、農業集落排水施設等の機能診断調査に基づき、計画的な修繕を実施していく必要がある。</t>
    <rPh sb="1" eb="3">
      <t>カンキョ</t>
    </rPh>
    <rPh sb="3" eb="5">
      <t>カイゼン</t>
    </rPh>
    <rPh sb="5" eb="6">
      <t>リツ</t>
    </rPh>
    <rPh sb="16" eb="18">
      <t>オウキュウ</t>
    </rPh>
    <rPh sb="18" eb="19">
      <t>テキ</t>
    </rPh>
    <rPh sb="20" eb="22">
      <t>シュウゼン</t>
    </rPh>
    <rPh sb="27" eb="29">
      <t>ハッセイ</t>
    </rPh>
    <rPh sb="34" eb="36">
      <t>ジョウキョウ</t>
    </rPh>
    <rPh sb="42" eb="44">
      <t>ノウギョウ</t>
    </rPh>
    <rPh sb="44" eb="46">
      <t>シュウラク</t>
    </rPh>
    <rPh sb="46" eb="48">
      <t>ハイスイ</t>
    </rPh>
    <rPh sb="48" eb="50">
      <t>シセツ</t>
    </rPh>
    <rPh sb="50" eb="51">
      <t>トウ</t>
    </rPh>
    <rPh sb="52" eb="54">
      <t>キノウ</t>
    </rPh>
    <rPh sb="54" eb="56">
      <t>シンダン</t>
    </rPh>
    <rPh sb="56" eb="58">
      <t>チョウサ</t>
    </rPh>
    <rPh sb="59" eb="60">
      <t>モト</t>
    </rPh>
    <rPh sb="63" eb="65">
      <t>ケイカク</t>
    </rPh>
    <rPh sb="65" eb="66">
      <t>テキ</t>
    </rPh>
    <rPh sb="67" eb="69">
      <t>シュウゼン</t>
    </rPh>
    <rPh sb="70" eb="72">
      <t>ジッシ</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</si>
</sst>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FF-4F60-B97C-B5BB48B79D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5FF-4F60-B97C-B5BB48B79D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69.290000000000006</c:v>
                </c:pt>
                <c:pt idx="1">
                  <c:v>55.91</c:v>
                </c:pt>
                <c:pt idx="2">
                  <c:v>59.06</c:v>
                </c:pt>
                <c:pt idx="3">
                  <c:v>62.99</c:v>
                </c:pt>
                <c:pt idx="4">
                  <c:v>67.72</c:v>
                </c:pt>
              </c:numCache>
            </c:numRef>
          </c:val>
          <c:extLst>
            <c:ext xmlns:c16="http://schemas.microsoft.com/office/drawing/2014/chart" uri="{C3380CC4-5D6E-409C-BE32-E72D297353CC}">
              <c16:uniqueId val="{00000000-B6D7-4056-8E95-D7F6ABB601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6D7-4056-8E95-D7F6ABB601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C7-4000-B4F3-89FD05786C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1C7-4000-B4F3-89FD05786C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129.30000000000001</c:v>
                </c:pt>
                <c:pt idx="3">
                  <c:v>100</c:v>
                </c:pt>
                <c:pt idx="4">
                  <c:v>100</c:v>
                </c:pt>
              </c:numCache>
            </c:numRef>
          </c:val>
          <c:extLst>
            <c:ext xmlns:c16="http://schemas.microsoft.com/office/drawing/2014/chart" uri="{C3380CC4-5D6E-409C-BE32-E72D297353CC}">
              <c16:uniqueId val="{00000000-48C0-4C8A-8882-660EAFF88B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0-4C8A-8882-660EAFF88B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A2-4E85-8C24-C56A40B2BB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A2-4E85-8C24-C56A40B2BB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31-4EB3-ACC2-F71219692C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31-4EB3-ACC2-F71219692C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1A-4952-BF58-A1E15A1B7E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A-4952-BF58-A1E15A1B7E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D5-4636-966E-0F87515758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D5-4636-966E-0F87515758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F-4CC1-8A81-3EC104EDF9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F7F-4CC1-8A81-3EC104EDF9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93.52</c:v>
                </c:pt>
                <c:pt idx="1">
                  <c:v>99.46</c:v>
                </c:pt>
                <c:pt idx="2">
                  <c:v>129.1</c:v>
                </c:pt>
                <c:pt idx="3">
                  <c:v>84.59</c:v>
                </c:pt>
                <c:pt idx="4">
                  <c:v>87.91</c:v>
                </c:pt>
              </c:numCache>
            </c:numRef>
          </c:val>
          <c:extLst>
            <c:ext xmlns:c16="http://schemas.microsoft.com/office/drawing/2014/chart" uri="{C3380CC4-5D6E-409C-BE32-E72D297353CC}">
              <c16:uniqueId val="{00000000-BE44-4FFA-AD65-60F239A8F8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E44-4FFA-AD65-60F239A8F8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136.99</c:v>
                </c:pt>
                <c:pt idx="1">
                  <c:v>133.31</c:v>
                </c:pt>
                <c:pt idx="2">
                  <c:v>102.82</c:v>
                </c:pt>
                <c:pt idx="3">
                  <c:v>155.28</c:v>
                </c:pt>
                <c:pt idx="4">
                  <c:v>143.13</c:v>
                </c:pt>
              </c:numCache>
            </c:numRef>
          </c:val>
          <c:extLst>
            <c:ext xmlns:c16="http://schemas.microsoft.com/office/drawing/2014/chart" uri="{C3380CC4-5D6E-409C-BE32-E72D297353CC}">
              <c16:uniqueId val="{00000000-36A2-4AE7-B386-B7C7DB479D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6A2-4AE7-B386-B7C7DB479D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日進市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90772</v>
      </c>
      <c r="AM8" s="50"/>
      <c r="AN8" s="50"/>
      <c r="AO8" s="50"/>
      <c r="AP8" s="50"/>
      <c r="AQ8" s="50"/>
      <c r="AR8" s="50"/>
      <c r="AS8" s="50"/>
      <c r="AT8" s="45">
        <f>データ!T6</f>
        <v>34.909999999999997</v>
      </c>
      <c r="AU8" s="45"/>
      <c r="AV8" s="45"/>
      <c r="AW8" s="45"/>
      <c r="AX8" s="45"/>
      <c r="AY8" s="45"/>
      <c r="AZ8" s="45"/>
      <c r="BA8" s="45"/>
      <c r="BB8" s="45">
        <f>データ!U6</f>
        <v>2600.17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0.27</v>
      </c>
      <c r="Q10" s="45"/>
      <c r="R10" s="45"/>
      <c r="S10" s="45"/>
      <c r="T10" s="45"/>
      <c r="U10" s="45"/>
      <c r="V10" s="45"/>
      <c r="W10" s="45">
        <f>データ!Q6</f>
        <v>77.94</v>
      </c>
      <c r="X10" s="45"/>
      <c r="Y10" s="45"/>
      <c r="Z10" s="45"/>
      <c r="AA10" s="45"/>
      <c r="AB10" s="45"/>
      <c r="AC10" s="45"/>
      <c r="AD10" s="50">
        <f>データ!R6</f>
        <v>2052</v>
      </c>
      <c r="AE10" s="50"/>
      <c r="AF10" s="50"/>
      <c r="AG10" s="50"/>
      <c r="AH10" s="50"/>
      <c r="AI10" s="50"/>
      <c r="AJ10" s="50"/>
      <c r="AK10" s="2"/>
      <c r="AL10" s="50">
        <f>データ!V6</f>
        <v>245</v>
      </c>
      <c r="AM10" s="50"/>
      <c r="AN10" s="50"/>
      <c r="AO10" s="50"/>
      <c r="AP10" s="50"/>
      <c r="AQ10" s="50"/>
      <c r="AR10" s="50"/>
      <c r="AS10" s="50"/>
      <c r="AT10" s="45">
        <f>データ!W6</f>
        <v>0.08</v>
      </c>
      <c r="AU10" s="45"/>
      <c r="AV10" s="45"/>
      <c r="AW10" s="45"/>
      <c r="AX10" s="45"/>
      <c r="AY10" s="45"/>
      <c r="AZ10" s="45"/>
      <c r="BA10" s="45"/>
      <c r="BB10" s="45">
        <f>データ!X6</f>
        <v>3062.5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GPcK9VV0fcWgUFhFMVTkzT1Khb9BIy7pkH3Jxa/dU3S8iYs8zcokLto4MLrYDcKYeD7asUa+14wCFYtklh0mSA==" saltValue="IbrefIPgzVY1zQ7IDKxc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232301</v>
      </c>
      <c r="D6" s="33">
        <f t="shared" si="3"/>
        <v>47</v>
      </c>
      <c r="E6" s="33">
        <f t="shared" si="3"/>
        <v>17</v>
      </c>
      <c r="F6" s="33">
        <f t="shared" si="3"/>
        <v>5</v>
      </c>
      <c r="G6" s="33">
        <f t="shared" si="3"/>
        <v>0</v>
      </c>
      <c r="H6" s="33" t="str">
        <f t="shared" si="3"/>
        <v>愛知県　日進市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0.27</v>
      </c>
      <c r="Q6" s="34">
        <f t="shared" si="3"/>
        <v>77.94</v>
      </c>
      <c r="R6" s="34">
        <f t="shared" si="3"/>
        <v>2052</v>
      </c>
      <c r="S6" s="34">
        <f t="shared" si="3"/>
        <v>90772</v>
      </c>
      <c r="T6" s="34">
        <f t="shared" si="3"/>
        <v>34.909999999999997</v>
      </c>
      <c r="U6" s="34">
        <f t="shared" si="3"/>
        <v>2600.17</v>
      </c>
      <c r="V6" s="34">
        <f t="shared" si="3"/>
        <v>245</v>
      </c>
      <c r="W6" s="34">
        <f t="shared" si="3"/>
        <v>0.08</v>
      </c>
      <c r="X6" s="34">
        <f t="shared" si="3"/>
        <v>3062.5</v>
      </c>
      <c r="Y6" s="35">
        <f>IF(Y7="",NA(),Y7)</f>
        <v>100</v>
      </c>
      <c r="Z6" s="35">
        <f t="shared" ref="Z6:AH6" si="4">IF(Z7="",NA(),Z7)</f>
        <v>100</v>
      </c>
      <c r="AA6" s="35">
        <f t="shared" si="4"/>
        <v>129.30000000000001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93.52</v>
      </c>
      <c r="BR6" s="35">
        <f t="shared" ref="BR6:BZ6" si="8">IF(BR7="",NA(),BR7)</f>
        <v>99.46</v>
      </c>
      <c r="BS6" s="35">
        <f t="shared" si="8"/>
        <v>129.1</v>
      </c>
      <c r="BT6" s="35">
        <f t="shared" si="8"/>
        <v>84.59</v>
      </c>
      <c r="BU6" s="35">
        <f t="shared" si="8"/>
        <v>87.91</v>
      </c>
      <c r="BV6" s="35">
        <f t="shared" si="8"/>
        <v>50.82</v>
      </c>
      <c r="BW6" s="35">
        <f t="shared" si="8"/>
        <v>52.19</v>
      </c>
      <c r="BX6" s="35">
        <f t="shared" si="8"/>
        <v>55.32</v>
      </c>
      <c r="BY6" s="35">
        <f t="shared" si="8"/>
        <v>59.8</v>
      </c>
      <c r="BZ6" s="35">
        <f t="shared" si="8"/>
        <v>57.77</v>
      </c>
      <c r="CA6" s="34" t="str">
        <f>IF(CA7="","",IF(CA7="-","【-】","【"&amp;SUBSTITUTE(TEXT(CA7,"#,##0.00"),"-","△")&amp;"】"))</f>
        <v>【59.51】</v>
      </c>
      <c r="CB6" s="35">
        <f>IF(CB7="",NA(),CB7)</f>
        <v>136.99</v>
      </c>
      <c r="CC6" s="35">
        <f t="shared" ref="CC6:CK6" si="9">IF(CC7="",NA(),CC7)</f>
        <v>133.31</v>
      </c>
      <c r="CD6" s="35">
        <f t="shared" si="9"/>
        <v>102.82</v>
      </c>
      <c r="CE6" s="35">
        <f t="shared" si="9"/>
        <v>155.28</v>
      </c>
      <c r="CF6" s="35">
        <f t="shared" si="9"/>
        <v>143.13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69.290000000000006</v>
      </c>
      <c r="CN6" s="35">
        <f t="shared" ref="CN6:CV6" si="10">IF(CN7="",NA(),CN7)</f>
        <v>55.91</v>
      </c>
      <c r="CO6" s="35">
        <f t="shared" si="10"/>
        <v>59.06</v>
      </c>
      <c r="CP6" s="35">
        <f t="shared" si="10"/>
        <v>62.99</v>
      </c>
      <c r="CQ6" s="35">
        <f t="shared" si="10"/>
        <v>67.72</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232301</v>
      </c>
      <c r="D7" s="37">
        <v>47</v>
      </c>
      <c r="E7" s="37">
        <v>17</v>
      </c>
      <c r="F7" s="37">
        <v>5</v>
      </c>
      <c r="G7" s="37">
        <v>0</v>
      </c>
      <c r="H7" s="37" t="s">
        <v>97</v>
      </c>
      <c r="I7" s="37" t="s">
        <v>98</v>
      </c>
      <c r="J7" s="37" t="s">
        <v>99</v>
      </c>
      <c r="K7" s="37" t="s">
        <v>100</v>
      </c>
      <c r="L7" s="37" t="s">
        <v>101</v>
      </c>
      <c r="M7" s="37" t="s">
        <v>102</v>
      </c>
      <c r="N7" s="38" t="s">
        <v>103</v>
      </c>
      <c r="O7" s="38" t="s">
        <v>104</v>
      </c>
      <c r="P7" s="38">
        <v>0.27</v>
      </c>
      <c r="Q7" s="38">
        <v>77.94</v>
      </c>
      <c r="R7" s="38">
        <v>2052</v>
      </c>
      <c r="S7" s="38">
        <v>90772</v>
      </c>
      <c r="T7" s="38">
        <v>34.909999999999997</v>
      </c>
      <c r="U7" s="38">
        <v>2600.17</v>
      </c>
      <c r="V7" s="38">
        <v>245</v>
      </c>
      <c r="W7" s="38">
        <v>0.08</v>
      </c>
      <c r="X7" s="38">
        <v>3062.5</v>
      </c>
      <c r="Y7" s="38">
        <v>100</v>
      </c>
      <c r="Z7" s="38">
        <v>100</v>
      </c>
      <c r="AA7" s="38">
        <v>129.30000000000001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93.52</v>
      </c>
      <c r="BR7" s="38">
        <v>99.46</v>
      </c>
      <c r="BS7" s="38">
        <v>129.1</v>
      </c>
      <c r="BT7" s="38">
        <v>84.59</v>
      </c>
      <c r="BU7" s="38">
        <v>87.91</v>
      </c>
      <c r="BV7" s="38">
        <v>50.82</v>
      </c>
      <c r="BW7" s="38">
        <v>52.19</v>
      </c>
      <c r="BX7" s="38">
        <v>55.32</v>
      </c>
      <c r="BY7" s="38">
        <v>59.8</v>
      </c>
      <c r="BZ7" s="38">
        <v>57.77</v>
      </c>
      <c r="CA7" s="38">
        <v>59.51</v>
      </c>
      <c r="CB7" s="38">
        <v>136.99</v>
      </c>
      <c r="CC7" s="38">
        <v>133.31</v>
      </c>
      <c r="CD7" s="38">
        <v>102.82</v>
      </c>
      <c r="CE7" s="38">
        <v>155.28</v>
      </c>
      <c r="CF7" s="38">
        <v>143.13</v>
      </c>
      <c r="CG7" s="38">
        <v>300.52</v>
      </c>
      <c r="CH7" s="38">
        <v>296.14</v>
      </c>
      <c r="CI7" s="38">
        <v>283.17</v>
      </c>
      <c r="CJ7" s="38">
        <v>263.76</v>
      </c>
      <c r="CK7" s="38">
        <v>274.35000000000002</v>
      </c>
      <c r="CL7" s="38">
        <v>261.45999999999998</v>
      </c>
      <c r="CM7" s="38">
        <v>69.290000000000006</v>
      </c>
      <c r="CN7" s="38">
        <v>55.91</v>
      </c>
      <c r="CO7" s="38">
        <v>59.06</v>
      </c>
      <c r="CP7" s="38">
        <v>62.99</v>
      </c>
      <c r="CQ7" s="38">
        <v>67.72</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2020-02-06T06:33:41Z</cp:lastPrinted>
  <dcterms:created xsi:type="dcterms:W3CDTF">2019-12-05T05:20:33Z</dcterms:created>
  <dcterms:modified xsi:type="dcterms:W3CDTF">2020-02-12T02:21:18Z</dcterms:modified>
  <cp:category/>
</cp:coreProperties>
</file>