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nA1S0IOo/AHtYPCUoevRLxevdhEvY6w39iiDvOJQ8eiNsrvfHq3xg+rB7vtFGj080Ybqcj67Ht60OEuNkgbrw==" workbookSaltValue="r3LW7QqovuIOJP+MDJme4Q==" workbookSpinCount="100000" lockStructure="1"/>
  <bookViews>
    <workbookView xWindow="930" yWindow="0" windowWidth="17940" windowHeight="697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L10" i="4"/>
  <c r="W10" i="4"/>
  <c r="I10" i="4"/>
  <c r="BB8"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<sst xmlns="http://schemas.openxmlformats.org/spreadsheetml/2006/main" count="228" uniqueCount="112">
  <si>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</si>
  <si>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</si>
  <si>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</si>
  <si>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</si>
  <si>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</si>
  <si>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</si>
  <si>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</si>
  <si>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</si>
  <si>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</si>
  <si>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</si>
  <si>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</si>
  <si>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</si>
  <si>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</si>
  <si>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</si>
  <si>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</si>
  <si>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</si>
  <si>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</si>
  <si>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</si>
  <si>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</si>
  <si>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</si>
  <si>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</si>
  <si>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</si>
  <si>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</si>
  <si>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</si>
  <si>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</si>
  <si>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</si>
  <si>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</si>
  <si>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</si>
  <si>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</si>
  <si>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</si>
  <si>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</si>
  <si>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</si>
  <si>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</si>
  <si>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</si>
  <si>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</si>
  <si>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</si>
  <si>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</si>
  <si>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</si>
  <si>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</si>
  <si>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</si>
  <si>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</si>
  <si>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</si>
  <si>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</si>
  <si>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</si>
  <si>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</si>
  <si>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</si>
  <si>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</si>
  <si>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</si>
  <si>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</si>
  <si>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</si>
  <si>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</si>
  <si>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</si>
  <si>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</si>
  <si>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</si>
  <si>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</si>
  <si>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</si>
  <si>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</si>
  <si>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</si>
  <si>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</si>
  <si>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</si>
  <si>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</si>
  <si>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</si>
  <si>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</si>
  <si>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</si>
  <si>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</si>
  <si>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</si>
  <si>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</si>
  <si>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</si>
  <si>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</si>
  <si>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</si>
  <si>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</si>
  <si>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</si>
  <si>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</si>
  <si>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</si>
  <si>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</si>
  <si>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</si>
  <si>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</si>
  <si>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</si>
  <si>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</si>
  <si>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</si>
  <si>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</si>
  <si>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</si>
  <si>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</si>
  <si>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</si>
  <si>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</si>
  <si>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</si>
  <si>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</si>
  <si>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</si>
  <si>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</si>
  <si>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</si>
  <si>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</si>
  <si>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</si>
  <si>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</si>
  <si>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</si>
  <si>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</si>
  <si>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</si>
  <si>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愛西市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</si>
  <si>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</si>
  <si>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</si>
  <si>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</si>
  <si>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</si>
  <si>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</si>
  <si>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</si>
  <si>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</si>
  <si>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</si>
  <si>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</si>
  <si>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</si>
  <si>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</si>
  <si>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</si>
  <si>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法定耐用年数を超えた施設はないが、供用開始から約20年が経過しており、今後、劣化や腐食等によるリスクの回避や、最適整備構想等における計画的な修繕及び機能強化を行っていく。</t>
    <rPh sb="56" eb="58">
      <t>サイテキ</t>
    </rPh>
    <rPh sb="58" eb="60">
      <t>セイビ</t>
    </rPh>
    <rPh sb="60" eb="62">
      <t>コウソウ</t>
    </rPh>
    <rPh sb="62" eb="63">
      <t>トウ</t>
    </rPh>
    <rPh sb="75" eb="77">
      <t>キノウ</t>
    </rPh>
    <rPh sb="77" eb="79">
      <t>キョウカ</t>
    </rPh>
    <rPh sb="80" eb="81">
      <t>オコナ</t>
    </rPh>
    <phoneticPr fontId="4"/>
  </si>
  <si>
    <t xml:space="preserve">　平成30年度は総収益の増加に伴い①収益的収支比率が100％を超えたため、黒字経営と言える。しかし使用料収入は減少しており、今のままでは次年度以降も100％を超える安定した収入は見込めないため、より一層の接続率向上が必要である。また、供用開始から約20年が経過し、⑧水洗化率は約92％となっているが、今後予想される一般会計繰入金の減少や、施設の老朽化による修繕費用増加が見込まれるため、平成28年度に策定した経営戦略に基づき、より一層の接続向上や汚水処理費の削減に取り組むことが必要である。
　今後は、平成31年4月に公営企業会計へ移行したため、経営状況をより的確に把握し、それに伴って令和2年度内に経営戦略を見直し、経営の健全化に向けて取組を行っていく。
　さらに⑤経費回収率の向上や、⑥汚水処理原価が愛西市の目標に到達することが見込めない場合は、今後使用料を見直し、適正な料金収入の確保を進めていくことが必要であるといえる。
</t>
    <rPh sb="8" eb="11">
      <t>ソウシュウエキ</t>
    </rPh>
    <rPh sb="12" eb="14">
      <t>ゾウカ</t>
    </rPh>
    <rPh sb="31" eb="32">
      <t>コ</t>
    </rPh>
    <rPh sb="37" eb="38">
      <t>クロ</t>
    </rPh>
    <rPh sb="49" eb="52">
      <t>シヨウリョウ</t>
    </rPh>
    <rPh sb="52" eb="54">
      <t>シュウニュウ</t>
    </rPh>
    <rPh sb="55" eb="57">
      <t>ゲンショウ</t>
    </rPh>
    <rPh sb="62" eb="63">
      <t>イマ</t>
    </rPh>
    <rPh sb="68" eb="71">
      <t>ジネンド</t>
    </rPh>
    <rPh sb="71" eb="73">
      <t>イコウ</t>
    </rPh>
    <rPh sb="79" eb="80">
      <t>コ</t>
    </rPh>
    <rPh sb="82" eb="84">
      <t>アンテイ</t>
    </rPh>
    <rPh sb="86" eb="88">
      <t>シュウニュウ</t>
    </rPh>
    <rPh sb="89" eb="91">
      <t>ミコ</t>
    </rPh>
    <rPh sb="99" eb="101">
      <t>イッソウ</t>
    </rPh>
    <rPh sb="102" eb="104">
      <t>セツゾク</t>
    </rPh>
    <rPh sb="104" eb="105">
      <t>リツ</t>
    </rPh>
    <rPh sb="105" eb="107">
      <t>コウジョウ</t>
    </rPh>
    <rPh sb="108" eb="110">
      <t>ヒツヨウ</t>
    </rPh>
    <rPh sb="138" eb="139">
      <t>ヤク</t>
    </rPh>
    <rPh sb="247" eb="249">
      <t>コンゴ</t>
    </rPh>
    <rPh sb="290" eb="291">
      <t>トモナ</t>
    </rPh>
    <rPh sb="293" eb="294">
      <t>レイ</t>
    </rPh>
    <rPh sb="294" eb="295">
      <t>ワ</t>
    </rPh>
    <rPh sb="296" eb="298">
      <t>ネンド</t>
    </rPh>
    <rPh sb="298" eb="299">
      <t>ナイ</t>
    </rPh>
    <rPh sb="300" eb="302">
      <t>ケイエイ</t>
    </rPh>
    <rPh sb="302" eb="304">
      <t>センリャク</t>
    </rPh>
    <rPh sb="305" eb="307">
      <t>ミナオ</t>
    </rPh>
    <phoneticPr fontId="4"/>
  </si>
  <si>
    <t>【①収益的収支比率】
　昨年度と比較すると、9ポイント上昇となった。原因としては、消費税還付による総収益の増加と処理場の委託費減少による総費用の減少によるものである。しかし、処理場の修繕費は増加しているため、修繕費用が平準化となるよう修繕計画を見直す必要がある。
【④企業債残高対事業規模比率】
　類似団体及び全国平均より低い比率である。企業債年度償還は令和3年を境に減少傾向となるが、大規模修繕及び今後の機能強化工事を計画的に行う必要がある。
【⑤経費回収率】
　類似団体平均値及び全国平均より高い比率である。使用料収入が昨年度より減少したが、それを上回る汚水処理費の減少により、比率では昨年度より1ポイントほど上昇した。使用料収入の減少の要因として、平成31年4月より地方公営企業法財務規定を適用したことによる打ち切り決算が挙げられる。
【⑥汚水処理原価】
　類似団体平均値及び全国平均より50円から60円ほど安い原価となっている。汚水処理費は減少、年間有収水量は増加したため、原価としては昨年度と比較すると7円ほど安くなっている。今後、有収水量は減少傾向となることが想定されるため、維持管理費削減への取り組みが必要である。
【⑦施設利用率】
　昨年度と比較すると、有収水量の増加により今年度は上昇した。しかし、類似団体平均値及び全国平均を下回っており、今後有収水量は減少することが予想される。そのため、今後の接続世帯数を考慮し適正な処理能力を把握した後に、施設の建物及び機器等の耐用年数を踏まえ、統廃合等の広域化、維持管理等の共同化に取り組む必要がある。
【⑧水洗化率】
　類似団体平均値及び全国平均を上回っている。新規整備は行っていないため、昨年度と比較するとほぼ横ばいの比率である。</t>
    <rPh sb="12" eb="15">
      <t>サクネンド</t>
    </rPh>
    <rPh sb="16" eb="18">
      <t>ヒカク</t>
    </rPh>
    <rPh sb="27" eb="29">
      <t>ジョウショウ</t>
    </rPh>
    <rPh sb="34" eb="36">
      <t>ゲンイン</t>
    </rPh>
    <rPh sb="41" eb="44">
      <t>ショウヒゼイ</t>
    </rPh>
    <rPh sb="44" eb="46">
      <t>カンプ</t>
    </rPh>
    <rPh sb="49" eb="52">
      <t>ソウシュウエキ</t>
    </rPh>
    <rPh sb="53" eb="55">
      <t>ゾウカ</t>
    </rPh>
    <rPh sb="56" eb="59">
      <t>ショリジョウ</t>
    </rPh>
    <rPh sb="60" eb="62">
      <t>イタク</t>
    </rPh>
    <rPh sb="62" eb="63">
      <t>ヒ</t>
    </rPh>
    <rPh sb="63" eb="65">
      <t>ゲンショウ</t>
    </rPh>
    <rPh sb="68" eb="71">
      <t>ソウヒヨウ</t>
    </rPh>
    <rPh sb="72" eb="74">
      <t>ゲンショウ</t>
    </rPh>
    <rPh sb="87" eb="90">
      <t>ショリジョウ</t>
    </rPh>
    <rPh sb="91" eb="94">
      <t>シュウゼンヒ</t>
    </rPh>
    <rPh sb="95" eb="97">
      <t>ゾウカ</t>
    </rPh>
    <rPh sb="117" eb="119">
      <t>シュウゼン</t>
    </rPh>
    <rPh sb="119" eb="121">
      <t>ケイカク</t>
    </rPh>
    <rPh sb="122" eb="124">
      <t>ミナオ</t>
    </rPh>
    <rPh sb="125" eb="127">
      <t>ヒツヨウ</t>
    </rPh>
    <rPh sb="177" eb="178">
      <t>レイ</t>
    </rPh>
    <rPh sb="178" eb="179">
      <t>ワ</t>
    </rPh>
    <rPh sb="180" eb="181">
      <t>ネン</t>
    </rPh>
    <rPh sb="193" eb="196">
      <t>ダイキボ</t>
    </rPh>
    <rPh sb="200" eb="202">
      <t>コンゴ</t>
    </rPh>
    <rPh sb="256" eb="259">
      <t>シヨウリョウ</t>
    </rPh>
    <rPh sb="259" eb="261">
      <t>シュウニュウ</t>
    </rPh>
    <rPh sb="262" eb="265">
      <t>サクネンド</t>
    </rPh>
    <rPh sb="267" eb="269">
      <t>ゲンショウ</t>
    </rPh>
    <rPh sb="276" eb="278">
      <t>ウワマワ</t>
    </rPh>
    <rPh sb="279" eb="281">
      <t>オスイ</t>
    </rPh>
    <rPh sb="281" eb="283">
      <t>ショリ</t>
    </rPh>
    <rPh sb="283" eb="284">
      <t>ヒ</t>
    </rPh>
    <rPh sb="285" eb="287">
      <t>ゲンショウ</t>
    </rPh>
    <rPh sb="291" eb="293">
      <t>ヒリツ</t>
    </rPh>
    <rPh sb="295" eb="298">
      <t>サクネンド</t>
    </rPh>
    <rPh sb="307" eb="309">
      <t>ジョウショウ</t>
    </rPh>
    <rPh sb="312" eb="315">
      <t>シヨウリョウ</t>
    </rPh>
    <rPh sb="315" eb="317">
      <t>シュウニュウ</t>
    </rPh>
    <rPh sb="318" eb="320">
      <t>ゲンショウ</t>
    </rPh>
    <rPh sb="321" eb="323">
      <t>ヨウイン</t>
    </rPh>
    <rPh sb="327" eb="329">
      <t>ヘイセイ</t>
    </rPh>
    <rPh sb="336" eb="338">
      <t>チホウ</t>
    </rPh>
    <rPh sb="338" eb="340">
      <t>コウエイ</t>
    </rPh>
    <rPh sb="340" eb="342">
      <t>キギョウ</t>
    </rPh>
    <rPh sb="342" eb="343">
      <t>ホウ</t>
    </rPh>
    <rPh sb="343" eb="345">
      <t>ザイム</t>
    </rPh>
    <rPh sb="345" eb="347">
      <t>キテイ</t>
    </rPh>
    <rPh sb="348" eb="350">
      <t>テキヨウ</t>
    </rPh>
    <rPh sb="357" eb="358">
      <t>ウ</t>
    </rPh>
    <rPh sb="359" eb="360">
      <t>キ</t>
    </rPh>
    <rPh sb="361" eb="363">
      <t>ケッサン</t>
    </rPh>
    <rPh sb="364" eb="365">
      <t>ア</t>
    </rPh>
    <rPh sb="399" eb="400">
      <t>エン</t>
    </rPh>
    <rPh sb="404" eb="405">
      <t>エン</t>
    </rPh>
    <rPh sb="424" eb="426">
      <t>ゲンショウ</t>
    </rPh>
    <rPh sb="434" eb="436">
      <t>ゾウカ</t>
    </rPh>
    <rPh sb="447" eb="450">
      <t>サクネンド</t>
    </rPh>
    <rPh sb="457" eb="458">
      <t>エン</t>
    </rPh>
    <rPh sb="460" eb="461">
      <t>ヤス</t>
    </rPh>
    <rPh sb="468" eb="470">
      <t>コンゴ</t>
    </rPh>
    <rPh sb="471" eb="473">
      <t>ユウシュウ</t>
    </rPh>
    <rPh sb="473" eb="475">
      <t>スイリョウ</t>
    </rPh>
    <rPh sb="476" eb="478">
      <t>ゲンショウ</t>
    </rPh>
    <rPh sb="478" eb="480">
      <t>ケイコウ</t>
    </rPh>
    <rPh sb="486" eb="488">
      <t>ソウテイ</t>
    </rPh>
    <rPh sb="494" eb="496">
      <t>イジ</t>
    </rPh>
    <rPh sb="496" eb="499">
      <t>カンリヒ</t>
    </rPh>
    <rPh sb="499" eb="501">
      <t>サクゲン</t>
    </rPh>
    <rPh sb="503" eb="504">
      <t>ト</t>
    </rPh>
    <rPh sb="505" eb="506">
      <t>ク</t>
    </rPh>
    <rPh sb="508" eb="510">
      <t>ヒツヨウ</t>
    </rPh>
    <rPh sb="525" eb="528">
      <t>サクネンド</t>
    </rPh>
    <rPh sb="529" eb="531">
      <t>ヒカク</t>
    </rPh>
    <rPh sb="535" eb="537">
      <t>ユウシュウ</t>
    </rPh>
    <rPh sb="537" eb="539">
      <t>スイリョウ</t>
    </rPh>
    <rPh sb="540" eb="542">
      <t>ゾウカ</t>
    </rPh>
    <rPh sb="545" eb="548">
      <t>コンネンド</t>
    </rPh>
    <rPh sb="549" eb="551">
      <t>ジョウショウ</t>
    </rPh>
    <rPh sb="579" eb="581">
      <t>コンゴ</t>
    </rPh>
    <rPh sb="581" eb="583">
      <t>ユウシュウ</t>
    </rPh>
    <rPh sb="583" eb="585">
      <t>スイリョウ</t>
    </rPh>
    <rPh sb="586" eb="588">
      <t>ゲンショウ</t>
    </rPh>
    <rPh sb="593" eb="595">
      <t>ヨソウ</t>
    </rPh>
    <rPh sb="613" eb="615">
      <t>コウリョ</t>
    </rPh>
    <rPh sb="616" eb="618">
      <t>テキセイ</t>
    </rPh>
    <rPh sb="619" eb="621">
      <t>ショリ</t>
    </rPh>
    <rPh sb="621" eb="623">
      <t>ノウリョク</t>
    </rPh>
    <rPh sb="628" eb="629">
      <t>ノチ</t>
    </rPh>
    <rPh sb="631" eb="633">
      <t>シセツ</t>
    </rPh>
    <rPh sb="634" eb="636">
      <t>タテモノ</t>
    </rPh>
    <rPh sb="636" eb="637">
      <t>オヨ</t>
    </rPh>
    <rPh sb="638" eb="640">
      <t>キキ</t>
    </rPh>
    <rPh sb="640" eb="641">
      <t>トウ</t>
    </rPh>
    <rPh sb="642" eb="644">
      <t>タイヨウ</t>
    </rPh>
    <rPh sb="644" eb="646">
      <t>ネンスウ</t>
    </rPh>
    <rPh sb="647" eb="648">
      <t>フ</t>
    </rPh>
    <rPh sb="651" eb="654">
      <t>トウハイゴウ</t>
    </rPh>
    <rPh sb="654" eb="655">
      <t>トウ</t>
    </rPh>
    <rPh sb="656" eb="659">
      <t>コウイキカ</t>
    </rPh>
    <rPh sb="660" eb="662">
      <t>イジ</t>
    </rPh>
    <rPh sb="662" eb="664">
      <t>カンリ</t>
    </rPh>
    <rPh sb="664" eb="665">
      <t>トウ</t>
    </rPh>
    <rPh sb="666" eb="669">
      <t>キョウドウカ</t>
    </rPh>
    <rPh sb="670" eb="671">
      <t>ト</t>
    </rPh>
    <rPh sb="672" eb="673">
      <t>ク</t>
    </rPh>
    <rPh sb="674" eb="676">
      <t>ヒツヨウ</t>
    </rPh>
    <rPh sb="725" eb="728">
      <t>サクネンド</t>
    </rPh>
    <rPh sb="729" eb="731">
      <t>ヒカク</t>
    </rPh>
    <rPh sb="736" eb="737">
      <t>ヨコ</t>
    </rPh>
    <rPh sb="740" eb="742">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</si>
</sst>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E0-48C3-9EDC-EB9AB98F70F6}"/>
            </c:ext>
          </c:extLst>
        </c:ser>
        <c:dLbls>
          <c:showLegendKey val="0"/>
          <c:showVal val="0"/>
          <c:showCatName val="0"/>
          <c:showSerName val="0"/>
          <c:showPercent val="0"/>
          <c:showBubbleSize val="0"/>
        </c:dLbls>
        <c:gapWidth val="150"/>
        <c:axId val="134875776"/>
        <c:axId val="13488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FAE0-48C3-9EDC-EB9AB98F70F6}"/>
            </c:ext>
          </c:extLst>
        </c:ser>
        <c:dLbls>
          <c:showLegendKey val="0"/>
          <c:showVal val="0"/>
          <c:showCatName val="0"/>
          <c:showSerName val="0"/>
          <c:showPercent val="0"/>
          <c:showBubbleSize val="0"/>
        </c:dLbls>
        <c:marker val="1"/>
        <c:smooth val="0"/>
        <c:axId val="134875776"/>
        <c:axId val="134886144"/>
      </c:lineChart>
      <c:dateAx>
        <c:axId val="134875776"/>
        <c:scaling>
          <c:orientation val="minMax"/>
        </c:scaling>
        <c:delete val="1"/>
        <c:axPos val="b"/>
        <c:numFmt formatCode="ge" sourceLinked="1"/>
        <c:majorTickMark val="none"/>
        <c:minorTickMark val="none"/>
        <c:tickLblPos val="none"/>
        <c:crossAx val="134886144"/>
        <c:crosses val="autoZero"/>
        <c:auto val="1"/>
        <c:lblOffset val="100"/>
        <c:baseTimeUnit val="years"/>
      </c:dateAx>
      <c:valAx>
        <c:axId val="1348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7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48.7</c:v>
                </c:pt>
                <c:pt idx="1">
                  <c:v>49.87</c:v>
                </c:pt>
                <c:pt idx="2">
                  <c:v>49.94</c:v>
                </c:pt>
                <c:pt idx="3">
                  <c:v>48.62</c:v>
                </c:pt>
                <c:pt idx="4">
                  <c:v>50.09</c:v>
                </c:pt>
              </c:numCache>
            </c:numRef>
          </c:val>
          <c:extLst xmlns:c16r2="http://schemas.microsoft.com/office/drawing/2015/06/chart">
            <c:ext xmlns:c16="http://schemas.microsoft.com/office/drawing/2014/chart" uri="{C3380CC4-5D6E-409C-BE32-E72D297353CC}">
              <c16:uniqueId val="{00000000-1629-4415-99D3-778CBDFE590C}"/>
            </c:ext>
          </c:extLst>
        </c:ser>
        <c:dLbls>
          <c:showLegendKey val="0"/>
          <c:showVal val="0"/>
          <c:showCatName val="0"/>
          <c:showSerName val="0"/>
          <c:showPercent val="0"/>
          <c:showBubbleSize val="0"/>
        </c:dLbls>
        <c:gapWidth val="150"/>
        <c:axId val="141753728"/>
        <c:axId val="14175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1629-4415-99D3-778CBDFE590C}"/>
            </c:ext>
          </c:extLst>
        </c:ser>
        <c:dLbls>
          <c:showLegendKey val="0"/>
          <c:showVal val="0"/>
          <c:showCatName val="0"/>
          <c:showSerName val="0"/>
          <c:showPercent val="0"/>
          <c:showBubbleSize val="0"/>
        </c:dLbls>
        <c:marker val="1"/>
        <c:smooth val="0"/>
        <c:axId val="141753728"/>
        <c:axId val="141752960"/>
      </c:lineChart>
      <c:dateAx>
        <c:axId val="141753728"/>
        <c:scaling>
          <c:orientation val="minMax"/>
        </c:scaling>
        <c:delete val="1"/>
        <c:axPos val="b"/>
        <c:numFmt formatCode="ge" sourceLinked="1"/>
        <c:majorTickMark val="none"/>
        <c:minorTickMark val="none"/>
        <c:tickLblPos val="none"/>
        <c:crossAx val="141752960"/>
        <c:crosses val="autoZero"/>
        <c:auto val="1"/>
        <c:lblOffset val="100"/>
        <c:baseTimeUnit val="years"/>
      </c:dateAx>
      <c:valAx>
        <c:axId val="1417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89.25</c:v>
                </c:pt>
                <c:pt idx="1">
                  <c:v>90.85</c:v>
                </c:pt>
                <c:pt idx="2">
                  <c:v>91.26</c:v>
                </c:pt>
                <c:pt idx="3">
                  <c:v>91.8</c:v>
                </c:pt>
                <c:pt idx="4">
                  <c:v>91.67</c:v>
                </c:pt>
              </c:numCache>
            </c:numRef>
          </c:val>
          <c:extLst xmlns:c16r2="http://schemas.microsoft.com/office/drawing/2015/06/chart">
            <c:ext xmlns:c16="http://schemas.microsoft.com/office/drawing/2014/chart" uri="{C3380CC4-5D6E-409C-BE32-E72D297353CC}">
              <c16:uniqueId val="{00000000-55F6-4B57-9F5A-E80C000191B6}"/>
            </c:ext>
          </c:extLst>
        </c:ser>
        <c:dLbls>
          <c:showLegendKey val="0"/>
          <c:showVal val="0"/>
          <c:showCatName val="0"/>
          <c:showSerName val="0"/>
          <c:showPercent val="0"/>
          <c:showBubbleSize val="0"/>
        </c:dLbls>
        <c:gapWidth val="150"/>
        <c:axId val="141335552"/>
        <c:axId val="14134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55F6-4B57-9F5A-E80C000191B6}"/>
            </c:ext>
          </c:extLst>
        </c:ser>
        <c:dLbls>
          <c:showLegendKey val="0"/>
          <c:showVal val="0"/>
          <c:showCatName val="0"/>
          <c:showSerName val="0"/>
          <c:showPercent val="0"/>
          <c:showBubbleSize val="0"/>
        </c:dLbls>
        <c:marker val="1"/>
        <c:smooth val="0"/>
        <c:axId val="141335552"/>
        <c:axId val="141341824"/>
      </c:lineChart>
      <c:dateAx>
        <c:axId val="141335552"/>
        <c:scaling>
          <c:orientation val="minMax"/>
        </c:scaling>
        <c:delete val="1"/>
        <c:axPos val="b"/>
        <c:numFmt formatCode="ge" sourceLinked="1"/>
        <c:majorTickMark val="none"/>
        <c:minorTickMark val="none"/>
        <c:tickLblPos val="none"/>
        <c:crossAx val="141341824"/>
        <c:crosses val="autoZero"/>
        <c:auto val="1"/>
        <c:lblOffset val="100"/>
        <c:baseTimeUnit val="years"/>
      </c:dateAx>
      <c:valAx>
        <c:axId val="1413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102.51</c:v>
                </c:pt>
                <c:pt idx="1">
                  <c:v>102.6</c:v>
                </c:pt>
                <c:pt idx="2">
                  <c:v>95.09</c:v>
                </c:pt>
                <c:pt idx="3">
                  <c:v>92.98</c:v>
                </c:pt>
                <c:pt idx="4">
                  <c:v>102.05</c:v>
                </c:pt>
              </c:numCache>
            </c:numRef>
          </c:val>
          <c:extLst xmlns:c16r2="http://schemas.microsoft.com/office/drawing/2015/06/chart">
            <c:ext xmlns:c16="http://schemas.microsoft.com/office/drawing/2014/chart" uri="{C3380CC4-5D6E-409C-BE32-E72D297353CC}">
              <c16:uniqueId val="{00000000-72CB-4F34-9BFC-08EC47CA944E}"/>
            </c:ext>
          </c:extLst>
        </c:ser>
        <c:dLbls>
          <c:showLegendKey val="0"/>
          <c:showVal val="0"/>
          <c:showCatName val="0"/>
          <c:showSerName val="0"/>
          <c:showPercent val="0"/>
          <c:showBubbleSize val="0"/>
        </c:dLbls>
        <c:gapWidth val="150"/>
        <c:axId val="134933504"/>
        <c:axId val="13926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CB-4F34-9BFC-08EC47CA944E}"/>
            </c:ext>
          </c:extLst>
        </c:ser>
        <c:dLbls>
          <c:showLegendKey val="0"/>
          <c:showVal val="0"/>
          <c:showCatName val="0"/>
          <c:showSerName val="0"/>
          <c:showPercent val="0"/>
          <c:showBubbleSize val="0"/>
        </c:dLbls>
        <c:marker val="1"/>
        <c:smooth val="0"/>
        <c:axId val="134933504"/>
        <c:axId val="139265152"/>
      </c:lineChart>
      <c:dateAx>
        <c:axId val="134933504"/>
        <c:scaling>
          <c:orientation val="minMax"/>
        </c:scaling>
        <c:delete val="1"/>
        <c:axPos val="b"/>
        <c:numFmt formatCode="ge" sourceLinked="1"/>
        <c:majorTickMark val="none"/>
        <c:minorTickMark val="none"/>
        <c:tickLblPos val="none"/>
        <c:crossAx val="139265152"/>
        <c:crosses val="autoZero"/>
        <c:auto val="1"/>
        <c:lblOffset val="100"/>
        <c:baseTimeUnit val="years"/>
      </c:dateAx>
      <c:valAx>
        <c:axId val="1392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B0-42E3-BE45-043C83EC3C87}"/>
            </c:ext>
          </c:extLst>
        </c:ser>
        <c:dLbls>
          <c:showLegendKey val="0"/>
          <c:showVal val="0"/>
          <c:showCatName val="0"/>
          <c:showSerName val="0"/>
          <c:showPercent val="0"/>
          <c:showBubbleSize val="0"/>
        </c:dLbls>
        <c:gapWidth val="150"/>
        <c:axId val="139279744"/>
        <c:axId val="13931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B0-42E3-BE45-043C83EC3C87}"/>
            </c:ext>
          </c:extLst>
        </c:ser>
        <c:dLbls>
          <c:showLegendKey val="0"/>
          <c:showVal val="0"/>
          <c:showCatName val="0"/>
          <c:showSerName val="0"/>
          <c:showPercent val="0"/>
          <c:showBubbleSize val="0"/>
        </c:dLbls>
        <c:marker val="1"/>
        <c:smooth val="0"/>
        <c:axId val="139279744"/>
        <c:axId val="139310592"/>
      </c:lineChart>
      <c:dateAx>
        <c:axId val="139279744"/>
        <c:scaling>
          <c:orientation val="minMax"/>
        </c:scaling>
        <c:delete val="1"/>
        <c:axPos val="b"/>
        <c:numFmt formatCode="ge" sourceLinked="1"/>
        <c:majorTickMark val="none"/>
        <c:minorTickMark val="none"/>
        <c:tickLblPos val="none"/>
        <c:crossAx val="139310592"/>
        <c:crosses val="autoZero"/>
        <c:auto val="1"/>
        <c:lblOffset val="100"/>
        <c:baseTimeUnit val="years"/>
      </c:dateAx>
      <c:valAx>
        <c:axId val="13931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2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71-4A04-B514-10B2C355F22D}"/>
            </c:ext>
          </c:extLst>
        </c:ser>
        <c:dLbls>
          <c:showLegendKey val="0"/>
          <c:showVal val="0"/>
          <c:showCatName val="0"/>
          <c:showSerName val="0"/>
          <c:showPercent val="0"/>
          <c:showBubbleSize val="0"/>
        </c:dLbls>
        <c:gapWidth val="150"/>
        <c:axId val="141049856"/>
        <c:axId val="1410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71-4A04-B514-10B2C355F22D}"/>
            </c:ext>
          </c:extLst>
        </c:ser>
        <c:dLbls>
          <c:showLegendKey val="0"/>
          <c:showVal val="0"/>
          <c:showCatName val="0"/>
          <c:showSerName val="0"/>
          <c:showPercent val="0"/>
          <c:showBubbleSize val="0"/>
        </c:dLbls>
        <c:marker val="1"/>
        <c:smooth val="0"/>
        <c:axId val="141049856"/>
        <c:axId val="141051776"/>
      </c:lineChart>
      <c:dateAx>
        <c:axId val="141049856"/>
        <c:scaling>
          <c:orientation val="minMax"/>
        </c:scaling>
        <c:delete val="1"/>
        <c:axPos val="b"/>
        <c:numFmt formatCode="ge" sourceLinked="1"/>
        <c:majorTickMark val="none"/>
        <c:minorTickMark val="none"/>
        <c:tickLblPos val="none"/>
        <c:crossAx val="141051776"/>
        <c:crosses val="autoZero"/>
        <c:auto val="1"/>
        <c:lblOffset val="100"/>
        <c:baseTimeUnit val="years"/>
      </c:dateAx>
      <c:valAx>
        <c:axId val="1410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0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78-4FB1-B2DE-1172430B99DF}"/>
            </c:ext>
          </c:extLst>
        </c:ser>
        <c:dLbls>
          <c:showLegendKey val="0"/>
          <c:showVal val="0"/>
          <c:showCatName val="0"/>
          <c:showSerName val="0"/>
          <c:showPercent val="0"/>
          <c:showBubbleSize val="0"/>
        </c:dLbls>
        <c:gapWidth val="150"/>
        <c:axId val="141084928"/>
        <c:axId val="14109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78-4FB1-B2DE-1172430B99DF}"/>
            </c:ext>
          </c:extLst>
        </c:ser>
        <c:dLbls>
          <c:showLegendKey val="0"/>
          <c:showVal val="0"/>
          <c:showCatName val="0"/>
          <c:showSerName val="0"/>
          <c:showPercent val="0"/>
          <c:showBubbleSize val="0"/>
        </c:dLbls>
        <c:marker val="1"/>
        <c:smooth val="0"/>
        <c:axId val="141084928"/>
        <c:axId val="141091200"/>
      </c:lineChart>
      <c:dateAx>
        <c:axId val="141084928"/>
        <c:scaling>
          <c:orientation val="minMax"/>
        </c:scaling>
        <c:delete val="1"/>
        <c:axPos val="b"/>
        <c:numFmt formatCode="ge" sourceLinked="1"/>
        <c:majorTickMark val="none"/>
        <c:minorTickMark val="none"/>
        <c:tickLblPos val="none"/>
        <c:crossAx val="141091200"/>
        <c:crosses val="autoZero"/>
        <c:auto val="1"/>
        <c:lblOffset val="100"/>
        <c:baseTimeUnit val="years"/>
      </c:dateAx>
      <c:valAx>
        <c:axId val="1410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0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09-46D7-B060-3BA4A0B24E2C}"/>
            </c:ext>
          </c:extLst>
        </c:ser>
        <c:dLbls>
          <c:showLegendKey val="0"/>
          <c:showVal val="0"/>
          <c:showCatName val="0"/>
          <c:showSerName val="0"/>
          <c:showPercent val="0"/>
          <c:showBubbleSize val="0"/>
        </c:dLbls>
        <c:gapWidth val="150"/>
        <c:axId val="141392512"/>
        <c:axId val="14139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09-46D7-B060-3BA4A0B24E2C}"/>
            </c:ext>
          </c:extLst>
        </c:ser>
        <c:dLbls>
          <c:showLegendKey val="0"/>
          <c:showVal val="0"/>
          <c:showCatName val="0"/>
          <c:showSerName val="0"/>
          <c:showPercent val="0"/>
          <c:showBubbleSize val="0"/>
        </c:dLbls>
        <c:marker val="1"/>
        <c:smooth val="0"/>
        <c:axId val="141392512"/>
        <c:axId val="141394688"/>
      </c:lineChart>
      <c:dateAx>
        <c:axId val="141392512"/>
        <c:scaling>
          <c:orientation val="minMax"/>
        </c:scaling>
        <c:delete val="1"/>
        <c:axPos val="b"/>
        <c:numFmt formatCode="ge" sourceLinked="1"/>
        <c:majorTickMark val="none"/>
        <c:minorTickMark val="none"/>
        <c:tickLblPos val="none"/>
        <c:crossAx val="141394688"/>
        <c:crosses val="autoZero"/>
        <c:auto val="1"/>
        <c:lblOffset val="100"/>
        <c:baseTimeUnit val="years"/>
      </c:dateAx>
      <c:valAx>
        <c:axId val="1413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897.16</c:v>
                </c:pt>
                <c:pt idx="2">
                  <c:v>481.86</c:v>
                </c:pt>
                <c:pt idx="3">
                  <c:v>450.97</c:v>
                </c:pt>
                <c:pt idx="4">
                  <c:v>427.02</c:v>
                </c:pt>
              </c:numCache>
            </c:numRef>
          </c:val>
          <c:extLst xmlns:c16r2="http://schemas.microsoft.com/office/drawing/2015/06/chart">
            <c:ext xmlns:c16="http://schemas.microsoft.com/office/drawing/2014/chart" uri="{C3380CC4-5D6E-409C-BE32-E72D297353CC}">
              <c16:uniqueId val="{00000000-8ED9-4F96-B9E3-DC37268CD1B7}"/>
            </c:ext>
          </c:extLst>
        </c:ser>
        <c:dLbls>
          <c:showLegendKey val="0"/>
          <c:showVal val="0"/>
          <c:showCatName val="0"/>
          <c:showSerName val="0"/>
          <c:showPercent val="0"/>
          <c:showBubbleSize val="0"/>
        </c:dLbls>
        <c:gapWidth val="150"/>
        <c:axId val="141112832"/>
        <c:axId val="14111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8ED9-4F96-B9E3-DC37268CD1B7}"/>
            </c:ext>
          </c:extLst>
        </c:ser>
        <c:dLbls>
          <c:showLegendKey val="0"/>
          <c:showVal val="0"/>
          <c:showCatName val="0"/>
          <c:showSerName val="0"/>
          <c:showPercent val="0"/>
          <c:showBubbleSize val="0"/>
        </c:dLbls>
        <c:marker val="1"/>
        <c:smooth val="0"/>
        <c:axId val="141112832"/>
        <c:axId val="141114752"/>
      </c:lineChart>
      <c:dateAx>
        <c:axId val="141112832"/>
        <c:scaling>
          <c:orientation val="minMax"/>
        </c:scaling>
        <c:delete val="1"/>
        <c:axPos val="b"/>
        <c:numFmt formatCode="ge" sourceLinked="1"/>
        <c:majorTickMark val="none"/>
        <c:minorTickMark val="none"/>
        <c:tickLblPos val="none"/>
        <c:crossAx val="141114752"/>
        <c:crosses val="autoZero"/>
        <c:auto val="1"/>
        <c:lblOffset val="100"/>
        <c:baseTimeUnit val="years"/>
      </c:dateAx>
      <c:valAx>
        <c:axId val="1411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84.61</c:v>
                </c:pt>
                <c:pt idx="1">
                  <c:v>86.89</c:v>
                </c:pt>
                <c:pt idx="2">
                  <c:v>79.92</c:v>
                </c:pt>
                <c:pt idx="3">
                  <c:v>77.83</c:v>
                </c:pt>
                <c:pt idx="4">
                  <c:v>78.790000000000006</c:v>
                </c:pt>
              </c:numCache>
            </c:numRef>
          </c:val>
          <c:extLst xmlns:c16r2="http://schemas.microsoft.com/office/drawing/2015/06/chart">
            <c:ext xmlns:c16="http://schemas.microsoft.com/office/drawing/2014/chart" uri="{C3380CC4-5D6E-409C-BE32-E72D297353CC}">
              <c16:uniqueId val="{00000000-AF1A-4C6D-914F-4C0DB1A3F0F0}"/>
            </c:ext>
          </c:extLst>
        </c:ser>
        <c:dLbls>
          <c:showLegendKey val="0"/>
          <c:showVal val="0"/>
          <c:showCatName val="0"/>
          <c:showSerName val="0"/>
          <c:showPercent val="0"/>
          <c:showBubbleSize val="0"/>
        </c:dLbls>
        <c:gapWidth val="150"/>
        <c:axId val="141154176"/>
        <c:axId val="14115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AF1A-4C6D-914F-4C0DB1A3F0F0}"/>
            </c:ext>
          </c:extLst>
        </c:ser>
        <c:dLbls>
          <c:showLegendKey val="0"/>
          <c:showVal val="0"/>
          <c:showCatName val="0"/>
          <c:showSerName val="0"/>
          <c:showPercent val="0"/>
          <c:showBubbleSize val="0"/>
        </c:dLbls>
        <c:marker val="1"/>
        <c:smooth val="0"/>
        <c:axId val="141154176"/>
        <c:axId val="141156352"/>
      </c:lineChart>
      <c:dateAx>
        <c:axId val="141154176"/>
        <c:scaling>
          <c:orientation val="minMax"/>
        </c:scaling>
        <c:delete val="1"/>
        <c:axPos val="b"/>
        <c:numFmt formatCode="ge" sourceLinked="1"/>
        <c:majorTickMark val="none"/>
        <c:minorTickMark val="none"/>
        <c:tickLblPos val="none"/>
        <c:crossAx val="141156352"/>
        <c:crosses val="autoZero"/>
        <c:auto val="1"/>
        <c:lblOffset val="100"/>
        <c:baseTimeUnit val="years"/>
      </c:dateAx>
      <c:valAx>
        <c:axId val="1411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201.19</c:v>
                </c:pt>
                <c:pt idx="1">
                  <c:v>195.1</c:v>
                </c:pt>
                <c:pt idx="2">
                  <c:v>213.31</c:v>
                </c:pt>
                <c:pt idx="3">
                  <c:v>221.2</c:v>
                </c:pt>
                <c:pt idx="4">
                  <c:v>214.51</c:v>
                </c:pt>
              </c:numCache>
            </c:numRef>
          </c:val>
          <c:extLst xmlns:c16r2="http://schemas.microsoft.com/office/drawing/2015/06/chart">
            <c:ext xmlns:c16="http://schemas.microsoft.com/office/drawing/2014/chart" uri="{C3380CC4-5D6E-409C-BE32-E72D297353CC}">
              <c16:uniqueId val="{00000000-E01F-4F8B-B96A-FA9771B87D78}"/>
            </c:ext>
          </c:extLst>
        </c:ser>
        <c:dLbls>
          <c:showLegendKey val="0"/>
          <c:showVal val="0"/>
          <c:showCatName val="0"/>
          <c:showSerName val="0"/>
          <c:showPercent val="0"/>
          <c:showBubbleSize val="0"/>
        </c:dLbls>
        <c:gapWidth val="150"/>
        <c:axId val="141707520"/>
        <c:axId val="14171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E01F-4F8B-B96A-FA9771B87D78}"/>
            </c:ext>
          </c:extLst>
        </c:ser>
        <c:dLbls>
          <c:showLegendKey val="0"/>
          <c:showVal val="0"/>
          <c:showCatName val="0"/>
          <c:showSerName val="0"/>
          <c:showPercent val="0"/>
          <c:showBubbleSize val="0"/>
        </c:dLbls>
        <c:marker val="1"/>
        <c:smooth val="0"/>
        <c:axId val="141707520"/>
        <c:axId val="141713792"/>
      </c:lineChart>
      <c:dateAx>
        <c:axId val="141707520"/>
        <c:scaling>
          <c:orientation val="minMax"/>
        </c:scaling>
        <c:delete val="1"/>
        <c:axPos val="b"/>
        <c:numFmt formatCode="ge" sourceLinked="1"/>
        <c:majorTickMark val="none"/>
        <c:minorTickMark val="none"/>
        <c:tickLblPos val="none"/>
        <c:crossAx val="141713792"/>
        <c:crosses val="autoZero"/>
        <c:auto val="1"/>
        <c:lblOffset val="100"/>
        <c:baseTimeUnit val="years"/>
      </c:dateAx>
      <c:valAx>
        <c:axId val="1417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愛西市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63247</v>
      </c>
      <c r="AM8" s="50"/>
      <c r="AN8" s="50"/>
      <c r="AO8" s="50"/>
      <c r="AP8" s="50"/>
      <c r="AQ8" s="50"/>
      <c r="AR8" s="50"/>
      <c r="AS8" s="50"/>
      <c r="AT8" s="45">
        <f>データ!T6</f>
        <v>66.7</v>
      </c>
      <c r="AU8" s="45"/>
      <c r="AV8" s="45"/>
      <c r="AW8" s="45"/>
      <c r="AX8" s="45"/>
      <c r="AY8" s="45"/>
      <c r="AZ8" s="45"/>
      <c r="BA8" s="45"/>
      <c r="BB8" s="45">
        <f>データ!U6</f>
        <v>948.23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23.77</v>
      </c>
      <c r="Q10" s="45"/>
      <c r="R10" s="45"/>
      <c r="S10" s="45"/>
      <c r="T10" s="45"/>
      <c r="U10" s="45"/>
      <c r="V10" s="45"/>
      <c r="W10" s="45">
        <f>データ!Q6</f>
        <v>100</v>
      </c>
      <c r="X10" s="45"/>
      <c r="Y10" s="45"/>
      <c r="Z10" s="45"/>
      <c r="AA10" s="45"/>
      <c r="AB10" s="45"/>
      <c r="AC10" s="45"/>
      <c r="AD10" s="50">
        <f>データ!R6</f>
        <v>4682</v>
      </c>
      <c r="AE10" s="50"/>
      <c r="AF10" s="50"/>
      <c r="AG10" s="50"/>
      <c r="AH10" s="50"/>
      <c r="AI10" s="50"/>
      <c r="AJ10" s="50"/>
      <c r="AK10" s="2"/>
      <c r="AL10" s="50">
        <f>データ!V6</f>
        <v>14988</v>
      </c>
      <c r="AM10" s="50"/>
      <c r="AN10" s="50"/>
      <c r="AO10" s="50"/>
      <c r="AP10" s="50"/>
      <c r="AQ10" s="50"/>
      <c r="AR10" s="50"/>
      <c r="AS10" s="50"/>
      <c r="AT10" s="45">
        <f>データ!W6</f>
        <v>10.63</v>
      </c>
      <c r="AU10" s="45"/>
      <c r="AV10" s="45"/>
      <c r="AW10" s="45"/>
      <c r="AX10" s="45"/>
      <c r="AY10" s="45"/>
      <c r="AZ10" s="45"/>
      <c r="BA10" s="45"/>
      <c r="BB10" s="45">
        <f>データ!X6</f>
        <v>1409.97</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111</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110</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E68pnQJMCaQKubzc28kil5DHHwsXBGbN++oOyXNlwzvpmbBrhq4KQ7FtBo4oaKAAH0CTKfaUh2p7k/Qsb1LYlw==" saltValue="PBpbgB2SSKaJXMO/X/YEh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8" t="s">
        <v>53</v>
      </c>
      <c r="I3" s="89"/>
      <c r="J3" s="89"/>
      <c r="K3" s="89"/>
      <c r="L3" s="89"/>
      <c r="M3" s="89"/>
      <c r="N3" s="89"/>
      <c r="O3" s="89"/>
      <c r="P3" s="89"/>
      <c r="Q3" s="89"/>
      <c r="R3" s="89"/>
      <c r="S3" s="89"/>
      <c r="T3" s="89"/>
      <c r="U3" s="89"/>
      <c r="V3" s="89"/>
      <c r="W3" s="89"/>
      <c r="X3" s="90"/>
      <c r="Y3" s="94" t="s">
        <v>54</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28</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55</v>
      </c>
      <c r="B4" s="30"/>
      <c r="C4" s="30"/>
      <c r="D4" s="30"/>
      <c r="E4" s="30"/>
      <c r="F4" s="30"/>
      <c r="G4" s="30"/>
      <c r="H4" s="91"/>
      <c r="I4" s="92"/>
      <c r="J4" s="92"/>
      <c r="K4" s="92"/>
      <c r="L4" s="92"/>
      <c r="M4" s="92"/>
      <c r="N4" s="92"/>
      <c r="O4" s="92"/>
      <c r="P4" s="92"/>
      <c r="Q4" s="92"/>
      <c r="R4" s="92"/>
      <c r="S4" s="92"/>
      <c r="T4" s="92"/>
      <c r="U4" s="92"/>
      <c r="V4" s="92"/>
      <c r="W4" s="92"/>
      <c r="X4" s="93"/>
      <c r="Y4" s="87" t="s">
        <v>56</v>
      </c>
      <c r="Z4" s="87"/>
      <c r="AA4" s="87"/>
      <c r="AB4" s="87"/>
      <c r="AC4" s="87"/>
      <c r="AD4" s="87"/>
      <c r="AE4" s="87"/>
      <c r="AF4" s="87"/>
      <c r="AG4" s="87"/>
      <c r="AH4" s="87"/>
      <c r="AI4" s="87"/>
      <c r="AJ4" s="87" t="s">
        <v>57</v>
      </c>
      <c r="AK4" s="87"/>
      <c r="AL4" s="87"/>
      <c r="AM4" s="87"/>
      <c r="AN4" s="87"/>
      <c r="AO4" s="87"/>
      <c r="AP4" s="87"/>
      <c r="AQ4" s="87"/>
      <c r="AR4" s="87"/>
      <c r="AS4" s="87"/>
      <c r="AT4" s="87"/>
      <c r="AU4" s="87" t="s">
        <v>58</v>
      </c>
      <c r="AV4" s="87"/>
      <c r="AW4" s="87"/>
      <c r="AX4" s="87"/>
      <c r="AY4" s="87"/>
      <c r="AZ4" s="87"/>
      <c r="BA4" s="87"/>
      <c r="BB4" s="87"/>
      <c r="BC4" s="87"/>
      <c r="BD4" s="87"/>
      <c r="BE4" s="87"/>
      <c r="BF4" s="87" t="s">
        <v>59</v>
      </c>
      <c r="BG4" s="87"/>
      <c r="BH4" s="87"/>
      <c r="BI4" s="87"/>
      <c r="BJ4" s="87"/>
      <c r="BK4" s="87"/>
      <c r="BL4" s="87"/>
      <c r="BM4" s="87"/>
      <c r="BN4" s="87"/>
      <c r="BO4" s="87"/>
      <c r="BP4" s="87"/>
      <c r="BQ4" s="87" t="s">
        <v>60</v>
      </c>
      <c r="BR4" s="87"/>
      <c r="BS4" s="87"/>
      <c r="BT4" s="87"/>
      <c r="BU4" s="87"/>
      <c r="BV4" s="87"/>
      <c r="BW4" s="87"/>
      <c r="BX4" s="87"/>
      <c r="BY4" s="87"/>
      <c r="BZ4" s="87"/>
      <c r="CA4" s="87"/>
      <c r="CB4" s="87" t="s">
        <v>61</v>
      </c>
      <c r="CC4" s="87"/>
      <c r="CD4" s="87"/>
      <c r="CE4" s="87"/>
      <c r="CF4" s="87"/>
      <c r="CG4" s="87"/>
      <c r="CH4" s="87"/>
      <c r="CI4" s="87"/>
      <c r="CJ4" s="87"/>
      <c r="CK4" s="87"/>
      <c r="CL4" s="87"/>
      <c r="CM4" s="87" t="s">
        <v>62</v>
      </c>
      <c r="CN4" s="87"/>
      <c r="CO4" s="87"/>
      <c r="CP4" s="87"/>
      <c r="CQ4" s="87"/>
      <c r="CR4" s="87"/>
      <c r="CS4" s="87"/>
      <c r="CT4" s="87"/>
      <c r="CU4" s="87"/>
      <c r="CV4" s="87"/>
      <c r="CW4" s="87"/>
      <c r="CX4" s="87" t="s">
        <v>63</v>
      </c>
      <c r="CY4" s="87"/>
      <c r="CZ4" s="87"/>
      <c r="DA4" s="87"/>
      <c r="DB4" s="87"/>
      <c r="DC4" s="87"/>
      <c r="DD4" s="87"/>
      <c r="DE4" s="87"/>
      <c r="DF4" s="87"/>
      <c r="DG4" s="87"/>
      <c r="DH4" s="87"/>
      <c r="DI4" s="87" t="s">
        <v>64</v>
      </c>
      <c r="DJ4" s="87"/>
      <c r="DK4" s="87"/>
      <c r="DL4" s="87"/>
      <c r="DM4" s="87"/>
      <c r="DN4" s="87"/>
      <c r="DO4" s="87"/>
      <c r="DP4" s="87"/>
      <c r="DQ4" s="87"/>
      <c r="DR4" s="87"/>
      <c r="DS4" s="87"/>
      <c r="DT4" s="87" t="s">
        <v>65</v>
      </c>
      <c r="DU4" s="87"/>
      <c r="DV4" s="87"/>
      <c r="DW4" s="87"/>
      <c r="DX4" s="87"/>
      <c r="DY4" s="87"/>
      <c r="DZ4" s="87"/>
      <c r="EA4" s="87"/>
      <c r="EB4" s="87"/>
      <c r="EC4" s="87"/>
      <c r="ED4" s="87"/>
      <c r="EE4" s="87" t="s">
        <v>66</v>
      </c>
      <c r="EF4" s="87"/>
      <c r="EG4" s="87"/>
      <c r="EH4" s="87"/>
      <c r="EI4" s="87"/>
      <c r="EJ4" s="87"/>
      <c r="EK4" s="87"/>
      <c r="EL4" s="87"/>
      <c r="EM4" s="87"/>
      <c r="EN4" s="87"/>
      <c r="EO4" s="87"/>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232327</v>
      </c>
      <c r="D6" s="33">
        <f t="shared" si="3"/>
        <v>47</v>
      </c>
      <c r="E6" s="33">
        <f t="shared" si="3"/>
        <v>17</v>
      </c>
      <c r="F6" s="33">
        <f t="shared" si="3"/>
        <v>5</v>
      </c>
      <c r="G6" s="33">
        <f t="shared" si="3"/>
        <v>0</v>
      </c>
      <c r="H6" s="33" t="str">
        <f t="shared" si="3"/>
        <v>愛知県　愛西市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23.77</v>
      </c>
      <c r="Q6" s="34">
        <f t="shared" si="3"/>
        <v>100</v>
      </c>
      <c r="R6" s="34">
        <f t="shared" si="3"/>
        <v>4682</v>
      </c>
      <c r="S6" s="34">
        <f t="shared" si="3"/>
        <v>63247</v>
      </c>
      <c r="T6" s="34">
        <f t="shared" si="3"/>
        <v>66.7</v>
      </c>
      <c r="U6" s="34">
        <f t="shared" si="3"/>
        <v>948.23</v>
      </c>
      <c r="V6" s="34">
        <f t="shared" si="3"/>
        <v>14988</v>
      </c>
      <c r="W6" s="34">
        <f t="shared" si="3"/>
        <v>10.63</v>
      </c>
      <c r="X6" s="34">
        <f t="shared" si="3"/>
        <v>1409.97</v>
      </c>
      <c r="Y6" s="35">
        <f>IF(Y7="",NA(),Y7)</f>
        <v>102.51</v>
      </c>
      <c r="Z6" s="35">
        <f t="shared" ref="Z6:AH6" si="4">IF(Z7="",NA(),Z7)</f>
        <v>102.6</v>
      </c>
      <c r="AA6" s="35">
        <f t="shared" si="4"/>
        <v>95.09</v>
      </c>
      <c r="AB6" s="35">
        <f t="shared" si="4"/>
        <v>92.98</v>
      </c>
      <c r="AC6" s="35">
        <f t="shared" si="4"/>
        <v>102.05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897.16</v>
      </c>
      <c r="BH6" s="35">
        <f t="shared" si="7"/>
        <v>481.86</v>
      </c>
      <c r="BI6" s="35">
        <f t="shared" si="7"/>
        <v>450.97</v>
      </c>
      <c r="BJ6" s="35">
        <f t="shared" si="7"/>
        <v>427.02</v>
      </c>
      <c r="BK6" s="35">
        <f t="shared" si="7"/>
        <v>1044.8</v>
      </c>
      <c r="BL6" s="35">
        <f t="shared" si="7"/>
        <v>1081.8</v>
      </c>
      <c r="BM6" s="35">
        <f t="shared" si="7"/>
        <v>974.93</v>
      </c>
      <c r="BN6" s="35">
        <f t="shared" si="7"/>
        <v>855.8</v>
      </c>
      <c r="BO6" s="35">
        <f t="shared" si="7"/>
        <v>789.46</v>
      </c>
      <c r="BP6" s="34" t="str">
        <f>IF(BP7="","",IF(BP7="-","【-】","【"&amp;SUBSTITUTE(TEXT(BP7,"#,##0.00"),"-","△")&amp;"】"))</f>
        <v>【747.76】</v>
      </c>
      <c r="BQ6" s="35">
        <f>IF(BQ7="",NA(),BQ7)</f>
        <v>84.61</v>
      </c>
      <c r="BR6" s="35">
        <f t="shared" ref="BR6:BZ6" si="8">IF(BR7="",NA(),BR7)</f>
        <v>86.89</v>
      </c>
      <c r="BS6" s="35">
        <f t="shared" si="8"/>
        <v>79.92</v>
      </c>
      <c r="BT6" s="35">
        <f t="shared" si="8"/>
        <v>77.83</v>
      </c>
      <c r="BU6" s="35">
        <f t="shared" si="8"/>
        <v>78.790000000000006</v>
      </c>
      <c r="BV6" s="35">
        <f t="shared" si="8"/>
        <v>50.82</v>
      </c>
      <c r="BW6" s="35">
        <f t="shared" si="8"/>
        <v>52.19</v>
      </c>
      <c r="BX6" s="35">
        <f t="shared" si="8"/>
        <v>55.32</v>
      </c>
      <c r="BY6" s="35">
        <f t="shared" si="8"/>
        <v>59.8</v>
      </c>
      <c r="BZ6" s="35">
        <f t="shared" si="8"/>
        <v>57.77</v>
      </c>
      <c r="CA6" s="34" t="str">
        <f>IF(CA7="","",IF(CA7="-","【-】","【"&amp;SUBSTITUTE(TEXT(CA7,"#,##0.00"),"-","△")&amp;"】"))</f>
        <v>【59.51】</v>
      </c>
      <c r="CB6" s="35">
        <f>IF(CB7="",NA(),CB7)</f>
        <v>201.19</v>
      </c>
      <c r="CC6" s="35">
        <f t="shared" ref="CC6:CK6" si="9">IF(CC7="",NA(),CC7)</f>
        <v>195.1</v>
      </c>
      <c r="CD6" s="35">
        <f t="shared" si="9"/>
        <v>213.31</v>
      </c>
      <c r="CE6" s="35">
        <f t="shared" si="9"/>
        <v>221.2</v>
      </c>
      <c r="CF6" s="35">
        <f t="shared" si="9"/>
        <v>214.51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48.7</v>
      </c>
      <c r="CN6" s="35">
        <f t="shared" ref="CN6:CV6" si="10">IF(CN7="",NA(),CN7)</f>
        <v>49.87</v>
      </c>
      <c r="CO6" s="35">
        <f t="shared" si="10"/>
        <v>49.94</v>
      </c>
      <c r="CP6" s="35">
        <f t="shared" si="10"/>
        <v>48.62</v>
      </c>
      <c r="CQ6" s="35">
        <f t="shared" si="10"/>
        <v>50.09</v>
      </c>
      <c r="CR6" s="35">
        <f t="shared" si="10"/>
        <v>53.24</v>
      </c>
      <c r="CS6" s="35">
        <f t="shared" si="10"/>
        <v>52.31</v>
      </c>
      <c r="CT6" s="35">
        <f t="shared" si="10"/>
        <v>60.65</v>
      </c>
      <c r="CU6" s="35">
        <f t="shared" si="10"/>
        <v>51.75</v>
      </c>
      <c r="CV6" s="35">
        <f t="shared" si="10"/>
        <v>50.68</v>
      </c>
      <c r="CW6" s="34" t="str">
        <f>IF(CW7="","",IF(CW7="-","【-】","【"&amp;SUBSTITUTE(TEXT(CW7,"#,##0.00"),"-","△")&amp;"】"))</f>
        <v>【52.23】</v>
      </c>
      <c r="CX6" s="35">
        <f>IF(CX7="",NA(),CX7)</f>
        <v>89.25</v>
      </c>
      <c r="CY6" s="35">
        <f t="shared" ref="CY6:DG6" si="11">IF(CY7="",NA(),CY7)</f>
        <v>90.85</v>
      </c>
      <c r="CZ6" s="35">
        <f t="shared" si="11"/>
        <v>91.26</v>
      </c>
      <c r="DA6" s="35">
        <f t="shared" si="11"/>
        <v>91.8</v>
      </c>
      <c r="DB6" s="35">
        <f t="shared" si="11"/>
        <v>91.67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232327</v>
      </c>
      <c r="D7" s="37">
        <v>47</v>
      </c>
      <c r="E7" s="37">
        <v>17</v>
      </c>
      <c r="F7" s="37">
        <v>5</v>
      </c>
      <c r="G7" s="37">
        <v>0</v>
      </c>
      <c r="H7" s="37" t="s">
        <v>96</v>
      </c>
      <c r="I7" s="37" t="s">
        <v>97</v>
      </c>
      <c r="J7" s="37" t="s">
        <v>98</v>
      </c>
      <c r="K7" s="37" t="s">
        <v>99</v>
      </c>
      <c r="L7" s="37" t="s">
        <v>100</v>
      </c>
      <c r="M7" s="37" t="s">
        <v>101</v>
      </c>
      <c r="N7" s="38" t="s">
        <v>102</v>
      </c>
      <c r="O7" s="38" t="s">
        <v>103</v>
      </c>
      <c r="P7" s="38">
        <v>23.77</v>
      </c>
      <c r="Q7" s="38">
        <v>100</v>
      </c>
      <c r="R7" s="38">
        <v>4682</v>
      </c>
      <c r="S7" s="38">
        <v>63247</v>
      </c>
      <c r="T7" s="38">
        <v>66.7</v>
      </c>
      <c r="U7" s="38">
        <v>948.23</v>
      </c>
      <c r="V7" s="38">
        <v>14988</v>
      </c>
      <c r="W7" s="38">
        <v>10.63</v>
      </c>
      <c r="X7" s="38">
        <v>1409.97</v>
      </c>
      <c r="Y7" s="38">
        <v>102.51</v>
      </c>
      <c r="Z7" s="38">
        <v>102.6</v>
      </c>
      <c r="AA7" s="38">
        <v>95.09</v>
      </c>
      <c r="AB7" s="38">
        <v>92.98</v>
      </c>
      <c r="AC7" s="38">
        <v>102.05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897.16</v>
      </c>
      <c r="BH7" s="38">
        <v>481.86</v>
      </c>
      <c r="BI7" s="38">
        <v>450.97</v>
      </c>
      <c r="BJ7" s="38">
        <v>427.02</v>
      </c>
      <c r="BK7" s="38">
        <v>1044.8</v>
      </c>
      <c r="BL7" s="38">
        <v>1081.8</v>
      </c>
      <c r="BM7" s="38">
        <v>974.93</v>
      </c>
      <c r="BN7" s="38">
        <v>855.8</v>
      </c>
      <c r="BO7" s="38">
        <v>789.46</v>
      </c>
      <c r="BP7" s="38">
        <v>747.76</v>
      </c>
      <c r="BQ7" s="38">
        <v>84.61</v>
      </c>
      <c r="BR7" s="38">
        <v>86.89</v>
      </c>
      <c r="BS7" s="38">
        <v>79.92</v>
      </c>
      <c r="BT7" s="38">
        <v>77.83</v>
      </c>
      <c r="BU7" s="38">
        <v>78.790000000000006</v>
      </c>
      <c r="BV7" s="38">
        <v>50.82</v>
      </c>
      <c r="BW7" s="38">
        <v>52.19</v>
      </c>
      <c r="BX7" s="38">
        <v>55.32</v>
      </c>
      <c r="BY7" s="38">
        <v>59.8</v>
      </c>
      <c r="BZ7" s="38">
        <v>57.77</v>
      </c>
      <c r="CA7" s="38">
        <v>59.51</v>
      </c>
      <c r="CB7" s="38">
        <v>201.19</v>
      </c>
      <c r="CC7" s="38">
        <v>195.1</v>
      </c>
      <c r="CD7" s="38">
        <v>213.31</v>
      </c>
      <c r="CE7" s="38">
        <v>221.2</v>
      </c>
      <c r="CF7" s="38">
        <v>214.51</v>
      </c>
      <c r="CG7" s="38">
        <v>300.52</v>
      </c>
      <c r="CH7" s="38">
        <v>296.14</v>
      </c>
      <c r="CI7" s="38">
        <v>283.17</v>
      </c>
      <c r="CJ7" s="38">
        <v>263.76</v>
      </c>
      <c r="CK7" s="38">
        <v>274.35000000000002</v>
      </c>
      <c r="CL7" s="38">
        <v>261.45999999999998</v>
      </c>
      <c r="CM7" s="38">
        <v>48.7</v>
      </c>
      <c r="CN7" s="38">
        <v>49.87</v>
      </c>
      <c r="CO7" s="38">
        <v>49.94</v>
      </c>
      <c r="CP7" s="38">
        <v>48.62</v>
      </c>
      <c r="CQ7" s="38">
        <v>50.09</v>
      </c>
      <c r="CR7" s="38">
        <v>53.24</v>
      </c>
      <c r="CS7" s="38">
        <v>52.31</v>
      </c>
      <c r="CT7" s="38">
        <v>60.65</v>
      </c>
      <c r="CU7" s="38">
        <v>51.75</v>
      </c>
      <c r="CV7" s="38">
        <v>50.68</v>
      </c>
      <c r="CW7" s="38">
        <v>52.23</v>
      </c>
      <c r="CX7" s="38">
        <v>89.25</v>
      </c>
      <c r="CY7" s="38">
        <v>90.85</v>
      </c>
      <c r="CZ7" s="38">
        <v>91.26</v>
      </c>
      <c r="DA7" s="38">
        <v>91.8</v>
      </c>
      <c r="DB7" s="38">
        <v>91.67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2020-02-10T04:11:25Z</cp:lastPrinted>
  <dcterms:created xsi:type="dcterms:W3CDTF">2019-12-05T05:20:35Z</dcterms:created>
  <dcterms:modified xsi:type="dcterms:W3CDTF">2020-02-10T05:33:21Z</dcterms:modified>
</cp:coreProperties>
</file>