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5\100_各課フォルダ\550_都市計画課\02_都市施設係\駐車場特会2\02関係機関通知、調査、申請\H31\財政課\R2.02.10_公営企業に係る「経営比較分析表」の分析等の確認について\訂正提出分\ファイル名変更後\豊明市　駐車場事業\"/>
    </mc:Choice>
  </mc:AlternateContent>
  <workbookProtection workbookAlgorithmName="SHA-512" workbookHashValue="32kpBxj028uC+zLTNXtDx7R+PGwHBfKTh70HUr+9FhmkMxvERs793xF5HZo8bhh+ccmGCb+Og5EYsp50c6krTQ==" workbookSaltValue="FsNwYcPBlfaYLrfmQf6VdA==" workbookSpinCount="100000" lockStructure="1"/>
  <bookViews>
    <workbookView xWindow="0" yWindow="0" windowWidth="20490" windowHeight="7770"/>
  </bookViews>
  <sheets>
    <sheet name="法非適用_駐車場整備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MI76" i="4" l="1"/>
  <c r="HJ51" i="4"/>
  <c r="MA30" i="4"/>
  <c r="CS30" i="4"/>
  <c r="MA51" i="4"/>
  <c r="IT76" i="4"/>
  <c r="CS51" i="4"/>
  <c r="HJ30" i="4"/>
  <c r="BZ76" i="4"/>
  <c r="C11" i="5"/>
  <c r="D11" i="5"/>
  <c r="E11" i="5"/>
  <c r="B11" i="5"/>
  <c r="BK76" i="4" l="1"/>
  <c r="LH51" i="4"/>
  <c r="LT76" i="4"/>
  <c r="GQ51" i="4"/>
  <c r="LH30" i="4"/>
  <c r="BZ51" i="4"/>
  <c r="GQ30" i="4"/>
  <c r="BZ30" i="4"/>
  <c r="IE76" i="4"/>
  <c r="FX30" i="4"/>
  <c r="BG30" i="4"/>
  <c r="LE76" i="4"/>
  <c r="FX51" i="4"/>
  <c r="KO30" i="4"/>
  <c r="HP76" i="4"/>
  <c r="AV76" i="4"/>
  <c r="KO51" i="4"/>
  <c r="BG51" i="4"/>
  <c r="KP76" i="4"/>
  <c r="HA76" i="4"/>
  <c r="AN51" i="4"/>
  <c r="FE30" i="4"/>
  <c r="AN30" i="4"/>
  <c r="FE51" i="4"/>
  <c r="AG76" i="4"/>
  <c r="JV51" i="4"/>
  <c r="JV30" i="4"/>
  <c r="R76" i="4"/>
  <c r="JC51" i="4"/>
  <c r="KA76" i="4"/>
  <c r="EL51" i="4"/>
  <c r="JC30" i="4"/>
  <c r="GL76" i="4"/>
  <c r="U51" i="4"/>
  <c r="EL30" i="4"/>
  <c r="U30" i="4"/>
</calcChain>
</file>

<file path=xl/sharedStrings.xml><?xml version="1.0" encoding="utf-8"?>
<sst xmlns="http://schemas.openxmlformats.org/spreadsheetml/2006/main" count="278" uniqueCount="139">
  <si>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</si>
  <si>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</si>
  <si>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</si>
  <si>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</si>
  <si>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</si>
  <si>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</si>
  <si>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</si>
  <si>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</si>
  <si>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</si>
  <si>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</si>
  <si>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</si>
  <si>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</si>
  <si>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</si>
  <si>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</si>
  <si>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</si>
  <si>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</si>
  <si>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</si>
  <si>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</si>
  <si>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</si>
  <si>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</si>
  <si>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</si>
  <si>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</si>
  <si>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</si>
  <si>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</si>
  <si>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</si>
  <si>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</si>
  <si>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</si>
  <si>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</si>
  <si>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</si>
  <si>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</si>
  <si>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</si>
  <si>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</si>
  <si>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</si>
  <si>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</si>
  <si>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</si>
  <si>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</si>
  <si>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</si>
  <si>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</si>
  <si>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</si>
  <si>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</si>
  <si>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</si>
  <si>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</si>
  <si>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</si>
  <si>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</si>
  <si>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</si>
  <si>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</si>
  <si>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</si>
  <si>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</si>
  <si>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</si>
  <si>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</si>
  <si>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</si>
  <si>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</si>
  <si>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</si>
  <si>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</si>
  <si>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</si>
  <si>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</si>
  <si>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</si>
  <si>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</si>
  <si>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</si>
  <si>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</si>
  <si>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</si>
  <si>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</si>
  <si>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</si>
  <si>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</si>
  <si>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</si>
  <si>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</si>
  <si>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</si>
  <si>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</si>
  <si>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</si>
  <si>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</si>
  <si>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</si>
  <si>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</si>
  <si>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</si>
  <si>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</si>
  <si>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</si>
  <si>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</si>
  <si>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</si>
  <si>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</si>
  <si>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</si>
  <si>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</si>
  <si>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</si>
  <si>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</si>
  <si>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</si>
  <si>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</si>
  <si>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</si>
  <si>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</si>
  <si>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</si>
  <si>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</si>
  <si>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</si>
  <si>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</si>
  <si>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</si>
  <si>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</si>
  <si>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</si>
  <si>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</si>
  <si>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</si>
  <si>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</si>
  <si>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</si>
  <si>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</si>
  <si>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</si>
  <si>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</si>
  <si>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</si>
  <si>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</si>
  <si>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</si>
  <si>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</si>
  <si>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</si>
  <si>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</si>
  <si>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</si>
  <si>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</si>
  <si>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</si>
  <si>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当該値(N-2)</t>
    <phoneticPr fontId="5"/>
  </si>
  <si>
    <t>当該値(N-3)</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</si>
  <si>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</si>
  <si>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</si>
  <si>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</si>
  <si>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</si>
  <si>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</si>
  <si>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</si>
  <si>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豊明市</t>
  </si>
  <si>
    <t>前後駅前市営駐車場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</si>
  <si>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</si>
  <si>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</si>
  <si>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</si>
  <si>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</si>
  <si>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</si>
  <si>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</si>
  <si>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</si>
  <si>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</si>
  <si>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</si>
  <si>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</si>
  <si>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</si>
  <si>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</si>
  <si>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</si>
  <si>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</si>
  <si>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</si>
  <si>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</si>
  <si>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立地に関しては近隣の時間貸し駐車場と比較しても非常に条件が良い。平成２８年４月にリニューアルオープンし、設備の更新等も直近では行う必要性が低い。また、地方公営企業法を適用していない及び地方債の借入れがないため⑥有形固定資産減価償却費⑨累積欠損金比率⑩企業債残高対料金収入については「該当なし」となっている。</t>
    <rPh sb="76" eb="78">
      <t>チホウ</t>
    </rPh>
    <rPh sb="78" eb="80">
      <t>コウエイ</t>
    </rPh>
    <rPh sb="80" eb="82">
      <t>キギョウ</t>
    </rPh>
    <rPh sb="82" eb="83">
      <t>ホウ</t>
    </rPh>
    <rPh sb="84" eb="86">
      <t>テキヨウ</t>
    </rPh>
    <rPh sb="91" eb="92">
      <t>オヨ</t>
    </rPh>
    <rPh sb="118" eb="120">
      <t>ルイセキ</t>
    </rPh>
    <rPh sb="120" eb="123">
      <t>ケッソンキン</t>
    </rPh>
    <rPh sb="123" eb="125">
      <t>ヒリツ</t>
    </rPh>
    <phoneticPr fontId="5"/>
  </si>
  <si>
    <t xml:space="preserve">　元々が市民の利便性向上のために開設され、一般会計で運営されていた時間貸し駐車場のため、大幅な収益性向上は難しいが、利用客は多く、市の施設として欠かせない。駅からも近く、ショッピングセンターも隣接していることを周知し、有料利用者の増加に努めたい。なお、経営戦略は令和２年度に策定する予定である。
</t>
    <rPh sb="126" eb="128">
      <t>ケイエイ</t>
    </rPh>
    <rPh sb="128" eb="130">
      <t>センリャク</t>
    </rPh>
    <rPh sb="134" eb="136">
      <t>ネンド</t>
    </rPh>
    <rPh sb="141" eb="143">
      <t>ヨテイ</t>
    </rPh>
    <phoneticPr fontId="5"/>
  </si>
  <si>
    <r>
      <t>　平成２６年４月～平成２８年３月の耐震工事期間中は収入なし。そのため①収益的収支比率④売上高ＧＤＰ比率及び⑤ＥＢＩＴＤＡについては</t>
    </r>
    <r>
      <rPr>
        <sz val="11"/>
        <rFont val="ＭＳ ゴシック"/>
        <family val="3"/>
        <charset val="128"/>
      </rPr>
      <t>平成</t>
    </r>
    <r>
      <rPr>
        <sz val="11"/>
        <color theme="1"/>
        <rFont val="ＭＳ ゴシック"/>
        <family val="3"/>
        <charset val="128"/>
      </rPr>
      <t>２７・２８年度は低くなっている。　　　　　　　　　　　　　　　　　　　　　　　　　　　時間貸し駐車場であり、最初の３０分</t>
    </r>
    <r>
      <rPr>
        <sz val="11"/>
        <rFont val="ＭＳ ゴシック"/>
        <family val="3"/>
        <charset val="128"/>
      </rPr>
      <t>が</t>
    </r>
    <r>
      <rPr>
        <sz val="11"/>
        <color theme="1"/>
        <rFont val="ＭＳ ゴシック"/>
        <family val="3"/>
        <charset val="128"/>
      </rPr>
      <t>無料のため、駅利用客等の送迎に活用され、利用者の利便性は高いが、その反面収益については良好ではない。</t>
    </r>
    <r>
      <rPr>
        <sz val="11"/>
        <rFont val="ＭＳ ゴシック"/>
        <family val="3"/>
        <charset val="128"/>
      </rPr>
      <t>しかし、</t>
    </r>
    <r>
      <rPr>
        <sz val="11"/>
        <color theme="1"/>
        <rFont val="ＭＳ ゴシック"/>
        <family val="3"/>
        <charset val="128"/>
      </rPr>
      <t>平成３０年度の利用料収入は微増ではあるが、平成２９年度からの</t>
    </r>
    <r>
      <rPr>
        <sz val="11"/>
        <rFont val="ＭＳ ゴシック"/>
        <family val="3"/>
        <charset val="128"/>
      </rPr>
      <t>地域情報誌や豊明市の広報などの</t>
    </r>
    <r>
      <rPr>
        <sz val="11"/>
        <color theme="1"/>
        <rFont val="ＭＳ ゴシック"/>
        <family val="3"/>
        <charset val="128"/>
      </rPr>
      <t xml:space="preserve">ＰＲにより、増加してきている。今後も、長時間利用者に駅近の時間貸し駐車場として、ＰＲを行い、収益性の向上に努めていきたい。
</t>
    </r>
    <rPh sb="65" eb="67">
      <t>ヘイセイ</t>
    </rPh>
    <rPh sb="203" eb="205">
      <t>ヘイセイ</t>
    </rPh>
    <rPh sb="207" eb="209">
      <t>ネンド</t>
    </rPh>
    <rPh sb="212" eb="214">
      <t>チイキ</t>
    </rPh>
    <rPh sb="214" eb="217">
      <t>ジョウホウシ</t>
    </rPh>
    <rPh sb="218" eb="221">
      <t>トヨアケシ</t>
    </rPh>
    <rPh sb="222" eb="224">
      <t>コウホウ</t>
    </rPh>
    <phoneticPr fontId="5"/>
  </si>
  <si>
    <r>
      <t>　最初の３０分が無料かつ、２４時間最大料金適用もないため、稼働率は非常に高い。元々が市民の利便性向上を目的に設置したため、目的は果たしていると考えれる。平成２９年度からの</t>
    </r>
    <r>
      <rPr>
        <sz val="11"/>
        <rFont val="ＭＳ ゴシック"/>
        <family val="3"/>
        <charset val="128"/>
      </rPr>
      <t>地域情報誌や豊明市の広報などの</t>
    </r>
    <r>
      <rPr>
        <sz val="11"/>
        <color theme="1"/>
        <rFont val="ＭＳ ゴシック"/>
        <family val="3"/>
        <charset val="128"/>
      </rPr>
      <t>ＰＲにより、微増ではあるが利用者も収入も増加傾向である。また、平成２６年４月～平成２８年３月の耐震工事期間中は収入なし。そのため⑪稼働率に関して</t>
    </r>
    <r>
      <rPr>
        <sz val="11"/>
        <rFont val="ＭＳ ゴシック"/>
        <family val="3"/>
        <charset val="128"/>
      </rPr>
      <t>平成</t>
    </r>
    <r>
      <rPr>
        <sz val="11"/>
        <color theme="1"/>
        <rFont val="ＭＳ ゴシック"/>
        <family val="3"/>
        <charset val="128"/>
      </rPr>
      <t>２７年度は低くなっているが、</t>
    </r>
    <r>
      <rPr>
        <sz val="11"/>
        <rFont val="ＭＳ ゴシック"/>
        <family val="3"/>
        <charset val="128"/>
      </rPr>
      <t>平成</t>
    </r>
    <r>
      <rPr>
        <sz val="11"/>
        <color theme="1"/>
        <rFont val="ＭＳ ゴシック"/>
        <family val="3"/>
        <charset val="128"/>
      </rPr>
      <t xml:space="preserve">２８年度からは増加傾向にある。
</t>
    </r>
    <r>
      <rPr>
        <sz val="11"/>
        <color rgb="FFFF0000"/>
        <rFont val="ＭＳ ゴシック"/>
        <family val="3"/>
        <charset val="128"/>
      </rPr>
      <t xml:space="preserve">
</t>
    </r>
    <rPh sb="106" eb="108">
      <t>ビゾウ</t>
    </rPh>
    <rPh sb="120" eb="122">
      <t>ゾウカ</t>
    </rPh>
    <rPh sb="122" eb="124">
      <t>ケイコウ</t>
    </rPh>
    <rPh sb="188" eb="190">
      <t>ヘイセイ</t>
    </rPh>
    <rPh sb="197" eb="199">
      <t>ゾウカ</t>
    </rPh>
    <rPh sb="199" eb="201">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</si>
</sst>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0</c:v>
                </c:pt>
                <c:pt idx="1">
                  <c:v>101.8</c:v>
                </c:pt>
                <c:pt idx="2">
                  <c:v>158</c:v>
                </c:pt>
                <c:pt idx="3">
                  <c:v>161.6</c:v>
                </c:pt>
                <c:pt idx="4">
                  <c:v>171.6</c:v>
                </c:pt>
              </c:numCache>
            </c:numRef>
          </c:val>
          <c:extLst xmlns:c16r2="http://schemas.microsoft.com/office/drawing/2015/06/chart">
            <c:ext xmlns:c16="http://schemas.microsoft.com/office/drawing/2014/chart" uri="{C3380CC4-5D6E-409C-BE32-E72D297353CC}">
              <c16:uniqueId val="{00000000-6FA5-4B75-BB9C-FF65AA84DAF1}"/>
            </c:ext>
          </c:extLst>
        </c:ser>
        <c:dLbls>
          <c:showLegendKey val="0"/>
          <c:showVal val="0"/>
          <c:showCatName val="0"/>
          <c:showSerName val="0"/>
          <c:showPercent val="0"/>
          <c:showBubbleSize val="0"/>
        </c:dLbls>
        <c:gapWidth val="150"/>
        <c:axId val="513473488"/>
        <c:axId val="51347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6FA5-4B75-BB9C-FF65AA84DAF1}"/>
            </c:ext>
          </c:extLst>
        </c:ser>
        <c:dLbls>
          <c:showLegendKey val="0"/>
          <c:showVal val="0"/>
          <c:showCatName val="0"/>
          <c:showSerName val="0"/>
          <c:showPercent val="0"/>
          <c:showBubbleSize val="0"/>
        </c:dLbls>
        <c:marker val="1"/>
        <c:smooth val="0"/>
        <c:axId val="513473488"/>
        <c:axId val="513474664"/>
      </c:lineChart>
      <c:dateAx>
        <c:axId val="513473488"/>
        <c:scaling>
          <c:orientation val="minMax"/>
        </c:scaling>
        <c:delete val="1"/>
        <c:axPos val="b"/>
        <c:numFmt formatCode="ge" sourceLinked="1"/>
        <c:majorTickMark val="none"/>
        <c:minorTickMark val="none"/>
        <c:tickLblPos val="none"/>
        <c:crossAx val="513474664"/>
        <c:crosses val="autoZero"/>
        <c:auto val="1"/>
        <c:lblOffset val="100"/>
        <c:baseTimeUnit val="years"/>
      </c:dateAx>
      <c:valAx>
        <c:axId val="513474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347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00-4084-94FD-0041D233CB69}"/>
            </c:ext>
          </c:extLst>
        </c:ser>
        <c:dLbls>
          <c:showLegendKey val="0"/>
          <c:showVal val="0"/>
          <c:showCatName val="0"/>
          <c:showSerName val="0"/>
          <c:showPercent val="0"/>
          <c:showBubbleSize val="0"/>
        </c:dLbls>
        <c:gapWidth val="150"/>
        <c:axId val="513468392"/>
        <c:axId val="44586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2C00-4084-94FD-0041D233CB69}"/>
            </c:ext>
          </c:extLst>
        </c:ser>
        <c:dLbls>
          <c:showLegendKey val="0"/>
          <c:showVal val="0"/>
          <c:showCatName val="0"/>
          <c:showSerName val="0"/>
          <c:showPercent val="0"/>
          <c:showBubbleSize val="0"/>
        </c:dLbls>
        <c:marker val="1"/>
        <c:smooth val="0"/>
        <c:axId val="513468392"/>
        <c:axId val="445865160"/>
      </c:lineChart>
      <c:dateAx>
        <c:axId val="513468392"/>
        <c:scaling>
          <c:orientation val="minMax"/>
        </c:scaling>
        <c:delete val="1"/>
        <c:axPos val="b"/>
        <c:numFmt formatCode="ge" sourceLinked="1"/>
        <c:majorTickMark val="none"/>
        <c:minorTickMark val="none"/>
        <c:tickLblPos val="none"/>
        <c:crossAx val="445865160"/>
        <c:crosses val="autoZero"/>
        <c:auto val="1"/>
        <c:lblOffset val="100"/>
        <c:baseTimeUnit val="years"/>
      </c:dateAx>
      <c:valAx>
        <c:axId val="445865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3468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5DE9-4461-B5F2-7CE575A017C3}"/>
            </c:ext>
          </c:extLst>
        </c:ser>
        <c:dLbls>
          <c:showLegendKey val="0"/>
          <c:showVal val="0"/>
          <c:showCatName val="0"/>
          <c:showSerName val="0"/>
          <c:showPercent val="0"/>
          <c:showBubbleSize val="0"/>
        </c:dLbls>
        <c:gapWidth val="150"/>
        <c:axId val="445869080"/>
        <c:axId val="44586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5DE9-4461-B5F2-7CE575A017C3}"/>
            </c:ext>
          </c:extLst>
        </c:ser>
        <c:dLbls>
          <c:showLegendKey val="0"/>
          <c:showVal val="0"/>
          <c:showCatName val="0"/>
          <c:showSerName val="0"/>
          <c:showPercent val="0"/>
          <c:showBubbleSize val="0"/>
        </c:dLbls>
        <c:marker val="1"/>
        <c:smooth val="0"/>
        <c:axId val="445869080"/>
        <c:axId val="445867512"/>
      </c:lineChart>
      <c:dateAx>
        <c:axId val="445869080"/>
        <c:scaling>
          <c:orientation val="minMax"/>
        </c:scaling>
        <c:delete val="1"/>
        <c:axPos val="b"/>
        <c:numFmt formatCode="ge" sourceLinked="1"/>
        <c:majorTickMark val="none"/>
        <c:minorTickMark val="none"/>
        <c:tickLblPos val="none"/>
        <c:crossAx val="445867512"/>
        <c:crosses val="autoZero"/>
        <c:auto val="1"/>
        <c:lblOffset val="100"/>
        <c:baseTimeUnit val="years"/>
      </c:dateAx>
      <c:valAx>
        <c:axId val="445867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869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F332-4C38-B3A8-5EA61D00FC6F}"/>
            </c:ext>
          </c:extLst>
        </c:ser>
        <c:dLbls>
          <c:showLegendKey val="0"/>
          <c:showVal val="0"/>
          <c:showCatName val="0"/>
          <c:showSerName val="0"/>
          <c:showPercent val="0"/>
          <c:showBubbleSize val="0"/>
        </c:dLbls>
        <c:gapWidth val="150"/>
        <c:axId val="445865552"/>
        <c:axId val="445865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F332-4C38-B3A8-5EA61D00FC6F}"/>
            </c:ext>
          </c:extLst>
        </c:ser>
        <c:dLbls>
          <c:showLegendKey val="0"/>
          <c:showVal val="0"/>
          <c:showCatName val="0"/>
          <c:showSerName val="0"/>
          <c:showPercent val="0"/>
          <c:showBubbleSize val="0"/>
        </c:dLbls>
        <c:marker val="1"/>
        <c:smooth val="0"/>
        <c:axId val="445865552"/>
        <c:axId val="445865944"/>
      </c:lineChart>
      <c:dateAx>
        <c:axId val="445865552"/>
        <c:scaling>
          <c:orientation val="minMax"/>
        </c:scaling>
        <c:delete val="1"/>
        <c:axPos val="b"/>
        <c:numFmt formatCode="ge" sourceLinked="1"/>
        <c:majorTickMark val="none"/>
        <c:minorTickMark val="none"/>
        <c:tickLblPos val="none"/>
        <c:crossAx val="445865944"/>
        <c:crosses val="autoZero"/>
        <c:auto val="1"/>
        <c:lblOffset val="100"/>
        <c:baseTimeUnit val="years"/>
      </c:dateAx>
      <c:valAx>
        <c:axId val="445865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86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EDD-494E-9C20-F5ACEDB1B8CE}"/>
            </c:ext>
          </c:extLst>
        </c:ser>
        <c:dLbls>
          <c:showLegendKey val="0"/>
          <c:showVal val="0"/>
          <c:showCatName val="0"/>
          <c:showSerName val="0"/>
          <c:showPercent val="0"/>
          <c:showBubbleSize val="0"/>
        </c:dLbls>
        <c:gapWidth val="150"/>
        <c:axId val="445866336"/>
        <c:axId val="44586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AEDD-494E-9C20-F5ACEDB1B8CE}"/>
            </c:ext>
          </c:extLst>
        </c:ser>
        <c:dLbls>
          <c:showLegendKey val="0"/>
          <c:showVal val="0"/>
          <c:showCatName val="0"/>
          <c:showSerName val="0"/>
          <c:showPercent val="0"/>
          <c:showBubbleSize val="0"/>
        </c:dLbls>
        <c:marker val="1"/>
        <c:smooth val="0"/>
        <c:axId val="445866336"/>
        <c:axId val="445866728"/>
      </c:lineChart>
      <c:dateAx>
        <c:axId val="445866336"/>
        <c:scaling>
          <c:orientation val="minMax"/>
        </c:scaling>
        <c:delete val="1"/>
        <c:axPos val="b"/>
        <c:numFmt formatCode="ge" sourceLinked="1"/>
        <c:majorTickMark val="none"/>
        <c:minorTickMark val="none"/>
        <c:tickLblPos val="none"/>
        <c:crossAx val="445866728"/>
        <c:crosses val="autoZero"/>
        <c:auto val="1"/>
        <c:lblOffset val="100"/>
        <c:baseTimeUnit val="years"/>
      </c:dateAx>
      <c:valAx>
        <c:axId val="445866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866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EE-4EF6-88DA-47EDBAF518D8}"/>
            </c:ext>
          </c:extLst>
        </c:ser>
        <c:dLbls>
          <c:showLegendKey val="0"/>
          <c:showVal val="0"/>
          <c:showCatName val="0"/>
          <c:showSerName val="0"/>
          <c:showPercent val="0"/>
          <c:showBubbleSize val="0"/>
        </c:dLbls>
        <c:gapWidth val="150"/>
        <c:axId val="445868296"/>
        <c:axId val="44586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1EEE-4EF6-88DA-47EDBAF518D8}"/>
            </c:ext>
          </c:extLst>
        </c:ser>
        <c:dLbls>
          <c:showLegendKey val="0"/>
          <c:showVal val="0"/>
          <c:showCatName val="0"/>
          <c:showSerName val="0"/>
          <c:showPercent val="0"/>
          <c:showBubbleSize val="0"/>
        </c:dLbls>
        <c:marker val="1"/>
        <c:smooth val="0"/>
        <c:axId val="445868296"/>
        <c:axId val="445868688"/>
      </c:lineChart>
      <c:dateAx>
        <c:axId val="445868296"/>
        <c:scaling>
          <c:orientation val="minMax"/>
        </c:scaling>
        <c:delete val="1"/>
        <c:axPos val="b"/>
        <c:numFmt formatCode="ge" sourceLinked="1"/>
        <c:majorTickMark val="none"/>
        <c:minorTickMark val="none"/>
        <c:tickLblPos val="none"/>
        <c:crossAx val="445868688"/>
        <c:crosses val="autoZero"/>
        <c:auto val="1"/>
        <c:lblOffset val="100"/>
        <c:baseTimeUnit val="years"/>
      </c:dateAx>
      <c:valAx>
        <c:axId val="445868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5868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0</c:v>
                </c:pt>
                <c:pt idx="1">
                  <c:v>40</c:v>
                </c:pt>
                <c:pt idx="2">
                  <c:v>805</c:v>
                </c:pt>
                <c:pt idx="3">
                  <c:v>1105</c:v>
                </c:pt>
                <c:pt idx="4">
                  <c:v>1335</c:v>
                </c:pt>
              </c:numCache>
            </c:numRef>
          </c:val>
          <c:extLst xmlns:c16r2="http://schemas.microsoft.com/office/drawing/2015/06/chart">
            <c:ext xmlns:c16="http://schemas.microsoft.com/office/drawing/2014/chart" uri="{C3380CC4-5D6E-409C-BE32-E72D297353CC}">
              <c16:uniqueId val="{00000000-FF55-469C-9A75-4DDEC88D8EAA}"/>
            </c:ext>
          </c:extLst>
        </c:ser>
        <c:dLbls>
          <c:showLegendKey val="0"/>
          <c:showVal val="0"/>
          <c:showCatName val="0"/>
          <c:showSerName val="0"/>
          <c:showPercent val="0"/>
          <c:showBubbleSize val="0"/>
        </c:dLbls>
        <c:gapWidth val="150"/>
        <c:axId val="445870648"/>
        <c:axId val="44586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FF55-469C-9A75-4DDEC88D8EAA}"/>
            </c:ext>
          </c:extLst>
        </c:ser>
        <c:dLbls>
          <c:showLegendKey val="0"/>
          <c:showVal val="0"/>
          <c:showCatName val="0"/>
          <c:showSerName val="0"/>
          <c:showPercent val="0"/>
          <c:showBubbleSize val="0"/>
        </c:dLbls>
        <c:marker val="1"/>
        <c:smooth val="0"/>
        <c:axId val="445870648"/>
        <c:axId val="445864376"/>
      </c:lineChart>
      <c:dateAx>
        <c:axId val="445870648"/>
        <c:scaling>
          <c:orientation val="minMax"/>
        </c:scaling>
        <c:delete val="1"/>
        <c:axPos val="b"/>
        <c:numFmt formatCode="ge" sourceLinked="1"/>
        <c:majorTickMark val="none"/>
        <c:minorTickMark val="none"/>
        <c:tickLblPos val="none"/>
        <c:crossAx val="445864376"/>
        <c:crosses val="autoZero"/>
        <c:auto val="1"/>
        <c:lblOffset val="100"/>
        <c:baseTimeUnit val="years"/>
      </c:dateAx>
      <c:valAx>
        <c:axId val="445864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870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0</c:v>
                </c:pt>
                <c:pt idx="1">
                  <c:v>1.7</c:v>
                </c:pt>
                <c:pt idx="2">
                  <c:v>36.700000000000003</c:v>
                </c:pt>
                <c:pt idx="3">
                  <c:v>38.1</c:v>
                </c:pt>
                <c:pt idx="4">
                  <c:v>36.700000000000003</c:v>
                </c:pt>
              </c:numCache>
            </c:numRef>
          </c:val>
          <c:extLst xmlns:c16r2="http://schemas.microsoft.com/office/drawing/2015/06/chart">
            <c:ext xmlns:c16="http://schemas.microsoft.com/office/drawing/2014/chart" uri="{C3380CC4-5D6E-409C-BE32-E72D297353CC}">
              <c16:uniqueId val="{00000000-4BB2-48F5-A211-A0FB27FEF97A}"/>
            </c:ext>
          </c:extLst>
        </c:ser>
        <c:dLbls>
          <c:showLegendKey val="0"/>
          <c:showVal val="0"/>
          <c:showCatName val="0"/>
          <c:showSerName val="0"/>
          <c:showPercent val="0"/>
          <c:showBubbleSize val="0"/>
        </c:dLbls>
        <c:gapWidth val="150"/>
        <c:axId val="418472560"/>
        <c:axId val="419504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4BB2-48F5-A211-A0FB27FEF97A}"/>
            </c:ext>
          </c:extLst>
        </c:ser>
        <c:dLbls>
          <c:showLegendKey val="0"/>
          <c:showVal val="0"/>
          <c:showCatName val="0"/>
          <c:showSerName val="0"/>
          <c:showPercent val="0"/>
          <c:showBubbleSize val="0"/>
        </c:dLbls>
        <c:marker val="1"/>
        <c:smooth val="0"/>
        <c:axId val="418472560"/>
        <c:axId val="419504216"/>
      </c:lineChart>
      <c:dateAx>
        <c:axId val="418472560"/>
        <c:scaling>
          <c:orientation val="minMax"/>
        </c:scaling>
        <c:delete val="1"/>
        <c:axPos val="b"/>
        <c:numFmt formatCode="ge" sourceLinked="1"/>
        <c:majorTickMark val="none"/>
        <c:minorTickMark val="none"/>
        <c:tickLblPos val="none"/>
        <c:crossAx val="419504216"/>
        <c:crosses val="autoZero"/>
        <c:auto val="1"/>
        <c:lblOffset val="100"/>
        <c:baseTimeUnit val="years"/>
      </c:dateAx>
      <c:valAx>
        <c:axId val="419504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847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-93</c:v>
                </c:pt>
                <c:pt idx="1">
                  <c:v>3</c:v>
                </c:pt>
                <c:pt idx="2">
                  <c:v>1133</c:v>
                </c:pt>
                <c:pt idx="3">
                  <c:v>1454</c:v>
                </c:pt>
                <c:pt idx="4">
                  <c:v>1736</c:v>
                </c:pt>
              </c:numCache>
            </c:numRef>
          </c:val>
          <c:extLst xmlns:c16r2="http://schemas.microsoft.com/office/drawing/2015/06/chart">
            <c:ext xmlns:c16="http://schemas.microsoft.com/office/drawing/2014/chart" uri="{C3380CC4-5D6E-409C-BE32-E72D297353CC}">
              <c16:uniqueId val="{00000000-A5A7-44AD-9069-6760DB60E752}"/>
            </c:ext>
          </c:extLst>
        </c:ser>
        <c:dLbls>
          <c:showLegendKey val="0"/>
          <c:showVal val="0"/>
          <c:showCatName val="0"/>
          <c:showSerName val="0"/>
          <c:showPercent val="0"/>
          <c:showBubbleSize val="0"/>
        </c:dLbls>
        <c:gapWidth val="150"/>
        <c:axId val="441068768"/>
        <c:axId val="50882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A5A7-44AD-9069-6760DB60E752}"/>
            </c:ext>
          </c:extLst>
        </c:ser>
        <c:dLbls>
          <c:showLegendKey val="0"/>
          <c:showVal val="0"/>
          <c:showCatName val="0"/>
          <c:showSerName val="0"/>
          <c:showPercent val="0"/>
          <c:showBubbleSize val="0"/>
        </c:dLbls>
        <c:marker val="1"/>
        <c:smooth val="0"/>
        <c:axId val="441068768"/>
        <c:axId val="508821008"/>
      </c:lineChart>
      <c:dateAx>
        <c:axId val="441068768"/>
        <c:scaling>
          <c:orientation val="minMax"/>
        </c:scaling>
        <c:delete val="1"/>
        <c:axPos val="b"/>
        <c:numFmt formatCode="ge" sourceLinked="1"/>
        <c:majorTickMark val="none"/>
        <c:minorTickMark val="none"/>
        <c:tickLblPos val="none"/>
        <c:crossAx val="508821008"/>
        <c:crosses val="autoZero"/>
        <c:auto val="1"/>
        <c:lblOffset val="100"/>
        <c:baseTimeUnit val="years"/>
      </c:dateAx>
      <c:valAx>
        <c:axId val="508821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106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愛知県豊明市　前後駅前市営駐車場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768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0</v>
      </c>
      <c r="V31" s="118"/>
      <c r="W31" s="118"/>
      <c r="X31" s="118"/>
      <c r="Y31" s="118"/>
      <c r="Z31" s="118"/>
      <c r="AA31" s="118"/>
      <c r="AB31" s="118"/>
      <c r="AC31" s="118"/>
      <c r="AD31" s="118"/>
      <c r="AE31" s="118"/>
      <c r="AF31" s="118"/>
      <c r="AG31" s="118"/>
      <c r="AH31" s="118"/>
      <c r="AI31" s="118"/>
      <c r="AJ31" s="118"/>
      <c r="AK31" s="118"/>
      <c r="AL31" s="118"/>
      <c r="AM31" s="118"/>
      <c r="AN31" s="118">
        <f>データ!Z7</f>
        <v>101.8</v>
      </c>
      <c r="AO31" s="118"/>
      <c r="AP31" s="118"/>
      <c r="AQ31" s="118"/>
      <c r="AR31" s="118"/>
      <c r="AS31" s="118"/>
      <c r="AT31" s="118"/>
      <c r="AU31" s="118"/>
      <c r="AV31" s="118"/>
      <c r="AW31" s="118"/>
      <c r="AX31" s="118"/>
      <c r="AY31" s="118"/>
      <c r="AZ31" s="118"/>
      <c r="BA31" s="118"/>
      <c r="BB31" s="118"/>
      <c r="BC31" s="118"/>
      <c r="BD31" s="118"/>
      <c r="BE31" s="118"/>
      <c r="BF31" s="118"/>
      <c r="BG31" s="118">
        <f>データ!AA7</f>
        <v>158</v>
      </c>
      <c r="BH31" s="118"/>
      <c r="BI31" s="118"/>
      <c r="BJ31" s="118"/>
      <c r="BK31" s="118"/>
      <c r="BL31" s="118"/>
      <c r="BM31" s="118"/>
      <c r="BN31" s="118"/>
      <c r="BO31" s="118"/>
      <c r="BP31" s="118"/>
      <c r="BQ31" s="118"/>
      <c r="BR31" s="118"/>
      <c r="BS31" s="118"/>
      <c r="BT31" s="118"/>
      <c r="BU31" s="118"/>
      <c r="BV31" s="118"/>
      <c r="BW31" s="118"/>
      <c r="BX31" s="118"/>
      <c r="BY31" s="118"/>
      <c r="BZ31" s="118">
        <f>データ!AB7</f>
        <v>161.6</v>
      </c>
      <c r="CA31" s="118"/>
      <c r="CB31" s="118"/>
      <c r="CC31" s="118"/>
      <c r="CD31" s="118"/>
      <c r="CE31" s="118"/>
      <c r="CF31" s="118"/>
      <c r="CG31" s="118"/>
      <c r="CH31" s="118"/>
      <c r="CI31" s="118"/>
      <c r="CJ31" s="118"/>
      <c r="CK31" s="118"/>
      <c r="CL31" s="118"/>
      <c r="CM31" s="118"/>
      <c r="CN31" s="118"/>
      <c r="CO31" s="118"/>
      <c r="CP31" s="118"/>
      <c r="CQ31" s="118"/>
      <c r="CR31" s="118"/>
      <c r="CS31" s="118">
        <f>データ!AC7</f>
        <v>171.6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0</v>
      </c>
      <c r="JD31" s="120"/>
      <c r="JE31" s="120"/>
      <c r="JF31" s="120"/>
      <c r="JG31" s="120"/>
      <c r="JH31" s="120"/>
      <c r="JI31" s="120"/>
      <c r="JJ31" s="120"/>
      <c r="JK31" s="120"/>
      <c r="JL31" s="120"/>
      <c r="JM31" s="120"/>
      <c r="JN31" s="120"/>
      <c r="JO31" s="120"/>
      <c r="JP31" s="120"/>
      <c r="JQ31" s="120"/>
      <c r="JR31" s="120"/>
      <c r="JS31" s="120"/>
      <c r="JT31" s="120"/>
      <c r="JU31" s="121"/>
      <c r="JV31" s="119">
        <f>データ!DL7</f>
        <v>40</v>
      </c>
      <c r="JW31" s="120"/>
      <c r="JX31" s="120"/>
      <c r="JY31" s="120"/>
      <c r="JZ31" s="120"/>
      <c r="KA31" s="120"/>
      <c r="KB31" s="120"/>
      <c r="KC31" s="120"/>
      <c r="KD31" s="120"/>
      <c r="KE31" s="120"/>
      <c r="KF31" s="120"/>
      <c r="KG31" s="120"/>
      <c r="KH31" s="120"/>
      <c r="KI31" s="120"/>
      <c r="KJ31" s="120"/>
      <c r="KK31" s="120"/>
      <c r="KL31" s="120"/>
      <c r="KM31" s="120"/>
      <c r="KN31" s="121"/>
      <c r="KO31" s="119">
        <f>データ!DM7</f>
        <v>805</v>
      </c>
      <c r="KP31" s="120"/>
      <c r="KQ31" s="120"/>
      <c r="KR31" s="120"/>
      <c r="KS31" s="120"/>
      <c r="KT31" s="120"/>
      <c r="KU31" s="120"/>
      <c r="KV31" s="120"/>
      <c r="KW31" s="120"/>
      <c r="KX31" s="120"/>
      <c r="KY31" s="120"/>
      <c r="KZ31" s="120"/>
      <c r="LA31" s="120"/>
      <c r="LB31" s="120"/>
      <c r="LC31" s="120"/>
      <c r="LD31" s="120"/>
      <c r="LE31" s="120"/>
      <c r="LF31" s="120"/>
      <c r="LG31" s="121"/>
      <c r="LH31" s="119">
        <f>データ!DN7</f>
        <v>1105</v>
      </c>
      <c r="LI31" s="120"/>
      <c r="LJ31" s="120"/>
      <c r="LK31" s="120"/>
      <c r="LL31" s="120"/>
      <c r="LM31" s="120"/>
      <c r="LN31" s="120"/>
      <c r="LO31" s="120"/>
      <c r="LP31" s="120"/>
      <c r="LQ31" s="120"/>
      <c r="LR31" s="120"/>
      <c r="LS31" s="120"/>
      <c r="LT31" s="120"/>
      <c r="LU31" s="120"/>
      <c r="LV31" s="120"/>
      <c r="LW31" s="120"/>
      <c r="LX31" s="120"/>
      <c r="LY31" s="120"/>
      <c r="LZ31" s="121"/>
      <c r="MA31" s="119">
        <f>データ!DO7</f>
        <v>1335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135</v>
      </c>
      <c r="NE32" s="123"/>
      <c r="NF32" s="123"/>
      <c r="NG32" s="123"/>
      <c r="NH32" s="123"/>
      <c r="NI32" s="123"/>
      <c r="NJ32" s="123"/>
      <c r="NK32" s="123"/>
      <c r="NL32" s="123"/>
      <c r="NM32" s="123"/>
      <c r="NN32" s="123"/>
      <c r="NO32" s="123"/>
      <c r="NP32" s="123"/>
      <c r="NQ32" s="123"/>
      <c r="NR32" s="12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0</v>
      </c>
      <c r="EM52" s="118"/>
      <c r="EN52" s="118"/>
      <c r="EO52" s="118"/>
      <c r="EP52" s="118"/>
      <c r="EQ52" s="118"/>
      <c r="ER52" s="118"/>
      <c r="ES52" s="118"/>
      <c r="ET52" s="118"/>
      <c r="EU52" s="118"/>
      <c r="EV52" s="118"/>
      <c r="EW52" s="118"/>
      <c r="EX52" s="118"/>
      <c r="EY52" s="118"/>
      <c r="EZ52" s="118"/>
      <c r="FA52" s="118"/>
      <c r="FB52" s="118"/>
      <c r="FC52" s="118"/>
      <c r="FD52" s="118"/>
      <c r="FE52" s="118">
        <f>データ!BG7</f>
        <v>1.7</v>
      </c>
      <c r="FF52" s="118"/>
      <c r="FG52" s="118"/>
      <c r="FH52" s="118"/>
      <c r="FI52" s="118"/>
      <c r="FJ52" s="118"/>
      <c r="FK52" s="118"/>
      <c r="FL52" s="118"/>
      <c r="FM52" s="118"/>
      <c r="FN52" s="118"/>
      <c r="FO52" s="118"/>
      <c r="FP52" s="118"/>
      <c r="FQ52" s="118"/>
      <c r="FR52" s="118"/>
      <c r="FS52" s="118"/>
      <c r="FT52" s="118"/>
      <c r="FU52" s="118"/>
      <c r="FV52" s="118"/>
      <c r="FW52" s="118"/>
      <c r="FX52" s="118">
        <f>データ!BH7</f>
        <v>36.700000000000003</v>
      </c>
      <c r="FY52" s="118"/>
      <c r="FZ52" s="118"/>
      <c r="GA52" s="118"/>
      <c r="GB52" s="118"/>
      <c r="GC52" s="118"/>
      <c r="GD52" s="118"/>
      <c r="GE52" s="118"/>
      <c r="GF52" s="118"/>
      <c r="GG52" s="118"/>
      <c r="GH52" s="118"/>
      <c r="GI52" s="118"/>
      <c r="GJ52" s="118"/>
      <c r="GK52" s="118"/>
      <c r="GL52" s="118"/>
      <c r="GM52" s="118"/>
      <c r="GN52" s="118"/>
      <c r="GO52" s="118"/>
      <c r="GP52" s="118"/>
      <c r="GQ52" s="118">
        <f>データ!BI7</f>
        <v>38.1</v>
      </c>
      <c r="GR52" s="118"/>
      <c r="GS52" s="118"/>
      <c r="GT52" s="118"/>
      <c r="GU52" s="118"/>
      <c r="GV52" s="118"/>
      <c r="GW52" s="118"/>
      <c r="GX52" s="118"/>
      <c r="GY52" s="118"/>
      <c r="GZ52" s="118"/>
      <c r="HA52" s="118"/>
      <c r="HB52" s="118"/>
      <c r="HC52" s="118"/>
      <c r="HD52" s="118"/>
      <c r="HE52" s="118"/>
      <c r="HF52" s="118"/>
      <c r="HG52" s="118"/>
      <c r="HH52" s="118"/>
      <c r="HI52" s="118"/>
      <c r="HJ52" s="118">
        <f>データ!BJ7</f>
        <v>36.700000000000003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8">
        <f>データ!BQ7</f>
        <v>-93</v>
      </c>
      <c r="JD52" s="128"/>
      <c r="JE52" s="128"/>
      <c r="JF52" s="128"/>
      <c r="JG52" s="128"/>
      <c r="JH52" s="128"/>
      <c r="JI52" s="128"/>
      <c r="JJ52" s="128"/>
      <c r="JK52" s="128"/>
      <c r="JL52" s="128"/>
      <c r="JM52" s="128"/>
      <c r="JN52" s="128"/>
      <c r="JO52" s="128"/>
      <c r="JP52" s="128"/>
      <c r="JQ52" s="128"/>
      <c r="JR52" s="128"/>
      <c r="JS52" s="128"/>
      <c r="JT52" s="128"/>
      <c r="JU52" s="128"/>
      <c r="JV52" s="128">
        <f>データ!BR7</f>
        <v>3</v>
      </c>
      <c r="JW52" s="128"/>
      <c r="JX52" s="128"/>
      <c r="JY52" s="128"/>
      <c r="JZ52" s="128"/>
      <c r="KA52" s="128"/>
      <c r="KB52" s="128"/>
      <c r="KC52" s="128"/>
      <c r="KD52" s="128"/>
      <c r="KE52" s="128"/>
      <c r="KF52" s="128"/>
      <c r="KG52" s="128"/>
      <c r="KH52" s="128"/>
      <c r="KI52" s="128"/>
      <c r="KJ52" s="128"/>
      <c r="KK52" s="128"/>
      <c r="KL52" s="128"/>
      <c r="KM52" s="128"/>
      <c r="KN52" s="128"/>
      <c r="KO52" s="128">
        <f>データ!BS7</f>
        <v>1133</v>
      </c>
      <c r="KP52" s="128"/>
      <c r="KQ52" s="128"/>
      <c r="KR52" s="128"/>
      <c r="KS52" s="128"/>
      <c r="KT52" s="128"/>
      <c r="KU52" s="128"/>
      <c r="KV52" s="128"/>
      <c r="KW52" s="128"/>
      <c r="KX52" s="128"/>
      <c r="KY52" s="128"/>
      <c r="KZ52" s="128"/>
      <c r="LA52" s="128"/>
      <c r="LB52" s="128"/>
      <c r="LC52" s="128"/>
      <c r="LD52" s="128"/>
      <c r="LE52" s="128"/>
      <c r="LF52" s="128"/>
      <c r="LG52" s="128"/>
      <c r="LH52" s="128">
        <f>データ!BT7</f>
        <v>1454</v>
      </c>
      <c r="LI52" s="128"/>
      <c r="LJ52" s="128"/>
      <c r="LK52" s="128"/>
      <c r="LL52" s="128"/>
      <c r="LM52" s="128"/>
      <c r="LN52" s="128"/>
      <c r="LO52" s="128"/>
      <c r="LP52" s="128"/>
      <c r="LQ52" s="128"/>
      <c r="LR52" s="128"/>
      <c r="LS52" s="128"/>
      <c r="LT52" s="128"/>
      <c r="LU52" s="128"/>
      <c r="LV52" s="128"/>
      <c r="LW52" s="128"/>
      <c r="LX52" s="128"/>
      <c r="LY52" s="128"/>
      <c r="LZ52" s="128"/>
      <c r="MA52" s="128">
        <f>データ!BU7</f>
        <v>1736</v>
      </c>
      <c r="MB52" s="128"/>
      <c r="MC52" s="128"/>
      <c r="MD52" s="128"/>
      <c r="ME52" s="128"/>
      <c r="MF52" s="128"/>
      <c r="MG52" s="128"/>
      <c r="MH52" s="128"/>
      <c r="MI52" s="128"/>
      <c r="MJ52" s="128"/>
      <c r="MK52" s="128"/>
      <c r="ML52" s="128"/>
      <c r="MM52" s="128"/>
      <c r="MN52" s="128"/>
      <c r="MO52" s="128"/>
      <c r="MP52" s="128"/>
      <c r="MQ52" s="128"/>
      <c r="MR52" s="128"/>
      <c r="MS52" s="128"/>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8">
        <f>データ!AZ7</f>
        <v>23</v>
      </c>
      <c r="V53" s="128"/>
      <c r="W53" s="128"/>
      <c r="X53" s="128"/>
      <c r="Y53" s="128"/>
      <c r="Z53" s="128"/>
      <c r="AA53" s="128"/>
      <c r="AB53" s="128"/>
      <c r="AC53" s="128"/>
      <c r="AD53" s="128"/>
      <c r="AE53" s="128"/>
      <c r="AF53" s="128"/>
      <c r="AG53" s="128"/>
      <c r="AH53" s="128"/>
      <c r="AI53" s="128"/>
      <c r="AJ53" s="128"/>
      <c r="AK53" s="128"/>
      <c r="AL53" s="128"/>
      <c r="AM53" s="128"/>
      <c r="AN53" s="128">
        <f>データ!BA7</f>
        <v>22</v>
      </c>
      <c r="AO53" s="128"/>
      <c r="AP53" s="128"/>
      <c r="AQ53" s="128"/>
      <c r="AR53" s="128"/>
      <c r="AS53" s="128"/>
      <c r="AT53" s="128"/>
      <c r="AU53" s="128"/>
      <c r="AV53" s="128"/>
      <c r="AW53" s="128"/>
      <c r="AX53" s="128"/>
      <c r="AY53" s="128"/>
      <c r="AZ53" s="128"/>
      <c r="BA53" s="128"/>
      <c r="BB53" s="128"/>
      <c r="BC53" s="128"/>
      <c r="BD53" s="128"/>
      <c r="BE53" s="128"/>
      <c r="BF53" s="128"/>
      <c r="BG53" s="128">
        <f>データ!BB7</f>
        <v>16</v>
      </c>
      <c r="BH53" s="128"/>
      <c r="BI53" s="128"/>
      <c r="BJ53" s="128"/>
      <c r="BK53" s="128"/>
      <c r="BL53" s="128"/>
      <c r="BM53" s="128"/>
      <c r="BN53" s="128"/>
      <c r="BO53" s="128"/>
      <c r="BP53" s="128"/>
      <c r="BQ53" s="128"/>
      <c r="BR53" s="128"/>
      <c r="BS53" s="128"/>
      <c r="BT53" s="128"/>
      <c r="BU53" s="128"/>
      <c r="BV53" s="128"/>
      <c r="BW53" s="128"/>
      <c r="BX53" s="128"/>
      <c r="BY53" s="128"/>
      <c r="BZ53" s="128">
        <f>データ!BC7</f>
        <v>21</v>
      </c>
      <c r="CA53" s="128"/>
      <c r="CB53" s="128"/>
      <c r="CC53" s="128"/>
      <c r="CD53" s="128"/>
      <c r="CE53" s="128"/>
      <c r="CF53" s="128"/>
      <c r="CG53" s="128"/>
      <c r="CH53" s="128"/>
      <c r="CI53" s="128"/>
      <c r="CJ53" s="128"/>
      <c r="CK53" s="128"/>
      <c r="CL53" s="128"/>
      <c r="CM53" s="128"/>
      <c r="CN53" s="128"/>
      <c r="CO53" s="128"/>
      <c r="CP53" s="128"/>
      <c r="CQ53" s="128"/>
      <c r="CR53" s="128"/>
      <c r="CS53" s="128">
        <f>データ!BD7</f>
        <v>17</v>
      </c>
      <c r="CT53" s="128"/>
      <c r="CU53" s="128"/>
      <c r="CV53" s="128"/>
      <c r="CW53" s="128"/>
      <c r="CX53" s="128"/>
      <c r="CY53" s="128"/>
      <c r="CZ53" s="128"/>
      <c r="DA53" s="128"/>
      <c r="DB53" s="128"/>
      <c r="DC53" s="128"/>
      <c r="DD53" s="128"/>
      <c r="DE53" s="128"/>
      <c r="DF53" s="128"/>
      <c r="DG53" s="128"/>
      <c r="DH53" s="128"/>
      <c r="DI53" s="128"/>
      <c r="DJ53" s="128"/>
      <c r="DK53" s="128"/>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8">
        <f>データ!BV7</f>
        <v>7496</v>
      </c>
      <c r="JD53" s="128"/>
      <c r="JE53" s="128"/>
      <c r="JF53" s="128"/>
      <c r="JG53" s="128"/>
      <c r="JH53" s="128"/>
      <c r="JI53" s="128"/>
      <c r="JJ53" s="128"/>
      <c r="JK53" s="128"/>
      <c r="JL53" s="128"/>
      <c r="JM53" s="128"/>
      <c r="JN53" s="128"/>
      <c r="JO53" s="128"/>
      <c r="JP53" s="128"/>
      <c r="JQ53" s="128"/>
      <c r="JR53" s="128"/>
      <c r="JS53" s="128"/>
      <c r="JT53" s="128"/>
      <c r="JU53" s="128"/>
      <c r="JV53" s="128">
        <f>データ!BW7</f>
        <v>6967</v>
      </c>
      <c r="JW53" s="128"/>
      <c r="JX53" s="128"/>
      <c r="JY53" s="128"/>
      <c r="JZ53" s="128"/>
      <c r="KA53" s="128"/>
      <c r="KB53" s="128"/>
      <c r="KC53" s="128"/>
      <c r="KD53" s="128"/>
      <c r="KE53" s="128"/>
      <c r="KF53" s="128"/>
      <c r="KG53" s="128"/>
      <c r="KH53" s="128"/>
      <c r="KI53" s="128"/>
      <c r="KJ53" s="128"/>
      <c r="KK53" s="128"/>
      <c r="KL53" s="128"/>
      <c r="KM53" s="128"/>
      <c r="KN53" s="128"/>
      <c r="KO53" s="128">
        <f>データ!BX7</f>
        <v>7138</v>
      </c>
      <c r="KP53" s="128"/>
      <c r="KQ53" s="128"/>
      <c r="KR53" s="128"/>
      <c r="KS53" s="128"/>
      <c r="KT53" s="128"/>
      <c r="KU53" s="128"/>
      <c r="KV53" s="128"/>
      <c r="KW53" s="128"/>
      <c r="KX53" s="128"/>
      <c r="KY53" s="128"/>
      <c r="KZ53" s="128"/>
      <c r="LA53" s="128"/>
      <c r="LB53" s="128"/>
      <c r="LC53" s="128"/>
      <c r="LD53" s="128"/>
      <c r="LE53" s="128"/>
      <c r="LF53" s="128"/>
      <c r="LG53" s="128"/>
      <c r="LH53" s="128">
        <f>データ!BY7</f>
        <v>8131</v>
      </c>
      <c r="LI53" s="128"/>
      <c r="LJ53" s="128"/>
      <c r="LK53" s="128"/>
      <c r="LL53" s="128"/>
      <c r="LM53" s="128"/>
      <c r="LN53" s="128"/>
      <c r="LO53" s="128"/>
      <c r="LP53" s="128"/>
      <c r="LQ53" s="128"/>
      <c r="LR53" s="128"/>
      <c r="LS53" s="128"/>
      <c r="LT53" s="128"/>
      <c r="LU53" s="128"/>
      <c r="LV53" s="128"/>
      <c r="LW53" s="128"/>
      <c r="LX53" s="128"/>
      <c r="LY53" s="128"/>
      <c r="LZ53" s="128"/>
      <c r="MA53" s="128">
        <f>データ!BZ7</f>
        <v>8024</v>
      </c>
      <c r="MB53" s="128"/>
      <c r="MC53" s="128"/>
      <c r="MD53" s="128"/>
      <c r="ME53" s="128"/>
      <c r="MF53" s="128"/>
      <c r="MG53" s="128"/>
      <c r="MH53" s="128"/>
      <c r="MI53" s="128"/>
      <c r="MJ53" s="128"/>
      <c r="MK53" s="128"/>
      <c r="ML53" s="128"/>
      <c r="MM53" s="128"/>
      <c r="MN53" s="128"/>
      <c r="MO53" s="128"/>
      <c r="MP53" s="128"/>
      <c r="MQ53" s="128"/>
      <c r="MR53" s="128"/>
      <c r="MS53" s="128"/>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9" t="s">
        <v>32</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5"/>
      <c r="NE64" s="126"/>
      <c r="NF64" s="126"/>
      <c r="NG64" s="126"/>
      <c r="NH64" s="126"/>
      <c r="NI64" s="126"/>
      <c r="NJ64" s="126"/>
      <c r="NK64" s="126"/>
      <c r="NL64" s="126"/>
      <c r="NM64" s="126"/>
      <c r="NN64" s="126"/>
      <c r="NO64" s="126"/>
      <c r="NP64" s="126"/>
      <c r="NQ64" s="126"/>
      <c r="NR64" s="12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136</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0">
        <f>データ!CM7</f>
        <v>43464</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9" t="s">
        <v>34</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9">
        <f>データ!$B$11</f>
        <v>41640</v>
      </c>
      <c r="S76" s="140"/>
      <c r="T76" s="140"/>
      <c r="U76" s="140"/>
      <c r="V76" s="140"/>
      <c r="W76" s="140"/>
      <c r="X76" s="140"/>
      <c r="Y76" s="140"/>
      <c r="Z76" s="140"/>
      <c r="AA76" s="140"/>
      <c r="AB76" s="140"/>
      <c r="AC76" s="140"/>
      <c r="AD76" s="140"/>
      <c r="AE76" s="140"/>
      <c r="AF76" s="141"/>
      <c r="AG76" s="139">
        <f>データ!$C$11</f>
        <v>42005</v>
      </c>
      <c r="AH76" s="140"/>
      <c r="AI76" s="140"/>
      <c r="AJ76" s="140"/>
      <c r="AK76" s="140"/>
      <c r="AL76" s="140"/>
      <c r="AM76" s="140"/>
      <c r="AN76" s="140"/>
      <c r="AO76" s="140"/>
      <c r="AP76" s="140"/>
      <c r="AQ76" s="140"/>
      <c r="AR76" s="140"/>
      <c r="AS76" s="140"/>
      <c r="AT76" s="140"/>
      <c r="AU76" s="141"/>
      <c r="AV76" s="139">
        <f>データ!$D$11</f>
        <v>42370</v>
      </c>
      <c r="AW76" s="140"/>
      <c r="AX76" s="140"/>
      <c r="AY76" s="140"/>
      <c r="AZ76" s="140"/>
      <c r="BA76" s="140"/>
      <c r="BB76" s="140"/>
      <c r="BC76" s="140"/>
      <c r="BD76" s="140"/>
      <c r="BE76" s="140"/>
      <c r="BF76" s="140"/>
      <c r="BG76" s="140"/>
      <c r="BH76" s="140"/>
      <c r="BI76" s="140"/>
      <c r="BJ76" s="141"/>
      <c r="BK76" s="139">
        <f>データ!$E$11</f>
        <v>42736</v>
      </c>
      <c r="BL76" s="140"/>
      <c r="BM76" s="140"/>
      <c r="BN76" s="140"/>
      <c r="BO76" s="140"/>
      <c r="BP76" s="140"/>
      <c r="BQ76" s="140"/>
      <c r="BR76" s="140"/>
      <c r="BS76" s="140"/>
      <c r="BT76" s="140"/>
      <c r="BU76" s="140"/>
      <c r="BV76" s="140"/>
      <c r="BW76" s="140"/>
      <c r="BX76" s="140"/>
      <c r="BY76" s="141"/>
      <c r="BZ76" s="139">
        <f>データ!$F$11</f>
        <v>43101</v>
      </c>
      <c r="CA76" s="140"/>
      <c r="CB76" s="140"/>
      <c r="CC76" s="140"/>
      <c r="CD76" s="140"/>
      <c r="CE76" s="140"/>
      <c r="CF76" s="140"/>
      <c r="CG76" s="140"/>
      <c r="CH76" s="140"/>
      <c r="CI76" s="140"/>
      <c r="CJ76" s="140"/>
      <c r="CK76" s="140"/>
      <c r="CL76" s="140"/>
      <c r="CM76" s="140"/>
      <c r="CN76" s="141"/>
      <c r="CO76" s="4"/>
      <c r="CP76" s="4"/>
      <c r="CQ76" s="4"/>
      <c r="CR76" s="4"/>
      <c r="CS76" s="4"/>
      <c r="CT76" s="4"/>
      <c r="CU76" s="4"/>
      <c r="CV76" s="130">
        <f>データ!CN7</f>
        <v>450</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4"/>
      <c r="FZ76" s="4"/>
      <c r="GA76" s="4"/>
      <c r="GB76" s="4"/>
      <c r="GC76" s="4"/>
      <c r="GD76" s="4"/>
      <c r="GE76" s="4"/>
      <c r="GF76" s="4"/>
      <c r="GG76" s="4"/>
      <c r="GH76" s="4"/>
      <c r="GI76" s="4"/>
      <c r="GJ76" s="4"/>
      <c r="GK76" s="4"/>
      <c r="GL76" s="139">
        <f>データ!$B$11</f>
        <v>41640</v>
      </c>
      <c r="GM76" s="140"/>
      <c r="GN76" s="140"/>
      <c r="GO76" s="140"/>
      <c r="GP76" s="140"/>
      <c r="GQ76" s="140"/>
      <c r="GR76" s="140"/>
      <c r="GS76" s="140"/>
      <c r="GT76" s="140"/>
      <c r="GU76" s="140"/>
      <c r="GV76" s="140"/>
      <c r="GW76" s="140"/>
      <c r="GX76" s="140"/>
      <c r="GY76" s="140"/>
      <c r="GZ76" s="141"/>
      <c r="HA76" s="139">
        <f>データ!$C$11</f>
        <v>42005</v>
      </c>
      <c r="HB76" s="140"/>
      <c r="HC76" s="140"/>
      <c r="HD76" s="140"/>
      <c r="HE76" s="140"/>
      <c r="HF76" s="140"/>
      <c r="HG76" s="140"/>
      <c r="HH76" s="140"/>
      <c r="HI76" s="140"/>
      <c r="HJ76" s="140"/>
      <c r="HK76" s="140"/>
      <c r="HL76" s="140"/>
      <c r="HM76" s="140"/>
      <c r="HN76" s="140"/>
      <c r="HO76" s="141"/>
      <c r="HP76" s="139">
        <f>データ!$D$11</f>
        <v>42370</v>
      </c>
      <c r="HQ76" s="140"/>
      <c r="HR76" s="140"/>
      <c r="HS76" s="140"/>
      <c r="HT76" s="140"/>
      <c r="HU76" s="140"/>
      <c r="HV76" s="140"/>
      <c r="HW76" s="140"/>
      <c r="HX76" s="140"/>
      <c r="HY76" s="140"/>
      <c r="HZ76" s="140"/>
      <c r="IA76" s="140"/>
      <c r="IB76" s="140"/>
      <c r="IC76" s="140"/>
      <c r="ID76" s="141"/>
      <c r="IE76" s="139">
        <f>データ!$E$11</f>
        <v>42736</v>
      </c>
      <c r="IF76" s="140"/>
      <c r="IG76" s="140"/>
      <c r="IH76" s="140"/>
      <c r="II76" s="140"/>
      <c r="IJ76" s="140"/>
      <c r="IK76" s="140"/>
      <c r="IL76" s="140"/>
      <c r="IM76" s="140"/>
      <c r="IN76" s="140"/>
      <c r="IO76" s="140"/>
      <c r="IP76" s="140"/>
      <c r="IQ76" s="140"/>
      <c r="IR76" s="140"/>
      <c r="IS76" s="141"/>
      <c r="IT76" s="139">
        <f>データ!$F$11</f>
        <v>43101</v>
      </c>
      <c r="IU76" s="140"/>
      <c r="IV76" s="140"/>
      <c r="IW76" s="140"/>
      <c r="IX76" s="140"/>
      <c r="IY76" s="140"/>
      <c r="IZ76" s="140"/>
      <c r="JA76" s="140"/>
      <c r="JB76" s="140"/>
      <c r="JC76" s="140"/>
      <c r="JD76" s="140"/>
      <c r="JE76" s="140"/>
      <c r="JF76" s="140"/>
      <c r="JG76" s="140"/>
      <c r="JH76" s="141"/>
      <c r="JL76" s="4"/>
      <c r="JM76" s="4"/>
      <c r="JN76" s="4"/>
      <c r="JO76" s="4"/>
      <c r="JP76" s="4"/>
      <c r="JQ76" s="4"/>
      <c r="JR76" s="4"/>
      <c r="JS76" s="4"/>
      <c r="JT76" s="4"/>
      <c r="JU76" s="4"/>
      <c r="JV76" s="4"/>
      <c r="JW76" s="4"/>
      <c r="JX76" s="4"/>
      <c r="JY76" s="4"/>
      <c r="JZ76" s="4"/>
      <c r="KA76" s="139">
        <f>データ!$B$11</f>
        <v>41640</v>
      </c>
      <c r="KB76" s="140"/>
      <c r="KC76" s="140"/>
      <c r="KD76" s="140"/>
      <c r="KE76" s="140"/>
      <c r="KF76" s="140"/>
      <c r="KG76" s="140"/>
      <c r="KH76" s="140"/>
      <c r="KI76" s="140"/>
      <c r="KJ76" s="140"/>
      <c r="KK76" s="140"/>
      <c r="KL76" s="140"/>
      <c r="KM76" s="140"/>
      <c r="KN76" s="140"/>
      <c r="KO76" s="141"/>
      <c r="KP76" s="139">
        <f>データ!$C$11</f>
        <v>42005</v>
      </c>
      <c r="KQ76" s="140"/>
      <c r="KR76" s="140"/>
      <c r="KS76" s="140"/>
      <c r="KT76" s="140"/>
      <c r="KU76" s="140"/>
      <c r="KV76" s="140"/>
      <c r="KW76" s="140"/>
      <c r="KX76" s="140"/>
      <c r="KY76" s="140"/>
      <c r="KZ76" s="140"/>
      <c r="LA76" s="140"/>
      <c r="LB76" s="140"/>
      <c r="LC76" s="140"/>
      <c r="LD76" s="141"/>
      <c r="LE76" s="139">
        <f>データ!$D$11</f>
        <v>42370</v>
      </c>
      <c r="LF76" s="140"/>
      <c r="LG76" s="140"/>
      <c r="LH76" s="140"/>
      <c r="LI76" s="140"/>
      <c r="LJ76" s="140"/>
      <c r="LK76" s="140"/>
      <c r="LL76" s="140"/>
      <c r="LM76" s="140"/>
      <c r="LN76" s="140"/>
      <c r="LO76" s="140"/>
      <c r="LP76" s="140"/>
      <c r="LQ76" s="140"/>
      <c r="LR76" s="140"/>
      <c r="LS76" s="141"/>
      <c r="LT76" s="139">
        <f>データ!$E$11</f>
        <v>42736</v>
      </c>
      <c r="LU76" s="140"/>
      <c r="LV76" s="140"/>
      <c r="LW76" s="140"/>
      <c r="LX76" s="140"/>
      <c r="LY76" s="140"/>
      <c r="LZ76" s="140"/>
      <c r="MA76" s="140"/>
      <c r="MB76" s="140"/>
      <c r="MC76" s="140"/>
      <c r="MD76" s="140"/>
      <c r="ME76" s="140"/>
      <c r="MF76" s="140"/>
      <c r="MG76" s="140"/>
      <c r="MH76" s="141"/>
      <c r="MI76" s="139">
        <f>データ!$F$11</f>
        <v>43101</v>
      </c>
      <c r="MJ76" s="140"/>
      <c r="MK76" s="140"/>
      <c r="ML76" s="140"/>
      <c r="MM76" s="140"/>
      <c r="MN76" s="140"/>
      <c r="MO76" s="140"/>
      <c r="MP76" s="140"/>
      <c r="MQ76" s="140"/>
      <c r="MR76" s="140"/>
      <c r="MS76" s="140"/>
      <c r="MT76" s="140"/>
      <c r="MU76" s="140"/>
      <c r="MV76" s="140"/>
      <c r="MW76" s="141"/>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2" t="s">
        <v>27</v>
      </c>
      <c r="J77" s="142"/>
      <c r="K77" s="142"/>
      <c r="L77" s="142"/>
      <c r="M77" s="142"/>
      <c r="N77" s="142"/>
      <c r="O77" s="142"/>
      <c r="P77" s="142"/>
      <c r="Q77" s="142"/>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4"/>
      <c r="FZ77" s="4"/>
      <c r="GA77" s="4"/>
      <c r="GB77" s="4"/>
      <c r="GC77" s="142" t="s">
        <v>27</v>
      </c>
      <c r="GD77" s="142"/>
      <c r="GE77" s="142"/>
      <c r="GF77" s="142"/>
      <c r="GG77" s="142"/>
      <c r="GH77" s="142"/>
      <c r="GI77" s="142"/>
      <c r="GJ77" s="142"/>
      <c r="GK77" s="142"/>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2" t="s">
        <v>27</v>
      </c>
      <c r="JS77" s="142"/>
      <c r="JT77" s="142"/>
      <c r="JU77" s="142"/>
      <c r="JV77" s="142"/>
      <c r="JW77" s="142"/>
      <c r="JX77" s="142"/>
      <c r="JY77" s="142"/>
      <c r="JZ77" s="142"/>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2" t="s">
        <v>29</v>
      </c>
      <c r="J78" s="142"/>
      <c r="K78" s="142"/>
      <c r="L78" s="142"/>
      <c r="M78" s="142"/>
      <c r="N78" s="142"/>
      <c r="O78" s="142"/>
      <c r="P78" s="142"/>
      <c r="Q78" s="142"/>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4"/>
      <c r="FZ78" s="4"/>
      <c r="GA78" s="4"/>
      <c r="GB78" s="4"/>
      <c r="GC78" s="142" t="s">
        <v>29</v>
      </c>
      <c r="GD78" s="142"/>
      <c r="GE78" s="142"/>
      <c r="GF78" s="142"/>
      <c r="GG78" s="142"/>
      <c r="GH78" s="142"/>
      <c r="GI78" s="142"/>
      <c r="GJ78" s="142"/>
      <c r="GK78" s="142"/>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2" t="s">
        <v>29</v>
      </c>
      <c r="JS78" s="142"/>
      <c r="JT78" s="142"/>
      <c r="JU78" s="142"/>
      <c r="JV78" s="142"/>
      <c r="JW78" s="142"/>
      <c r="JX78" s="142"/>
      <c r="JY78" s="142"/>
      <c r="JZ78" s="142"/>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5"/>
      <c r="NE82" s="126"/>
      <c r="NF82" s="126"/>
      <c r="NG82" s="126"/>
      <c r="NH82" s="126"/>
      <c r="NI82" s="126"/>
      <c r="NJ82" s="126"/>
      <c r="NK82" s="126"/>
      <c r="NL82" s="126"/>
      <c r="NM82" s="126"/>
      <c r="NN82" s="126"/>
      <c r="NO82" s="126"/>
      <c r="NP82" s="126"/>
      <c r="NQ82" s="126"/>
      <c r="NR82" s="127"/>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ANeOUrV2SzjLujEVkpvA/lzXLJ/CatmwlQGRXzO6UKh5+UujhTiafrkzJ9TNoeFLYz3FvGlLVVNKKscA4NwdRA==" saltValue="SKRY1jDXsHIxTj8P1X2m9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50" t="s">
        <v>64</v>
      </c>
      <c r="AK4" s="150"/>
      <c r="AL4" s="150"/>
      <c r="AM4" s="150"/>
      <c r="AN4" s="150"/>
      <c r="AO4" s="150"/>
      <c r="AP4" s="150"/>
      <c r="AQ4" s="150"/>
      <c r="AR4" s="150"/>
      <c r="AS4" s="150"/>
      <c r="AT4" s="150"/>
      <c r="AU4" s="151" t="s">
        <v>65</v>
      </c>
      <c r="AV4" s="150"/>
      <c r="AW4" s="150"/>
      <c r="AX4" s="150"/>
      <c r="AY4" s="150"/>
      <c r="AZ4" s="150"/>
      <c r="BA4" s="150"/>
      <c r="BB4" s="150"/>
      <c r="BC4" s="150"/>
      <c r="BD4" s="150"/>
      <c r="BE4" s="150"/>
      <c r="BF4" s="150" t="s">
        <v>66</v>
      </c>
      <c r="BG4" s="150"/>
      <c r="BH4" s="150"/>
      <c r="BI4" s="150"/>
      <c r="BJ4" s="150"/>
      <c r="BK4" s="150"/>
      <c r="BL4" s="150"/>
      <c r="BM4" s="150"/>
      <c r="BN4" s="150"/>
      <c r="BO4" s="150"/>
      <c r="BP4" s="150"/>
      <c r="BQ4" s="151" t="s">
        <v>67</v>
      </c>
      <c r="BR4" s="150"/>
      <c r="BS4" s="150"/>
      <c r="BT4" s="150"/>
      <c r="BU4" s="150"/>
      <c r="BV4" s="150"/>
      <c r="BW4" s="150"/>
      <c r="BX4" s="150"/>
      <c r="BY4" s="150"/>
      <c r="BZ4" s="150"/>
      <c r="CA4" s="150"/>
      <c r="CB4" s="150" t="s">
        <v>68</v>
      </c>
      <c r="CC4" s="150"/>
      <c r="CD4" s="150"/>
      <c r="CE4" s="150"/>
      <c r="CF4" s="150"/>
      <c r="CG4" s="150"/>
      <c r="CH4" s="150"/>
      <c r="CI4" s="150"/>
      <c r="CJ4" s="150"/>
      <c r="CK4" s="150"/>
      <c r="CL4" s="150"/>
      <c r="CM4" s="152" t="s">
        <v>69</v>
      </c>
      <c r="CN4" s="152" t="s">
        <v>70</v>
      </c>
      <c r="CO4" s="143" t="s">
        <v>71</v>
      </c>
      <c r="CP4" s="144"/>
      <c r="CQ4" s="144"/>
      <c r="CR4" s="144"/>
      <c r="CS4" s="144"/>
      <c r="CT4" s="144"/>
      <c r="CU4" s="144"/>
      <c r="CV4" s="144"/>
      <c r="CW4" s="144"/>
      <c r="CX4" s="144"/>
      <c r="CY4" s="145"/>
      <c r="CZ4" s="150" t="s">
        <v>72</v>
      </c>
      <c r="DA4" s="150"/>
      <c r="DB4" s="150"/>
      <c r="DC4" s="150"/>
      <c r="DD4" s="150"/>
      <c r="DE4" s="150"/>
      <c r="DF4" s="150"/>
      <c r="DG4" s="150"/>
      <c r="DH4" s="150"/>
      <c r="DI4" s="150"/>
      <c r="DJ4" s="15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104</v>
      </c>
      <c r="AO5" s="59" t="s">
        <v>94</v>
      </c>
      <c r="AP5" s="59" t="s">
        <v>95</v>
      </c>
      <c r="AQ5" s="59" t="s">
        <v>96</v>
      </c>
      <c r="AR5" s="59" t="s">
        <v>97</v>
      </c>
      <c r="AS5" s="59" t="s">
        <v>98</v>
      </c>
      <c r="AT5" s="59" t="s">
        <v>99</v>
      </c>
      <c r="AU5" s="59" t="s">
        <v>105</v>
      </c>
      <c r="AV5" s="59" t="s">
        <v>106</v>
      </c>
      <c r="AW5" s="59" t="s">
        <v>91</v>
      </c>
      <c r="AX5" s="59" t="s">
        <v>92</v>
      </c>
      <c r="AY5" s="59" t="s">
        <v>104</v>
      </c>
      <c r="AZ5" s="59" t="s">
        <v>94</v>
      </c>
      <c r="BA5" s="59" t="s">
        <v>95</v>
      </c>
      <c r="BB5" s="59" t="s">
        <v>96</v>
      </c>
      <c r="BC5" s="59" t="s">
        <v>97</v>
      </c>
      <c r="BD5" s="59" t="s">
        <v>98</v>
      </c>
      <c r="BE5" s="59" t="s">
        <v>99</v>
      </c>
      <c r="BF5" s="59" t="s">
        <v>89</v>
      </c>
      <c r="BG5" s="59" t="s">
        <v>101</v>
      </c>
      <c r="BH5" s="59" t="s">
        <v>107</v>
      </c>
      <c r="BI5" s="59" t="s">
        <v>92</v>
      </c>
      <c r="BJ5" s="59" t="s">
        <v>108</v>
      </c>
      <c r="BK5" s="59" t="s">
        <v>94</v>
      </c>
      <c r="BL5" s="59" t="s">
        <v>95</v>
      </c>
      <c r="BM5" s="59" t="s">
        <v>96</v>
      </c>
      <c r="BN5" s="59" t="s">
        <v>97</v>
      </c>
      <c r="BO5" s="59" t="s">
        <v>98</v>
      </c>
      <c r="BP5" s="59" t="s">
        <v>99</v>
      </c>
      <c r="BQ5" s="59" t="s">
        <v>105</v>
      </c>
      <c r="BR5" s="59" t="s">
        <v>106</v>
      </c>
      <c r="BS5" s="59" t="s">
        <v>109</v>
      </c>
      <c r="BT5" s="59" t="s">
        <v>103</v>
      </c>
      <c r="BU5" s="59" t="s">
        <v>104</v>
      </c>
      <c r="BV5" s="59" t="s">
        <v>94</v>
      </c>
      <c r="BW5" s="59" t="s">
        <v>95</v>
      </c>
      <c r="BX5" s="59" t="s">
        <v>96</v>
      </c>
      <c r="BY5" s="59" t="s">
        <v>97</v>
      </c>
      <c r="BZ5" s="59" t="s">
        <v>98</v>
      </c>
      <c r="CA5" s="59" t="s">
        <v>99</v>
      </c>
      <c r="CB5" s="59" t="s">
        <v>105</v>
      </c>
      <c r="CC5" s="59" t="s">
        <v>110</v>
      </c>
      <c r="CD5" s="59" t="s">
        <v>109</v>
      </c>
      <c r="CE5" s="59" t="s">
        <v>92</v>
      </c>
      <c r="CF5" s="59" t="s">
        <v>108</v>
      </c>
      <c r="CG5" s="59" t="s">
        <v>94</v>
      </c>
      <c r="CH5" s="59" t="s">
        <v>95</v>
      </c>
      <c r="CI5" s="59" t="s">
        <v>96</v>
      </c>
      <c r="CJ5" s="59" t="s">
        <v>97</v>
      </c>
      <c r="CK5" s="59" t="s">
        <v>98</v>
      </c>
      <c r="CL5" s="59" t="s">
        <v>99</v>
      </c>
      <c r="CM5" s="153"/>
      <c r="CN5" s="153"/>
      <c r="CO5" s="59" t="s">
        <v>89</v>
      </c>
      <c r="CP5" s="59" t="s">
        <v>101</v>
      </c>
      <c r="CQ5" s="59" t="s">
        <v>91</v>
      </c>
      <c r="CR5" s="59" t="s">
        <v>111</v>
      </c>
      <c r="CS5" s="59" t="s">
        <v>104</v>
      </c>
      <c r="CT5" s="59" t="s">
        <v>94</v>
      </c>
      <c r="CU5" s="59" t="s">
        <v>95</v>
      </c>
      <c r="CV5" s="59" t="s">
        <v>96</v>
      </c>
      <c r="CW5" s="59" t="s">
        <v>97</v>
      </c>
      <c r="CX5" s="59" t="s">
        <v>98</v>
      </c>
      <c r="CY5" s="59" t="s">
        <v>99</v>
      </c>
      <c r="CZ5" s="59" t="s">
        <v>105</v>
      </c>
      <c r="DA5" s="59" t="s">
        <v>90</v>
      </c>
      <c r="DB5" s="59" t="s">
        <v>102</v>
      </c>
      <c r="DC5" s="59" t="s">
        <v>111</v>
      </c>
      <c r="DD5" s="59" t="s">
        <v>112</v>
      </c>
      <c r="DE5" s="59" t="s">
        <v>94</v>
      </c>
      <c r="DF5" s="59" t="s">
        <v>95</v>
      </c>
      <c r="DG5" s="59" t="s">
        <v>96</v>
      </c>
      <c r="DH5" s="59" t="s">
        <v>97</v>
      </c>
      <c r="DI5" s="59" t="s">
        <v>98</v>
      </c>
      <c r="DJ5" s="59" t="s">
        <v>35</v>
      </c>
      <c r="DK5" s="59" t="s">
        <v>105</v>
      </c>
      <c r="DL5" s="59" t="s">
        <v>101</v>
      </c>
      <c r="DM5" s="59" t="s">
        <v>91</v>
      </c>
      <c r="DN5" s="59" t="s">
        <v>92</v>
      </c>
      <c r="DO5" s="59" t="s">
        <v>93</v>
      </c>
      <c r="DP5" s="59" t="s">
        <v>94</v>
      </c>
      <c r="DQ5" s="59" t="s">
        <v>95</v>
      </c>
      <c r="DR5" s="59" t="s">
        <v>96</v>
      </c>
      <c r="DS5" s="59" t="s">
        <v>97</v>
      </c>
      <c r="DT5" s="59" t="s">
        <v>98</v>
      </c>
      <c r="DU5" s="59" t="s">
        <v>99</v>
      </c>
    </row>
    <row r="6" spans="1:125" s="66" customFormat="1" x14ac:dyDescent="0.15">
      <c r="A6" s="49" t="s">
        <v>113</v>
      </c>
      <c r="B6" s="60">
        <f>B8</f>
        <v>2018</v>
      </c>
      <c r="C6" s="60">
        <f t="shared" ref="C6:X6" si="1">C8</f>
        <v>232297</v>
      </c>
      <c r="D6" s="60">
        <f t="shared" si="1"/>
        <v>47</v>
      </c>
      <c r="E6" s="60">
        <f t="shared" si="1"/>
        <v>14</v>
      </c>
      <c r="F6" s="60">
        <f t="shared" si="1"/>
        <v>0</v>
      </c>
      <c r="G6" s="60">
        <f t="shared" si="1"/>
        <v>1</v>
      </c>
      <c r="H6" s="60" t="str">
        <f>SUBSTITUTE(H8,"　","")</f>
        <v>愛知県豊明市</v>
      </c>
      <c r="I6" s="60" t="str">
        <f t="shared" si="1"/>
        <v>前後駅前市営駐車場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20</v>
      </c>
      <c r="S6" s="62" t="str">
        <f t="shared" si="1"/>
        <v>駅</v>
      </c>
      <c r="T6" s="62" t="str">
        <f t="shared" si="1"/>
        <v>無</v>
      </c>
      <c r="U6" s="63">
        <f t="shared" si="1"/>
        <v>768</v>
      </c>
      <c r="V6" s="63">
        <f t="shared" si="1"/>
        <v>20</v>
      </c>
      <c r="W6" s="63">
        <f t="shared" si="1"/>
        <v>200</v>
      </c>
      <c r="X6" s="62" t="str">
        <f t="shared" si="1"/>
        <v>導入なし</v>
      </c>
      <c r="Y6" s="64">
        <f>IF(Y8="-",NA(),Y8)</f>
        <v>0</v>
      </c>
      <c r="Z6" s="64">
        <f t="shared" ref="Z6:AH6" si="2">IF(Z8="-",NA(),Z8)</f>
        <v>101.8</v>
      </c>
      <c r="AA6" s="64">
        <f t="shared" si="2"/>
        <v>158</v>
      </c>
      <c r="AB6" s="64">
        <f t="shared" si="2"/>
        <v>161.6</v>
      </c>
      <c r="AC6" s="64">
        <f t="shared" si="2"/>
        <v>171.6</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0</v>
      </c>
      <c r="BG6" s="64">
        <f t="shared" ref="BG6:BO6" si="5">IF(BG8="-",NA(),BG8)</f>
        <v>1.7</v>
      </c>
      <c r="BH6" s="64">
        <f t="shared" si="5"/>
        <v>36.700000000000003</v>
      </c>
      <c r="BI6" s="64">
        <f t="shared" si="5"/>
        <v>38.1</v>
      </c>
      <c r="BJ6" s="64">
        <f t="shared" si="5"/>
        <v>36.700000000000003</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-93</v>
      </c>
      <c r="BR6" s="65">
        <f t="shared" ref="BR6:BZ6" si="6">IF(BR8="-",NA(),BR8)</f>
        <v>3</v>
      </c>
      <c r="BS6" s="65">
        <f t="shared" si="6"/>
        <v>1133</v>
      </c>
      <c r="BT6" s="65">
        <f t="shared" si="6"/>
        <v>1454</v>
      </c>
      <c r="BU6" s="65">
        <f t="shared" si="6"/>
        <v>1736</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114</v>
      </c>
      <c r="CM6" s="63">
        <f t="shared" ref="CM6:CN6" si="7">CM8</f>
        <v>43464</v>
      </c>
      <c r="CN6" s="63">
        <f t="shared" si="7"/>
        <v>450</v>
      </c>
      <c r="CO6" s="64"/>
      <c r="CP6" s="64"/>
      <c r="CQ6" s="64"/>
      <c r="CR6" s="64"/>
      <c r="CS6" s="64"/>
      <c r="CT6" s="64"/>
      <c r="CU6" s="64"/>
      <c r="CV6" s="64"/>
      <c r="CW6" s="64"/>
      <c r="CX6" s="64"/>
      <c r="CY6" s="61" t="s">
        <v>114</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0</v>
      </c>
      <c r="DL6" s="64">
        <f t="shared" ref="DL6:DT6" si="9">IF(DL8="-",NA(),DL8)</f>
        <v>40</v>
      </c>
      <c r="DM6" s="64">
        <f t="shared" si="9"/>
        <v>805</v>
      </c>
      <c r="DN6" s="64">
        <f t="shared" si="9"/>
        <v>1105</v>
      </c>
      <c r="DO6" s="64">
        <f t="shared" si="9"/>
        <v>1335</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115</v>
      </c>
      <c r="B7" s="60">
        <f t="shared" ref="B7:X7" si="10">B8</f>
        <v>2018</v>
      </c>
      <c r="C7" s="60">
        <f t="shared" si="10"/>
        <v>232297</v>
      </c>
      <c r="D7" s="60">
        <f t="shared" si="10"/>
        <v>47</v>
      </c>
      <c r="E7" s="60">
        <f t="shared" si="10"/>
        <v>14</v>
      </c>
      <c r="F7" s="60">
        <f t="shared" si="10"/>
        <v>0</v>
      </c>
      <c r="G7" s="60">
        <f t="shared" si="10"/>
        <v>1</v>
      </c>
      <c r="H7" s="60" t="str">
        <f t="shared" si="10"/>
        <v>愛知県　豊明市</v>
      </c>
      <c r="I7" s="60" t="str">
        <f t="shared" si="10"/>
        <v>前後駅前市営駐車場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20</v>
      </c>
      <c r="S7" s="62" t="str">
        <f t="shared" si="10"/>
        <v>駅</v>
      </c>
      <c r="T7" s="62" t="str">
        <f t="shared" si="10"/>
        <v>無</v>
      </c>
      <c r="U7" s="63">
        <f t="shared" si="10"/>
        <v>768</v>
      </c>
      <c r="V7" s="63">
        <f t="shared" si="10"/>
        <v>20</v>
      </c>
      <c r="W7" s="63">
        <f t="shared" si="10"/>
        <v>200</v>
      </c>
      <c r="X7" s="62" t="str">
        <f t="shared" si="10"/>
        <v>導入なし</v>
      </c>
      <c r="Y7" s="64">
        <f>Y8</f>
        <v>0</v>
      </c>
      <c r="Z7" s="64">
        <f t="shared" ref="Z7:AH7" si="11">Z8</f>
        <v>101.8</v>
      </c>
      <c r="AA7" s="64">
        <f t="shared" si="11"/>
        <v>158</v>
      </c>
      <c r="AB7" s="64">
        <f t="shared" si="11"/>
        <v>161.6</v>
      </c>
      <c r="AC7" s="64">
        <f t="shared" si="11"/>
        <v>171.6</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0</v>
      </c>
      <c r="BG7" s="64">
        <f t="shared" ref="BG7:BO7" si="14">BG8</f>
        <v>1.7</v>
      </c>
      <c r="BH7" s="64">
        <f t="shared" si="14"/>
        <v>36.700000000000003</v>
      </c>
      <c r="BI7" s="64">
        <f t="shared" si="14"/>
        <v>38.1</v>
      </c>
      <c r="BJ7" s="64">
        <f t="shared" si="14"/>
        <v>36.700000000000003</v>
      </c>
      <c r="BK7" s="64">
        <f t="shared" si="14"/>
        <v>40.700000000000003</v>
      </c>
      <c r="BL7" s="64">
        <f t="shared" si="14"/>
        <v>38.200000000000003</v>
      </c>
      <c r="BM7" s="64">
        <f t="shared" si="14"/>
        <v>34.6</v>
      </c>
      <c r="BN7" s="64">
        <f t="shared" si="14"/>
        <v>37.6</v>
      </c>
      <c r="BO7" s="64">
        <f t="shared" si="14"/>
        <v>33.200000000000003</v>
      </c>
      <c r="BP7" s="61"/>
      <c r="BQ7" s="65">
        <f>BQ8</f>
        <v>-93</v>
      </c>
      <c r="BR7" s="65">
        <f t="shared" ref="BR7:BZ7" si="15">BR8</f>
        <v>3</v>
      </c>
      <c r="BS7" s="65">
        <f t="shared" si="15"/>
        <v>1133</v>
      </c>
      <c r="BT7" s="65">
        <f t="shared" si="15"/>
        <v>1454</v>
      </c>
      <c r="BU7" s="65">
        <f t="shared" si="15"/>
        <v>1736</v>
      </c>
      <c r="BV7" s="65">
        <f t="shared" si="15"/>
        <v>7496</v>
      </c>
      <c r="BW7" s="65">
        <f t="shared" si="15"/>
        <v>6967</v>
      </c>
      <c r="BX7" s="65">
        <f t="shared" si="15"/>
        <v>7138</v>
      </c>
      <c r="BY7" s="65">
        <f t="shared" si="15"/>
        <v>8131</v>
      </c>
      <c r="BZ7" s="65">
        <f t="shared" si="15"/>
        <v>8024</v>
      </c>
      <c r="CA7" s="63"/>
      <c r="CB7" s="64" t="s">
        <v>116</v>
      </c>
      <c r="CC7" s="64" t="s">
        <v>116</v>
      </c>
      <c r="CD7" s="64" t="s">
        <v>116</v>
      </c>
      <c r="CE7" s="64" t="s">
        <v>116</v>
      </c>
      <c r="CF7" s="64" t="s">
        <v>116</v>
      </c>
      <c r="CG7" s="64" t="s">
        <v>116</v>
      </c>
      <c r="CH7" s="64" t="s">
        <v>116</v>
      </c>
      <c r="CI7" s="64" t="s">
        <v>116</v>
      </c>
      <c r="CJ7" s="64" t="s">
        <v>116</v>
      </c>
      <c r="CK7" s="64" t="s">
        <v>114</v>
      </c>
      <c r="CL7" s="61"/>
      <c r="CM7" s="63">
        <f>CM8</f>
        <v>43464</v>
      </c>
      <c r="CN7" s="63">
        <f>CN8</f>
        <v>450</v>
      </c>
      <c r="CO7" s="64" t="s">
        <v>116</v>
      </c>
      <c r="CP7" s="64" t="s">
        <v>116</v>
      </c>
      <c r="CQ7" s="64" t="s">
        <v>116</v>
      </c>
      <c r="CR7" s="64" t="s">
        <v>116</v>
      </c>
      <c r="CS7" s="64" t="s">
        <v>116</v>
      </c>
      <c r="CT7" s="64" t="s">
        <v>116</v>
      </c>
      <c r="CU7" s="64" t="s">
        <v>116</v>
      </c>
      <c r="CV7" s="64" t="s">
        <v>116</v>
      </c>
      <c r="CW7" s="64" t="s">
        <v>116</v>
      </c>
      <c r="CX7" s="64" t="s">
        <v>114</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0</v>
      </c>
      <c r="DL7" s="64">
        <f t="shared" ref="DL7:DT7" si="17">DL8</f>
        <v>40</v>
      </c>
      <c r="DM7" s="64">
        <f t="shared" si="17"/>
        <v>805</v>
      </c>
      <c r="DN7" s="64">
        <f t="shared" si="17"/>
        <v>1105</v>
      </c>
      <c r="DO7" s="64">
        <f t="shared" si="17"/>
        <v>1335</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232297</v>
      </c>
      <c r="D8" s="67">
        <v>47</v>
      </c>
      <c r="E8" s="67">
        <v>14</v>
      </c>
      <c r="F8" s="67">
        <v>0</v>
      </c>
      <c r="G8" s="67">
        <v>1</v>
      </c>
      <c r="H8" s="67" t="s">
        <v>117</v>
      </c>
      <c r="I8" s="67" t="s">
        <v>118</v>
      </c>
      <c r="J8" s="67" t="s">
        <v>119</v>
      </c>
      <c r="K8" s="67" t="s">
        <v>120</v>
      </c>
      <c r="L8" s="67" t="s">
        <v>121</v>
      </c>
      <c r="M8" s="67" t="s">
        <v>122</v>
      </c>
      <c r="N8" s="67" t="s">
        <v>123</v>
      </c>
      <c r="O8" s="68" t="s">
        <v>124</v>
      </c>
      <c r="P8" s="69" t="s">
        <v>125</v>
      </c>
      <c r="Q8" s="69" t="s">
        <v>126</v>
      </c>
      <c r="R8" s="70">
        <v>20</v>
      </c>
      <c r="S8" s="69" t="s">
        <v>127</v>
      </c>
      <c r="T8" s="69" t="s">
        <v>128</v>
      </c>
      <c r="U8" s="70">
        <v>768</v>
      </c>
      <c r="V8" s="70">
        <v>20</v>
      </c>
      <c r="W8" s="70">
        <v>200</v>
      </c>
      <c r="X8" s="69" t="s">
        <v>129</v>
      </c>
      <c r="Y8" s="71">
        <v>0</v>
      </c>
      <c r="Z8" s="71">
        <v>101.8</v>
      </c>
      <c r="AA8" s="71">
        <v>158</v>
      </c>
      <c r="AB8" s="71">
        <v>161.6</v>
      </c>
      <c r="AC8" s="71">
        <v>171.6</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0</v>
      </c>
      <c r="BG8" s="71">
        <v>1.7</v>
      </c>
      <c r="BH8" s="71">
        <v>36.700000000000003</v>
      </c>
      <c r="BI8" s="71">
        <v>38.1</v>
      </c>
      <c r="BJ8" s="71">
        <v>36.700000000000003</v>
      </c>
      <c r="BK8" s="71">
        <v>40.700000000000003</v>
      </c>
      <c r="BL8" s="71">
        <v>38.200000000000003</v>
      </c>
      <c r="BM8" s="71">
        <v>34.6</v>
      </c>
      <c r="BN8" s="71">
        <v>37.6</v>
      </c>
      <c r="BO8" s="71">
        <v>33.200000000000003</v>
      </c>
      <c r="BP8" s="68">
        <v>26.3</v>
      </c>
      <c r="BQ8" s="72">
        <v>-93</v>
      </c>
      <c r="BR8" s="72">
        <v>3</v>
      </c>
      <c r="BS8" s="72">
        <v>1133</v>
      </c>
      <c r="BT8" s="73">
        <v>1454</v>
      </c>
      <c r="BU8" s="73">
        <v>1736</v>
      </c>
      <c r="BV8" s="72">
        <v>7496</v>
      </c>
      <c r="BW8" s="72">
        <v>6967</v>
      </c>
      <c r="BX8" s="72">
        <v>7138</v>
      </c>
      <c r="BY8" s="72">
        <v>8131</v>
      </c>
      <c r="BZ8" s="72">
        <v>8024</v>
      </c>
      <c r="CA8" s="70">
        <v>16102</v>
      </c>
      <c r="CB8" s="71" t="s">
        <v>121</v>
      </c>
      <c r="CC8" s="71" t="s">
        <v>121</v>
      </c>
      <c r="CD8" s="71" t="s">
        <v>121</v>
      </c>
      <c r="CE8" s="71" t="s">
        <v>121</v>
      </c>
      <c r="CF8" s="71" t="s">
        <v>121</v>
      </c>
      <c r="CG8" s="71" t="s">
        <v>121</v>
      </c>
      <c r="CH8" s="71" t="s">
        <v>121</v>
      </c>
      <c r="CI8" s="71" t="s">
        <v>121</v>
      </c>
      <c r="CJ8" s="71" t="s">
        <v>121</v>
      </c>
      <c r="CK8" s="71" t="s">
        <v>121</v>
      </c>
      <c r="CL8" s="68" t="s">
        <v>121</v>
      </c>
      <c r="CM8" s="70">
        <v>43464</v>
      </c>
      <c r="CN8" s="70">
        <v>450</v>
      </c>
      <c r="CO8" s="71" t="s">
        <v>121</v>
      </c>
      <c r="CP8" s="71" t="s">
        <v>121</v>
      </c>
      <c r="CQ8" s="71" t="s">
        <v>121</v>
      </c>
      <c r="CR8" s="71" t="s">
        <v>121</v>
      </c>
      <c r="CS8" s="71" t="s">
        <v>121</v>
      </c>
      <c r="CT8" s="71" t="s">
        <v>121</v>
      </c>
      <c r="CU8" s="71" t="s">
        <v>121</v>
      </c>
      <c r="CV8" s="71" t="s">
        <v>121</v>
      </c>
      <c r="CW8" s="71" t="s">
        <v>121</v>
      </c>
      <c r="CX8" s="71" t="s">
        <v>121</v>
      </c>
      <c r="CY8" s="68" t="s">
        <v>121</v>
      </c>
      <c r="CZ8" s="71">
        <v>0</v>
      </c>
      <c r="DA8" s="71">
        <v>0</v>
      </c>
      <c r="DB8" s="71">
        <v>0</v>
      </c>
      <c r="DC8" s="71">
        <v>0</v>
      </c>
      <c r="DD8" s="71">
        <v>0</v>
      </c>
      <c r="DE8" s="71">
        <v>78.400000000000006</v>
      </c>
      <c r="DF8" s="71">
        <v>70.5</v>
      </c>
      <c r="DG8" s="71">
        <v>59.2</v>
      </c>
      <c r="DH8" s="71">
        <v>62.4</v>
      </c>
      <c r="DI8" s="71">
        <v>82.7</v>
      </c>
      <c r="DJ8" s="68">
        <v>103.6</v>
      </c>
      <c r="DK8" s="71">
        <v>0</v>
      </c>
      <c r="DL8" s="71">
        <v>40</v>
      </c>
      <c r="DM8" s="71">
        <v>805</v>
      </c>
      <c r="DN8" s="71">
        <v>1105</v>
      </c>
      <c r="DO8" s="71">
        <v>1335</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130</v>
      </c>
      <c r="C10" s="78" t="s">
        <v>131</v>
      </c>
      <c r="D10" s="78" t="s">
        <v>132</v>
      </c>
      <c r="E10" s="78" t="s">
        <v>133</v>
      </c>
      <c r="F10" s="78" t="s">
        <v>134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cp:lastModifiedBy>
  <cp:lastPrinted>2020-02-11T01:20:16Z</cp:lastPrinted>
  <dcterms:created xsi:type="dcterms:W3CDTF">2019-12-05T07:24:19Z</dcterms:created>
  <dcterms:modified xsi:type="dcterms:W3CDTF">2020-02-11T01:27:18Z</dcterms:modified>
  <cp:category/>
</cp:coreProperties>
</file>