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5\100_各課フォルダ\550_都市計画課\02_都市施設係\駐車場特会2\02関係機関通知、調査、申請\H31\財政課\R2.02.10_公営企業に係る「経営比較分析表」の分析等の確認について\訂正提出分\ファイル名変更後\豊明市　駐車場事業\"/>
    </mc:Choice>
  </mc:AlternateContent>
  <workbookProtection workbookAlgorithmName="SHA-512" workbookHashValue="SGd+iIvrfzi6cHSAncahdInkKui8m8f0HumzQMU76lGkS5+/yOOiBC38SPZEKtq/Qx4Q0vmFh3/Pi9bdTAZvzw==" workbookSaltValue="t+ZzErNtFwQmqvX1d0FvbQ==" workbookSpinCount="100000" lockStructure="1"/>
  <bookViews>
    <workbookView xWindow="0" yWindow="0" windowWidth="20490" windowHeight="7770"/>
  </bookViews>
  <sheets>
    <sheet name="法非適用_駐車場整備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BZ76" i="4"/>
  <c r="IT76" i="4"/>
  <c r="CS51" i="4"/>
  <c r="HJ30" i="4"/>
  <c r="CS30" i="4"/>
  <c r="MA51" i="4"/>
  <c r="C11" i="5"/>
  <c r="D11" i="5"/>
  <c r="E11" i="5"/>
  <c r="B11" i="5"/>
  <c r="BK76" i="4" l="1"/>
  <c r="LH51" i="4"/>
  <c r="GQ30" i="4"/>
  <c r="LT76" i="4"/>
  <c r="GQ51" i="4"/>
  <c r="LH30" i="4"/>
  <c r="BZ51" i="4"/>
  <c r="BZ30" i="4"/>
  <c r="IE76" i="4"/>
  <c r="BG30" i="4"/>
  <c r="BG51" i="4"/>
  <c r="FX30" i="4"/>
  <c r="AV76" i="4"/>
  <c r="KO51" i="4"/>
  <c r="LE76" i="4"/>
  <c r="KO30" i="4"/>
  <c r="HP76" i="4"/>
  <c r="FX51" i="4"/>
  <c r="KP76" i="4"/>
  <c r="FE51" i="4"/>
  <c r="HA76" i="4"/>
  <c r="AN51" i="4"/>
  <c r="FE30" i="4"/>
  <c r="JV51" i="4"/>
  <c r="AN30" i="4"/>
  <c r="AG76" i="4"/>
  <c r="JV30" i="4"/>
  <c r="KA76" i="4"/>
  <c r="EL51" i="4"/>
  <c r="JC30" i="4"/>
  <c r="U30" i="4"/>
  <c r="GL76" i="4"/>
  <c r="U51" i="4"/>
  <c r="EL30" i="4"/>
  <c r="R76" i="4"/>
  <c r="JC51" i="4"/>
</calcChain>
</file>

<file path=xl/sharedStrings.xml><?xml version="1.0" encoding="utf-8"?>
<sst xmlns="http://schemas.openxmlformats.org/spreadsheetml/2006/main" count="278" uniqueCount="126">
  <si>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</si>
  <si>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</si>
  <si>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</si>
  <si>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</si>
  <si>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</si>
  <si>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</si>
  <si>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</si>
  <si>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</si>
  <si>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</si>
  <si>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</si>
  <si>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</si>
  <si>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</si>
  <si>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</si>
  <si>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</si>
  <si>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</si>
  <si>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</si>
  <si>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</si>
  <si>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</si>
  <si>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</si>
  <si>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</si>
  <si>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</si>
  <si>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</si>
  <si>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</si>
  <si>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</si>
  <si>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</si>
  <si>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</si>
  <si>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</si>
  <si>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</si>
  <si>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</si>
  <si>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</si>
  <si>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</si>
  <si>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</si>
  <si>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</si>
  <si>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</si>
  <si>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</si>
  <si>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</si>
  <si>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</si>
  <si>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</si>
  <si>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</si>
  <si>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</si>
  <si>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</si>
  <si>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</si>
  <si>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</si>
  <si>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</si>
  <si>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</si>
  <si>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</si>
  <si>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</si>
  <si>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</si>
  <si>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</si>
  <si>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</si>
  <si>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</si>
  <si>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</si>
  <si>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</si>
  <si>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</si>
  <si>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</si>
  <si>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</si>
  <si>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</si>
  <si>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</si>
  <si>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</si>
  <si>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</si>
  <si>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</si>
  <si>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</si>
  <si>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</si>
  <si>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</si>
  <si>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</si>
  <si>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</si>
  <si>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</si>
  <si>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</si>
  <si>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</si>
  <si>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</si>
  <si>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</si>
  <si>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</si>
  <si>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</si>
  <si>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</si>
  <si>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</si>
  <si>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</si>
  <si>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</si>
  <si>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</si>
  <si>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</si>
  <si>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</si>
  <si>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</si>
  <si>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</si>
  <si>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</si>
  <si>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</si>
  <si>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</si>
  <si>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</si>
  <si>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</si>
  <si>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</si>
  <si>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</si>
  <si>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</si>
  <si>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</si>
  <si>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</si>
  <si>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</si>
  <si>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</si>
  <si>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</si>
  <si>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</si>
  <si>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</si>
  <si>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</si>
  <si>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</si>
  <si>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</si>
  <si>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</si>
  <si>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</si>
  <si>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</si>
  <si>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</si>
  <si>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豊明市</t>
  </si>
  <si>
    <t>前後駅南月ぎめ駐車場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</si>
  <si>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</si>
  <si>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</si>
  <si>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</si>
  <si>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</si>
  <si>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</si>
  <si>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</si>
  <si>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</si>
  <si>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</si>
  <si>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</si>
  <si>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</si>
  <si>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</si>
  <si>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</si>
  <si>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</si>
  <si>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</si>
  <si>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</si>
  <si>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</si>
  <si>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目立った資産はないため⑧設備投資見込額は低く抑えられているが、細かな施設の補修や設備更新は必要に応じて定期的に行っていく。また地方公営企業法を適用していない及び地方債の借り入れがないため⑥有形固定資産減価償却費⑨累積欠損金比率及び⑩企業債残高対料金収入については「該当なし」となっている。</t>
    <phoneticPr fontId="5"/>
  </si>
  <si>
    <r>
      <t>　⑪稼働率について、全国平均及び類似施設平均値より低くなっているが、当該施設は月極駐車場</t>
    </r>
    <r>
      <rPr>
        <sz val="11"/>
        <color theme="1"/>
        <rFont val="ＭＳ ゴシック"/>
        <family val="3"/>
        <charset val="128"/>
      </rPr>
      <t>であり、常時稼働率１００％のため良好である。名鉄名古屋本線の主要駅である前後駅から近く、パーク＆ライド通勤者の利用が大半を占めているため今後も駐車場として利用していくことが適切であると考えられる。</t>
    </r>
    <rPh sb="2" eb="4">
      <t>カドウ</t>
    </rPh>
    <rPh sb="4" eb="5">
      <t>リツ</t>
    </rPh>
    <rPh sb="10" eb="12">
      <t>ゼンコク</t>
    </rPh>
    <rPh sb="12" eb="14">
      <t>ヘイキン</t>
    </rPh>
    <rPh sb="14" eb="15">
      <t>オヨ</t>
    </rPh>
    <rPh sb="16" eb="18">
      <t>ルイジ</t>
    </rPh>
    <rPh sb="18" eb="20">
      <t>シセツ</t>
    </rPh>
    <rPh sb="20" eb="23">
      <t>ヘイキンチ</t>
    </rPh>
    <rPh sb="25" eb="26">
      <t>ヒク</t>
    </rPh>
    <rPh sb="34" eb="36">
      <t>トウガイ</t>
    </rPh>
    <rPh sb="36" eb="38">
      <t>シセツ</t>
    </rPh>
    <rPh sb="39" eb="41">
      <t>ツキギメ</t>
    </rPh>
    <rPh sb="41" eb="43">
      <t>チュウシャ</t>
    </rPh>
    <rPh sb="43" eb="44">
      <t>ジョウ</t>
    </rPh>
    <rPh sb="48" eb="50">
      <t>ジョウジ</t>
    </rPh>
    <rPh sb="50" eb="52">
      <t>カドウ</t>
    </rPh>
    <rPh sb="52" eb="53">
      <t>リツ</t>
    </rPh>
    <rPh sb="60" eb="62">
      <t>リョウコウ</t>
    </rPh>
    <rPh sb="112" eb="114">
      <t>コンゴ</t>
    </rPh>
    <rPh sb="115" eb="117">
      <t>チュウシャ</t>
    </rPh>
    <rPh sb="117" eb="118">
      <t>ジョウ</t>
    </rPh>
    <rPh sb="121" eb="123">
      <t>リヨウ</t>
    </rPh>
    <rPh sb="130" eb="132">
      <t>テキセツ</t>
    </rPh>
    <rPh sb="136" eb="137">
      <t>カンガ</t>
    </rPh>
    <phoneticPr fontId="15"/>
  </si>
  <si>
    <r>
      <t>　周辺には競合月極駐車場が多数あるが、名鉄前後駅近辺は需要</t>
    </r>
    <r>
      <rPr>
        <sz val="11"/>
        <rFont val="ＭＳ ゴシック"/>
        <family val="3"/>
        <charset val="128"/>
      </rPr>
      <t>が</t>
    </r>
    <r>
      <rPr>
        <sz val="11"/>
        <color theme="1"/>
        <rFont val="ＭＳ ゴシック"/>
        <family val="3"/>
        <charset val="128"/>
      </rPr>
      <t xml:space="preserve">高く、このままの良好な経営状況が続くと推測される。状況に甘えることなく、積極的に申込予約者を確保していきたい。なお、経営戦略は令和２年度に策定する予定である。
</t>
    </r>
    <rPh sb="1" eb="3">
      <t>シュウヘン</t>
    </rPh>
    <rPh sb="5" eb="7">
      <t>キョウゴウ</t>
    </rPh>
    <rPh sb="7" eb="9">
      <t>ツキギメ</t>
    </rPh>
    <rPh sb="9" eb="11">
      <t>チュウシャ</t>
    </rPh>
    <rPh sb="11" eb="12">
      <t>ジョウ</t>
    </rPh>
    <rPh sb="13" eb="15">
      <t>タスウ</t>
    </rPh>
    <rPh sb="19" eb="21">
      <t>メイテツ</t>
    </rPh>
    <rPh sb="21" eb="23">
      <t>ゼンゴ</t>
    </rPh>
    <rPh sb="23" eb="24">
      <t>エキ</t>
    </rPh>
    <rPh sb="24" eb="26">
      <t>キンペン</t>
    </rPh>
    <rPh sb="27" eb="29">
      <t>ジュヨウ</t>
    </rPh>
    <rPh sb="30" eb="31">
      <t>タカ</t>
    </rPh>
    <rPh sb="38" eb="40">
      <t>リョウコウ</t>
    </rPh>
    <rPh sb="41" eb="43">
      <t>ケイエイ</t>
    </rPh>
    <rPh sb="43" eb="45">
      <t>ジョウキョウ</t>
    </rPh>
    <rPh sb="46" eb="47">
      <t>ツヅ</t>
    </rPh>
    <rPh sb="49" eb="51">
      <t>スイソク</t>
    </rPh>
    <rPh sb="55" eb="57">
      <t>ジョウキョウ</t>
    </rPh>
    <rPh sb="58" eb="59">
      <t>アマ</t>
    </rPh>
    <rPh sb="66" eb="69">
      <t>セッキョクテキ</t>
    </rPh>
    <rPh sb="70" eb="72">
      <t>モウシコミ</t>
    </rPh>
    <rPh sb="72" eb="75">
      <t>ヨヤクシャ</t>
    </rPh>
    <rPh sb="76" eb="78">
      <t>カクホ</t>
    </rPh>
    <rPh sb="93" eb="95">
      <t>レイワ</t>
    </rPh>
    <phoneticPr fontId="15"/>
  </si>
  <si>
    <r>
      <t>　名鉄名古屋本線の主要駅である前後駅から近く、パーク＆ライド通勤者の利用が大半を占めているため、①収益的収支比率及び④売上高ＧＯＰ比率については、全国平均、類似施設平均値を毎年上回っている。月極駐車場のため毎月収入上限が決まっているが、その中において最大限の収益を得ている。
　</t>
    </r>
    <r>
      <rPr>
        <sz val="11"/>
        <rFont val="ＭＳ ゴシック"/>
        <family val="3"/>
        <charset val="128"/>
      </rPr>
      <t>なお、①収益的収支比率及び④売上高ＧＯＰ比率が平成２９年度より微減しているのは、料金収入は増加したが、維持管理費も増加したためであると分析する。</t>
    </r>
    <r>
      <rPr>
        <sz val="11"/>
        <color rgb="FFFF0000"/>
        <rFont val="ＭＳ ゴシック"/>
        <family val="3"/>
        <charset val="128"/>
      </rPr>
      <t xml:space="preserve">
</t>
    </r>
    <rPh sb="162" eb="164">
      <t>ヘイセイ</t>
    </rPh>
    <rPh sb="166" eb="168">
      <t>ネンド</t>
    </rPh>
    <rPh sb="170" eb="172">
      <t>ビゲン</t>
    </rPh>
    <rPh sb="179" eb="181">
      <t>リョウキン</t>
    </rPh>
    <rPh sb="181" eb="183">
      <t>シュウニュウ</t>
    </rPh>
    <rPh sb="184" eb="186">
      <t>ゾウカ</t>
    </rPh>
    <rPh sb="190" eb="192">
      <t>イジ</t>
    </rPh>
    <rPh sb="192" eb="195">
      <t>カンリヒ</t>
    </rPh>
    <rPh sb="196" eb="198">
      <t>ゾウカ</t>
    </rPh>
    <rPh sb="206" eb="208">
      <t>ブンセキ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</si>
</sst>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720.6</c:v>
                </c:pt>
                <c:pt idx="1">
                  <c:v>588.70000000000005</c:v>
                </c:pt>
                <c:pt idx="2">
                  <c:v>667.1</c:v>
                </c:pt>
                <c:pt idx="3">
                  <c:v>570.1</c:v>
                </c:pt>
                <c:pt idx="4">
                  <c:v>567.9</c:v>
                </c:pt>
              </c:numCache>
            </c:numRef>
          </c:val>
          <c:extLst xmlns:c16r2="http://schemas.microsoft.com/office/drawing/2015/06/chart">
            <c:ext xmlns:c16="http://schemas.microsoft.com/office/drawing/2014/chart" uri="{C3380CC4-5D6E-409C-BE32-E72D297353CC}">
              <c16:uniqueId val="{00000000-C2A1-461D-90C7-EEA342F04B40}"/>
            </c:ext>
          </c:extLst>
        </c:ser>
        <c:dLbls>
          <c:showLegendKey val="0"/>
          <c:showVal val="0"/>
          <c:showCatName val="0"/>
          <c:showSerName val="0"/>
          <c:showPercent val="0"/>
          <c:showBubbleSize val="0"/>
        </c:dLbls>
        <c:gapWidth val="150"/>
        <c:axId val="391081624"/>
        <c:axId val="39108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C2A1-461D-90C7-EEA342F04B40}"/>
            </c:ext>
          </c:extLst>
        </c:ser>
        <c:dLbls>
          <c:showLegendKey val="0"/>
          <c:showVal val="0"/>
          <c:showCatName val="0"/>
          <c:showSerName val="0"/>
          <c:showPercent val="0"/>
          <c:showBubbleSize val="0"/>
        </c:dLbls>
        <c:marker val="1"/>
        <c:smooth val="0"/>
        <c:axId val="391081624"/>
        <c:axId val="391082008"/>
      </c:lineChart>
      <c:dateAx>
        <c:axId val="391081624"/>
        <c:scaling>
          <c:orientation val="minMax"/>
        </c:scaling>
        <c:delete val="1"/>
        <c:axPos val="b"/>
        <c:numFmt formatCode="ge" sourceLinked="1"/>
        <c:majorTickMark val="none"/>
        <c:minorTickMark val="none"/>
        <c:tickLblPos val="none"/>
        <c:crossAx val="391082008"/>
        <c:crosses val="autoZero"/>
        <c:auto val="1"/>
        <c:lblOffset val="100"/>
        <c:baseTimeUnit val="years"/>
      </c:dateAx>
      <c:valAx>
        <c:axId val="391082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081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1E-4F1F-A76D-A21E536A4D91}"/>
            </c:ext>
          </c:extLst>
        </c:ser>
        <c:dLbls>
          <c:showLegendKey val="0"/>
          <c:showVal val="0"/>
          <c:showCatName val="0"/>
          <c:showSerName val="0"/>
          <c:showPercent val="0"/>
          <c:showBubbleSize val="0"/>
        </c:dLbls>
        <c:gapWidth val="150"/>
        <c:axId val="391223248"/>
        <c:axId val="39122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6E1E-4F1F-A76D-A21E536A4D91}"/>
            </c:ext>
          </c:extLst>
        </c:ser>
        <c:dLbls>
          <c:showLegendKey val="0"/>
          <c:showVal val="0"/>
          <c:showCatName val="0"/>
          <c:showSerName val="0"/>
          <c:showPercent val="0"/>
          <c:showBubbleSize val="0"/>
        </c:dLbls>
        <c:marker val="1"/>
        <c:smooth val="0"/>
        <c:axId val="391223248"/>
        <c:axId val="391223632"/>
      </c:lineChart>
      <c:dateAx>
        <c:axId val="391223248"/>
        <c:scaling>
          <c:orientation val="minMax"/>
        </c:scaling>
        <c:delete val="1"/>
        <c:axPos val="b"/>
        <c:numFmt formatCode="ge" sourceLinked="1"/>
        <c:majorTickMark val="none"/>
        <c:minorTickMark val="none"/>
        <c:tickLblPos val="none"/>
        <c:crossAx val="391223632"/>
        <c:crosses val="autoZero"/>
        <c:auto val="1"/>
        <c:lblOffset val="100"/>
        <c:baseTimeUnit val="years"/>
      </c:dateAx>
      <c:valAx>
        <c:axId val="39122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22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0AA-4589-AF5C-B26498869641}"/>
            </c:ext>
          </c:extLst>
        </c:ser>
        <c:dLbls>
          <c:showLegendKey val="0"/>
          <c:showVal val="0"/>
          <c:showCatName val="0"/>
          <c:showSerName val="0"/>
          <c:showPercent val="0"/>
          <c:showBubbleSize val="0"/>
        </c:dLbls>
        <c:gapWidth val="150"/>
        <c:axId val="391305824"/>
        <c:axId val="3913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0AA-4589-AF5C-B26498869641}"/>
            </c:ext>
          </c:extLst>
        </c:ser>
        <c:dLbls>
          <c:showLegendKey val="0"/>
          <c:showVal val="0"/>
          <c:showCatName val="0"/>
          <c:showSerName val="0"/>
          <c:showPercent val="0"/>
          <c:showBubbleSize val="0"/>
        </c:dLbls>
        <c:marker val="1"/>
        <c:smooth val="0"/>
        <c:axId val="391305824"/>
        <c:axId val="391306208"/>
      </c:lineChart>
      <c:dateAx>
        <c:axId val="391305824"/>
        <c:scaling>
          <c:orientation val="minMax"/>
        </c:scaling>
        <c:delete val="1"/>
        <c:axPos val="b"/>
        <c:numFmt formatCode="ge" sourceLinked="1"/>
        <c:majorTickMark val="none"/>
        <c:minorTickMark val="none"/>
        <c:tickLblPos val="none"/>
        <c:crossAx val="391306208"/>
        <c:crosses val="autoZero"/>
        <c:auto val="1"/>
        <c:lblOffset val="100"/>
        <c:baseTimeUnit val="years"/>
      </c:dateAx>
      <c:valAx>
        <c:axId val="39130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30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E0A-40E3-9C69-991CEAD11387}"/>
            </c:ext>
          </c:extLst>
        </c:ser>
        <c:dLbls>
          <c:showLegendKey val="0"/>
          <c:showVal val="0"/>
          <c:showCatName val="0"/>
          <c:showSerName val="0"/>
          <c:showPercent val="0"/>
          <c:showBubbleSize val="0"/>
        </c:dLbls>
        <c:gapWidth val="150"/>
        <c:axId val="186884424"/>
        <c:axId val="18688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E0A-40E3-9C69-991CEAD11387}"/>
            </c:ext>
          </c:extLst>
        </c:ser>
        <c:dLbls>
          <c:showLegendKey val="0"/>
          <c:showVal val="0"/>
          <c:showCatName val="0"/>
          <c:showSerName val="0"/>
          <c:showPercent val="0"/>
          <c:showBubbleSize val="0"/>
        </c:dLbls>
        <c:marker val="1"/>
        <c:smooth val="0"/>
        <c:axId val="186884424"/>
        <c:axId val="186884816"/>
      </c:lineChart>
      <c:dateAx>
        <c:axId val="186884424"/>
        <c:scaling>
          <c:orientation val="minMax"/>
        </c:scaling>
        <c:delete val="1"/>
        <c:axPos val="b"/>
        <c:numFmt formatCode="ge" sourceLinked="1"/>
        <c:majorTickMark val="none"/>
        <c:minorTickMark val="none"/>
        <c:tickLblPos val="none"/>
        <c:crossAx val="186884816"/>
        <c:crosses val="autoZero"/>
        <c:auto val="1"/>
        <c:lblOffset val="100"/>
        <c:baseTimeUnit val="years"/>
      </c:dateAx>
      <c:valAx>
        <c:axId val="18688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884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E5-4FCE-A04D-2EC0A0F92891}"/>
            </c:ext>
          </c:extLst>
        </c:ser>
        <c:dLbls>
          <c:showLegendKey val="0"/>
          <c:showVal val="0"/>
          <c:showCatName val="0"/>
          <c:showSerName val="0"/>
          <c:showPercent val="0"/>
          <c:showBubbleSize val="0"/>
        </c:dLbls>
        <c:gapWidth val="150"/>
        <c:axId val="186885208"/>
        <c:axId val="39155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E2E5-4FCE-A04D-2EC0A0F92891}"/>
            </c:ext>
          </c:extLst>
        </c:ser>
        <c:dLbls>
          <c:showLegendKey val="0"/>
          <c:showVal val="0"/>
          <c:showCatName val="0"/>
          <c:showSerName val="0"/>
          <c:showPercent val="0"/>
          <c:showBubbleSize val="0"/>
        </c:dLbls>
        <c:marker val="1"/>
        <c:smooth val="0"/>
        <c:axId val="186885208"/>
        <c:axId val="391553568"/>
      </c:lineChart>
      <c:dateAx>
        <c:axId val="186885208"/>
        <c:scaling>
          <c:orientation val="minMax"/>
        </c:scaling>
        <c:delete val="1"/>
        <c:axPos val="b"/>
        <c:numFmt formatCode="ge" sourceLinked="1"/>
        <c:majorTickMark val="none"/>
        <c:minorTickMark val="none"/>
        <c:tickLblPos val="none"/>
        <c:crossAx val="391553568"/>
        <c:crosses val="autoZero"/>
        <c:auto val="1"/>
        <c:lblOffset val="100"/>
        <c:baseTimeUnit val="years"/>
      </c:dateAx>
      <c:valAx>
        <c:axId val="39155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885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78-4E8F-9061-ADD54626F35C}"/>
            </c:ext>
          </c:extLst>
        </c:ser>
        <c:dLbls>
          <c:showLegendKey val="0"/>
          <c:showVal val="0"/>
          <c:showCatName val="0"/>
          <c:showSerName val="0"/>
          <c:showPercent val="0"/>
          <c:showBubbleSize val="0"/>
        </c:dLbls>
        <c:gapWidth val="150"/>
        <c:axId val="391560232"/>
        <c:axId val="3915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6D78-4E8F-9061-ADD54626F35C}"/>
            </c:ext>
          </c:extLst>
        </c:ser>
        <c:dLbls>
          <c:showLegendKey val="0"/>
          <c:showVal val="0"/>
          <c:showCatName val="0"/>
          <c:showSerName val="0"/>
          <c:showPercent val="0"/>
          <c:showBubbleSize val="0"/>
        </c:dLbls>
        <c:marker val="1"/>
        <c:smooth val="0"/>
        <c:axId val="391560232"/>
        <c:axId val="391559840"/>
      </c:lineChart>
      <c:dateAx>
        <c:axId val="391560232"/>
        <c:scaling>
          <c:orientation val="minMax"/>
        </c:scaling>
        <c:delete val="1"/>
        <c:axPos val="b"/>
        <c:numFmt formatCode="ge" sourceLinked="1"/>
        <c:majorTickMark val="none"/>
        <c:minorTickMark val="none"/>
        <c:tickLblPos val="none"/>
        <c:crossAx val="391559840"/>
        <c:crosses val="autoZero"/>
        <c:auto val="1"/>
        <c:lblOffset val="100"/>
        <c:baseTimeUnit val="years"/>
      </c:dateAx>
      <c:valAx>
        <c:axId val="391559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156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CAB-4827-8079-4265470F1C68}"/>
            </c:ext>
          </c:extLst>
        </c:ser>
        <c:dLbls>
          <c:showLegendKey val="0"/>
          <c:showVal val="0"/>
          <c:showCatName val="0"/>
          <c:showSerName val="0"/>
          <c:showPercent val="0"/>
          <c:showBubbleSize val="0"/>
        </c:dLbls>
        <c:gapWidth val="150"/>
        <c:axId val="391558664"/>
        <c:axId val="39155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ECAB-4827-8079-4265470F1C68}"/>
            </c:ext>
          </c:extLst>
        </c:ser>
        <c:dLbls>
          <c:showLegendKey val="0"/>
          <c:showVal val="0"/>
          <c:showCatName val="0"/>
          <c:showSerName val="0"/>
          <c:showPercent val="0"/>
          <c:showBubbleSize val="0"/>
        </c:dLbls>
        <c:marker val="1"/>
        <c:smooth val="0"/>
        <c:axId val="391558664"/>
        <c:axId val="391554352"/>
      </c:lineChart>
      <c:dateAx>
        <c:axId val="391558664"/>
        <c:scaling>
          <c:orientation val="minMax"/>
        </c:scaling>
        <c:delete val="1"/>
        <c:axPos val="b"/>
        <c:numFmt formatCode="ge" sourceLinked="1"/>
        <c:majorTickMark val="none"/>
        <c:minorTickMark val="none"/>
        <c:tickLblPos val="none"/>
        <c:crossAx val="391554352"/>
        <c:crosses val="autoZero"/>
        <c:auto val="1"/>
        <c:lblOffset val="100"/>
        <c:baseTimeUnit val="years"/>
      </c:dateAx>
      <c:valAx>
        <c:axId val="39155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55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86.1</c:v>
                </c:pt>
                <c:pt idx="1">
                  <c:v>83</c:v>
                </c:pt>
                <c:pt idx="2">
                  <c:v>85</c:v>
                </c:pt>
                <c:pt idx="3">
                  <c:v>82.5</c:v>
                </c:pt>
                <c:pt idx="4">
                  <c:v>80.900000000000006</c:v>
                </c:pt>
              </c:numCache>
            </c:numRef>
          </c:val>
          <c:extLst xmlns:c16r2="http://schemas.microsoft.com/office/drawing/2015/06/chart">
            <c:ext xmlns:c16="http://schemas.microsoft.com/office/drawing/2014/chart" uri="{C3380CC4-5D6E-409C-BE32-E72D297353CC}">
              <c16:uniqueId val="{00000000-1CA8-485D-BAEE-DDFC98576D54}"/>
            </c:ext>
          </c:extLst>
        </c:ser>
        <c:dLbls>
          <c:showLegendKey val="0"/>
          <c:showVal val="0"/>
          <c:showCatName val="0"/>
          <c:showSerName val="0"/>
          <c:showPercent val="0"/>
          <c:showBubbleSize val="0"/>
        </c:dLbls>
        <c:gapWidth val="150"/>
        <c:axId val="391557096"/>
        <c:axId val="39155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1CA8-485D-BAEE-DDFC98576D54}"/>
            </c:ext>
          </c:extLst>
        </c:ser>
        <c:dLbls>
          <c:showLegendKey val="0"/>
          <c:showVal val="0"/>
          <c:showCatName val="0"/>
          <c:showSerName val="0"/>
          <c:showPercent val="0"/>
          <c:showBubbleSize val="0"/>
        </c:dLbls>
        <c:marker val="1"/>
        <c:smooth val="0"/>
        <c:axId val="391557096"/>
        <c:axId val="391559448"/>
      </c:lineChart>
      <c:dateAx>
        <c:axId val="391557096"/>
        <c:scaling>
          <c:orientation val="minMax"/>
        </c:scaling>
        <c:delete val="1"/>
        <c:axPos val="b"/>
        <c:numFmt formatCode="ge" sourceLinked="1"/>
        <c:majorTickMark val="none"/>
        <c:minorTickMark val="none"/>
        <c:tickLblPos val="none"/>
        <c:crossAx val="391559448"/>
        <c:crosses val="autoZero"/>
        <c:auto val="1"/>
        <c:lblOffset val="100"/>
        <c:baseTimeUnit val="years"/>
      </c:dateAx>
      <c:valAx>
        <c:axId val="391559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557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1775</c:v>
                </c:pt>
                <c:pt idx="1">
                  <c:v>1730</c:v>
                </c:pt>
                <c:pt idx="2">
                  <c:v>1673</c:v>
                </c:pt>
                <c:pt idx="3">
                  <c:v>1462</c:v>
                </c:pt>
                <c:pt idx="4">
                  <c:v>1502</c:v>
                </c:pt>
              </c:numCache>
            </c:numRef>
          </c:val>
          <c:extLst xmlns:c16r2="http://schemas.microsoft.com/office/drawing/2015/06/chart">
            <c:ext xmlns:c16="http://schemas.microsoft.com/office/drawing/2014/chart" uri="{C3380CC4-5D6E-409C-BE32-E72D297353CC}">
              <c16:uniqueId val="{00000000-2A69-4C29-B432-50119BBA110A}"/>
            </c:ext>
          </c:extLst>
        </c:ser>
        <c:dLbls>
          <c:showLegendKey val="0"/>
          <c:showVal val="0"/>
          <c:showCatName val="0"/>
          <c:showSerName val="0"/>
          <c:showPercent val="0"/>
          <c:showBubbleSize val="0"/>
        </c:dLbls>
        <c:gapWidth val="150"/>
        <c:axId val="391559056"/>
        <c:axId val="39156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2A69-4C29-B432-50119BBA110A}"/>
            </c:ext>
          </c:extLst>
        </c:ser>
        <c:dLbls>
          <c:showLegendKey val="0"/>
          <c:showVal val="0"/>
          <c:showCatName val="0"/>
          <c:showSerName val="0"/>
          <c:showPercent val="0"/>
          <c:showBubbleSize val="0"/>
        </c:dLbls>
        <c:marker val="1"/>
        <c:smooth val="0"/>
        <c:axId val="391559056"/>
        <c:axId val="391560624"/>
      </c:lineChart>
      <c:dateAx>
        <c:axId val="391559056"/>
        <c:scaling>
          <c:orientation val="minMax"/>
        </c:scaling>
        <c:delete val="1"/>
        <c:axPos val="b"/>
        <c:numFmt formatCode="ge" sourceLinked="1"/>
        <c:majorTickMark val="none"/>
        <c:minorTickMark val="none"/>
        <c:tickLblPos val="none"/>
        <c:crossAx val="391560624"/>
        <c:crosses val="autoZero"/>
        <c:auto val="1"/>
        <c:lblOffset val="100"/>
        <c:baseTimeUnit val="years"/>
      </c:dateAx>
      <c:valAx>
        <c:axId val="391560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155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1" t="str">
        <f>データ!H6&amp;"　"&amp;データ!I6</f>
        <v>愛知県豊明市　前後駅南月ぎめ駐車場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Ａ３Ｂ１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駅</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424</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19</v>
      </c>
      <c r="NE9" s="139"/>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112</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広場式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11</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17</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12</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導入なし</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2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23</v>
      </c>
      <c r="NE11" s="130"/>
      <c r="NF11" s="130"/>
      <c r="NG11" s="130"/>
      <c r="NH11" s="130"/>
      <c r="NI11" s="130"/>
      <c r="NJ11" s="130"/>
      <c r="NK11" s="130"/>
      <c r="NL11" s="130"/>
      <c r="NM11" s="130"/>
      <c r="NN11" s="130"/>
      <c r="NO11" s="130"/>
      <c r="NP11" s="130"/>
      <c r="NQ11" s="130"/>
      <c r="NR11" s="13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15">
      <c r="A14" s="18"/>
      <c r="B14" s="6"/>
      <c r="C14" s="7"/>
      <c r="D14" s="7"/>
      <c r="E14" s="7"/>
      <c r="F14" s="7"/>
      <c r="G14" s="7"/>
      <c r="H14" s="115" t="s">
        <v>24</v>
      </c>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7"/>
      <c r="IG14" s="7"/>
      <c r="IH14" s="7"/>
      <c r="II14" s="7"/>
      <c r="IJ14" s="8"/>
      <c r="IK14" s="7"/>
      <c r="IL14" s="7"/>
      <c r="IM14" s="7"/>
      <c r="IN14" s="7"/>
      <c r="IO14" s="7"/>
      <c r="IP14" s="115" t="s">
        <v>25</v>
      </c>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20"/>
      <c r="IG15" s="20"/>
      <c r="IH15" s="20"/>
      <c r="II15" s="20"/>
      <c r="IJ15" s="21"/>
      <c r="IK15" s="20"/>
      <c r="IL15" s="20"/>
      <c r="IM15" s="20"/>
      <c r="IN15" s="20"/>
      <c r="IO15" s="20"/>
      <c r="IP15" s="116"/>
      <c r="IQ15" s="116"/>
      <c r="IR15" s="116"/>
      <c r="IS15" s="116"/>
      <c r="IT15" s="116"/>
      <c r="IU15" s="116"/>
      <c r="IV15" s="116"/>
      <c r="IW15" s="116"/>
      <c r="IX15" s="116"/>
      <c r="IY15" s="116"/>
      <c r="IZ15" s="116"/>
      <c r="JA15" s="116"/>
      <c r="JB15" s="116"/>
      <c r="JC15" s="116"/>
      <c r="JD15" s="116"/>
      <c r="JE15" s="116"/>
      <c r="JF15" s="116"/>
      <c r="JG15" s="116"/>
      <c r="JH15" s="116"/>
      <c r="JI15" s="116"/>
      <c r="JJ15" s="116"/>
      <c r="JK15" s="116"/>
      <c r="JL15" s="116"/>
      <c r="JM15" s="116"/>
      <c r="JN15" s="116"/>
      <c r="JO15" s="116"/>
      <c r="JP15" s="116"/>
      <c r="JQ15" s="116"/>
      <c r="JR15" s="116"/>
      <c r="JS15" s="116"/>
      <c r="JT15" s="116"/>
      <c r="JU15" s="116"/>
      <c r="JV15" s="116"/>
      <c r="JW15" s="116"/>
      <c r="JX15" s="116"/>
      <c r="JY15" s="116"/>
      <c r="JZ15" s="116"/>
      <c r="KA15" s="116"/>
      <c r="KB15" s="116"/>
      <c r="KC15" s="116"/>
      <c r="KD15" s="116"/>
      <c r="KE15" s="116"/>
      <c r="KF15" s="116"/>
      <c r="KG15" s="116"/>
      <c r="KH15" s="116"/>
      <c r="KI15" s="116"/>
      <c r="KJ15" s="116"/>
      <c r="KK15" s="116"/>
      <c r="KL15" s="116"/>
      <c r="KM15" s="116"/>
      <c r="KN15" s="116"/>
      <c r="KO15" s="116"/>
      <c r="KP15" s="116"/>
      <c r="KQ15" s="116"/>
      <c r="KR15" s="116"/>
      <c r="KS15" s="116"/>
      <c r="KT15" s="116"/>
      <c r="KU15" s="116"/>
      <c r="KV15" s="116"/>
      <c r="KW15" s="116"/>
      <c r="KX15" s="116"/>
      <c r="KY15" s="116"/>
      <c r="KZ15" s="116"/>
      <c r="LA15" s="116"/>
      <c r="LB15" s="116"/>
      <c r="LC15" s="116"/>
      <c r="LD15" s="116"/>
      <c r="LE15" s="116"/>
      <c r="LF15" s="116"/>
      <c r="LG15" s="116"/>
      <c r="LH15" s="116"/>
      <c r="LI15" s="116"/>
      <c r="LJ15" s="116"/>
      <c r="LK15" s="116"/>
      <c r="LL15" s="116"/>
      <c r="LM15" s="116"/>
      <c r="LN15" s="116"/>
      <c r="LO15" s="116"/>
      <c r="LP15" s="116"/>
      <c r="LQ15" s="116"/>
      <c r="LR15" s="116"/>
      <c r="LS15" s="116"/>
      <c r="LT15" s="116"/>
      <c r="LU15" s="116"/>
      <c r="LV15" s="116"/>
      <c r="LW15" s="116"/>
      <c r="LX15" s="116"/>
      <c r="LY15" s="116"/>
      <c r="LZ15" s="116"/>
      <c r="MA15" s="116"/>
      <c r="MB15" s="116"/>
      <c r="MC15" s="116"/>
      <c r="MD15" s="116"/>
      <c r="ME15" s="116"/>
      <c r="MF15" s="116"/>
      <c r="MG15" s="116"/>
      <c r="MH15" s="116"/>
      <c r="MI15" s="116"/>
      <c r="MJ15" s="116"/>
      <c r="MK15" s="116"/>
      <c r="ML15" s="116"/>
      <c r="MM15" s="116"/>
      <c r="MN15" s="116"/>
      <c r="MO15" s="116"/>
      <c r="MP15" s="116"/>
      <c r="MQ15" s="116"/>
      <c r="MR15" s="116"/>
      <c r="MS15" s="116"/>
      <c r="MT15" s="116"/>
      <c r="MU15" s="116"/>
      <c r="MV15" s="116"/>
      <c r="MW15" s="20"/>
      <c r="MX15" s="20"/>
      <c r="MY15" s="20"/>
      <c r="MZ15" s="20"/>
      <c r="NA15" s="20"/>
      <c r="NB15" s="21"/>
      <c r="NC15" s="2"/>
      <c r="ND15" s="112" t="s">
        <v>125</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720.6</v>
      </c>
      <c r="V31" s="110"/>
      <c r="W31" s="110"/>
      <c r="X31" s="110"/>
      <c r="Y31" s="110"/>
      <c r="Z31" s="110"/>
      <c r="AA31" s="110"/>
      <c r="AB31" s="110"/>
      <c r="AC31" s="110"/>
      <c r="AD31" s="110"/>
      <c r="AE31" s="110"/>
      <c r="AF31" s="110"/>
      <c r="AG31" s="110"/>
      <c r="AH31" s="110"/>
      <c r="AI31" s="110"/>
      <c r="AJ31" s="110"/>
      <c r="AK31" s="110"/>
      <c r="AL31" s="110"/>
      <c r="AM31" s="110"/>
      <c r="AN31" s="110">
        <f>データ!Z7</f>
        <v>588.70000000000005</v>
      </c>
      <c r="AO31" s="110"/>
      <c r="AP31" s="110"/>
      <c r="AQ31" s="110"/>
      <c r="AR31" s="110"/>
      <c r="AS31" s="110"/>
      <c r="AT31" s="110"/>
      <c r="AU31" s="110"/>
      <c r="AV31" s="110"/>
      <c r="AW31" s="110"/>
      <c r="AX31" s="110"/>
      <c r="AY31" s="110"/>
      <c r="AZ31" s="110"/>
      <c r="BA31" s="110"/>
      <c r="BB31" s="110"/>
      <c r="BC31" s="110"/>
      <c r="BD31" s="110"/>
      <c r="BE31" s="110"/>
      <c r="BF31" s="110"/>
      <c r="BG31" s="110">
        <f>データ!AA7</f>
        <v>667.1</v>
      </c>
      <c r="BH31" s="110"/>
      <c r="BI31" s="110"/>
      <c r="BJ31" s="110"/>
      <c r="BK31" s="110"/>
      <c r="BL31" s="110"/>
      <c r="BM31" s="110"/>
      <c r="BN31" s="110"/>
      <c r="BO31" s="110"/>
      <c r="BP31" s="110"/>
      <c r="BQ31" s="110"/>
      <c r="BR31" s="110"/>
      <c r="BS31" s="110"/>
      <c r="BT31" s="110"/>
      <c r="BU31" s="110"/>
      <c r="BV31" s="110"/>
      <c r="BW31" s="110"/>
      <c r="BX31" s="110"/>
      <c r="BY31" s="110"/>
      <c r="BZ31" s="110">
        <f>データ!AB7</f>
        <v>570.1</v>
      </c>
      <c r="CA31" s="110"/>
      <c r="CB31" s="110"/>
      <c r="CC31" s="110"/>
      <c r="CD31" s="110"/>
      <c r="CE31" s="110"/>
      <c r="CF31" s="110"/>
      <c r="CG31" s="110"/>
      <c r="CH31" s="110"/>
      <c r="CI31" s="110"/>
      <c r="CJ31" s="110"/>
      <c r="CK31" s="110"/>
      <c r="CL31" s="110"/>
      <c r="CM31" s="110"/>
      <c r="CN31" s="110"/>
      <c r="CO31" s="110"/>
      <c r="CP31" s="110"/>
      <c r="CQ31" s="110"/>
      <c r="CR31" s="110"/>
      <c r="CS31" s="110">
        <f>データ!AC7</f>
        <v>567.9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100</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100</v>
      </c>
      <c r="KP31" s="81"/>
      <c r="KQ31" s="81"/>
      <c r="KR31" s="81"/>
      <c r="KS31" s="81"/>
      <c r="KT31" s="81"/>
      <c r="KU31" s="81"/>
      <c r="KV31" s="81"/>
      <c r="KW31" s="81"/>
      <c r="KX31" s="81"/>
      <c r="KY31" s="81"/>
      <c r="KZ31" s="81"/>
      <c r="LA31" s="81"/>
      <c r="LB31" s="81"/>
      <c r="LC31" s="81"/>
      <c r="LD31" s="81"/>
      <c r="LE31" s="81"/>
      <c r="LF31" s="81"/>
      <c r="LG31" s="82"/>
      <c r="LH31" s="80">
        <f>データ!DN7</f>
        <v>100</v>
      </c>
      <c r="LI31" s="81"/>
      <c r="LJ31" s="81"/>
      <c r="LK31" s="81"/>
      <c r="LL31" s="81"/>
      <c r="LM31" s="81"/>
      <c r="LN31" s="81"/>
      <c r="LO31" s="81"/>
      <c r="LP31" s="81"/>
      <c r="LQ31" s="81"/>
      <c r="LR31" s="81"/>
      <c r="LS31" s="81"/>
      <c r="LT31" s="81"/>
      <c r="LU31" s="81"/>
      <c r="LV31" s="81"/>
      <c r="LW31" s="81"/>
      <c r="LX31" s="81"/>
      <c r="LY31" s="81"/>
      <c r="LZ31" s="82"/>
      <c r="MA31" s="80">
        <f>データ!DO7</f>
        <v>100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122</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86.1</v>
      </c>
      <c r="EM52" s="110"/>
      <c r="EN52" s="110"/>
      <c r="EO52" s="110"/>
      <c r="EP52" s="110"/>
      <c r="EQ52" s="110"/>
      <c r="ER52" s="110"/>
      <c r="ES52" s="110"/>
      <c r="ET52" s="110"/>
      <c r="EU52" s="110"/>
      <c r="EV52" s="110"/>
      <c r="EW52" s="110"/>
      <c r="EX52" s="110"/>
      <c r="EY52" s="110"/>
      <c r="EZ52" s="110"/>
      <c r="FA52" s="110"/>
      <c r="FB52" s="110"/>
      <c r="FC52" s="110"/>
      <c r="FD52" s="110"/>
      <c r="FE52" s="110">
        <f>データ!BG7</f>
        <v>83</v>
      </c>
      <c r="FF52" s="110"/>
      <c r="FG52" s="110"/>
      <c r="FH52" s="110"/>
      <c r="FI52" s="110"/>
      <c r="FJ52" s="110"/>
      <c r="FK52" s="110"/>
      <c r="FL52" s="110"/>
      <c r="FM52" s="110"/>
      <c r="FN52" s="110"/>
      <c r="FO52" s="110"/>
      <c r="FP52" s="110"/>
      <c r="FQ52" s="110"/>
      <c r="FR52" s="110"/>
      <c r="FS52" s="110"/>
      <c r="FT52" s="110"/>
      <c r="FU52" s="110"/>
      <c r="FV52" s="110"/>
      <c r="FW52" s="110"/>
      <c r="FX52" s="110">
        <f>データ!BH7</f>
        <v>85</v>
      </c>
      <c r="FY52" s="110"/>
      <c r="FZ52" s="110"/>
      <c r="GA52" s="110"/>
      <c r="GB52" s="110"/>
      <c r="GC52" s="110"/>
      <c r="GD52" s="110"/>
      <c r="GE52" s="110"/>
      <c r="GF52" s="110"/>
      <c r="GG52" s="110"/>
      <c r="GH52" s="110"/>
      <c r="GI52" s="110"/>
      <c r="GJ52" s="110"/>
      <c r="GK52" s="110"/>
      <c r="GL52" s="110"/>
      <c r="GM52" s="110"/>
      <c r="GN52" s="110"/>
      <c r="GO52" s="110"/>
      <c r="GP52" s="110"/>
      <c r="GQ52" s="110">
        <f>データ!BI7</f>
        <v>82.5</v>
      </c>
      <c r="GR52" s="110"/>
      <c r="GS52" s="110"/>
      <c r="GT52" s="110"/>
      <c r="GU52" s="110"/>
      <c r="GV52" s="110"/>
      <c r="GW52" s="110"/>
      <c r="GX52" s="110"/>
      <c r="GY52" s="110"/>
      <c r="GZ52" s="110"/>
      <c r="HA52" s="110"/>
      <c r="HB52" s="110"/>
      <c r="HC52" s="110"/>
      <c r="HD52" s="110"/>
      <c r="HE52" s="110"/>
      <c r="HF52" s="110"/>
      <c r="HG52" s="110"/>
      <c r="HH52" s="110"/>
      <c r="HI52" s="110"/>
      <c r="HJ52" s="110">
        <f>データ!BJ7</f>
        <v>80.900000000000006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1775</v>
      </c>
      <c r="JD52" s="106"/>
      <c r="JE52" s="106"/>
      <c r="JF52" s="106"/>
      <c r="JG52" s="106"/>
      <c r="JH52" s="106"/>
      <c r="JI52" s="106"/>
      <c r="JJ52" s="106"/>
      <c r="JK52" s="106"/>
      <c r="JL52" s="106"/>
      <c r="JM52" s="106"/>
      <c r="JN52" s="106"/>
      <c r="JO52" s="106"/>
      <c r="JP52" s="106"/>
      <c r="JQ52" s="106"/>
      <c r="JR52" s="106"/>
      <c r="JS52" s="106"/>
      <c r="JT52" s="106"/>
      <c r="JU52" s="106"/>
      <c r="JV52" s="106">
        <f>データ!BR7</f>
        <v>1730</v>
      </c>
      <c r="JW52" s="106"/>
      <c r="JX52" s="106"/>
      <c r="JY52" s="106"/>
      <c r="JZ52" s="106"/>
      <c r="KA52" s="106"/>
      <c r="KB52" s="106"/>
      <c r="KC52" s="106"/>
      <c r="KD52" s="106"/>
      <c r="KE52" s="106"/>
      <c r="KF52" s="106"/>
      <c r="KG52" s="106"/>
      <c r="KH52" s="106"/>
      <c r="KI52" s="106"/>
      <c r="KJ52" s="106"/>
      <c r="KK52" s="106"/>
      <c r="KL52" s="106"/>
      <c r="KM52" s="106"/>
      <c r="KN52" s="106"/>
      <c r="KO52" s="106">
        <f>データ!BS7</f>
        <v>1673</v>
      </c>
      <c r="KP52" s="106"/>
      <c r="KQ52" s="106"/>
      <c r="KR52" s="106"/>
      <c r="KS52" s="106"/>
      <c r="KT52" s="106"/>
      <c r="KU52" s="106"/>
      <c r="KV52" s="106"/>
      <c r="KW52" s="106"/>
      <c r="KX52" s="106"/>
      <c r="KY52" s="106"/>
      <c r="KZ52" s="106"/>
      <c r="LA52" s="106"/>
      <c r="LB52" s="106"/>
      <c r="LC52" s="106"/>
      <c r="LD52" s="106"/>
      <c r="LE52" s="106"/>
      <c r="LF52" s="106"/>
      <c r="LG52" s="106"/>
      <c r="LH52" s="106">
        <f>データ!BT7</f>
        <v>1462</v>
      </c>
      <c r="LI52" s="106"/>
      <c r="LJ52" s="106"/>
      <c r="LK52" s="106"/>
      <c r="LL52" s="106"/>
      <c r="LM52" s="106"/>
      <c r="LN52" s="106"/>
      <c r="LO52" s="106"/>
      <c r="LP52" s="106"/>
      <c r="LQ52" s="106"/>
      <c r="LR52" s="106"/>
      <c r="LS52" s="106"/>
      <c r="LT52" s="106"/>
      <c r="LU52" s="106"/>
      <c r="LV52" s="106"/>
      <c r="LW52" s="106"/>
      <c r="LX52" s="106"/>
      <c r="LY52" s="106"/>
      <c r="LZ52" s="106"/>
      <c r="MA52" s="106">
        <f>データ!BU7</f>
        <v>1502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5" t="s">
        <v>31</v>
      </c>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5"/>
      <c r="CS60" s="115"/>
      <c r="CT60" s="115"/>
      <c r="CU60" s="115"/>
      <c r="CV60" s="115"/>
      <c r="CW60" s="115"/>
      <c r="CX60" s="115"/>
      <c r="CY60" s="115"/>
      <c r="CZ60" s="115"/>
      <c r="DA60" s="115"/>
      <c r="DB60" s="115"/>
      <c r="DC60" s="115"/>
      <c r="DD60" s="115"/>
      <c r="DE60" s="115"/>
      <c r="DF60" s="115"/>
      <c r="DG60" s="115"/>
      <c r="DH60" s="115"/>
      <c r="DI60" s="115"/>
      <c r="DJ60" s="115"/>
      <c r="DK60" s="115"/>
      <c r="DL60" s="115"/>
      <c r="DM60" s="115"/>
      <c r="DN60" s="115"/>
      <c r="DO60" s="115"/>
      <c r="DP60" s="115"/>
      <c r="DQ60" s="115"/>
      <c r="DR60" s="115"/>
      <c r="DS60" s="115"/>
      <c r="DT60" s="115"/>
      <c r="DU60" s="115"/>
      <c r="DV60" s="115"/>
      <c r="DW60" s="115"/>
      <c r="DX60" s="115"/>
      <c r="DY60" s="115"/>
      <c r="DZ60" s="115"/>
      <c r="EA60" s="115"/>
      <c r="EB60" s="115"/>
      <c r="EC60" s="115"/>
      <c r="ED60" s="115"/>
      <c r="EE60" s="115"/>
      <c r="EF60" s="115"/>
      <c r="EG60" s="115"/>
      <c r="EH60" s="115"/>
      <c r="EI60" s="115"/>
      <c r="EJ60" s="115"/>
      <c r="EK60" s="115"/>
      <c r="EL60" s="115"/>
      <c r="EM60" s="115"/>
      <c r="EN60" s="115"/>
      <c r="EO60" s="115"/>
      <c r="EP60" s="115"/>
      <c r="EQ60" s="115"/>
      <c r="ER60" s="115"/>
      <c r="ES60" s="115"/>
      <c r="ET60" s="115"/>
      <c r="EU60" s="115"/>
      <c r="EV60" s="115"/>
      <c r="EW60" s="115"/>
      <c r="EX60" s="115"/>
      <c r="EY60" s="115"/>
      <c r="EZ60" s="115"/>
      <c r="FA60" s="115"/>
      <c r="FB60" s="115"/>
      <c r="FC60" s="115"/>
      <c r="FD60" s="115"/>
      <c r="FE60" s="115"/>
      <c r="FF60" s="115"/>
      <c r="FG60" s="115"/>
      <c r="FH60" s="115"/>
      <c r="FI60" s="115"/>
      <c r="FJ60" s="115"/>
      <c r="FK60" s="115"/>
      <c r="FL60" s="115"/>
      <c r="FM60" s="115"/>
      <c r="FN60" s="115"/>
      <c r="FO60" s="115"/>
      <c r="FP60" s="115"/>
      <c r="FQ60" s="115"/>
      <c r="FR60" s="115"/>
      <c r="FS60" s="115"/>
      <c r="FT60" s="115"/>
      <c r="FU60" s="115"/>
      <c r="FV60" s="115"/>
      <c r="FW60" s="115"/>
      <c r="FX60" s="115"/>
      <c r="FY60" s="115"/>
      <c r="FZ60" s="115"/>
      <c r="GA60" s="115"/>
      <c r="GB60" s="115"/>
      <c r="GC60" s="115"/>
      <c r="GD60" s="115"/>
      <c r="GE60" s="115"/>
      <c r="GF60" s="115"/>
      <c r="GG60" s="115"/>
      <c r="GH60" s="115"/>
      <c r="GI60" s="115"/>
      <c r="GJ60" s="115"/>
      <c r="GK60" s="115"/>
      <c r="GL60" s="115"/>
      <c r="GM60" s="115"/>
      <c r="GN60" s="115"/>
      <c r="GO60" s="115"/>
      <c r="GP60" s="115"/>
      <c r="GQ60" s="115"/>
      <c r="GR60" s="115"/>
      <c r="GS60" s="115"/>
      <c r="GT60" s="115"/>
      <c r="GU60" s="115"/>
      <c r="GV60" s="115"/>
      <c r="GW60" s="115"/>
      <c r="GX60" s="115"/>
      <c r="GY60" s="115"/>
      <c r="GZ60" s="115"/>
      <c r="HA60" s="115"/>
      <c r="HB60" s="115"/>
      <c r="HC60" s="115"/>
      <c r="HD60" s="115"/>
      <c r="HE60" s="115"/>
      <c r="HF60" s="115"/>
      <c r="HG60" s="115"/>
      <c r="HH60" s="115"/>
      <c r="HI60" s="115"/>
      <c r="HJ60" s="115"/>
      <c r="HK60" s="115"/>
      <c r="HL60" s="115"/>
      <c r="HM60" s="115"/>
      <c r="HN60" s="115"/>
      <c r="HO60" s="115"/>
      <c r="HP60" s="115"/>
      <c r="HQ60" s="115"/>
      <c r="HR60" s="115"/>
      <c r="HS60" s="115"/>
      <c r="HT60" s="115"/>
      <c r="HU60" s="115"/>
      <c r="HV60" s="115"/>
      <c r="HW60" s="115"/>
      <c r="HX60" s="115"/>
      <c r="HY60" s="115"/>
      <c r="HZ60" s="115"/>
      <c r="IA60" s="115"/>
      <c r="IB60" s="115"/>
      <c r="IC60" s="115"/>
      <c r="ID60" s="115"/>
      <c r="IE60" s="115"/>
      <c r="IF60" s="115"/>
      <c r="IG60" s="115"/>
      <c r="IH60" s="115"/>
      <c r="II60" s="115"/>
      <c r="IJ60" s="115"/>
      <c r="IK60" s="115"/>
      <c r="IL60" s="115"/>
      <c r="IM60" s="115"/>
      <c r="IN60" s="115"/>
      <c r="IO60" s="115"/>
      <c r="IP60" s="115"/>
      <c r="IQ60" s="115"/>
      <c r="IR60" s="115"/>
      <c r="IS60" s="115"/>
      <c r="IT60" s="115"/>
      <c r="IU60" s="115"/>
      <c r="IV60" s="115"/>
      <c r="IW60" s="115"/>
      <c r="IX60" s="115"/>
      <c r="IY60" s="115"/>
      <c r="IZ60" s="115"/>
      <c r="JA60" s="115"/>
      <c r="JB60" s="115"/>
      <c r="JC60" s="115"/>
      <c r="JD60" s="115"/>
      <c r="JE60" s="115"/>
      <c r="JF60" s="115"/>
      <c r="JG60" s="115"/>
      <c r="JH60" s="115"/>
      <c r="JI60" s="115"/>
      <c r="JJ60" s="115"/>
      <c r="JK60" s="115"/>
      <c r="JL60" s="115"/>
      <c r="JM60" s="115"/>
      <c r="JN60" s="115"/>
      <c r="JO60" s="115"/>
      <c r="JP60" s="115"/>
      <c r="JQ60" s="115"/>
      <c r="JR60" s="115"/>
      <c r="JS60" s="115"/>
      <c r="JT60" s="115"/>
      <c r="JU60" s="115"/>
      <c r="JV60" s="115"/>
      <c r="JW60" s="115"/>
      <c r="JX60" s="115"/>
      <c r="JY60" s="115"/>
      <c r="JZ60" s="115"/>
      <c r="KA60" s="115"/>
      <c r="KB60" s="115"/>
      <c r="KC60" s="115"/>
      <c r="KD60" s="115"/>
      <c r="KE60" s="115"/>
      <c r="KF60" s="115"/>
      <c r="KG60" s="115"/>
      <c r="KH60" s="115"/>
      <c r="KI60" s="115"/>
      <c r="KJ60" s="115"/>
      <c r="KK60" s="115"/>
      <c r="KL60" s="115"/>
      <c r="KM60" s="115"/>
      <c r="KN60" s="115"/>
      <c r="KO60" s="115"/>
      <c r="KP60" s="115"/>
      <c r="KQ60" s="115"/>
      <c r="KR60" s="115"/>
      <c r="KS60" s="115"/>
      <c r="KT60" s="115"/>
      <c r="KU60" s="115"/>
      <c r="KV60" s="115"/>
      <c r="KW60" s="115"/>
      <c r="KX60" s="115"/>
      <c r="KY60" s="115"/>
      <c r="KZ60" s="115"/>
      <c r="LA60" s="115"/>
      <c r="LB60" s="115"/>
      <c r="LC60" s="115"/>
      <c r="LD60" s="115"/>
      <c r="LE60" s="115"/>
      <c r="LF60" s="115"/>
      <c r="LG60" s="115"/>
      <c r="LH60" s="115"/>
      <c r="LI60" s="115"/>
      <c r="LJ60" s="115"/>
      <c r="LK60" s="115"/>
      <c r="LL60" s="115"/>
      <c r="LM60" s="115"/>
      <c r="LN60" s="115"/>
      <c r="LO60" s="115"/>
      <c r="LP60" s="115"/>
      <c r="LQ60" s="115"/>
      <c r="LR60" s="115"/>
      <c r="LS60" s="115"/>
      <c r="LT60" s="115"/>
      <c r="LU60" s="115"/>
      <c r="LV60" s="115"/>
      <c r="LW60" s="115"/>
      <c r="LX60" s="115"/>
      <c r="LY60" s="115"/>
      <c r="LZ60" s="115"/>
      <c r="MA60" s="115"/>
      <c r="MB60" s="115"/>
      <c r="MC60" s="115"/>
      <c r="MD60" s="115"/>
      <c r="ME60" s="115"/>
      <c r="MF60" s="115"/>
      <c r="MG60" s="115"/>
      <c r="MH60" s="115"/>
      <c r="MI60" s="115"/>
      <c r="MJ60" s="115"/>
      <c r="MK60" s="115"/>
      <c r="ML60" s="115"/>
      <c r="MM60" s="115"/>
      <c r="MN60" s="115"/>
      <c r="MO60" s="115"/>
      <c r="MP60" s="115"/>
      <c r="MQ60" s="115"/>
      <c r="MR60" s="115"/>
      <c r="MS60" s="115"/>
      <c r="MT60" s="115"/>
      <c r="MU60" s="115"/>
      <c r="MV60" s="115"/>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c r="BF61" s="116"/>
      <c r="BG61" s="116"/>
      <c r="BH61" s="116"/>
      <c r="BI61" s="116"/>
      <c r="BJ61" s="116"/>
      <c r="BK61" s="116"/>
      <c r="BL61" s="116"/>
      <c r="BM61" s="116"/>
      <c r="BN61" s="116"/>
      <c r="BO61" s="116"/>
      <c r="BP61" s="116"/>
      <c r="BQ61" s="116"/>
      <c r="BR61" s="116"/>
      <c r="BS61" s="116"/>
      <c r="BT61" s="116"/>
      <c r="BU61" s="116"/>
      <c r="BV61" s="116"/>
      <c r="BW61" s="116"/>
      <c r="BX61" s="116"/>
      <c r="BY61" s="116"/>
      <c r="BZ61" s="116"/>
      <c r="CA61" s="116"/>
      <c r="CB61" s="116"/>
      <c r="CC61" s="116"/>
      <c r="CD61" s="116"/>
      <c r="CE61" s="116"/>
      <c r="CF61" s="116"/>
      <c r="CG61" s="116"/>
      <c r="CH61" s="116"/>
      <c r="CI61" s="116"/>
      <c r="CJ61" s="116"/>
      <c r="CK61" s="116"/>
      <c r="CL61" s="116"/>
      <c r="CM61" s="116"/>
      <c r="CN61" s="116"/>
      <c r="CO61" s="116"/>
      <c r="CP61" s="116"/>
      <c r="CQ61" s="116"/>
      <c r="CR61" s="116"/>
      <c r="CS61" s="116"/>
      <c r="CT61" s="116"/>
      <c r="CU61" s="116"/>
      <c r="CV61" s="116"/>
      <c r="CW61" s="116"/>
      <c r="CX61" s="116"/>
      <c r="CY61" s="116"/>
      <c r="CZ61" s="116"/>
      <c r="DA61" s="116"/>
      <c r="DB61" s="116"/>
      <c r="DC61" s="116"/>
      <c r="DD61" s="116"/>
      <c r="DE61" s="116"/>
      <c r="DF61" s="116"/>
      <c r="DG61" s="116"/>
      <c r="DH61" s="116"/>
      <c r="DI61" s="116"/>
      <c r="DJ61" s="116"/>
      <c r="DK61" s="116"/>
      <c r="DL61" s="116"/>
      <c r="DM61" s="116"/>
      <c r="DN61" s="116"/>
      <c r="DO61" s="116"/>
      <c r="DP61" s="116"/>
      <c r="DQ61" s="116"/>
      <c r="DR61" s="116"/>
      <c r="DS61" s="116"/>
      <c r="DT61" s="116"/>
      <c r="DU61" s="116"/>
      <c r="DV61" s="116"/>
      <c r="DW61" s="116"/>
      <c r="DX61" s="116"/>
      <c r="DY61" s="116"/>
      <c r="DZ61" s="116"/>
      <c r="EA61" s="116"/>
      <c r="EB61" s="116"/>
      <c r="EC61" s="116"/>
      <c r="ED61" s="116"/>
      <c r="EE61" s="116"/>
      <c r="EF61" s="116"/>
      <c r="EG61" s="116"/>
      <c r="EH61" s="116"/>
      <c r="EI61" s="116"/>
      <c r="EJ61" s="116"/>
      <c r="EK61" s="116"/>
      <c r="EL61" s="116"/>
      <c r="EM61" s="116"/>
      <c r="EN61" s="116"/>
      <c r="EO61" s="116"/>
      <c r="EP61" s="116"/>
      <c r="EQ61" s="116"/>
      <c r="ER61" s="116"/>
      <c r="ES61" s="116"/>
      <c r="ET61" s="116"/>
      <c r="EU61" s="116"/>
      <c r="EV61" s="116"/>
      <c r="EW61" s="116"/>
      <c r="EX61" s="116"/>
      <c r="EY61" s="116"/>
      <c r="EZ61" s="116"/>
      <c r="FA61" s="116"/>
      <c r="FB61" s="116"/>
      <c r="FC61" s="116"/>
      <c r="FD61" s="116"/>
      <c r="FE61" s="116"/>
      <c r="FF61" s="116"/>
      <c r="FG61" s="116"/>
      <c r="FH61" s="116"/>
      <c r="FI61" s="116"/>
      <c r="FJ61" s="116"/>
      <c r="FK61" s="116"/>
      <c r="FL61" s="116"/>
      <c r="FM61" s="116"/>
      <c r="FN61" s="116"/>
      <c r="FO61" s="116"/>
      <c r="FP61" s="116"/>
      <c r="FQ61" s="116"/>
      <c r="FR61" s="116"/>
      <c r="FS61" s="116"/>
      <c r="FT61" s="116"/>
      <c r="FU61" s="116"/>
      <c r="FV61" s="116"/>
      <c r="FW61" s="116"/>
      <c r="FX61" s="116"/>
      <c r="FY61" s="116"/>
      <c r="FZ61" s="116"/>
      <c r="GA61" s="116"/>
      <c r="GB61" s="116"/>
      <c r="GC61" s="116"/>
      <c r="GD61" s="116"/>
      <c r="GE61" s="116"/>
      <c r="GF61" s="116"/>
      <c r="GG61" s="116"/>
      <c r="GH61" s="116"/>
      <c r="GI61" s="116"/>
      <c r="GJ61" s="116"/>
      <c r="GK61" s="116"/>
      <c r="GL61" s="116"/>
      <c r="GM61" s="116"/>
      <c r="GN61" s="116"/>
      <c r="GO61" s="116"/>
      <c r="GP61" s="116"/>
      <c r="GQ61" s="116"/>
      <c r="GR61" s="116"/>
      <c r="GS61" s="116"/>
      <c r="GT61" s="116"/>
      <c r="GU61" s="116"/>
      <c r="GV61" s="116"/>
      <c r="GW61" s="116"/>
      <c r="GX61" s="116"/>
      <c r="GY61" s="116"/>
      <c r="GZ61" s="116"/>
      <c r="HA61" s="116"/>
      <c r="HB61" s="116"/>
      <c r="HC61" s="116"/>
      <c r="HD61" s="116"/>
      <c r="HE61" s="116"/>
      <c r="HF61" s="116"/>
      <c r="HG61" s="116"/>
      <c r="HH61" s="116"/>
      <c r="HI61" s="116"/>
      <c r="HJ61" s="116"/>
      <c r="HK61" s="116"/>
      <c r="HL61" s="116"/>
      <c r="HM61" s="116"/>
      <c r="HN61" s="116"/>
      <c r="HO61" s="116"/>
      <c r="HP61" s="116"/>
      <c r="HQ61" s="116"/>
      <c r="HR61" s="116"/>
      <c r="HS61" s="116"/>
      <c r="HT61" s="116"/>
      <c r="HU61" s="116"/>
      <c r="HV61" s="116"/>
      <c r="HW61" s="116"/>
      <c r="HX61" s="116"/>
      <c r="HY61" s="116"/>
      <c r="HZ61" s="116"/>
      <c r="IA61" s="116"/>
      <c r="IB61" s="116"/>
      <c r="IC61" s="116"/>
      <c r="ID61" s="116"/>
      <c r="IE61" s="116"/>
      <c r="IF61" s="116"/>
      <c r="IG61" s="116"/>
      <c r="IH61" s="116"/>
      <c r="II61" s="116"/>
      <c r="IJ61" s="116"/>
      <c r="IK61" s="116"/>
      <c r="IL61" s="116"/>
      <c r="IM61" s="116"/>
      <c r="IN61" s="116"/>
      <c r="IO61" s="116"/>
      <c r="IP61" s="116"/>
      <c r="IQ61" s="116"/>
      <c r="IR61" s="116"/>
      <c r="IS61" s="116"/>
      <c r="IT61" s="116"/>
      <c r="IU61" s="116"/>
      <c r="IV61" s="116"/>
      <c r="IW61" s="116"/>
      <c r="IX61" s="116"/>
      <c r="IY61" s="116"/>
      <c r="IZ61" s="116"/>
      <c r="JA61" s="116"/>
      <c r="JB61" s="116"/>
      <c r="JC61" s="116"/>
      <c r="JD61" s="116"/>
      <c r="JE61" s="116"/>
      <c r="JF61" s="116"/>
      <c r="JG61" s="116"/>
      <c r="JH61" s="116"/>
      <c r="JI61" s="116"/>
      <c r="JJ61" s="116"/>
      <c r="JK61" s="116"/>
      <c r="JL61" s="116"/>
      <c r="JM61" s="116"/>
      <c r="JN61" s="116"/>
      <c r="JO61" s="116"/>
      <c r="JP61" s="116"/>
      <c r="JQ61" s="116"/>
      <c r="JR61" s="116"/>
      <c r="JS61" s="116"/>
      <c r="JT61" s="116"/>
      <c r="JU61" s="116"/>
      <c r="JV61" s="116"/>
      <c r="JW61" s="116"/>
      <c r="JX61" s="116"/>
      <c r="JY61" s="116"/>
      <c r="JZ61" s="116"/>
      <c r="KA61" s="116"/>
      <c r="KB61" s="116"/>
      <c r="KC61" s="116"/>
      <c r="KD61" s="116"/>
      <c r="KE61" s="116"/>
      <c r="KF61" s="116"/>
      <c r="KG61" s="116"/>
      <c r="KH61" s="116"/>
      <c r="KI61" s="116"/>
      <c r="KJ61" s="116"/>
      <c r="KK61" s="116"/>
      <c r="KL61" s="116"/>
      <c r="KM61" s="116"/>
      <c r="KN61" s="116"/>
      <c r="KO61" s="116"/>
      <c r="KP61" s="116"/>
      <c r="KQ61" s="116"/>
      <c r="KR61" s="116"/>
      <c r="KS61" s="116"/>
      <c r="KT61" s="116"/>
      <c r="KU61" s="116"/>
      <c r="KV61" s="116"/>
      <c r="KW61" s="116"/>
      <c r="KX61" s="116"/>
      <c r="KY61" s="116"/>
      <c r="KZ61" s="116"/>
      <c r="LA61" s="116"/>
      <c r="LB61" s="116"/>
      <c r="LC61" s="116"/>
      <c r="LD61" s="116"/>
      <c r="LE61" s="116"/>
      <c r="LF61" s="116"/>
      <c r="LG61" s="116"/>
      <c r="LH61" s="116"/>
      <c r="LI61" s="116"/>
      <c r="LJ61" s="116"/>
      <c r="LK61" s="116"/>
      <c r="LL61" s="116"/>
      <c r="LM61" s="116"/>
      <c r="LN61" s="116"/>
      <c r="LO61" s="116"/>
      <c r="LP61" s="116"/>
      <c r="LQ61" s="116"/>
      <c r="LR61" s="116"/>
      <c r="LS61" s="116"/>
      <c r="LT61" s="116"/>
      <c r="LU61" s="116"/>
      <c r="LV61" s="116"/>
      <c r="LW61" s="116"/>
      <c r="LX61" s="116"/>
      <c r="LY61" s="116"/>
      <c r="LZ61" s="116"/>
      <c r="MA61" s="116"/>
      <c r="MB61" s="116"/>
      <c r="MC61" s="116"/>
      <c r="MD61" s="116"/>
      <c r="ME61" s="116"/>
      <c r="MF61" s="116"/>
      <c r="MG61" s="116"/>
      <c r="MH61" s="116"/>
      <c r="MI61" s="116"/>
      <c r="MJ61" s="116"/>
      <c r="MK61" s="116"/>
      <c r="ML61" s="116"/>
      <c r="MM61" s="116"/>
      <c r="MN61" s="116"/>
      <c r="MO61" s="116"/>
      <c r="MP61" s="116"/>
      <c r="MQ61" s="116"/>
      <c r="MR61" s="116"/>
      <c r="MS61" s="116"/>
      <c r="MT61" s="116"/>
      <c r="MU61" s="116"/>
      <c r="MV61" s="116"/>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35701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450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upGGqnb6Tj3CRe4lhFS+YYuMtTO7P/MLTXoUsu6XiQayGLUgLqClGtaVry+Cre0aPCDCrXT0o3MraJs3CJp3/A==" saltValue="RFDA9UI3nzg/ZMXBnuU9q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3"/>
      <c r="CN5" s="153"/>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2018</v>
      </c>
      <c r="C6" s="60">
        <f t="shared" ref="C6:X6" si="1">C8</f>
        <v>232297</v>
      </c>
      <c r="D6" s="60">
        <f t="shared" si="1"/>
        <v>47</v>
      </c>
      <c r="E6" s="60">
        <f t="shared" si="1"/>
        <v>14</v>
      </c>
      <c r="F6" s="60">
        <f t="shared" si="1"/>
        <v>0</v>
      </c>
      <c r="G6" s="60">
        <f t="shared" si="1"/>
        <v>3</v>
      </c>
      <c r="H6" s="60" t="str">
        <f>SUBSTITUTE(H8,"　","")</f>
        <v>愛知県豊明市</v>
      </c>
      <c r="I6" s="60" t="str">
        <f t="shared" si="1"/>
        <v>前後駅南月ぎめ駐車場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11</v>
      </c>
      <c r="S6" s="62" t="str">
        <f t="shared" si="1"/>
        <v>駅</v>
      </c>
      <c r="T6" s="62" t="str">
        <f t="shared" si="1"/>
        <v>無</v>
      </c>
      <c r="U6" s="63">
        <f t="shared" si="1"/>
        <v>424</v>
      </c>
      <c r="V6" s="63">
        <f t="shared" si="1"/>
        <v>17</v>
      </c>
      <c r="W6" s="63">
        <f t="shared" si="1"/>
        <v>12</v>
      </c>
      <c r="X6" s="62" t="str">
        <f t="shared" si="1"/>
        <v>導入なし</v>
      </c>
      <c r="Y6" s="64">
        <f>IF(Y8="-",NA(),Y8)</f>
        <v>720.6</v>
      </c>
      <c r="Z6" s="64">
        <f t="shared" ref="Z6:AH6" si="2">IF(Z8="-",NA(),Z8)</f>
        <v>588.70000000000005</v>
      </c>
      <c r="AA6" s="64">
        <f t="shared" si="2"/>
        <v>667.1</v>
      </c>
      <c r="AB6" s="64">
        <f t="shared" si="2"/>
        <v>570.1</v>
      </c>
      <c r="AC6" s="64">
        <f t="shared" si="2"/>
        <v>567.9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86.1</v>
      </c>
      <c r="BG6" s="64">
        <f t="shared" ref="BG6:BO6" si="5">IF(BG8="-",NA(),BG8)</f>
        <v>83</v>
      </c>
      <c r="BH6" s="64">
        <f t="shared" si="5"/>
        <v>85</v>
      </c>
      <c r="BI6" s="64">
        <f t="shared" si="5"/>
        <v>82.5</v>
      </c>
      <c r="BJ6" s="64">
        <f t="shared" si="5"/>
        <v>80.900000000000006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1775</v>
      </c>
      <c r="BR6" s="65">
        <f t="shared" ref="BR6:BZ6" si="6">IF(BR8="-",NA(),BR8)</f>
        <v>1730</v>
      </c>
      <c r="BS6" s="65">
        <f t="shared" si="6"/>
        <v>1673</v>
      </c>
      <c r="BT6" s="65">
        <f t="shared" si="6"/>
        <v>1462</v>
      </c>
      <c r="BU6" s="65">
        <f t="shared" si="6"/>
        <v>1502</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101</v>
      </c>
      <c r="CM6" s="63">
        <f t="shared" ref="CM6:CN6" si="7">CM8</f>
        <v>35701</v>
      </c>
      <c r="CN6" s="63">
        <f t="shared" si="7"/>
        <v>450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100</v>
      </c>
      <c r="DL6" s="64">
        <f t="shared" ref="DL6:DT6" si="9">IF(DL8="-",NA(),DL8)</f>
        <v>100</v>
      </c>
      <c r="DM6" s="64">
        <f t="shared" si="9"/>
        <v>100</v>
      </c>
      <c r="DN6" s="64">
        <f t="shared" si="9"/>
        <v>100</v>
      </c>
      <c r="DO6" s="64">
        <f t="shared" si="9"/>
        <v>100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102</v>
      </c>
      <c r="B7" s="60">
        <f t="shared" ref="B7:X7" si="10">B8</f>
        <v>2018</v>
      </c>
      <c r="C7" s="60">
        <f t="shared" si="10"/>
        <v>232297</v>
      </c>
      <c r="D7" s="60">
        <f t="shared" si="10"/>
        <v>47</v>
      </c>
      <c r="E7" s="60">
        <f t="shared" si="10"/>
        <v>14</v>
      </c>
      <c r="F7" s="60">
        <f t="shared" si="10"/>
        <v>0</v>
      </c>
      <c r="G7" s="60">
        <f t="shared" si="10"/>
        <v>3</v>
      </c>
      <c r="H7" s="60" t="str">
        <f t="shared" si="10"/>
        <v>愛知県　豊明市</v>
      </c>
      <c r="I7" s="60" t="str">
        <f t="shared" si="10"/>
        <v>前後駅南月ぎめ駐車場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11</v>
      </c>
      <c r="S7" s="62" t="str">
        <f t="shared" si="10"/>
        <v>駅</v>
      </c>
      <c r="T7" s="62" t="str">
        <f t="shared" si="10"/>
        <v>無</v>
      </c>
      <c r="U7" s="63">
        <f t="shared" si="10"/>
        <v>424</v>
      </c>
      <c r="V7" s="63">
        <f t="shared" si="10"/>
        <v>17</v>
      </c>
      <c r="W7" s="63">
        <f t="shared" si="10"/>
        <v>12</v>
      </c>
      <c r="X7" s="62" t="str">
        <f t="shared" si="10"/>
        <v>導入なし</v>
      </c>
      <c r="Y7" s="64">
        <f>Y8</f>
        <v>720.6</v>
      </c>
      <c r="Z7" s="64">
        <f t="shared" ref="Z7:AH7" si="11">Z8</f>
        <v>588.70000000000005</v>
      </c>
      <c r="AA7" s="64">
        <f t="shared" si="11"/>
        <v>667.1</v>
      </c>
      <c r="AB7" s="64">
        <f t="shared" si="11"/>
        <v>570.1</v>
      </c>
      <c r="AC7" s="64">
        <f t="shared" si="11"/>
        <v>567.9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86.1</v>
      </c>
      <c r="BG7" s="64">
        <f t="shared" ref="BG7:BO7" si="14">BG8</f>
        <v>83</v>
      </c>
      <c r="BH7" s="64">
        <f t="shared" si="14"/>
        <v>85</v>
      </c>
      <c r="BI7" s="64">
        <f t="shared" si="14"/>
        <v>82.5</v>
      </c>
      <c r="BJ7" s="64">
        <f t="shared" si="14"/>
        <v>80.900000000000006</v>
      </c>
      <c r="BK7" s="64">
        <f t="shared" si="14"/>
        <v>40.700000000000003</v>
      </c>
      <c r="BL7" s="64">
        <f t="shared" si="14"/>
        <v>38.200000000000003</v>
      </c>
      <c r="BM7" s="64">
        <f t="shared" si="14"/>
        <v>34.6</v>
      </c>
      <c r="BN7" s="64">
        <f t="shared" si="14"/>
        <v>37.6</v>
      </c>
      <c r="BO7" s="64">
        <f t="shared" si="14"/>
        <v>33.200000000000003</v>
      </c>
      <c r="BP7" s="61"/>
      <c r="BQ7" s="65">
        <f>BQ8</f>
        <v>1775</v>
      </c>
      <c r="BR7" s="65">
        <f t="shared" ref="BR7:BZ7" si="15">BR8</f>
        <v>1730</v>
      </c>
      <c r="BS7" s="65">
        <f t="shared" si="15"/>
        <v>1673</v>
      </c>
      <c r="BT7" s="65">
        <f t="shared" si="15"/>
        <v>1462</v>
      </c>
      <c r="BU7" s="65">
        <f t="shared" si="15"/>
        <v>1502</v>
      </c>
      <c r="BV7" s="65">
        <f t="shared" si="15"/>
        <v>7496</v>
      </c>
      <c r="BW7" s="65">
        <f t="shared" si="15"/>
        <v>6967</v>
      </c>
      <c r="BX7" s="65">
        <f t="shared" si="15"/>
        <v>7138</v>
      </c>
      <c r="BY7" s="65">
        <f t="shared" si="15"/>
        <v>8131</v>
      </c>
      <c r="BZ7" s="65">
        <f t="shared" si="15"/>
        <v>8024</v>
      </c>
      <c r="CA7" s="63"/>
      <c r="CB7" s="64" t="s">
        <v>103</v>
      </c>
      <c r="CC7" s="64" t="s">
        <v>103</v>
      </c>
      <c r="CD7" s="64" t="s">
        <v>103</v>
      </c>
      <c r="CE7" s="64" t="s">
        <v>103</v>
      </c>
      <c r="CF7" s="64" t="s">
        <v>103</v>
      </c>
      <c r="CG7" s="64" t="s">
        <v>103</v>
      </c>
      <c r="CH7" s="64" t="s">
        <v>103</v>
      </c>
      <c r="CI7" s="64" t="s">
        <v>103</v>
      </c>
      <c r="CJ7" s="64" t="s">
        <v>103</v>
      </c>
      <c r="CK7" s="64" t="s">
        <v>101</v>
      </c>
      <c r="CL7" s="61"/>
      <c r="CM7" s="63">
        <f>CM8</f>
        <v>35701</v>
      </c>
      <c r="CN7" s="63">
        <f>CN8</f>
        <v>450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100</v>
      </c>
      <c r="DL7" s="64">
        <f t="shared" ref="DL7:DT7" si="17">DL8</f>
        <v>100</v>
      </c>
      <c r="DM7" s="64">
        <f t="shared" si="17"/>
        <v>100</v>
      </c>
      <c r="DN7" s="64">
        <f t="shared" si="17"/>
        <v>100</v>
      </c>
      <c r="DO7" s="64">
        <f t="shared" si="17"/>
        <v>100</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232297</v>
      </c>
      <c r="D8" s="67">
        <v>47</v>
      </c>
      <c r="E8" s="67">
        <v>14</v>
      </c>
      <c r="F8" s="67">
        <v>0</v>
      </c>
      <c r="G8" s="67">
        <v>3</v>
      </c>
      <c r="H8" s="67" t="s">
        <v>104</v>
      </c>
      <c r="I8" s="67" t="s">
        <v>105</v>
      </c>
      <c r="J8" s="67" t="s">
        <v>106</v>
      </c>
      <c r="K8" s="67" t="s">
        <v>107</v>
      </c>
      <c r="L8" s="67" t="s">
        <v>108</v>
      </c>
      <c r="M8" s="67" t="s">
        <v>109</v>
      </c>
      <c r="N8" s="67" t="s">
        <v>110</v>
      </c>
      <c r="O8" s="68" t="s">
        <v>111</v>
      </c>
      <c r="P8" s="69" t="s">
        <v>112</v>
      </c>
      <c r="Q8" s="69" t="s">
        <v>113</v>
      </c>
      <c r="R8" s="70">
        <v>11</v>
      </c>
      <c r="S8" s="69" t="s">
        <v>114</v>
      </c>
      <c r="T8" s="69" t="s">
        <v>115</v>
      </c>
      <c r="U8" s="70">
        <v>424</v>
      </c>
      <c r="V8" s="70">
        <v>17</v>
      </c>
      <c r="W8" s="70">
        <v>12</v>
      </c>
      <c r="X8" s="69" t="s">
        <v>116</v>
      </c>
      <c r="Y8" s="71">
        <v>720.6</v>
      </c>
      <c r="Z8" s="71">
        <v>588.70000000000005</v>
      </c>
      <c r="AA8" s="71">
        <v>667.1</v>
      </c>
      <c r="AB8" s="71">
        <v>570.1</v>
      </c>
      <c r="AC8" s="71">
        <v>567.9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86.1</v>
      </c>
      <c r="BG8" s="71">
        <v>83</v>
      </c>
      <c r="BH8" s="71">
        <v>85</v>
      </c>
      <c r="BI8" s="71">
        <v>82.5</v>
      </c>
      <c r="BJ8" s="71">
        <v>80.900000000000006</v>
      </c>
      <c r="BK8" s="71">
        <v>40.700000000000003</v>
      </c>
      <c r="BL8" s="71">
        <v>38.200000000000003</v>
      </c>
      <c r="BM8" s="71">
        <v>34.6</v>
      </c>
      <c r="BN8" s="71">
        <v>37.6</v>
      </c>
      <c r="BO8" s="71">
        <v>33.200000000000003</v>
      </c>
      <c r="BP8" s="68">
        <v>26.3</v>
      </c>
      <c r="BQ8" s="72">
        <v>1775</v>
      </c>
      <c r="BR8" s="72">
        <v>1730</v>
      </c>
      <c r="BS8" s="72">
        <v>1673</v>
      </c>
      <c r="BT8" s="73">
        <v>1462</v>
      </c>
      <c r="BU8" s="73">
        <v>1502</v>
      </c>
      <c r="BV8" s="72">
        <v>7496</v>
      </c>
      <c r="BW8" s="72">
        <v>6967</v>
      </c>
      <c r="BX8" s="72">
        <v>7138</v>
      </c>
      <c r="BY8" s="72">
        <v>8131</v>
      </c>
      <c r="BZ8" s="72">
        <v>8024</v>
      </c>
      <c r="CA8" s="70">
        <v>16102</v>
      </c>
      <c r="CB8" s="71" t="s">
        <v>108</v>
      </c>
      <c r="CC8" s="71" t="s">
        <v>108</v>
      </c>
      <c r="CD8" s="71" t="s">
        <v>108</v>
      </c>
      <c r="CE8" s="71" t="s">
        <v>108</v>
      </c>
      <c r="CF8" s="71" t="s">
        <v>108</v>
      </c>
      <c r="CG8" s="71" t="s">
        <v>108</v>
      </c>
      <c r="CH8" s="71" t="s">
        <v>108</v>
      </c>
      <c r="CI8" s="71" t="s">
        <v>108</v>
      </c>
      <c r="CJ8" s="71" t="s">
        <v>108</v>
      </c>
      <c r="CK8" s="71" t="s">
        <v>108</v>
      </c>
      <c r="CL8" s="68" t="s">
        <v>108</v>
      </c>
      <c r="CM8" s="70">
        <v>35701</v>
      </c>
      <c r="CN8" s="70">
        <v>450</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78.400000000000006</v>
      </c>
      <c r="DF8" s="71">
        <v>70.5</v>
      </c>
      <c r="DG8" s="71">
        <v>59.2</v>
      </c>
      <c r="DH8" s="71">
        <v>62.4</v>
      </c>
      <c r="DI8" s="71">
        <v>82.7</v>
      </c>
      <c r="DJ8" s="68">
        <v>103.6</v>
      </c>
      <c r="DK8" s="71">
        <v>100</v>
      </c>
      <c r="DL8" s="71">
        <v>100</v>
      </c>
      <c r="DM8" s="71">
        <v>100</v>
      </c>
      <c r="DN8" s="71">
        <v>100</v>
      </c>
      <c r="DO8" s="71">
        <v>100</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dcterms:created xsi:type="dcterms:W3CDTF">2019-12-05T07:24:21Z</dcterms:created>
  <dcterms:modified xsi:type="dcterms:W3CDTF">2020-02-11T01:42:53Z</dcterms:modified>
  <cp:category/>
</cp:coreProperties>
</file>