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5\100_各課フォルダ\550_都市計画課\02_都市施設係\駐車場特会2\02関係機関通知、調査、申請\H31\財政課\R2.02.10_公営企業に係る「経営比較分析表」の分析等の確認について\訂正提出分\ファイル名変更後\豊明市　駐車場事業\"/>
    </mc:Choice>
  </mc:AlternateContent>
  <workbookProtection workbookAlgorithmName="SHA-512" workbookHashValue="qZA3Ne3MlMTiBmlodP57l4LGFWJrutZRfevoUqVbOdLzktg6lGNFWi9nrB5XzymnPHFGetr8XFM74E7E4L/OKA==" workbookSaltValue="j4io9Pvj0KfsGZo8HCdZ/g==" workbookSpinCount="100000" lockStructure="1"/>
  <bookViews>
    <workbookView xWindow="0" yWindow="0" windowWidth="20490" windowHeight="777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IT76" i="4"/>
  <c r="CS51" i="4"/>
  <c r="HJ30" i="4"/>
  <c r="CS30" i="4"/>
  <c r="BZ76" i="4"/>
  <c r="MA51" i="4"/>
  <c r="C11" i="5"/>
  <c r="D11" i="5"/>
  <c r="E11" i="5"/>
  <c r="B11" i="5"/>
  <c r="BK76" i="4" l="1"/>
  <c r="LH51" i="4"/>
  <c r="LT76" i="4"/>
  <c r="GQ51" i="4"/>
  <c r="LH30" i="4"/>
  <c r="IE76" i="4"/>
  <c r="GQ30" i="4"/>
  <c r="BZ30" i="4"/>
  <c r="BZ51" i="4"/>
  <c r="BG30" i="4"/>
  <c r="AV76" i="4"/>
  <c r="KO51" i="4"/>
  <c r="FX51" i="4"/>
  <c r="KO30" i="4"/>
  <c r="HP76" i="4"/>
  <c r="BG51" i="4"/>
  <c r="LE76" i="4"/>
  <c r="FX30" i="4"/>
  <c r="KP76" i="4"/>
  <c r="HA76" i="4"/>
  <c r="AN51" i="4"/>
  <c r="FE30" i="4"/>
  <c r="AN30" i="4"/>
  <c r="AG76" i="4"/>
  <c r="JV30" i="4"/>
  <c r="JV51" i="4"/>
  <c r="FE51" i="4"/>
  <c r="R76" i="4"/>
  <c r="JC51" i="4"/>
  <c r="KA76" i="4"/>
  <c r="EL51" i="4"/>
  <c r="JC30" i="4"/>
  <c r="GL76" i="4"/>
  <c r="U51" i="4"/>
  <c r="EL30" i="4"/>
  <c r="U30"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<sst xmlns="http://schemas.openxmlformats.org/spreadsheetml/2006/main" count="278" uniqueCount="134">
  <si>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</si>
  <si>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</si>
  <si>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</si>
  <si>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</si>
  <si>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</si>
  <si>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</si>
  <si>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</si>
  <si>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</si>
  <si>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</si>
  <si>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</si>
  <si>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</si>
  <si>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</si>
  <si>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</si>
  <si>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</si>
  <si>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</si>
  <si>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</si>
  <si>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</si>
  <si>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</si>
  <si>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</si>
  <si>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</si>
  <si>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</si>
  <si>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</si>
  <si>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</si>
  <si>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</si>
  <si>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</si>
  <si>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</si>
  <si>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</si>
  <si>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</si>
  <si>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</si>
  <si>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</si>
  <si>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</si>
  <si>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</si>
  <si>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</si>
  <si>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</si>
  <si>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</si>
  <si>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</si>
  <si>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</si>
  <si>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</si>
  <si>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</si>
  <si>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</si>
  <si>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</si>
  <si>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</si>
  <si>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</si>
  <si>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</si>
  <si>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</si>
  <si>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</si>
  <si>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</si>
  <si>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</si>
  <si>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</si>
  <si>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</si>
  <si>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</si>
  <si>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</si>
  <si>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</si>
  <si>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</si>
  <si>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</si>
  <si>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</si>
  <si>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</si>
  <si>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</si>
  <si>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</si>
  <si>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</si>
  <si>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</si>
  <si>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</si>
  <si>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</si>
  <si>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</si>
  <si>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</si>
  <si>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</si>
  <si>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</si>
  <si>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</si>
  <si>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</si>
  <si>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</si>
  <si>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</si>
  <si>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</si>
  <si>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</si>
  <si>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</si>
  <si>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</si>
  <si>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</si>
  <si>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</si>
  <si>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</si>
  <si>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</si>
  <si>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</si>
  <si>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</si>
  <si>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</si>
  <si>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</si>
  <si>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</si>
  <si>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</si>
  <si>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</si>
  <si>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</si>
  <si>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</si>
  <si>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</si>
  <si>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</si>
  <si>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</si>
  <si>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</si>
  <si>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</si>
  <si>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</si>
  <si>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</si>
  <si>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</si>
  <si>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</si>
  <si>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</si>
  <si>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</si>
  <si>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</si>
  <si>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</si>
  <si>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当該値(N-2)</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</si>
  <si>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</si>
  <si>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</si>
  <si>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</si>
  <si>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</si>
  <si>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</si>
  <si>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</si>
  <si>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</si>
  <si>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</si>
  <si>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</si>
  <si>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</si>
  <si>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豊明市</t>
  </si>
  <si>
    <t>豊明駅南月ぎめ駐車場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</si>
  <si>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</si>
  <si>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</si>
  <si>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</si>
  <si>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</si>
  <si>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</si>
  <si>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</si>
  <si>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</si>
  <si>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</si>
  <si>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</si>
  <si>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</si>
  <si>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</si>
  <si>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</si>
  <si>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</si>
  <si>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</si>
  <si>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</si>
  <si>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</si>
  <si>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目立った資産はないため⑧設備投資見込額は低く抑えられているが、細かな施設の補修や設備更新は必要に応じて定期的に行っていく。また地方公営企業法を適用していない及び地方債の借り入れがないため⑥有形固定資産減価償却費⑨累積欠損金比率及び⑩企業債残高対料金収入については「該当なし」となっている。</t>
    <rPh sb="1" eb="3">
      <t>メダ</t>
    </rPh>
    <rPh sb="5" eb="7">
      <t>シサン</t>
    </rPh>
    <rPh sb="13" eb="15">
      <t>セツビ</t>
    </rPh>
    <rPh sb="15" eb="17">
      <t>トウシ</t>
    </rPh>
    <rPh sb="17" eb="19">
      <t>ミコミ</t>
    </rPh>
    <rPh sb="19" eb="20">
      <t>ガク</t>
    </rPh>
    <rPh sb="21" eb="22">
      <t>ヒク</t>
    </rPh>
    <rPh sb="23" eb="24">
      <t>オサ</t>
    </rPh>
    <rPh sb="32" eb="33">
      <t>コマ</t>
    </rPh>
    <rPh sb="35" eb="37">
      <t>シセツ</t>
    </rPh>
    <rPh sb="38" eb="40">
      <t>ホシュウ</t>
    </rPh>
    <rPh sb="41" eb="43">
      <t>セツビ</t>
    </rPh>
    <rPh sb="43" eb="45">
      <t>コウシン</t>
    </rPh>
    <rPh sb="46" eb="48">
      <t>ヒツヨウ</t>
    </rPh>
    <rPh sb="49" eb="50">
      <t>オウ</t>
    </rPh>
    <rPh sb="52" eb="55">
      <t>テイキテキ</t>
    </rPh>
    <rPh sb="56" eb="57">
      <t>オコナ</t>
    </rPh>
    <rPh sb="64" eb="66">
      <t>チホウ</t>
    </rPh>
    <rPh sb="66" eb="68">
      <t>コウエイ</t>
    </rPh>
    <rPh sb="68" eb="70">
      <t>キギョウ</t>
    </rPh>
    <rPh sb="70" eb="71">
      <t>ホウ</t>
    </rPh>
    <rPh sb="72" eb="74">
      <t>テキヨウ</t>
    </rPh>
    <rPh sb="79" eb="80">
      <t>オヨ</t>
    </rPh>
    <rPh sb="81" eb="84">
      <t>チホウサイ</t>
    </rPh>
    <rPh sb="85" eb="86">
      <t>カ</t>
    </rPh>
    <rPh sb="87" eb="88">
      <t>イ</t>
    </rPh>
    <rPh sb="95" eb="97">
      <t>ユウケイ</t>
    </rPh>
    <rPh sb="97" eb="99">
      <t>コテイ</t>
    </rPh>
    <rPh sb="99" eb="101">
      <t>シサン</t>
    </rPh>
    <rPh sb="101" eb="103">
      <t>ゲンカ</t>
    </rPh>
    <rPh sb="103" eb="106">
      <t>ショウキャクヒ</t>
    </rPh>
    <rPh sb="107" eb="109">
      <t>ルイセキ</t>
    </rPh>
    <rPh sb="109" eb="112">
      <t>ケッソンキン</t>
    </rPh>
    <rPh sb="112" eb="114">
      <t>ヒリツ</t>
    </rPh>
    <rPh sb="114" eb="115">
      <t>オヨ</t>
    </rPh>
    <rPh sb="117" eb="119">
      <t>キギョウ</t>
    </rPh>
    <rPh sb="119" eb="120">
      <t>サイ</t>
    </rPh>
    <rPh sb="120" eb="122">
      <t>ザンダカ</t>
    </rPh>
    <rPh sb="122" eb="123">
      <t>タイ</t>
    </rPh>
    <rPh sb="123" eb="125">
      <t>リョウキン</t>
    </rPh>
    <rPh sb="125" eb="127">
      <t>シュウニュウ</t>
    </rPh>
    <rPh sb="133" eb="135">
      <t>ガイトウ</t>
    </rPh>
    <phoneticPr fontId="15"/>
  </si>
  <si>
    <t xml:space="preserve">　周辺には競合月極駐車場が多数あるが、名鉄豊明駅近辺は需要高く、このままの良好な経営状況が続くと推測される。状況に甘えることなく、積極的に申込予約者を確保していきたい。なお、経営戦略は令和２年度に策定する予定である。
</t>
    <rPh sb="1" eb="3">
      <t>シュウヘン</t>
    </rPh>
    <rPh sb="5" eb="7">
      <t>キョウゴウ</t>
    </rPh>
    <rPh sb="7" eb="9">
      <t>ツキギメ</t>
    </rPh>
    <rPh sb="9" eb="11">
      <t>チュウシャ</t>
    </rPh>
    <rPh sb="11" eb="12">
      <t>ジョウ</t>
    </rPh>
    <rPh sb="13" eb="15">
      <t>タスウ</t>
    </rPh>
    <rPh sb="19" eb="21">
      <t>メイテツ</t>
    </rPh>
    <rPh sb="21" eb="23">
      <t>トヨアケ</t>
    </rPh>
    <rPh sb="23" eb="24">
      <t>エキ</t>
    </rPh>
    <rPh sb="24" eb="26">
      <t>キンペン</t>
    </rPh>
    <rPh sb="27" eb="29">
      <t>ジュヨウ</t>
    </rPh>
    <rPh sb="29" eb="30">
      <t>タカ</t>
    </rPh>
    <rPh sb="37" eb="39">
      <t>リョウコウ</t>
    </rPh>
    <rPh sb="40" eb="42">
      <t>ケイエイ</t>
    </rPh>
    <rPh sb="42" eb="44">
      <t>ジョウキョウ</t>
    </rPh>
    <rPh sb="45" eb="46">
      <t>ツヅ</t>
    </rPh>
    <rPh sb="48" eb="50">
      <t>スイソク</t>
    </rPh>
    <rPh sb="54" eb="56">
      <t>ジョウキョウ</t>
    </rPh>
    <rPh sb="57" eb="58">
      <t>アマ</t>
    </rPh>
    <rPh sb="65" eb="68">
      <t>セッキョクテキ</t>
    </rPh>
    <rPh sb="69" eb="71">
      <t>モウシコミ</t>
    </rPh>
    <rPh sb="71" eb="74">
      <t>ヨヤクシャ</t>
    </rPh>
    <rPh sb="75" eb="77">
      <t>カクホ</t>
    </rPh>
    <rPh sb="92" eb="94">
      <t>レイワ</t>
    </rPh>
    <phoneticPr fontId="15"/>
  </si>
  <si>
    <r>
      <t>　開設当初は思うように契約者数が伸びなかったが、平成２４年度に近隣の月極駐車場が撤退し、その利用者が当駐車場へ流入。それ以降は安定して収益確保できており、①収益的収支比率及び④売上高ＧＯＰ比率については全国平均、類似施設平均値と比較して高い数値を維持している。現在の立地等の状況を考えると、今後も安定して収益確保が可能と推測される。①収益的比率について</t>
    </r>
    <r>
      <rPr>
        <sz val="11"/>
        <rFont val="ＭＳ ゴシック"/>
        <family val="3"/>
        <charset val="128"/>
      </rPr>
      <t>平成</t>
    </r>
    <r>
      <rPr>
        <sz val="11"/>
        <color theme="1"/>
        <rFont val="ＭＳ ゴシック"/>
        <family val="3"/>
        <charset val="128"/>
      </rPr>
      <t>２８年度が高い理由としては設備更新等がなく、総費用が低く抑えれたためである。
　</t>
    </r>
    <r>
      <rPr>
        <sz val="11"/>
        <rFont val="ＭＳ ゴシック"/>
        <family val="3"/>
        <charset val="128"/>
      </rPr>
      <t>なお、①収益的収支比率及び④売上高ＧＯＰ比率が平成２９年度より微減しているのは、料金収入は増加したが、維持管理費も増加したためであると分析する。</t>
    </r>
    <r>
      <rPr>
        <sz val="11"/>
        <color rgb="FFFF0000"/>
        <rFont val="ＭＳ ゴシック"/>
        <family val="3"/>
        <charset val="128"/>
      </rPr>
      <t xml:space="preserve">
</t>
    </r>
    <rPh sb="1" eb="3">
      <t>カイセツ</t>
    </rPh>
    <rPh sb="3" eb="5">
      <t>トウショ</t>
    </rPh>
    <rPh sb="6" eb="7">
      <t>オモ</t>
    </rPh>
    <rPh sb="11" eb="14">
      <t>ケイヤクシャ</t>
    </rPh>
    <rPh sb="14" eb="15">
      <t>スウ</t>
    </rPh>
    <rPh sb="16" eb="17">
      <t>ノ</t>
    </rPh>
    <rPh sb="24" eb="26">
      <t>ヘイセイ</t>
    </rPh>
    <rPh sb="28" eb="30">
      <t>ネンド</t>
    </rPh>
    <rPh sb="31" eb="33">
      <t>キンリン</t>
    </rPh>
    <rPh sb="34" eb="36">
      <t>ツキギメ</t>
    </rPh>
    <rPh sb="36" eb="38">
      <t>チュウシャ</t>
    </rPh>
    <rPh sb="38" eb="39">
      <t>ジョウ</t>
    </rPh>
    <rPh sb="40" eb="42">
      <t>テッタイ</t>
    </rPh>
    <rPh sb="46" eb="49">
      <t>リヨウシャ</t>
    </rPh>
    <rPh sb="50" eb="51">
      <t>トウ</t>
    </rPh>
    <rPh sb="51" eb="53">
      <t>チュウシャ</t>
    </rPh>
    <rPh sb="53" eb="54">
      <t>ジョウ</t>
    </rPh>
    <rPh sb="55" eb="57">
      <t>リュウニュウ</t>
    </rPh>
    <rPh sb="60" eb="62">
      <t>イコウ</t>
    </rPh>
    <rPh sb="63" eb="65">
      <t>アンテイ</t>
    </rPh>
    <rPh sb="67" eb="69">
      <t>シュウエキ</t>
    </rPh>
    <rPh sb="69" eb="71">
      <t>カクホ</t>
    </rPh>
    <rPh sb="78" eb="81">
      <t>シュウエキテキ</t>
    </rPh>
    <rPh sb="81" eb="83">
      <t>シュウシ</t>
    </rPh>
    <rPh sb="83" eb="85">
      <t>ヒリツ</t>
    </rPh>
    <rPh sb="85" eb="86">
      <t>オヨ</t>
    </rPh>
    <rPh sb="88" eb="90">
      <t>ウリアゲ</t>
    </rPh>
    <rPh sb="90" eb="91">
      <t>ダカ</t>
    </rPh>
    <rPh sb="94" eb="96">
      <t>ヒリツ</t>
    </rPh>
    <rPh sb="101" eb="103">
      <t>ゼンコク</t>
    </rPh>
    <rPh sb="103" eb="105">
      <t>ヘイキン</t>
    </rPh>
    <rPh sb="106" eb="108">
      <t>ルイジ</t>
    </rPh>
    <rPh sb="108" eb="110">
      <t>シセツ</t>
    </rPh>
    <rPh sb="110" eb="113">
      <t>ヘイキンチ</t>
    </rPh>
    <rPh sb="114" eb="116">
      <t>ヒカク</t>
    </rPh>
    <rPh sb="118" eb="119">
      <t>タカ</t>
    </rPh>
    <rPh sb="120" eb="122">
      <t>スウチ</t>
    </rPh>
    <rPh sb="123" eb="125">
      <t>イジ</t>
    </rPh>
    <rPh sb="133" eb="135">
      <t>リッチ</t>
    </rPh>
    <rPh sb="135" eb="136">
      <t>トウ</t>
    </rPh>
    <rPh sb="137" eb="139">
      <t>ジョウキョウ</t>
    </rPh>
    <rPh sb="140" eb="141">
      <t>カンガ</t>
    </rPh>
    <rPh sb="145" eb="147">
      <t>コンゴ</t>
    </rPh>
    <rPh sb="148" eb="150">
      <t>アンテイ</t>
    </rPh>
    <rPh sb="152" eb="154">
      <t>シュウエキ</t>
    </rPh>
    <rPh sb="154" eb="156">
      <t>カクホ</t>
    </rPh>
    <rPh sb="157" eb="159">
      <t>カノウ</t>
    </rPh>
    <rPh sb="160" eb="162">
      <t>スイソク</t>
    </rPh>
    <rPh sb="167" eb="170">
      <t>シュウエキテキ</t>
    </rPh>
    <rPh sb="170" eb="172">
      <t>ヒリツ</t>
    </rPh>
    <rPh sb="176" eb="178">
      <t>ヘイセイ</t>
    </rPh>
    <rPh sb="180" eb="182">
      <t>ネンド</t>
    </rPh>
    <rPh sb="183" eb="184">
      <t>タカ</t>
    </rPh>
    <rPh sb="185" eb="187">
      <t>リユウ</t>
    </rPh>
    <rPh sb="191" eb="193">
      <t>セツビ</t>
    </rPh>
    <rPh sb="193" eb="196">
      <t>コウシントウ</t>
    </rPh>
    <rPh sb="200" eb="203">
      <t>ソウヒヨウ</t>
    </rPh>
    <rPh sb="204" eb="205">
      <t>ヒク</t>
    </rPh>
    <rPh sb="206" eb="207">
      <t>オサ</t>
    </rPh>
    <rPh sb="241" eb="243">
      <t>ヘイセイ</t>
    </rPh>
    <rPh sb="245" eb="247">
      <t>ネンド</t>
    </rPh>
    <rPh sb="249" eb="251">
      <t>ビゲン</t>
    </rPh>
    <rPh sb="258" eb="260">
      <t>リョウキン</t>
    </rPh>
    <rPh sb="260" eb="262">
      <t>シュウニュウ</t>
    </rPh>
    <rPh sb="263" eb="265">
      <t>ゾウカ</t>
    </rPh>
    <rPh sb="269" eb="271">
      <t>イジ</t>
    </rPh>
    <rPh sb="271" eb="274">
      <t>カンリヒ</t>
    </rPh>
    <rPh sb="275" eb="277">
      <t>ゾウカ</t>
    </rPh>
    <rPh sb="285" eb="287">
      <t>ブンセキ</t>
    </rPh>
    <phoneticPr fontId="15"/>
  </si>
  <si>
    <r>
      <t>　⑪稼働率について、全国平均及び類似施設平均値より低くなっているが、当該施設は月極駐車場であり、常時稼働率１００％のため良好である。名鉄名古屋本線の主要駅である</t>
    </r>
    <r>
      <rPr>
        <sz val="11"/>
        <rFont val="ＭＳ ゴシック"/>
        <family val="3"/>
        <charset val="128"/>
      </rPr>
      <t>豊明</t>
    </r>
    <r>
      <rPr>
        <sz val="11"/>
        <color theme="1"/>
        <rFont val="ＭＳ ゴシック"/>
        <family val="3"/>
        <charset val="128"/>
      </rPr>
      <t>駅から近く、パーク＆ライド通勤者の利用が大半を占めているため今後も駐車場として利用していくことが適切であると考えられる。</t>
    </r>
    <rPh sb="2" eb="4">
      <t>カドウ</t>
    </rPh>
    <rPh sb="4" eb="5">
      <t>リツ</t>
    </rPh>
    <rPh sb="10" eb="12">
      <t>ゼンコク</t>
    </rPh>
    <rPh sb="12" eb="14">
      <t>ヘイキン</t>
    </rPh>
    <rPh sb="14" eb="15">
      <t>オヨ</t>
    </rPh>
    <rPh sb="16" eb="18">
      <t>ルイジ</t>
    </rPh>
    <rPh sb="18" eb="20">
      <t>シセツ</t>
    </rPh>
    <rPh sb="20" eb="23">
      <t>ヘイキンチ</t>
    </rPh>
    <rPh sb="25" eb="26">
      <t>ヒク</t>
    </rPh>
    <rPh sb="34" eb="36">
      <t>トウガイ</t>
    </rPh>
    <rPh sb="36" eb="38">
      <t>シセツ</t>
    </rPh>
    <rPh sb="39" eb="41">
      <t>ツキギメ</t>
    </rPh>
    <rPh sb="41" eb="43">
      <t>チュウシャ</t>
    </rPh>
    <rPh sb="43" eb="44">
      <t>ジョウ</t>
    </rPh>
    <rPh sb="48" eb="50">
      <t>ジョウジ</t>
    </rPh>
    <rPh sb="50" eb="52">
      <t>カドウ</t>
    </rPh>
    <rPh sb="52" eb="53">
      <t>リツ</t>
    </rPh>
    <rPh sb="60" eb="62">
      <t>リョウコウ</t>
    </rPh>
    <rPh sb="80" eb="82">
      <t>トヨアケ</t>
    </rPh>
    <rPh sb="112" eb="114">
      <t>コンゴ</t>
    </rPh>
    <rPh sb="115" eb="117">
      <t>チュウシャ</t>
    </rPh>
    <rPh sb="117" eb="118">
      <t>ジョウ</t>
    </rPh>
    <rPh sb="121" eb="123">
      <t>リヨウ</t>
    </rPh>
    <rPh sb="130" eb="132">
      <t>テキセツ</t>
    </rPh>
    <rPh sb="136" eb="137">
      <t>カンガ</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</si>
</sst>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1581.2</c:v>
                </c:pt>
                <c:pt idx="1">
                  <c:v>1451</c:v>
                </c:pt>
                <c:pt idx="2">
                  <c:v>1872.5</c:v>
                </c:pt>
                <c:pt idx="3">
                  <c:v>1408.8</c:v>
                </c:pt>
                <c:pt idx="4">
                  <c:v>1256.5</c:v>
                </c:pt>
              </c:numCache>
            </c:numRef>
          </c:val>
          <c:extLst xmlns:c16r2="http://schemas.microsoft.com/office/drawing/2015/06/chart">
            <c:ext xmlns:c16="http://schemas.microsoft.com/office/drawing/2014/chart" uri="{C3380CC4-5D6E-409C-BE32-E72D297353CC}">
              <c16:uniqueId val="{00000000-DB38-4CF0-B2D8-B815930D8DF3}"/>
            </c:ext>
          </c:extLst>
        </c:ser>
        <c:dLbls>
          <c:showLegendKey val="0"/>
          <c:showVal val="0"/>
          <c:showCatName val="0"/>
          <c:showSerName val="0"/>
          <c:showPercent val="0"/>
          <c:showBubbleSize val="0"/>
        </c:dLbls>
        <c:gapWidth val="150"/>
        <c:axId val="396576840"/>
        <c:axId val="39657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DB38-4CF0-B2D8-B815930D8DF3}"/>
            </c:ext>
          </c:extLst>
        </c:ser>
        <c:dLbls>
          <c:showLegendKey val="0"/>
          <c:showVal val="0"/>
          <c:showCatName val="0"/>
          <c:showSerName val="0"/>
          <c:showPercent val="0"/>
          <c:showBubbleSize val="0"/>
        </c:dLbls>
        <c:marker val="1"/>
        <c:smooth val="0"/>
        <c:axId val="396576840"/>
        <c:axId val="396572920"/>
      </c:lineChart>
      <c:dateAx>
        <c:axId val="396576840"/>
        <c:scaling>
          <c:orientation val="minMax"/>
        </c:scaling>
        <c:delete val="1"/>
        <c:axPos val="b"/>
        <c:numFmt formatCode="ge" sourceLinked="1"/>
        <c:majorTickMark val="none"/>
        <c:minorTickMark val="none"/>
        <c:tickLblPos val="none"/>
        <c:crossAx val="396572920"/>
        <c:crosses val="autoZero"/>
        <c:auto val="1"/>
        <c:lblOffset val="100"/>
        <c:baseTimeUnit val="years"/>
      </c:dateAx>
      <c:valAx>
        <c:axId val="396572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576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35-411E-B3FB-2DE12F300623}"/>
            </c:ext>
          </c:extLst>
        </c:ser>
        <c:dLbls>
          <c:showLegendKey val="0"/>
          <c:showVal val="0"/>
          <c:showCatName val="0"/>
          <c:showSerName val="0"/>
          <c:showPercent val="0"/>
          <c:showBubbleSize val="0"/>
        </c:dLbls>
        <c:gapWidth val="150"/>
        <c:axId val="396573312"/>
        <c:axId val="39657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6C35-411E-B3FB-2DE12F300623}"/>
            </c:ext>
          </c:extLst>
        </c:ser>
        <c:dLbls>
          <c:showLegendKey val="0"/>
          <c:showVal val="0"/>
          <c:showCatName val="0"/>
          <c:showSerName val="0"/>
          <c:showPercent val="0"/>
          <c:showBubbleSize val="0"/>
        </c:dLbls>
        <c:marker val="1"/>
        <c:smooth val="0"/>
        <c:axId val="396573312"/>
        <c:axId val="396579584"/>
      </c:lineChart>
      <c:dateAx>
        <c:axId val="396573312"/>
        <c:scaling>
          <c:orientation val="minMax"/>
        </c:scaling>
        <c:delete val="1"/>
        <c:axPos val="b"/>
        <c:numFmt formatCode="ge" sourceLinked="1"/>
        <c:majorTickMark val="none"/>
        <c:minorTickMark val="none"/>
        <c:tickLblPos val="none"/>
        <c:crossAx val="396579584"/>
        <c:crosses val="autoZero"/>
        <c:auto val="1"/>
        <c:lblOffset val="100"/>
        <c:baseTimeUnit val="years"/>
      </c:dateAx>
      <c:valAx>
        <c:axId val="39657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57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FF5-48D6-9619-5B428CE88D46}"/>
            </c:ext>
          </c:extLst>
        </c:ser>
        <c:dLbls>
          <c:showLegendKey val="0"/>
          <c:showVal val="0"/>
          <c:showCatName val="0"/>
          <c:showSerName val="0"/>
          <c:showPercent val="0"/>
          <c:showBubbleSize val="0"/>
        </c:dLbls>
        <c:gapWidth val="150"/>
        <c:axId val="396572528"/>
        <c:axId val="39657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FF5-48D6-9619-5B428CE88D46}"/>
            </c:ext>
          </c:extLst>
        </c:ser>
        <c:dLbls>
          <c:showLegendKey val="0"/>
          <c:showVal val="0"/>
          <c:showCatName val="0"/>
          <c:showSerName val="0"/>
          <c:showPercent val="0"/>
          <c:showBubbleSize val="0"/>
        </c:dLbls>
        <c:marker val="1"/>
        <c:smooth val="0"/>
        <c:axId val="396572528"/>
        <c:axId val="396578408"/>
      </c:lineChart>
      <c:dateAx>
        <c:axId val="396572528"/>
        <c:scaling>
          <c:orientation val="minMax"/>
        </c:scaling>
        <c:delete val="1"/>
        <c:axPos val="b"/>
        <c:numFmt formatCode="ge" sourceLinked="1"/>
        <c:majorTickMark val="none"/>
        <c:minorTickMark val="none"/>
        <c:tickLblPos val="none"/>
        <c:crossAx val="396578408"/>
        <c:crosses val="autoZero"/>
        <c:auto val="1"/>
        <c:lblOffset val="100"/>
        <c:baseTimeUnit val="years"/>
      </c:dateAx>
      <c:valAx>
        <c:axId val="396578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57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9B7-4967-9398-F5C6A856B689}"/>
            </c:ext>
          </c:extLst>
        </c:ser>
        <c:dLbls>
          <c:showLegendKey val="0"/>
          <c:showVal val="0"/>
          <c:showCatName val="0"/>
          <c:showSerName val="0"/>
          <c:showPercent val="0"/>
          <c:showBubbleSize val="0"/>
        </c:dLbls>
        <c:gapWidth val="150"/>
        <c:axId val="396575664"/>
        <c:axId val="39657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9B7-4967-9398-F5C6A856B689}"/>
            </c:ext>
          </c:extLst>
        </c:ser>
        <c:dLbls>
          <c:showLegendKey val="0"/>
          <c:showVal val="0"/>
          <c:showCatName val="0"/>
          <c:showSerName val="0"/>
          <c:showPercent val="0"/>
          <c:showBubbleSize val="0"/>
        </c:dLbls>
        <c:marker val="1"/>
        <c:smooth val="0"/>
        <c:axId val="396575664"/>
        <c:axId val="396576056"/>
      </c:lineChart>
      <c:dateAx>
        <c:axId val="396575664"/>
        <c:scaling>
          <c:orientation val="minMax"/>
        </c:scaling>
        <c:delete val="1"/>
        <c:axPos val="b"/>
        <c:numFmt formatCode="ge" sourceLinked="1"/>
        <c:majorTickMark val="none"/>
        <c:minorTickMark val="none"/>
        <c:tickLblPos val="none"/>
        <c:crossAx val="396576056"/>
        <c:crosses val="autoZero"/>
        <c:auto val="1"/>
        <c:lblOffset val="100"/>
        <c:baseTimeUnit val="years"/>
      </c:dateAx>
      <c:valAx>
        <c:axId val="396576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57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15-46F3-A689-BF9239768AB2}"/>
            </c:ext>
          </c:extLst>
        </c:ser>
        <c:dLbls>
          <c:showLegendKey val="0"/>
          <c:showVal val="0"/>
          <c:showCatName val="0"/>
          <c:showSerName val="0"/>
          <c:showPercent val="0"/>
          <c:showBubbleSize val="0"/>
        </c:dLbls>
        <c:gapWidth val="150"/>
        <c:axId val="396577624"/>
        <c:axId val="3965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A515-46F3-A689-BF9239768AB2}"/>
            </c:ext>
          </c:extLst>
        </c:ser>
        <c:dLbls>
          <c:showLegendKey val="0"/>
          <c:showVal val="0"/>
          <c:showCatName val="0"/>
          <c:showSerName val="0"/>
          <c:showPercent val="0"/>
          <c:showBubbleSize val="0"/>
        </c:dLbls>
        <c:marker val="1"/>
        <c:smooth val="0"/>
        <c:axId val="396577624"/>
        <c:axId val="396578016"/>
      </c:lineChart>
      <c:dateAx>
        <c:axId val="396577624"/>
        <c:scaling>
          <c:orientation val="minMax"/>
        </c:scaling>
        <c:delete val="1"/>
        <c:axPos val="b"/>
        <c:numFmt formatCode="ge" sourceLinked="1"/>
        <c:majorTickMark val="none"/>
        <c:minorTickMark val="none"/>
        <c:tickLblPos val="none"/>
        <c:crossAx val="396578016"/>
        <c:crosses val="autoZero"/>
        <c:auto val="1"/>
        <c:lblOffset val="100"/>
        <c:baseTimeUnit val="years"/>
      </c:dateAx>
      <c:valAx>
        <c:axId val="39657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57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59-4128-AE92-1F8823FADE3C}"/>
            </c:ext>
          </c:extLst>
        </c:ser>
        <c:dLbls>
          <c:showLegendKey val="0"/>
          <c:showVal val="0"/>
          <c:showCatName val="0"/>
          <c:showSerName val="0"/>
          <c:showPercent val="0"/>
          <c:showBubbleSize val="0"/>
        </c:dLbls>
        <c:gapWidth val="150"/>
        <c:axId val="398004016"/>
        <c:axId val="39800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2A59-4128-AE92-1F8823FADE3C}"/>
            </c:ext>
          </c:extLst>
        </c:ser>
        <c:dLbls>
          <c:showLegendKey val="0"/>
          <c:showVal val="0"/>
          <c:showCatName val="0"/>
          <c:showSerName val="0"/>
          <c:showPercent val="0"/>
          <c:showBubbleSize val="0"/>
        </c:dLbls>
        <c:marker val="1"/>
        <c:smooth val="0"/>
        <c:axId val="398004016"/>
        <c:axId val="398005192"/>
      </c:lineChart>
      <c:dateAx>
        <c:axId val="398004016"/>
        <c:scaling>
          <c:orientation val="minMax"/>
        </c:scaling>
        <c:delete val="1"/>
        <c:axPos val="b"/>
        <c:numFmt formatCode="ge" sourceLinked="1"/>
        <c:majorTickMark val="none"/>
        <c:minorTickMark val="none"/>
        <c:tickLblPos val="none"/>
        <c:crossAx val="398005192"/>
        <c:crosses val="autoZero"/>
        <c:auto val="1"/>
        <c:lblOffset val="100"/>
        <c:baseTimeUnit val="years"/>
      </c:dateAx>
      <c:valAx>
        <c:axId val="398005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00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863-49B9-BC30-0FC2F18900F0}"/>
            </c:ext>
          </c:extLst>
        </c:ser>
        <c:dLbls>
          <c:showLegendKey val="0"/>
          <c:showVal val="0"/>
          <c:showCatName val="0"/>
          <c:showSerName val="0"/>
          <c:showPercent val="0"/>
          <c:showBubbleSize val="0"/>
        </c:dLbls>
        <c:gapWidth val="150"/>
        <c:axId val="398008720"/>
        <c:axId val="39800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7863-49B9-BC30-0FC2F18900F0}"/>
            </c:ext>
          </c:extLst>
        </c:ser>
        <c:dLbls>
          <c:showLegendKey val="0"/>
          <c:showVal val="0"/>
          <c:showCatName val="0"/>
          <c:showSerName val="0"/>
          <c:showPercent val="0"/>
          <c:showBubbleSize val="0"/>
        </c:dLbls>
        <c:marker val="1"/>
        <c:smooth val="0"/>
        <c:axId val="398008720"/>
        <c:axId val="398002056"/>
      </c:lineChart>
      <c:dateAx>
        <c:axId val="398008720"/>
        <c:scaling>
          <c:orientation val="minMax"/>
        </c:scaling>
        <c:delete val="1"/>
        <c:axPos val="b"/>
        <c:numFmt formatCode="ge" sourceLinked="1"/>
        <c:majorTickMark val="none"/>
        <c:minorTickMark val="none"/>
        <c:tickLblPos val="none"/>
        <c:crossAx val="398002056"/>
        <c:crosses val="autoZero"/>
        <c:auto val="1"/>
        <c:lblOffset val="100"/>
        <c:baseTimeUnit val="years"/>
      </c:dateAx>
      <c:valAx>
        <c:axId val="398002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0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93.7</c:v>
                </c:pt>
                <c:pt idx="1">
                  <c:v>93.1</c:v>
                </c:pt>
                <c:pt idx="2">
                  <c:v>94.7</c:v>
                </c:pt>
                <c:pt idx="3">
                  <c:v>92.9</c:v>
                </c:pt>
                <c:pt idx="4">
                  <c:v>91.3</c:v>
                </c:pt>
              </c:numCache>
            </c:numRef>
          </c:val>
          <c:extLst xmlns:c16r2="http://schemas.microsoft.com/office/drawing/2015/06/chart">
            <c:ext xmlns:c16="http://schemas.microsoft.com/office/drawing/2014/chart" uri="{C3380CC4-5D6E-409C-BE32-E72D297353CC}">
              <c16:uniqueId val="{00000000-D51D-4CE7-951A-F612C5B92689}"/>
            </c:ext>
          </c:extLst>
        </c:ser>
        <c:dLbls>
          <c:showLegendKey val="0"/>
          <c:showVal val="0"/>
          <c:showCatName val="0"/>
          <c:showSerName val="0"/>
          <c:showPercent val="0"/>
          <c:showBubbleSize val="0"/>
        </c:dLbls>
        <c:gapWidth val="150"/>
        <c:axId val="398009504"/>
        <c:axId val="39800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D51D-4CE7-951A-F612C5B92689}"/>
            </c:ext>
          </c:extLst>
        </c:ser>
        <c:dLbls>
          <c:showLegendKey val="0"/>
          <c:showVal val="0"/>
          <c:showCatName val="0"/>
          <c:showSerName val="0"/>
          <c:showPercent val="0"/>
          <c:showBubbleSize val="0"/>
        </c:dLbls>
        <c:marker val="1"/>
        <c:smooth val="0"/>
        <c:axId val="398009504"/>
        <c:axId val="398002448"/>
      </c:lineChart>
      <c:dateAx>
        <c:axId val="398009504"/>
        <c:scaling>
          <c:orientation val="minMax"/>
        </c:scaling>
        <c:delete val="1"/>
        <c:axPos val="b"/>
        <c:numFmt formatCode="ge" sourceLinked="1"/>
        <c:majorTickMark val="none"/>
        <c:minorTickMark val="none"/>
        <c:tickLblPos val="none"/>
        <c:crossAx val="398002448"/>
        <c:crosses val="autoZero"/>
        <c:auto val="1"/>
        <c:lblOffset val="100"/>
        <c:baseTimeUnit val="years"/>
      </c:dateAx>
      <c:valAx>
        <c:axId val="39800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0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4340</c:v>
                </c:pt>
                <c:pt idx="1">
                  <c:v>4080</c:v>
                </c:pt>
                <c:pt idx="2">
                  <c:v>3864</c:v>
                </c:pt>
                <c:pt idx="3">
                  <c:v>3586</c:v>
                </c:pt>
                <c:pt idx="4">
                  <c:v>3562</c:v>
                </c:pt>
              </c:numCache>
            </c:numRef>
          </c:val>
          <c:extLst xmlns:c16r2="http://schemas.microsoft.com/office/drawing/2015/06/chart">
            <c:ext xmlns:c16="http://schemas.microsoft.com/office/drawing/2014/chart" uri="{C3380CC4-5D6E-409C-BE32-E72D297353CC}">
              <c16:uniqueId val="{00000000-2ECB-4626-96C6-7AE8BD5EEB0D}"/>
            </c:ext>
          </c:extLst>
        </c:ser>
        <c:dLbls>
          <c:showLegendKey val="0"/>
          <c:showVal val="0"/>
          <c:showCatName val="0"/>
          <c:showSerName val="0"/>
          <c:showPercent val="0"/>
          <c:showBubbleSize val="0"/>
        </c:dLbls>
        <c:gapWidth val="150"/>
        <c:axId val="398003232"/>
        <c:axId val="39800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2ECB-4626-96C6-7AE8BD5EEB0D}"/>
            </c:ext>
          </c:extLst>
        </c:ser>
        <c:dLbls>
          <c:showLegendKey val="0"/>
          <c:showVal val="0"/>
          <c:showCatName val="0"/>
          <c:showSerName val="0"/>
          <c:showPercent val="0"/>
          <c:showBubbleSize val="0"/>
        </c:dLbls>
        <c:marker val="1"/>
        <c:smooth val="0"/>
        <c:axId val="398003232"/>
        <c:axId val="398006368"/>
      </c:lineChart>
      <c:dateAx>
        <c:axId val="398003232"/>
        <c:scaling>
          <c:orientation val="minMax"/>
        </c:scaling>
        <c:delete val="1"/>
        <c:axPos val="b"/>
        <c:numFmt formatCode="ge" sourceLinked="1"/>
        <c:majorTickMark val="none"/>
        <c:minorTickMark val="none"/>
        <c:tickLblPos val="none"/>
        <c:crossAx val="398006368"/>
        <c:crosses val="autoZero"/>
        <c:auto val="1"/>
        <c:lblOffset val="100"/>
        <c:baseTimeUnit val="years"/>
      </c:dateAx>
      <c:valAx>
        <c:axId val="398006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00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愛知県豊明市　豊明駅南月ぎめ駐車場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1253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9</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1581.2</v>
      </c>
      <c r="V31" s="118"/>
      <c r="W31" s="118"/>
      <c r="X31" s="118"/>
      <c r="Y31" s="118"/>
      <c r="Z31" s="118"/>
      <c r="AA31" s="118"/>
      <c r="AB31" s="118"/>
      <c r="AC31" s="118"/>
      <c r="AD31" s="118"/>
      <c r="AE31" s="118"/>
      <c r="AF31" s="118"/>
      <c r="AG31" s="118"/>
      <c r="AH31" s="118"/>
      <c r="AI31" s="118"/>
      <c r="AJ31" s="118"/>
      <c r="AK31" s="118"/>
      <c r="AL31" s="118"/>
      <c r="AM31" s="118"/>
      <c r="AN31" s="118">
        <f>データ!Z7</f>
        <v>1451</v>
      </c>
      <c r="AO31" s="118"/>
      <c r="AP31" s="118"/>
      <c r="AQ31" s="118"/>
      <c r="AR31" s="118"/>
      <c r="AS31" s="118"/>
      <c r="AT31" s="118"/>
      <c r="AU31" s="118"/>
      <c r="AV31" s="118"/>
      <c r="AW31" s="118"/>
      <c r="AX31" s="118"/>
      <c r="AY31" s="118"/>
      <c r="AZ31" s="118"/>
      <c r="BA31" s="118"/>
      <c r="BB31" s="118"/>
      <c r="BC31" s="118"/>
      <c r="BD31" s="118"/>
      <c r="BE31" s="118"/>
      <c r="BF31" s="118"/>
      <c r="BG31" s="118">
        <f>データ!AA7</f>
        <v>1872.5</v>
      </c>
      <c r="BH31" s="118"/>
      <c r="BI31" s="118"/>
      <c r="BJ31" s="118"/>
      <c r="BK31" s="118"/>
      <c r="BL31" s="118"/>
      <c r="BM31" s="118"/>
      <c r="BN31" s="118"/>
      <c r="BO31" s="118"/>
      <c r="BP31" s="118"/>
      <c r="BQ31" s="118"/>
      <c r="BR31" s="118"/>
      <c r="BS31" s="118"/>
      <c r="BT31" s="118"/>
      <c r="BU31" s="118"/>
      <c r="BV31" s="118"/>
      <c r="BW31" s="118"/>
      <c r="BX31" s="118"/>
      <c r="BY31" s="118"/>
      <c r="BZ31" s="118">
        <f>データ!AB7</f>
        <v>1408.8</v>
      </c>
      <c r="CA31" s="118"/>
      <c r="CB31" s="118"/>
      <c r="CC31" s="118"/>
      <c r="CD31" s="118"/>
      <c r="CE31" s="118"/>
      <c r="CF31" s="118"/>
      <c r="CG31" s="118"/>
      <c r="CH31" s="118"/>
      <c r="CI31" s="118"/>
      <c r="CJ31" s="118"/>
      <c r="CK31" s="118"/>
      <c r="CL31" s="118"/>
      <c r="CM31" s="118"/>
      <c r="CN31" s="118"/>
      <c r="CO31" s="118"/>
      <c r="CP31" s="118"/>
      <c r="CQ31" s="118"/>
      <c r="CR31" s="118"/>
      <c r="CS31" s="118">
        <f>データ!AC7</f>
        <v>1256.5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100</v>
      </c>
      <c r="JD31" s="120"/>
      <c r="JE31" s="120"/>
      <c r="JF31" s="120"/>
      <c r="JG31" s="120"/>
      <c r="JH31" s="120"/>
      <c r="JI31" s="120"/>
      <c r="JJ31" s="120"/>
      <c r="JK31" s="120"/>
      <c r="JL31" s="120"/>
      <c r="JM31" s="120"/>
      <c r="JN31" s="120"/>
      <c r="JO31" s="120"/>
      <c r="JP31" s="120"/>
      <c r="JQ31" s="120"/>
      <c r="JR31" s="120"/>
      <c r="JS31" s="120"/>
      <c r="JT31" s="120"/>
      <c r="JU31" s="121"/>
      <c r="JV31" s="119">
        <f>データ!DL7</f>
        <v>100</v>
      </c>
      <c r="JW31" s="120"/>
      <c r="JX31" s="120"/>
      <c r="JY31" s="120"/>
      <c r="JZ31" s="120"/>
      <c r="KA31" s="120"/>
      <c r="KB31" s="120"/>
      <c r="KC31" s="120"/>
      <c r="KD31" s="120"/>
      <c r="KE31" s="120"/>
      <c r="KF31" s="120"/>
      <c r="KG31" s="120"/>
      <c r="KH31" s="120"/>
      <c r="KI31" s="120"/>
      <c r="KJ31" s="120"/>
      <c r="KK31" s="120"/>
      <c r="KL31" s="120"/>
      <c r="KM31" s="120"/>
      <c r="KN31" s="121"/>
      <c r="KO31" s="119">
        <f>データ!DM7</f>
        <v>100</v>
      </c>
      <c r="KP31" s="120"/>
      <c r="KQ31" s="120"/>
      <c r="KR31" s="120"/>
      <c r="KS31" s="120"/>
      <c r="KT31" s="120"/>
      <c r="KU31" s="120"/>
      <c r="KV31" s="120"/>
      <c r="KW31" s="120"/>
      <c r="KX31" s="120"/>
      <c r="KY31" s="120"/>
      <c r="KZ31" s="120"/>
      <c r="LA31" s="120"/>
      <c r="LB31" s="120"/>
      <c r="LC31" s="120"/>
      <c r="LD31" s="120"/>
      <c r="LE31" s="120"/>
      <c r="LF31" s="120"/>
      <c r="LG31" s="121"/>
      <c r="LH31" s="119">
        <f>データ!DN7</f>
        <v>100</v>
      </c>
      <c r="LI31" s="120"/>
      <c r="LJ31" s="120"/>
      <c r="LK31" s="120"/>
      <c r="LL31" s="120"/>
      <c r="LM31" s="120"/>
      <c r="LN31" s="120"/>
      <c r="LO31" s="120"/>
      <c r="LP31" s="120"/>
      <c r="LQ31" s="120"/>
      <c r="LR31" s="120"/>
      <c r="LS31" s="120"/>
      <c r="LT31" s="120"/>
      <c r="LU31" s="120"/>
      <c r="LV31" s="120"/>
      <c r="LW31" s="120"/>
      <c r="LX31" s="120"/>
      <c r="LY31" s="120"/>
      <c r="LZ31" s="121"/>
      <c r="MA31" s="119">
        <f>データ!DO7</f>
        <v>100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93.7</v>
      </c>
      <c r="EM52" s="118"/>
      <c r="EN52" s="118"/>
      <c r="EO52" s="118"/>
      <c r="EP52" s="118"/>
      <c r="EQ52" s="118"/>
      <c r="ER52" s="118"/>
      <c r="ES52" s="118"/>
      <c r="ET52" s="118"/>
      <c r="EU52" s="118"/>
      <c r="EV52" s="118"/>
      <c r="EW52" s="118"/>
      <c r="EX52" s="118"/>
      <c r="EY52" s="118"/>
      <c r="EZ52" s="118"/>
      <c r="FA52" s="118"/>
      <c r="FB52" s="118"/>
      <c r="FC52" s="118"/>
      <c r="FD52" s="118"/>
      <c r="FE52" s="118">
        <f>データ!BG7</f>
        <v>93.1</v>
      </c>
      <c r="FF52" s="118"/>
      <c r="FG52" s="118"/>
      <c r="FH52" s="118"/>
      <c r="FI52" s="118"/>
      <c r="FJ52" s="118"/>
      <c r="FK52" s="118"/>
      <c r="FL52" s="118"/>
      <c r="FM52" s="118"/>
      <c r="FN52" s="118"/>
      <c r="FO52" s="118"/>
      <c r="FP52" s="118"/>
      <c r="FQ52" s="118"/>
      <c r="FR52" s="118"/>
      <c r="FS52" s="118"/>
      <c r="FT52" s="118"/>
      <c r="FU52" s="118"/>
      <c r="FV52" s="118"/>
      <c r="FW52" s="118"/>
      <c r="FX52" s="118">
        <f>データ!BH7</f>
        <v>94.7</v>
      </c>
      <c r="FY52" s="118"/>
      <c r="FZ52" s="118"/>
      <c r="GA52" s="118"/>
      <c r="GB52" s="118"/>
      <c r="GC52" s="118"/>
      <c r="GD52" s="118"/>
      <c r="GE52" s="118"/>
      <c r="GF52" s="118"/>
      <c r="GG52" s="118"/>
      <c r="GH52" s="118"/>
      <c r="GI52" s="118"/>
      <c r="GJ52" s="118"/>
      <c r="GK52" s="118"/>
      <c r="GL52" s="118"/>
      <c r="GM52" s="118"/>
      <c r="GN52" s="118"/>
      <c r="GO52" s="118"/>
      <c r="GP52" s="118"/>
      <c r="GQ52" s="118">
        <f>データ!BI7</f>
        <v>92.9</v>
      </c>
      <c r="GR52" s="118"/>
      <c r="GS52" s="118"/>
      <c r="GT52" s="118"/>
      <c r="GU52" s="118"/>
      <c r="GV52" s="118"/>
      <c r="GW52" s="118"/>
      <c r="GX52" s="118"/>
      <c r="GY52" s="118"/>
      <c r="GZ52" s="118"/>
      <c r="HA52" s="118"/>
      <c r="HB52" s="118"/>
      <c r="HC52" s="118"/>
      <c r="HD52" s="118"/>
      <c r="HE52" s="118"/>
      <c r="HF52" s="118"/>
      <c r="HG52" s="118"/>
      <c r="HH52" s="118"/>
      <c r="HI52" s="118"/>
      <c r="HJ52" s="118">
        <f>データ!BJ7</f>
        <v>91.3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4340</v>
      </c>
      <c r="JD52" s="125"/>
      <c r="JE52" s="125"/>
      <c r="JF52" s="125"/>
      <c r="JG52" s="125"/>
      <c r="JH52" s="125"/>
      <c r="JI52" s="125"/>
      <c r="JJ52" s="125"/>
      <c r="JK52" s="125"/>
      <c r="JL52" s="125"/>
      <c r="JM52" s="125"/>
      <c r="JN52" s="125"/>
      <c r="JO52" s="125"/>
      <c r="JP52" s="125"/>
      <c r="JQ52" s="125"/>
      <c r="JR52" s="125"/>
      <c r="JS52" s="125"/>
      <c r="JT52" s="125"/>
      <c r="JU52" s="125"/>
      <c r="JV52" s="125">
        <f>データ!BR7</f>
        <v>4080</v>
      </c>
      <c r="JW52" s="125"/>
      <c r="JX52" s="125"/>
      <c r="JY52" s="125"/>
      <c r="JZ52" s="125"/>
      <c r="KA52" s="125"/>
      <c r="KB52" s="125"/>
      <c r="KC52" s="125"/>
      <c r="KD52" s="125"/>
      <c r="KE52" s="125"/>
      <c r="KF52" s="125"/>
      <c r="KG52" s="125"/>
      <c r="KH52" s="125"/>
      <c r="KI52" s="125"/>
      <c r="KJ52" s="125"/>
      <c r="KK52" s="125"/>
      <c r="KL52" s="125"/>
      <c r="KM52" s="125"/>
      <c r="KN52" s="125"/>
      <c r="KO52" s="125">
        <f>データ!BS7</f>
        <v>3864</v>
      </c>
      <c r="KP52" s="125"/>
      <c r="KQ52" s="125"/>
      <c r="KR52" s="125"/>
      <c r="KS52" s="125"/>
      <c r="KT52" s="125"/>
      <c r="KU52" s="125"/>
      <c r="KV52" s="125"/>
      <c r="KW52" s="125"/>
      <c r="KX52" s="125"/>
      <c r="KY52" s="125"/>
      <c r="KZ52" s="125"/>
      <c r="LA52" s="125"/>
      <c r="LB52" s="125"/>
      <c r="LC52" s="125"/>
      <c r="LD52" s="125"/>
      <c r="LE52" s="125"/>
      <c r="LF52" s="125"/>
      <c r="LG52" s="125"/>
      <c r="LH52" s="125">
        <f>データ!BT7</f>
        <v>3586</v>
      </c>
      <c r="LI52" s="125"/>
      <c r="LJ52" s="125"/>
      <c r="LK52" s="125"/>
      <c r="LL52" s="125"/>
      <c r="LM52" s="125"/>
      <c r="LN52" s="125"/>
      <c r="LO52" s="125"/>
      <c r="LP52" s="125"/>
      <c r="LQ52" s="125"/>
      <c r="LR52" s="125"/>
      <c r="LS52" s="125"/>
      <c r="LT52" s="125"/>
      <c r="LU52" s="125"/>
      <c r="LV52" s="125"/>
      <c r="LW52" s="125"/>
      <c r="LX52" s="125"/>
      <c r="LY52" s="125"/>
      <c r="LZ52" s="125"/>
      <c r="MA52" s="125">
        <f>データ!BU7</f>
        <v>3562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58515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450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s5Czs2tu0Fu36dRYWoU6uy9lzgV6PwyqXfHd1qHaR3Uda6W1I16p96jTNtTB43RIId5f4/i+NNifXcm70sfLwA==" saltValue="xhMSnAOlAvS5oy2nkr/Sv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93</v>
      </c>
      <c r="AO5" s="59" t="s">
        <v>94</v>
      </c>
      <c r="AP5" s="59" t="s">
        <v>95</v>
      </c>
      <c r="AQ5" s="59" t="s">
        <v>96</v>
      </c>
      <c r="AR5" s="59" t="s">
        <v>97</v>
      </c>
      <c r="AS5" s="59" t="s">
        <v>98</v>
      </c>
      <c r="AT5" s="59" t="s">
        <v>99</v>
      </c>
      <c r="AU5" s="59" t="s">
        <v>89</v>
      </c>
      <c r="AV5" s="59" t="s">
        <v>90</v>
      </c>
      <c r="AW5" s="59" t="s">
        <v>101</v>
      </c>
      <c r="AX5" s="59" t="s">
        <v>100</v>
      </c>
      <c r="AY5" s="59" t="s">
        <v>93</v>
      </c>
      <c r="AZ5" s="59" t="s">
        <v>94</v>
      </c>
      <c r="BA5" s="59" t="s">
        <v>95</v>
      </c>
      <c r="BB5" s="59" t="s">
        <v>96</v>
      </c>
      <c r="BC5" s="59" t="s">
        <v>97</v>
      </c>
      <c r="BD5" s="59" t="s">
        <v>98</v>
      </c>
      <c r="BE5" s="59" t="s">
        <v>99</v>
      </c>
      <c r="BF5" s="59" t="s">
        <v>102</v>
      </c>
      <c r="BG5" s="59" t="s">
        <v>90</v>
      </c>
      <c r="BH5" s="59" t="s">
        <v>101</v>
      </c>
      <c r="BI5" s="59" t="s">
        <v>100</v>
      </c>
      <c r="BJ5" s="59" t="s">
        <v>93</v>
      </c>
      <c r="BK5" s="59" t="s">
        <v>94</v>
      </c>
      <c r="BL5" s="59" t="s">
        <v>95</v>
      </c>
      <c r="BM5" s="59" t="s">
        <v>96</v>
      </c>
      <c r="BN5" s="59" t="s">
        <v>97</v>
      </c>
      <c r="BO5" s="59" t="s">
        <v>98</v>
      </c>
      <c r="BP5" s="59" t="s">
        <v>99</v>
      </c>
      <c r="BQ5" s="59" t="s">
        <v>89</v>
      </c>
      <c r="BR5" s="59" t="s">
        <v>90</v>
      </c>
      <c r="BS5" s="59" t="s">
        <v>101</v>
      </c>
      <c r="BT5" s="59" t="s">
        <v>100</v>
      </c>
      <c r="BU5" s="59" t="s">
        <v>93</v>
      </c>
      <c r="BV5" s="59" t="s">
        <v>94</v>
      </c>
      <c r="BW5" s="59" t="s">
        <v>95</v>
      </c>
      <c r="BX5" s="59" t="s">
        <v>96</v>
      </c>
      <c r="BY5" s="59" t="s">
        <v>97</v>
      </c>
      <c r="BZ5" s="59" t="s">
        <v>98</v>
      </c>
      <c r="CA5" s="59" t="s">
        <v>99</v>
      </c>
      <c r="CB5" s="59" t="s">
        <v>89</v>
      </c>
      <c r="CC5" s="59" t="s">
        <v>90</v>
      </c>
      <c r="CD5" s="59" t="s">
        <v>101</v>
      </c>
      <c r="CE5" s="59" t="s">
        <v>100</v>
      </c>
      <c r="CF5" s="59" t="s">
        <v>93</v>
      </c>
      <c r="CG5" s="59" t="s">
        <v>94</v>
      </c>
      <c r="CH5" s="59" t="s">
        <v>95</v>
      </c>
      <c r="CI5" s="59" t="s">
        <v>96</v>
      </c>
      <c r="CJ5" s="59" t="s">
        <v>97</v>
      </c>
      <c r="CK5" s="59" t="s">
        <v>98</v>
      </c>
      <c r="CL5" s="59" t="s">
        <v>99</v>
      </c>
      <c r="CM5" s="150"/>
      <c r="CN5" s="150"/>
      <c r="CO5" s="59" t="s">
        <v>89</v>
      </c>
      <c r="CP5" s="59" t="s">
        <v>90</v>
      </c>
      <c r="CQ5" s="59" t="s">
        <v>103</v>
      </c>
      <c r="CR5" s="59" t="s">
        <v>104</v>
      </c>
      <c r="CS5" s="59" t="s">
        <v>93</v>
      </c>
      <c r="CT5" s="59" t="s">
        <v>94</v>
      </c>
      <c r="CU5" s="59" t="s">
        <v>95</v>
      </c>
      <c r="CV5" s="59" t="s">
        <v>96</v>
      </c>
      <c r="CW5" s="59" t="s">
        <v>97</v>
      </c>
      <c r="CX5" s="59" t="s">
        <v>98</v>
      </c>
      <c r="CY5" s="59" t="s">
        <v>99</v>
      </c>
      <c r="CZ5" s="59" t="s">
        <v>89</v>
      </c>
      <c r="DA5" s="59" t="s">
        <v>90</v>
      </c>
      <c r="DB5" s="59" t="s">
        <v>101</v>
      </c>
      <c r="DC5" s="59" t="s">
        <v>100</v>
      </c>
      <c r="DD5" s="59" t="s">
        <v>105</v>
      </c>
      <c r="DE5" s="59" t="s">
        <v>94</v>
      </c>
      <c r="DF5" s="59" t="s">
        <v>95</v>
      </c>
      <c r="DG5" s="59" t="s">
        <v>96</v>
      </c>
      <c r="DH5" s="59" t="s">
        <v>97</v>
      </c>
      <c r="DI5" s="59" t="s">
        <v>98</v>
      </c>
      <c r="DJ5" s="59" t="s">
        <v>35</v>
      </c>
      <c r="DK5" s="59" t="s">
        <v>89</v>
      </c>
      <c r="DL5" s="59" t="s">
        <v>90</v>
      </c>
      <c r="DM5" s="59" t="s">
        <v>101</v>
      </c>
      <c r="DN5" s="59" t="s">
        <v>92</v>
      </c>
      <c r="DO5" s="59" t="s">
        <v>93</v>
      </c>
      <c r="DP5" s="59" t="s">
        <v>94</v>
      </c>
      <c r="DQ5" s="59" t="s">
        <v>95</v>
      </c>
      <c r="DR5" s="59" t="s">
        <v>96</v>
      </c>
      <c r="DS5" s="59" t="s">
        <v>97</v>
      </c>
      <c r="DT5" s="59" t="s">
        <v>98</v>
      </c>
      <c r="DU5" s="59" t="s">
        <v>99</v>
      </c>
    </row>
    <row r="6" spans="1:125" s="66" customFormat="1" x14ac:dyDescent="0.15">
      <c r="A6" s="49" t="s">
        <v>106</v>
      </c>
      <c r="B6" s="60">
        <f>B8</f>
        <v>2018</v>
      </c>
      <c r="C6" s="60">
        <f t="shared" ref="C6:X6" si="1">C8</f>
        <v>232297</v>
      </c>
      <c r="D6" s="60">
        <f t="shared" si="1"/>
        <v>47</v>
      </c>
      <c r="E6" s="60">
        <f t="shared" si="1"/>
        <v>14</v>
      </c>
      <c r="F6" s="60">
        <f t="shared" si="1"/>
        <v>0</v>
      </c>
      <c r="G6" s="60">
        <f t="shared" si="1"/>
        <v>4</v>
      </c>
      <c r="H6" s="60" t="str">
        <f>SUBSTITUTE(H8,"　","")</f>
        <v>愛知県豊明市</v>
      </c>
      <c r="I6" s="60" t="str">
        <f t="shared" si="1"/>
        <v>豊明駅南月ぎめ駐車場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9</v>
      </c>
      <c r="S6" s="62" t="str">
        <f t="shared" si="1"/>
        <v>駅</v>
      </c>
      <c r="T6" s="62" t="str">
        <f t="shared" si="1"/>
        <v>無</v>
      </c>
      <c r="U6" s="63">
        <f t="shared" si="1"/>
        <v>1253</v>
      </c>
      <c r="V6" s="63">
        <f t="shared" si="1"/>
        <v>48</v>
      </c>
      <c r="W6" s="63">
        <f t="shared" si="1"/>
        <v>9</v>
      </c>
      <c r="X6" s="62" t="str">
        <f t="shared" si="1"/>
        <v>導入なし</v>
      </c>
      <c r="Y6" s="64">
        <f>IF(Y8="-",NA(),Y8)</f>
        <v>1581.2</v>
      </c>
      <c r="Z6" s="64">
        <f t="shared" ref="Z6:AH6" si="2">IF(Z8="-",NA(),Z8)</f>
        <v>1451</v>
      </c>
      <c r="AA6" s="64">
        <f t="shared" si="2"/>
        <v>1872.5</v>
      </c>
      <c r="AB6" s="64">
        <f t="shared" si="2"/>
        <v>1408.8</v>
      </c>
      <c r="AC6" s="64">
        <f t="shared" si="2"/>
        <v>1256.5</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93.7</v>
      </c>
      <c r="BG6" s="64">
        <f t="shared" ref="BG6:BO6" si="5">IF(BG8="-",NA(),BG8)</f>
        <v>93.1</v>
      </c>
      <c r="BH6" s="64">
        <f t="shared" si="5"/>
        <v>94.7</v>
      </c>
      <c r="BI6" s="64">
        <f t="shared" si="5"/>
        <v>92.9</v>
      </c>
      <c r="BJ6" s="64">
        <f t="shared" si="5"/>
        <v>91.3</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4340</v>
      </c>
      <c r="BR6" s="65">
        <f t="shared" ref="BR6:BZ6" si="6">IF(BR8="-",NA(),BR8)</f>
        <v>4080</v>
      </c>
      <c r="BS6" s="65">
        <f t="shared" si="6"/>
        <v>3864</v>
      </c>
      <c r="BT6" s="65">
        <f t="shared" si="6"/>
        <v>3586</v>
      </c>
      <c r="BU6" s="65">
        <f t="shared" si="6"/>
        <v>3562</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107</v>
      </c>
      <c r="CM6" s="63">
        <f t="shared" ref="CM6:CN6" si="7">CM8</f>
        <v>58515</v>
      </c>
      <c r="CN6" s="63">
        <f t="shared" si="7"/>
        <v>450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100</v>
      </c>
      <c r="DL6" s="64">
        <f t="shared" ref="DL6:DT6" si="9">IF(DL8="-",NA(),DL8)</f>
        <v>100</v>
      </c>
      <c r="DM6" s="64">
        <f t="shared" si="9"/>
        <v>100</v>
      </c>
      <c r="DN6" s="64">
        <f t="shared" si="9"/>
        <v>100</v>
      </c>
      <c r="DO6" s="64">
        <f t="shared" si="9"/>
        <v>100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108</v>
      </c>
      <c r="B7" s="60">
        <f t="shared" ref="B7:X7" si="10">B8</f>
        <v>2018</v>
      </c>
      <c r="C7" s="60">
        <f t="shared" si="10"/>
        <v>232297</v>
      </c>
      <c r="D7" s="60">
        <f t="shared" si="10"/>
        <v>47</v>
      </c>
      <c r="E7" s="60">
        <f t="shared" si="10"/>
        <v>14</v>
      </c>
      <c r="F7" s="60">
        <f t="shared" si="10"/>
        <v>0</v>
      </c>
      <c r="G7" s="60">
        <f t="shared" si="10"/>
        <v>4</v>
      </c>
      <c r="H7" s="60" t="str">
        <f t="shared" si="10"/>
        <v>愛知県　豊明市</v>
      </c>
      <c r="I7" s="60" t="str">
        <f t="shared" si="10"/>
        <v>豊明駅南月ぎめ駐車場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9</v>
      </c>
      <c r="S7" s="62" t="str">
        <f t="shared" si="10"/>
        <v>駅</v>
      </c>
      <c r="T7" s="62" t="str">
        <f t="shared" si="10"/>
        <v>無</v>
      </c>
      <c r="U7" s="63">
        <f t="shared" si="10"/>
        <v>1253</v>
      </c>
      <c r="V7" s="63">
        <f t="shared" si="10"/>
        <v>48</v>
      </c>
      <c r="W7" s="63">
        <f t="shared" si="10"/>
        <v>9</v>
      </c>
      <c r="X7" s="62" t="str">
        <f t="shared" si="10"/>
        <v>導入なし</v>
      </c>
      <c r="Y7" s="64">
        <f>Y8</f>
        <v>1581.2</v>
      </c>
      <c r="Z7" s="64">
        <f t="shared" ref="Z7:AH7" si="11">Z8</f>
        <v>1451</v>
      </c>
      <c r="AA7" s="64">
        <f t="shared" si="11"/>
        <v>1872.5</v>
      </c>
      <c r="AB7" s="64">
        <f t="shared" si="11"/>
        <v>1408.8</v>
      </c>
      <c r="AC7" s="64">
        <f t="shared" si="11"/>
        <v>1256.5</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93.7</v>
      </c>
      <c r="BG7" s="64">
        <f t="shared" ref="BG7:BO7" si="14">BG8</f>
        <v>93.1</v>
      </c>
      <c r="BH7" s="64">
        <f t="shared" si="14"/>
        <v>94.7</v>
      </c>
      <c r="BI7" s="64">
        <f t="shared" si="14"/>
        <v>92.9</v>
      </c>
      <c r="BJ7" s="64">
        <f t="shared" si="14"/>
        <v>91.3</v>
      </c>
      <c r="BK7" s="64">
        <f t="shared" si="14"/>
        <v>40.700000000000003</v>
      </c>
      <c r="BL7" s="64">
        <f t="shared" si="14"/>
        <v>38.200000000000003</v>
      </c>
      <c r="BM7" s="64">
        <f t="shared" si="14"/>
        <v>34.6</v>
      </c>
      <c r="BN7" s="64">
        <f t="shared" si="14"/>
        <v>37.6</v>
      </c>
      <c r="BO7" s="64">
        <f t="shared" si="14"/>
        <v>33.200000000000003</v>
      </c>
      <c r="BP7" s="61"/>
      <c r="BQ7" s="65">
        <f>BQ8</f>
        <v>4340</v>
      </c>
      <c r="BR7" s="65">
        <f t="shared" ref="BR7:BZ7" si="15">BR8</f>
        <v>4080</v>
      </c>
      <c r="BS7" s="65">
        <f t="shared" si="15"/>
        <v>3864</v>
      </c>
      <c r="BT7" s="65">
        <f t="shared" si="15"/>
        <v>3586</v>
      </c>
      <c r="BU7" s="65">
        <f t="shared" si="15"/>
        <v>3562</v>
      </c>
      <c r="BV7" s="65">
        <f t="shared" si="15"/>
        <v>7496</v>
      </c>
      <c r="BW7" s="65">
        <f t="shared" si="15"/>
        <v>6967</v>
      </c>
      <c r="BX7" s="65">
        <f t="shared" si="15"/>
        <v>7138</v>
      </c>
      <c r="BY7" s="65">
        <f t="shared" si="15"/>
        <v>8131</v>
      </c>
      <c r="BZ7" s="65">
        <f t="shared" si="15"/>
        <v>8024</v>
      </c>
      <c r="CA7" s="63"/>
      <c r="CB7" s="64" t="s">
        <v>109</v>
      </c>
      <c r="CC7" s="64" t="s">
        <v>109</v>
      </c>
      <c r="CD7" s="64" t="s">
        <v>109</v>
      </c>
      <c r="CE7" s="64" t="s">
        <v>109</v>
      </c>
      <c r="CF7" s="64" t="s">
        <v>109</v>
      </c>
      <c r="CG7" s="64" t="s">
        <v>109</v>
      </c>
      <c r="CH7" s="64" t="s">
        <v>109</v>
      </c>
      <c r="CI7" s="64" t="s">
        <v>109</v>
      </c>
      <c r="CJ7" s="64" t="s">
        <v>109</v>
      </c>
      <c r="CK7" s="64" t="s">
        <v>110</v>
      </c>
      <c r="CL7" s="61"/>
      <c r="CM7" s="63">
        <f>CM8</f>
        <v>58515</v>
      </c>
      <c r="CN7" s="63">
        <f>CN8</f>
        <v>450</v>
      </c>
      <c r="CO7" s="64" t="s">
        <v>109</v>
      </c>
      <c r="CP7" s="64" t="s">
        <v>109</v>
      </c>
      <c r="CQ7" s="64" t="s">
        <v>109</v>
      </c>
      <c r="CR7" s="64" t="s">
        <v>109</v>
      </c>
      <c r="CS7" s="64" t="s">
        <v>109</v>
      </c>
      <c r="CT7" s="64" t="s">
        <v>109</v>
      </c>
      <c r="CU7" s="64" t="s">
        <v>109</v>
      </c>
      <c r="CV7" s="64" t="s">
        <v>109</v>
      </c>
      <c r="CW7" s="64" t="s">
        <v>109</v>
      </c>
      <c r="CX7" s="64" t="s">
        <v>111</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100</v>
      </c>
      <c r="DL7" s="64">
        <f t="shared" ref="DL7:DT7" si="17">DL8</f>
        <v>100</v>
      </c>
      <c r="DM7" s="64">
        <f t="shared" si="17"/>
        <v>100</v>
      </c>
      <c r="DN7" s="64">
        <f t="shared" si="17"/>
        <v>100</v>
      </c>
      <c r="DO7" s="64">
        <f t="shared" si="17"/>
        <v>100</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232297</v>
      </c>
      <c r="D8" s="67">
        <v>47</v>
      </c>
      <c r="E8" s="67">
        <v>14</v>
      </c>
      <c r="F8" s="67">
        <v>0</v>
      </c>
      <c r="G8" s="67">
        <v>4</v>
      </c>
      <c r="H8" s="67" t="s">
        <v>112</v>
      </c>
      <c r="I8" s="67" t="s">
        <v>113</v>
      </c>
      <c r="J8" s="67" t="s">
        <v>114</v>
      </c>
      <c r="K8" s="67" t="s">
        <v>115</v>
      </c>
      <c r="L8" s="67" t="s">
        <v>116</v>
      </c>
      <c r="M8" s="67" t="s">
        <v>117</v>
      </c>
      <c r="N8" s="67" t="s">
        <v>118</v>
      </c>
      <c r="O8" s="68" t="s">
        <v>119</v>
      </c>
      <c r="P8" s="69" t="s">
        <v>120</v>
      </c>
      <c r="Q8" s="69" t="s">
        <v>121</v>
      </c>
      <c r="R8" s="70">
        <v>9</v>
      </c>
      <c r="S8" s="69" t="s">
        <v>122</v>
      </c>
      <c r="T8" s="69" t="s">
        <v>123</v>
      </c>
      <c r="U8" s="70">
        <v>1253</v>
      </c>
      <c r="V8" s="70">
        <v>48</v>
      </c>
      <c r="W8" s="70">
        <v>9</v>
      </c>
      <c r="X8" s="69" t="s">
        <v>124</v>
      </c>
      <c r="Y8" s="71">
        <v>1581.2</v>
      </c>
      <c r="Z8" s="71">
        <v>1451</v>
      </c>
      <c r="AA8" s="71">
        <v>1872.5</v>
      </c>
      <c r="AB8" s="71">
        <v>1408.8</v>
      </c>
      <c r="AC8" s="71">
        <v>1256.5</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93.7</v>
      </c>
      <c r="BG8" s="71">
        <v>93.1</v>
      </c>
      <c r="BH8" s="71">
        <v>94.7</v>
      </c>
      <c r="BI8" s="71">
        <v>92.9</v>
      </c>
      <c r="BJ8" s="71">
        <v>91.3</v>
      </c>
      <c r="BK8" s="71">
        <v>40.700000000000003</v>
      </c>
      <c r="BL8" s="71">
        <v>38.200000000000003</v>
      </c>
      <c r="BM8" s="71">
        <v>34.6</v>
      </c>
      <c r="BN8" s="71">
        <v>37.6</v>
      </c>
      <c r="BO8" s="71">
        <v>33.200000000000003</v>
      </c>
      <c r="BP8" s="68">
        <v>26.3</v>
      </c>
      <c r="BQ8" s="72">
        <v>4340</v>
      </c>
      <c r="BR8" s="72">
        <v>4080</v>
      </c>
      <c r="BS8" s="72">
        <v>3864</v>
      </c>
      <c r="BT8" s="73">
        <v>3586</v>
      </c>
      <c r="BU8" s="73">
        <v>3562</v>
      </c>
      <c r="BV8" s="72">
        <v>7496</v>
      </c>
      <c r="BW8" s="72">
        <v>6967</v>
      </c>
      <c r="BX8" s="72">
        <v>7138</v>
      </c>
      <c r="BY8" s="72">
        <v>8131</v>
      </c>
      <c r="BZ8" s="72">
        <v>8024</v>
      </c>
      <c r="CA8" s="70">
        <v>16102</v>
      </c>
      <c r="CB8" s="71" t="s">
        <v>116</v>
      </c>
      <c r="CC8" s="71" t="s">
        <v>116</v>
      </c>
      <c r="CD8" s="71" t="s">
        <v>116</v>
      </c>
      <c r="CE8" s="71" t="s">
        <v>116</v>
      </c>
      <c r="CF8" s="71" t="s">
        <v>116</v>
      </c>
      <c r="CG8" s="71" t="s">
        <v>116</v>
      </c>
      <c r="CH8" s="71" t="s">
        <v>116</v>
      </c>
      <c r="CI8" s="71" t="s">
        <v>116</v>
      </c>
      <c r="CJ8" s="71" t="s">
        <v>116</v>
      </c>
      <c r="CK8" s="71" t="s">
        <v>116</v>
      </c>
      <c r="CL8" s="68" t="s">
        <v>116</v>
      </c>
      <c r="CM8" s="70">
        <v>58515</v>
      </c>
      <c r="CN8" s="70">
        <v>450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78.400000000000006</v>
      </c>
      <c r="DF8" s="71">
        <v>70.5</v>
      </c>
      <c r="DG8" s="71">
        <v>59.2</v>
      </c>
      <c r="DH8" s="71">
        <v>62.4</v>
      </c>
      <c r="DI8" s="71">
        <v>82.7</v>
      </c>
      <c r="DJ8" s="68">
        <v>103.6</v>
      </c>
      <c r="DK8" s="71">
        <v>100</v>
      </c>
      <c r="DL8" s="71">
        <v>100</v>
      </c>
      <c r="DM8" s="71">
        <v>100</v>
      </c>
      <c r="DN8" s="71">
        <v>100</v>
      </c>
      <c r="DO8" s="71">
        <v>100</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2020-01-27T07:03:59Z</cp:lastPrinted>
  <dcterms:created xsi:type="dcterms:W3CDTF">2019-12-05T07:24:22Z</dcterms:created>
  <dcterms:modified xsi:type="dcterms:W3CDTF">2020-02-11T01:46:38Z</dcterms:modified>
  <cp:category/>
</cp:coreProperties>
</file>