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48　南知多町\"/>
    </mc:Choice>
  </mc:AlternateContent>
  <xr:revisionPtr revIDLastSave="0" documentId="13_ncr:1_{FC629AA7-FA95-4B39-928E-CA024CFE98A0}" xr6:coauthVersionLast="36" xr6:coauthVersionMax="36" xr10:uidLastSave="{00000000-0000-0000-0000-000000000000}"/>
  <workbookProtection workbookAlgorithmName="SHA-512" workbookHashValue="0YkDAWioGlEk6ViwEuLO96LSKlnzI9vGvEcPhn0CCI/w74G+6uV15KnQ3YD6XzwJlBLs3Xh+mjSrTNb76mcslw==" workbookSaltValue="pW1I6IoHbQamZdx1CtQMzQ=="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L10" i="4"/>
  <c r="B10"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<sst xmlns="http://schemas.openxmlformats.org/spreadsheetml/2006/main" count="228" uniqueCount="113">
  <si>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</si>
  <si>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</si>
  <si>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</si>
  <si>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</si>
  <si>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</si>
  <si>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</si>
  <si>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</si>
  <si>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</si>
  <si>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</si>
  <si>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</si>
  <si>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</si>
  <si>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</si>
  <si>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</si>
  <si>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</si>
  <si>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</si>
  <si>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</si>
  <si>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</si>
  <si>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</si>
  <si>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</si>
  <si>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</si>
  <si>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</si>
  <si>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</si>
  <si>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</si>
  <si>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</si>
  <si>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</si>
  <si>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</si>
  <si>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</si>
  <si>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</si>
  <si>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</si>
  <si>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</si>
  <si>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</si>
  <si>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</si>
  <si>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</si>
  <si>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</si>
  <si>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</si>
  <si>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</si>
  <si>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</si>
  <si>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</si>
  <si>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</si>
  <si>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</si>
  <si>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</si>
  <si>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</si>
  <si>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</si>
  <si>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</si>
  <si>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</si>
  <si>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</si>
  <si>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</si>
  <si>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</si>
  <si>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</si>
  <si>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</si>
  <si>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</si>
  <si>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</si>
  <si>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</si>
  <si>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</si>
  <si>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</si>
  <si>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</si>
  <si>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</si>
  <si>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</si>
  <si>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</si>
  <si>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</si>
  <si>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</si>
  <si>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</si>
  <si>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</si>
  <si>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</si>
  <si>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</si>
  <si>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</si>
  <si>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</si>
  <si>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</si>
  <si>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</si>
  <si>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</si>
  <si>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</si>
  <si>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</si>
  <si>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</si>
  <si>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</si>
  <si>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</si>
  <si>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</si>
  <si>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</si>
  <si>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</si>
  <si>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</si>
  <si>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</si>
  <si>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</si>
  <si>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</si>
  <si>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</si>
  <si>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</si>
  <si>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</si>
  <si>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</si>
  <si>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</si>
  <si>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</si>
  <si>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</si>
  <si>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</si>
  <si>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</si>
  <si>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</si>
  <si>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</si>
  <si>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</si>
  <si>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</si>
  <si>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</si>
  <si>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</si>
  <si>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</si>
  <si>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</si>
  <si>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</si>
  <si>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</si>
  <si>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</si>
  <si>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</si>
  <si>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</si>
  <si>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</si>
  <si>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</si>
  <si>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</si>
  <si>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</si>
  <si>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</si>
  <si>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</si>
  <si>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平成23年度以降100％以上となっており、経営健全性は保たれている。
　平成25年度から27年度の収益的収支比率が上昇しているのは、補助事業により収入が増加したためである。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</si>
  <si>
    <t xml:space="preserve">　平成15年8月の一部供用開始より16年経過した。
　日間賀島浄化センターや各中継ポンプ等の維持管理に努めているが、今後、維持費や更新費用等の増加が予想されるため、施設の躯体及び管渠も含めた施設全体の機能診断を実施・保全計画を策定し、各施設の長寿命化を図る必要がある。
</t>
    <rPh sb="27" eb="31">
      <t>ヒマカジマ</t>
    </rPh>
    <rPh sb="61" eb="64">
      <t>イジヒ</t>
    </rPh>
    <rPh sb="65" eb="67">
      <t>コウシン</t>
    </rPh>
    <rPh sb="67" eb="69">
      <t>ヒヨウ</t>
    </rPh>
    <rPh sb="69" eb="70">
      <t>トウ</t>
    </rPh>
    <rPh sb="71" eb="73">
      <t>ゾウカ</t>
    </rPh>
    <rPh sb="74" eb="76">
      <t>ヨソウ</t>
    </rPh>
    <rPh sb="82" eb="84">
      <t>シセツ</t>
    </rPh>
    <rPh sb="85" eb="87">
      <t>クタイ</t>
    </rPh>
    <rPh sb="87" eb="88">
      <t>オヨ</t>
    </rPh>
    <rPh sb="89" eb="91">
      <t>カンキョ</t>
    </rPh>
    <rPh sb="92" eb="93">
      <t>フク</t>
    </rPh>
    <rPh sb="95" eb="97">
      <t>シセツ</t>
    </rPh>
    <rPh sb="97" eb="99">
      <t>ゼンタイ</t>
    </rPh>
    <rPh sb="100" eb="102">
      <t>キノウ</t>
    </rPh>
    <rPh sb="102" eb="104">
      <t>シンダン</t>
    </rPh>
    <rPh sb="105" eb="107">
      <t>ジッシ</t>
    </rPh>
    <rPh sb="108" eb="110">
      <t>ホゼン</t>
    </rPh>
    <rPh sb="110" eb="112">
      <t>ケイカク</t>
    </rPh>
    <rPh sb="113" eb="115">
      <t>サクテイ</t>
    </rPh>
    <rPh sb="117" eb="120">
      <t>カクシセツ</t>
    </rPh>
    <rPh sb="128" eb="130">
      <t>ヒツヨウ</t>
    </rPh>
    <phoneticPr fontId="4"/>
  </si>
  <si>
    <t>　今までは健全経営を続けることができたが、経年劣化は避けられず、今後の大規模改修等に備えた施策を講じていく必要がある。
　また、将来的に維持費や更新費用等が増加することが見込まれることから、財政計画の見直し及び適正な使用料の収入確保と汚水処理費等を削減することにより、健全な経営努力をしていく必要がある。
　令和２年度経営戦略策定予定。</t>
    <rPh sb="1" eb="2">
      <t>イマ</t>
    </rPh>
    <rPh sb="64" eb="67">
      <t>ショウライテキ</t>
    </rPh>
    <rPh sb="68" eb="71">
      <t>イジヒ</t>
    </rPh>
    <rPh sb="72" eb="74">
      <t>コウシン</t>
    </rPh>
    <rPh sb="74" eb="76">
      <t>ヒヨウ</t>
    </rPh>
    <rPh sb="76" eb="77">
      <t>トウ</t>
    </rPh>
    <rPh sb="78" eb="80">
      <t>ゾウカ</t>
    </rPh>
    <rPh sb="85" eb="87">
      <t>ミコ</t>
    </rPh>
    <rPh sb="95" eb="97">
      <t>ザイセイ</t>
    </rPh>
    <rPh sb="97" eb="99">
      <t>ケイカク</t>
    </rPh>
    <rPh sb="100" eb="102">
      <t>ミナオ</t>
    </rPh>
    <rPh sb="103" eb="104">
      <t>オヨ</t>
    </rPh>
    <rPh sb="105" eb="107">
      <t>テキセイ</t>
    </rPh>
    <rPh sb="108" eb="111">
      <t>シヨウリョウ</t>
    </rPh>
    <rPh sb="112" eb="114">
      <t>シュウニュウ</t>
    </rPh>
    <rPh sb="114" eb="116">
      <t>カクホ</t>
    </rPh>
    <rPh sb="117" eb="119">
      <t>オスイ</t>
    </rPh>
    <rPh sb="119" eb="121">
      <t>ショリ</t>
    </rPh>
    <rPh sb="121" eb="122">
      <t>ヒ</t>
    </rPh>
    <rPh sb="122" eb="123">
      <t>トウ</t>
    </rPh>
    <rPh sb="124" eb="126">
      <t>サクゲン</t>
    </rPh>
    <rPh sb="134" eb="136">
      <t>ケンゼン</t>
    </rPh>
    <rPh sb="137" eb="139">
      <t>ケイエイ</t>
    </rPh>
    <rPh sb="139" eb="141">
      <t>ドリョク</t>
    </rPh>
    <rPh sb="146" eb="148">
      <t>ヒツヨウ</t>
    </rPh>
    <rPh sb="154" eb="155">
      <t>レイ</t>
    </rPh>
    <rPh sb="155" eb="156">
      <t>ワ</t>
    </rPh>
    <rPh sb="157" eb="159">
      <t>ネンド</t>
    </rPh>
    <rPh sb="159" eb="161">
      <t>ケイエイ</t>
    </rPh>
    <rPh sb="161" eb="163">
      <t>センリャク</t>
    </rPh>
    <rPh sb="163" eb="165">
      <t>サクテイ</t>
    </rPh>
    <rPh sb="165" eb="1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</si>
</sst>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4-4F81-B917-C5FAC79B804F}"/>
            </c:ext>
          </c:extLst>
        </c:ser>
        <c:dLbls>
          <c:showLegendKey val="0"/>
          <c:showVal val="0"/>
          <c:showCatName val="0"/>
          <c:showSerName val="0"/>
          <c:showPercent val="0"/>
          <c:showBubbleSize val="0"/>
        </c:dLbls>
        <c:gapWidth val="150"/>
        <c:axId val="125706624"/>
        <c:axId val="1257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0.02</c:v>
                </c:pt>
              </c:numCache>
            </c:numRef>
          </c:val>
          <c:smooth val="0"/>
          <c:extLst>
            <c:ext xmlns:c16="http://schemas.microsoft.com/office/drawing/2014/chart" uri="{C3380CC4-5D6E-409C-BE32-E72D297353CC}">
              <c16:uniqueId val="{00000001-1A14-4F81-B917-C5FAC79B804F}"/>
            </c:ext>
          </c:extLst>
        </c:ser>
        <c:dLbls>
          <c:showLegendKey val="0"/>
          <c:showVal val="0"/>
          <c:showCatName val="0"/>
          <c:showSerName val="0"/>
          <c:showPercent val="0"/>
          <c:showBubbleSize val="0"/>
        </c:dLbls>
        <c:marker val="1"/>
        <c:smooth val="0"/>
        <c:axId val="125706624"/>
        <c:axId val="125708544"/>
      </c:lineChart>
      <c:dateAx>
        <c:axId val="125706624"/>
        <c:scaling>
          <c:orientation val="minMax"/>
        </c:scaling>
        <c:delete val="1"/>
        <c:axPos val="b"/>
        <c:numFmt formatCode="ge" sourceLinked="1"/>
        <c:majorTickMark val="none"/>
        <c:minorTickMark val="none"/>
        <c:tickLblPos val="none"/>
        <c:crossAx val="125708544"/>
        <c:crosses val="autoZero"/>
        <c:auto val="1"/>
        <c:lblOffset val="100"/>
        <c:baseTimeUnit val="years"/>
      </c:dateAx>
      <c:valAx>
        <c:axId val="1257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40.49</c:v>
                </c:pt>
                <c:pt idx="1">
                  <c:v>41.12</c:v>
                </c:pt>
                <c:pt idx="2">
                  <c:v>39.46</c:v>
                </c:pt>
                <c:pt idx="3">
                  <c:v>38.51</c:v>
                </c:pt>
                <c:pt idx="4">
                  <c:v>38.83</c:v>
                </c:pt>
              </c:numCache>
            </c:numRef>
          </c:val>
          <c:extLst>
            <c:ext xmlns:c16="http://schemas.microsoft.com/office/drawing/2014/chart" uri="{C3380CC4-5D6E-409C-BE32-E72D297353CC}">
              <c16:uniqueId val="{00000000-3273-4CBD-845A-E3125F2C7B32}"/>
            </c:ext>
          </c:extLst>
        </c:ser>
        <c:dLbls>
          <c:showLegendKey val="0"/>
          <c:showVal val="0"/>
          <c:showCatName val="0"/>
          <c:showSerName val="0"/>
          <c:showPercent val="0"/>
          <c:showBubbleSize val="0"/>
        </c:dLbls>
        <c:gapWidth val="150"/>
        <c:axId val="127849600"/>
        <c:axId val="1278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32.229999999999997</c:v>
                </c:pt>
              </c:numCache>
            </c:numRef>
          </c:val>
          <c:smooth val="0"/>
          <c:extLst>
            <c:ext xmlns:c16="http://schemas.microsoft.com/office/drawing/2014/chart" uri="{C3380CC4-5D6E-409C-BE32-E72D297353CC}">
              <c16:uniqueId val="{00000001-3273-4CBD-845A-E3125F2C7B32}"/>
            </c:ext>
          </c:extLst>
        </c:ser>
        <c:dLbls>
          <c:showLegendKey val="0"/>
          <c:showVal val="0"/>
          <c:showCatName val="0"/>
          <c:showSerName val="0"/>
          <c:showPercent val="0"/>
          <c:showBubbleSize val="0"/>
        </c:dLbls>
        <c:marker val="1"/>
        <c:smooth val="0"/>
        <c:axId val="127849600"/>
        <c:axId val="127851520"/>
      </c:lineChart>
      <c:dateAx>
        <c:axId val="127849600"/>
        <c:scaling>
          <c:orientation val="minMax"/>
        </c:scaling>
        <c:delete val="1"/>
        <c:axPos val="b"/>
        <c:numFmt formatCode="ge" sourceLinked="1"/>
        <c:majorTickMark val="none"/>
        <c:minorTickMark val="none"/>
        <c:tickLblPos val="none"/>
        <c:crossAx val="127851520"/>
        <c:crosses val="autoZero"/>
        <c:auto val="1"/>
        <c:lblOffset val="100"/>
        <c:baseTimeUnit val="years"/>
      </c:dateAx>
      <c:valAx>
        <c:axId val="127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97.12</c:v>
                </c:pt>
                <c:pt idx="1">
                  <c:v>97.42</c:v>
                </c:pt>
                <c:pt idx="2">
                  <c:v>97.54</c:v>
                </c:pt>
                <c:pt idx="3">
                  <c:v>97.54</c:v>
                </c:pt>
                <c:pt idx="4">
                  <c:v>97.65</c:v>
                </c:pt>
              </c:numCache>
            </c:numRef>
          </c:val>
          <c:extLst>
            <c:ext xmlns:c16="http://schemas.microsoft.com/office/drawing/2014/chart" uri="{C3380CC4-5D6E-409C-BE32-E72D297353CC}">
              <c16:uniqueId val="{00000000-437B-4D7D-87DD-6F06435969C5}"/>
            </c:ext>
          </c:extLst>
        </c:ser>
        <c:dLbls>
          <c:showLegendKey val="0"/>
          <c:showVal val="0"/>
          <c:showCatName val="0"/>
          <c:showSerName val="0"/>
          <c:showPercent val="0"/>
          <c:showBubbleSize val="0"/>
        </c:dLbls>
        <c:gapWidth val="150"/>
        <c:axId val="127968768"/>
        <c:axId val="1279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80.8</c:v>
                </c:pt>
              </c:numCache>
            </c:numRef>
          </c:val>
          <c:smooth val="0"/>
          <c:extLst>
            <c:ext xmlns:c16="http://schemas.microsoft.com/office/drawing/2014/chart" uri="{C3380CC4-5D6E-409C-BE32-E72D297353CC}">
              <c16:uniqueId val="{00000001-437B-4D7D-87DD-6F06435969C5}"/>
            </c:ext>
          </c:extLst>
        </c:ser>
        <c:dLbls>
          <c:showLegendKey val="0"/>
          <c:showVal val="0"/>
          <c:showCatName val="0"/>
          <c:showSerName val="0"/>
          <c:showPercent val="0"/>
          <c:showBubbleSize val="0"/>
        </c:dLbls>
        <c:marker val="1"/>
        <c:smooth val="0"/>
        <c:axId val="127968768"/>
        <c:axId val="127970688"/>
      </c:lineChart>
      <c:dateAx>
        <c:axId val="127968768"/>
        <c:scaling>
          <c:orientation val="minMax"/>
        </c:scaling>
        <c:delete val="1"/>
        <c:axPos val="b"/>
        <c:numFmt formatCode="ge" sourceLinked="1"/>
        <c:majorTickMark val="none"/>
        <c:minorTickMark val="none"/>
        <c:tickLblPos val="none"/>
        <c:crossAx val="127970688"/>
        <c:crosses val="autoZero"/>
        <c:auto val="1"/>
        <c:lblOffset val="100"/>
        <c:baseTimeUnit val="years"/>
      </c:dateAx>
      <c:valAx>
        <c:axId val="127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121.46</c:v>
                </c:pt>
                <c:pt idx="1">
                  <c:v>118.17</c:v>
                </c:pt>
                <c:pt idx="2">
                  <c:v>108.15</c:v>
                </c:pt>
                <c:pt idx="3">
                  <c:v>101.31</c:v>
                </c:pt>
                <c:pt idx="4">
                  <c:v>102.31</c:v>
                </c:pt>
              </c:numCache>
            </c:numRef>
          </c:val>
          <c:extLst>
            <c:ext xmlns:c16="http://schemas.microsoft.com/office/drawing/2014/chart" uri="{C3380CC4-5D6E-409C-BE32-E72D297353CC}">
              <c16:uniqueId val="{00000000-60BF-42B5-AE56-B3834F1A053D}"/>
            </c:ext>
          </c:extLst>
        </c:ser>
        <c:dLbls>
          <c:showLegendKey val="0"/>
          <c:showVal val="0"/>
          <c:showCatName val="0"/>
          <c:showSerName val="0"/>
          <c:showPercent val="0"/>
          <c:showBubbleSize val="0"/>
        </c:dLbls>
        <c:gapWidth val="150"/>
        <c:axId val="125747968"/>
        <c:axId val="1257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F-42B5-AE56-B3834F1A053D}"/>
            </c:ext>
          </c:extLst>
        </c:ser>
        <c:dLbls>
          <c:showLegendKey val="0"/>
          <c:showVal val="0"/>
          <c:showCatName val="0"/>
          <c:showSerName val="0"/>
          <c:showPercent val="0"/>
          <c:showBubbleSize val="0"/>
        </c:dLbls>
        <c:marker val="1"/>
        <c:smooth val="0"/>
        <c:axId val="125747968"/>
        <c:axId val="125749888"/>
      </c:lineChart>
      <c:dateAx>
        <c:axId val="125747968"/>
        <c:scaling>
          <c:orientation val="minMax"/>
        </c:scaling>
        <c:delete val="1"/>
        <c:axPos val="b"/>
        <c:numFmt formatCode="ge" sourceLinked="1"/>
        <c:majorTickMark val="none"/>
        <c:minorTickMark val="none"/>
        <c:tickLblPos val="none"/>
        <c:crossAx val="125749888"/>
        <c:crosses val="autoZero"/>
        <c:auto val="1"/>
        <c:lblOffset val="100"/>
        <c:baseTimeUnit val="years"/>
      </c:dateAx>
      <c:valAx>
        <c:axId val="1257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C-45ED-BF2B-A9C8279FDFE0}"/>
            </c:ext>
          </c:extLst>
        </c:ser>
        <c:dLbls>
          <c:showLegendKey val="0"/>
          <c:showVal val="0"/>
          <c:showCatName val="0"/>
          <c:showSerName val="0"/>
          <c:showPercent val="0"/>
          <c:showBubbleSize val="0"/>
        </c:dLbls>
        <c:gapWidth val="150"/>
        <c:axId val="127571840"/>
        <c:axId val="127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C-45ED-BF2B-A9C8279FDFE0}"/>
            </c:ext>
          </c:extLst>
        </c:ser>
        <c:dLbls>
          <c:showLegendKey val="0"/>
          <c:showVal val="0"/>
          <c:showCatName val="0"/>
          <c:showSerName val="0"/>
          <c:showPercent val="0"/>
          <c:showBubbleSize val="0"/>
        </c:dLbls>
        <c:marker val="1"/>
        <c:smooth val="0"/>
        <c:axId val="127571840"/>
        <c:axId val="127574016"/>
      </c:lineChart>
      <c:dateAx>
        <c:axId val="127571840"/>
        <c:scaling>
          <c:orientation val="minMax"/>
        </c:scaling>
        <c:delete val="1"/>
        <c:axPos val="b"/>
        <c:numFmt formatCode="ge" sourceLinked="1"/>
        <c:majorTickMark val="none"/>
        <c:minorTickMark val="none"/>
        <c:tickLblPos val="none"/>
        <c:crossAx val="127574016"/>
        <c:crosses val="autoZero"/>
        <c:auto val="1"/>
        <c:lblOffset val="100"/>
        <c:baseTimeUnit val="years"/>
      </c:dateAx>
      <c:valAx>
        <c:axId val="1275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2-4422-BC60-2F554AEA0BDC}"/>
            </c:ext>
          </c:extLst>
        </c:ser>
        <c:dLbls>
          <c:showLegendKey val="0"/>
          <c:showVal val="0"/>
          <c:showCatName val="0"/>
          <c:showSerName val="0"/>
          <c:showPercent val="0"/>
          <c:showBubbleSize val="0"/>
        </c:dLbls>
        <c:gapWidth val="150"/>
        <c:axId val="127863040"/>
        <c:axId val="1278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2-4422-BC60-2F554AEA0BDC}"/>
            </c:ext>
          </c:extLst>
        </c:ser>
        <c:dLbls>
          <c:showLegendKey val="0"/>
          <c:showVal val="0"/>
          <c:showCatName val="0"/>
          <c:showSerName val="0"/>
          <c:showPercent val="0"/>
          <c:showBubbleSize val="0"/>
        </c:dLbls>
        <c:marker val="1"/>
        <c:smooth val="0"/>
        <c:axId val="127863040"/>
        <c:axId val="127881600"/>
      </c:lineChart>
      <c:dateAx>
        <c:axId val="127863040"/>
        <c:scaling>
          <c:orientation val="minMax"/>
        </c:scaling>
        <c:delete val="1"/>
        <c:axPos val="b"/>
        <c:numFmt formatCode="ge" sourceLinked="1"/>
        <c:majorTickMark val="none"/>
        <c:minorTickMark val="none"/>
        <c:tickLblPos val="none"/>
        <c:crossAx val="127881600"/>
        <c:crosses val="autoZero"/>
        <c:auto val="1"/>
        <c:lblOffset val="100"/>
        <c:baseTimeUnit val="years"/>
      </c:dateAx>
      <c:valAx>
        <c:axId val="1278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F-4327-B176-F9D91B662375}"/>
            </c:ext>
          </c:extLst>
        </c:ser>
        <c:dLbls>
          <c:showLegendKey val="0"/>
          <c:showVal val="0"/>
          <c:showCatName val="0"/>
          <c:showSerName val="0"/>
          <c:showPercent val="0"/>
          <c:showBubbleSize val="0"/>
        </c:dLbls>
        <c:gapWidth val="150"/>
        <c:axId val="127917056"/>
        <c:axId val="127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F-4327-B176-F9D91B662375}"/>
            </c:ext>
          </c:extLst>
        </c:ser>
        <c:dLbls>
          <c:showLegendKey val="0"/>
          <c:showVal val="0"/>
          <c:showCatName val="0"/>
          <c:showSerName val="0"/>
          <c:showPercent val="0"/>
          <c:showBubbleSize val="0"/>
        </c:dLbls>
        <c:marker val="1"/>
        <c:smooth val="0"/>
        <c:axId val="127917056"/>
        <c:axId val="127923328"/>
      </c:lineChart>
      <c:dateAx>
        <c:axId val="127917056"/>
        <c:scaling>
          <c:orientation val="minMax"/>
        </c:scaling>
        <c:delete val="1"/>
        <c:axPos val="b"/>
        <c:numFmt formatCode="ge" sourceLinked="1"/>
        <c:majorTickMark val="none"/>
        <c:minorTickMark val="none"/>
        <c:tickLblPos val="none"/>
        <c:crossAx val="127923328"/>
        <c:crosses val="autoZero"/>
        <c:auto val="1"/>
        <c:lblOffset val="100"/>
        <c:baseTimeUnit val="years"/>
      </c:dateAx>
      <c:valAx>
        <c:axId val="127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3-4596-B586-CCE581EC8E63}"/>
            </c:ext>
          </c:extLst>
        </c:ser>
        <c:dLbls>
          <c:showLegendKey val="0"/>
          <c:showVal val="0"/>
          <c:showCatName val="0"/>
          <c:showSerName val="0"/>
          <c:showPercent val="0"/>
          <c:showBubbleSize val="0"/>
        </c:dLbls>
        <c:gapWidth val="150"/>
        <c:axId val="127630720"/>
        <c:axId val="127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3-4596-B586-CCE581EC8E63}"/>
            </c:ext>
          </c:extLst>
        </c:ser>
        <c:dLbls>
          <c:showLegendKey val="0"/>
          <c:showVal val="0"/>
          <c:showCatName val="0"/>
          <c:showSerName val="0"/>
          <c:showPercent val="0"/>
          <c:showBubbleSize val="0"/>
        </c:dLbls>
        <c:marker val="1"/>
        <c:smooth val="0"/>
        <c:axId val="127630720"/>
        <c:axId val="127636992"/>
      </c:lineChart>
      <c:dateAx>
        <c:axId val="127630720"/>
        <c:scaling>
          <c:orientation val="minMax"/>
        </c:scaling>
        <c:delete val="1"/>
        <c:axPos val="b"/>
        <c:numFmt formatCode="ge" sourceLinked="1"/>
        <c:majorTickMark val="none"/>
        <c:minorTickMark val="none"/>
        <c:tickLblPos val="none"/>
        <c:crossAx val="127636992"/>
        <c:crosses val="autoZero"/>
        <c:auto val="1"/>
        <c:lblOffset val="100"/>
        <c:baseTimeUnit val="years"/>
      </c:dateAx>
      <c:valAx>
        <c:axId val="127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7F-4B3B-99AE-EFF7C4BEA970}"/>
            </c:ext>
          </c:extLst>
        </c:ser>
        <c:dLbls>
          <c:showLegendKey val="0"/>
          <c:showVal val="0"/>
          <c:showCatName val="0"/>
          <c:showSerName val="0"/>
          <c:showPercent val="0"/>
          <c:showBubbleSize val="0"/>
        </c:dLbls>
        <c:gapWidth val="150"/>
        <c:axId val="127684608"/>
        <c:axId val="1276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1006.65</c:v>
                </c:pt>
              </c:numCache>
            </c:numRef>
          </c:val>
          <c:smooth val="0"/>
          <c:extLst>
            <c:ext xmlns:c16="http://schemas.microsoft.com/office/drawing/2014/chart" uri="{C3380CC4-5D6E-409C-BE32-E72D297353CC}">
              <c16:uniqueId val="{00000001-027F-4B3B-99AE-EFF7C4BEA970}"/>
            </c:ext>
          </c:extLst>
        </c:ser>
        <c:dLbls>
          <c:showLegendKey val="0"/>
          <c:showVal val="0"/>
          <c:showCatName val="0"/>
          <c:showSerName val="0"/>
          <c:showPercent val="0"/>
          <c:showBubbleSize val="0"/>
        </c:dLbls>
        <c:marker val="1"/>
        <c:smooth val="0"/>
        <c:axId val="127684608"/>
        <c:axId val="127686528"/>
      </c:lineChart>
      <c:dateAx>
        <c:axId val="127684608"/>
        <c:scaling>
          <c:orientation val="minMax"/>
        </c:scaling>
        <c:delete val="1"/>
        <c:axPos val="b"/>
        <c:numFmt formatCode="ge" sourceLinked="1"/>
        <c:majorTickMark val="none"/>
        <c:minorTickMark val="none"/>
        <c:tickLblPos val="none"/>
        <c:crossAx val="127686528"/>
        <c:crosses val="autoZero"/>
        <c:auto val="1"/>
        <c:lblOffset val="100"/>
        <c:baseTimeUnit val="years"/>
      </c:dateAx>
      <c:valAx>
        <c:axId val="127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74.12</c:v>
                </c:pt>
                <c:pt idx="1">
                  <c:v>85.66</c:v>
                </c:pt>
                <c:pt idx="2">
                  <c:v>91.95</c:v>
                </c:pt>
                <c:pt idx="3">
                  <c:v>81.05</c:v>
                </c:pt>
                <c:pt idx="4">
                  <c:v>81.069999999999993</c:v>
                </c:pt>
              </c:numCache>
            </c:numRef>
          </c:val>
          <c:extLst>
            <c:ext xmlns:c16="http://schemas.microsoft.com/office/drawing/2014/chart" uri="{C3380CC4-5D6E-409C-BE32-E72D297353CC}">
              <c16:uniqueId val="{00000000-891B-4A8C-921E-58696D690D5F}"/>
            </c:ext>
          </c:extLst>
        </c:ser>
        <c:dLbls>
          <c:showLegendKey val="0"/>
          <c:showVal val="0"/>
          <c:showCatName val="0"/>
          <c:showSerName val="0"/>
          <c:showPercent val="0"/>
          <c:showBubbleSize val="0"/>
        </c:dLbls>
        <c:gapWidth val="150"/>
        <c:axId val="127721856"/>
        <c:axId val="1277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43.43</c:v>
                </c:pt>
              </c:numCache>
            </c:numRef>
          </c:val>
          <c:smooth val="0"/>
          <c:extLst>
            <c:ext xmlns:c16="http://schemas.microsoft.com/office/drawing/2014/chart" uri="{C3380CC4-5D6E-409C-BE32-E72D297353CC}">
              <c16:uniqueId val="{00000001-891B-4A8C-921E-58696D690D5F}"/>
            </c:ext>
          </c:extLst>
        </c:ser>
        <c:dLbls>
          <c:showLegendKey val="0"/>
          <c:showVal val="0"/>
          <c:showCatName val="0"/>
          <c:showSerName val="0"/>
          <c:showPercent val="0"/>
          <c:showBubbleSize val="0"/>
        </c:dLbls>
        <c:marker val="1"/>
        <c:smooth val="0"/>
        <c:axId val="127721856"/>
        <c:axId val="127723776"/>
      </c:lineChart>
      <c:dateAx>
        <c:axId val="127721856"/>
        <c:scaling>
          <c:orientation val="minMax"/>
        </c:scaling>
        <c:delete val="1"/>
        <c:axPos val="b"/>
        <c:numFmt formatCode="ge" sourceLinked="1"/>
        <c:majorTickMark val="none"/>
        <c:minorTickMark val="none"/>
        <c:tickLblPos val="none"/>
        <c:crossAx val="127723776"/>
        <c:crosses val="autoZero"/>
        <c:auto val="1"/>
        <c:lblOffset val="100"/>
        <c:baseTimeUnit val="years"/>
      </c:dateAx>
      <c:valAx>
        <c:axId val="1277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182.15</c:v>
                </c:pt>
                <c:pt idx="1">
                  <c:v>158.63999999999999</c:v>
                </c:pt>
                <c:pt idx="2">
                  <c:v>150.41999999999999</c:v>
                </c:pt>
                <c:pt idx="3">
                  <c:v>168.55</c:v>
                </c:pt>
                <c:pt idx="4">
                  <c:v>167.93</c:v>
                </c:pt>
              </c:numCache>
            </c:numRef>
          </c:val>
          <c:extLst>
            <c:ext xmlns:c16="http://schemas.microsoft.com/office/drawing/2014/chart" uri="{C3380CC4-5D6E-409C-BE32-E72D297353CC}">
              <c16:uniqueId val="{00000000-CE48-417E-B696-72DA4D30E017}"/>
            </c:ext>
          </c:extLst>
        </c:ser>
        <c:dLbls>
          <c:showLegendKey val="0"/>
          <c:showVal val="0"/>
          <c:showCatName val="0"/>
          <c:showSerName val="0"/>
          <c:showPercent val="0"/>
          <c:showBubbleSize val="0"/>
        </c:dLbls>
        <c:gapWidth val="150"/>
        <c:axId val="127816448"/>
        <c:axId val="1278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400.44</c:v>
                </c:pt>
              </c:numCache>
            </c:numRef>
          </c:val>
          <c:smooth val="0"/>
          <c:extLst>
            <c:ext xmlns:c16="http://schemas.microsoft.com/office/drawing/2014/chart" uri="{C3380CC4-5D6E-409C-BE32-E72D297353CC}">
              <c16:uniqueId val="{00000001-CE48-417E-B696-72DA4D30E017}"/>
            </c:ext>
          </c:extLst>
        </c:ser>
        <c:dLbls>
          <c:showLegendKey val="0"/>
          <c:showVal val="0"/>
          <c:showCatName val="0"/>
          <c:showSerName val="0"/>
          <c:showPercent val="0"/>
          <c:showBubbleSize val="0"/>
        </c:dLbls>
        <c:marker val="1"/>
        <c:smooth val="0"/>
        <c:axId val="127816448"/>
        <c:axId val="127818368"/>
      </c:lineChart>
      <c:dateAx>
        <c:axId val="127816448"/>
        <c:scaling>
          <c:orientation val="minMax"/>
        </c:scaling>
        <c:delete val="1"/>
        <c:axPos val="b"/>
        <c:numFmt formatCode="ge" sourceLinked="1"/>
        <c:majorTickMark val="none"/>
        <c:minorTickMark val="none"/>
        <c:tickLblPos val="none"/>
        <c:crossAx val="127818368"/>
        <c:crosses val="autoZero"/>
        <c:auto val="1"/>
        <c:lblOffset val="100"/>
        <c:baseTimeUnit val="years"/>
      </c:dateAx>
      <c:valAx>
        <c:axId val="127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南知多町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18126</v>
      </c>
      <c r="AM8" s="68"/>
      <c r="AN8" s="68"/>
      <c r="AO8" s="68"/>
      <c r="AP8" s="68"/>
      <c r="AQ8" s="68"/>
      <c r="AR8" s="68"/>
      <c r="AS8" s="68"/>
      <c r="AT8" s="67">
        <f>データ!T6</f>
        <v>38.369999999999997</v>
      </c>
      <c r="AU8" s="67"/>
      <c r="AV8" s="67"/>
      <c r="AW8" s="67"/>
      <c r="AX8" s="67"/>
      <c r="AY8" s="67"/>
      <c r="AZ8" s="67"/>
      <c r="BA8" s="67"/>
      <c r="BB8" s="67">
        <f>データ!U6</f>
        <v>472.4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10.48</v>
      </c>
      <c r="Q10" s="67"/>
      <c r="R10" s="67"/>
      <c r="S10" s="67"/>
      <c r="T10" s="67"/>
      <c r="U10" s="67"/>
      <c r="V10" s="67"/>
      <c r="W10" s="67">
        <f>データ!Q6</f>
        <v>102.72</v>
      </c>
      <c r="X10" s="67"/>
      <c r="Y10" s="67"/>
      <c r="Z10" s="67"/>
      <c r="AA10" s="67"/>
      <c r="AB10" s="67"/>
      <c r="AC10" s="67"/>
      <c r="AD10" s="68">
        <f>データ!R6</f>
        <v>2521</v>
      </c>
      <c r="AE10" s="68"/>
      <c r="AF10" s="68"/>
      <c r="AG10" s="68"/>
      <c r="AH10" s="68"/>
      <c r="AI10" s="68"/>
      <c r="AJ10" s="68"/>
      <c r="AK10" s="2"/>
      <c r="AL10" s="68">
        <f>データ!V6</f>
        <v>1872</v>
      </c>
      <c r="AM10" s="68"/>
      <c r="AN10" s="68"/>
      <c r="AO10" s="68"/>
      <c r="AP10" s="68"/>
      <c r="AQ10" s="68"/>
      <c r="AR10" s="68"/>
      <c r="AS10" s="68"/>
      <c r="AT10" s="67">
        <f>データ!W6</f>
        <v>0.33</v>
      </c>
      <c r="AU10" s="67"/>
      <c r="AV10" s="67"/>
      <c r="AW10" s="67"/>
      <c r="AX10" s="67"/>
      <c r="AY10" s="67"/>
      <c r="AZ10" s="67"/>
      <c r="BA10" s="67"/>
      <c r="BB10" s="67">
        <f>データ!X6</f>
        <v>5672.73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rxfiSBk5imrry1YzmYFDW7UyF+WRJSl89gc0lqCkD3jG70207l5BQw69S9ak9KsOYCy9wfcb+PvmM9u8CyvY9Q==" saltValue="QNfQz8YFoTqQQqz7DcZI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234451</v>
      </c>
      <c r="D6" s="33">
        <f t="shared" si="3"/>
        <v>47</v>
      </c>
      <c r="E6" s="33">
        <f t="shared" si="3"/>
        <v>17</v>
      </c>
      <c r="F6" s="33">
        <f t="shared" si="3"/>
        <v>6</v>
      </c>
      <c r="G6" s="33">
        <f t="shared" si="3"/>
        <v>0</v>
      </c>
      <c r="H6" s="33" t="str">
        <f t="shared" si="3"/>
        <v>愛知県　南知多町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10.48</v>
      </c>
      <c r="Q6" s="34">
        <f t="shared" si="3"/>
        <v>102.72</v>
      </c>
      <c r="R6" s="34">
        <f t="shared" si="3"/>
        <v>2521</v>
      </c>
      <c r="S6" s="34">
        <f t="shared" si="3"/>
        <v>18126</v>
      </c>
      <c r="T6" s="34">
        <f t="shared" si="3"/>
        <v>38.369999999999997</v>
      </c>
      <c r="U6" s="34">
        <f t="shared" si="3"/>
        <v>472.4</v>
      </c>
      <c r="V6" s="34">
        <f t="shared" si="3"/>
        <v>1872</v>
      </c>
      <c r="W6" s="34">
        <f t="shared" si="3"/>
        <v>0.33</v>
      </c>
      <c r="X6" s="34">
        <f t="shared" si="3"/>
        <v>5672.73</v>
      </c>
      <c r="Y6" s="35">
        <f>IF(Y7="",NA(),Y7)</f>
        <v>121.46</v>
      </c>
      <c r="Z6" s="35">
        <f t="shared" ref="Z6:AH6" si="4">IF(Z7="",NA(),Z7)</f>
        <v>118.17</v>
      </c>
      <c r="AA6" s="35">
        <f t="shared" si="4"/>
        <v>108.15</v>
      </c>
      <c r="AB6" s="35">
        <f t="shared" si="4"/>
        <v>101.31</v>
      </c>
      <c r="AC6" s="35">
        <f t="shared" si="4"/>
        <v>102.31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1006.65</v>
      </c>
      <c r="BP6" s="34" t="str">
        <f>IF(BP7="","",IF(BP7="-","【-】","【"&amp;SUBSTITUTE(TEXT(BP7,"#,##0.00"),"-","△")&amp;"】"))</f>
        <v>【973.20】</v>
      </c>
      <c r="BQ6" s="35">
        <f>IF(BQ7="",NA(),BQ7)</f>
        <v>74.12</v>
      </c>
      <c r="BR6" s="35">
        <f t="shared" ref="BR6:BZ6" si="8">IF(BR7="",NA(),BR7)</f>
        <v>85.66</v>
      </c>
      <c r="BS6" s="35">
        <f t="shared" si="8"/>
        <v>91.95</v>
      </c>
      <c r="BT6" s="35">
        <f t="shared" si="8"/>
        <v>81.05</v>
      </c>
      <c r="BU6" s="35">
        <f t="shared" si="8"/>
        <v>81.069999999999993</v>
      </c>
      <c r="BV6" s="35">
        <f t="shared" si="8"/>
        <v>33.86</v>
      </c>
      <c r="BW6" s="35">
        <f t="shared" si="8"/>
        <v>33.58</v>
      </c>
      <c r="BX6" s="35">
        <f t="shared" si="8"/>
        <v>34.51</v>
      </c>
      <c r="BY6" s="35">
        <f t="shared" si="8"/>
        <v>46.77</v>
      </c>
      <c r="BZ6" s="35">
        <f t="shared" si="8"/>
        <v>43.43</v>
      </c>
      <c r="CA6" s="34" t="str">
        <f>IF(CA7="","",IF(CA7="-","【-】","【"&amp;SUBSTITUTE(TEXT(CA7,"#,##0.00"),"-","△")&amp;"】"))</f>
        <v>【45.14】</v>
      </c>
      <c r="CB6" s="35">
        <f>IF(CB7="",NA(),CB7)</f>
        <v>182.15</v>
      </c>
      <c r="CC6" s="35">
        <f t="shared" ref="CC6:CK6" si="9">IF(CC7="",NA(),CC7)</f>
        <v>158.63999999999999</v>
      </c>
      <c r="CD6" s="35">
        <f t="shared" si="9"/>
        <v>150.41999999999999</v>
      </c>
      <c r="CE6" s="35">
        <f t="shared" si="9"/>
        <v>168.55</v>
      </c>
      <c r="CF6" s="35">
        <f t="shared" si="9"/>
        <v>167.93</v>
      </c>
      <c r="CG6" s="35">
        <f t="shared" si="9"/>
        <v>510.15</v>
      </c>
      <c r="CH6" s="35">
        <f t="shared" si="9"/>
        <v>514.39</v>
      </c>
      <c r="CI6" s="35">
        <f t="shared" si="9"/>
        <v>476.11</v>
      </c>
      <c r="CJ6" s="35">
        <f t="shared" si="9"/>
        <v>348.75</v>
      </c>
      <c r="CK6" s="35">
        <f t="shared" si="9"/>
        <v>400.44</v>
      </c>
      <c r="CL6" s="34" t="str">
        <f>IF(CL7="","",IF(CL7="-","【-】","【"&amp;SUBSTITUTE(TEXT(CL7,"#,##0.00"),"-","△")&amp;"】"))</f>
        <v>【377.19】</v>
      </c>
      <c r="CM6" s="35">
        <f>IF(CM7="",NA(),CM7)</f>
        <v>40.49</v>
      </c>
      <c r="CN6" s="35">
        <f t="shared" ref="CN6:CV6" si="10">IF(CN7="",NA(),CN7)</f>
        <v>41.12</v>
      </c>
      <c r="CO6" s="35">
        <f t="shared" si="10"/>
        <v>39.46</v>
      </c>
      <c r="CP6" s="35">
        <f t="shared" si="10"/>
        <v>38.51</v>
      </c>
      <c r="CQ6" s="35">
        <f t="shared" si="10"/>
        <v>38.83</v>
      </c>
      <c r="CR6" s="35">
        <f t="shared" si="10"/>
        <v>29.86</v>
      </c>
      <c r="CS6" s="35">
        <f t="shared" si="10"/>
        <v>29.28</v>
      </c>
      <c r="CT6" s="35">
        <f t="shared" si="10"/>
        <v>29.4</v>
      </c>
      <c r="CU6" s="35">
        <f t="shared" si="10"/>
        <v>29.8</v>
      </c>
      <c r="CV6" s="35">
        <f t="shared" si="10"/>
        <v>32.229999999999997</v>
      </c>
      <c r="CW6" s="34" t="str">
        <f>IF(CW7="","",IF(CW7="-","【-】","【"&amp;SUBSTITUTE(TEXT(CW7,"#,##0.00"),"-","△")&amp;"】"))</f>
        <v>【33.69】</v>
      </c>
      <c r="CX6" s="35">
        <f>IF(CX7="",NA(),CX7)</f>
        <v>97.12</v>
      </c>
      <c r="CY6" s="35">
        <f t="shared" ref="CY6:DG6" si="11">IF(CY7="",NA(),CY7)</f>
        <v>97.42</v>
      </c>
      <c r="CZ6" s="35">
        <f t="shared" si="11"/>
        <v>97.54</v>
      </c>
      <c r="DA6" s="35">
        <f t="shared" si="11"/>
        <v>97.54</v>
      </c>
      <c r="DB6" s="35">
        <f t="shared" si="11"/>
        <v>97.65</v>
      </c>
      <c r="DC6" s="35">
        <f t="shared" si="11"/>
        <v>65.95</v>
      </c>
      <c r="DD6" s="35">
        <f t="shared" si="11"/>
        <v>66.819999999999993</v>
      </c>
      <c r="DE6" s="35">
        <f t="shared" si="11"/>
        <v>63.77</v>
      </c>
      <c r="DF6" s="35">
        <f t="shared" si="11"/>
        <v>66.95</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0.02</v>
      </c>
      <c r="EO6" s="34" t="str">
        <f>IF(EO7="","",IF(EO7="-","【-】","【"&amp;SUBSTITUTE(TEXT(EO7,"#,##0.00"),"-","△")&amp;"】"))</f>
        <v>【0.04】</v>
      </c>
    </row>
    <row r="7" spans="1:145" s="36" customFormat="1" x14ac:dyDescent="0.15">
      <c r="A7" s="28"/>
      <c r="B7" s="37">
        <v>2018</v>
      </c>
      <c r="C7" s="37">
        <v>234451</v>
      </c>
      <c r="D7" s="37">
        <v>47</v>
      </c>
      <c r="E7" s="37">
        <v>17</v>
      </c>
      <c r="F7" s="37">
        <v>6</v>
      </c>
      <c r="G7" s="37">
        <v>0</v>
      </c>
      <c r="H7" s="37" t="s">
        <v>97</v>
      </c>
      <c r="I7" s="37" t="s">
        <v>98</v>
      </c>
      <c r="J7" s="37" t="s">
        <v>99</v>
      </c>
      <c r="K7" s="37" t="s">
        <v>100</v>
      </c>
      <c r="L7" s="37" t="s">
        <v>101</v>
      </c>
      <c r="M7" s="37" t="s">
        <v>102</v>
      </c>
      <c r="N7" s="38" t="s">
        <v>103</v>
      </c>
      <c r="O7" s="38" t="s">
        <v>104</v>
      </c>
      <c r="P7" s="38">
        <v>10.48</v>
      </c>
      <c r="Q7" s="38">
        <v>102.72</v>
      </c>
      <c r="R7" s="38">
        <v>2521</v>
      </c>
      <c r="S7" s="38">
        <v>18126</v>
      </c>
      <c r="T7" s="38">
        <v>38.369999999999997</v>
      </c>
      <c r="U7" s="38">
        <v>472.4</v>
      </c>
      <c r="V7" s="38">
        <v>1872</v>
      </c>
      <c r="W7" s="38">
        <v>0.33</v>
      </c>
      <c r="X7" s="38">
        <v>5672.73</v>
      </c>
      <c r="Y7" s="38">
        <v>121.46</v>
      </c>
      <c r="Z7" s="38">
        <v>118.17</v>
      </c>
      <c r="AA7" s="38">
        <v>108.15</v>
      </c>
      <c r="AB7" s="38">
        <v>101.31</v>
      </c>
      <c r="AC7" s="38">
        <v>102.31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1006.65</v>
      </c>
      <c r="BP7" s="38">
        <v>973.2</v>
      </c>
      <c r="BQ7" s="38">
        <v>74.12</v>
      </c>
      <c r="BR7" s="38">
        <v>85.66</v>
      </c>
      <c r="BS7" s="38">
        <v>91.95</v>
      </c>
      <c r="BT7" s="38">
        <v>81.05</v>
      </c>
      <c r="BU7" s="38">
        <v>81.069999999999993</v>
      </c>
      <c r="BV7" s="38">
        <v>33.86</v>
      </c>
      <c r="BW7" s="38">
        <v>33.58</v>
      </c>
      <c r="BX7" s="38">
        <v>34.51</v>
      </c>
      <c r="BY7" s="38">
        <v>46.77</v>
      </c>
      <c r="BZ7" s="38">
        <v>43.43</v>
      </c>
      <c r="CA7" s="38">
        <v>45.14</v>
      </c>
      <c r="CB7" s="38">
        <v>182.15</v>
      </c>
      <c r="CC7" s="38">
        <v>158.63999999999999</v>
      </c>
      <c r="CD7" s="38">
        <v>150.41999999999999</v>
      </c>
      <c r="CE7" s="38">
        <v>168.55</v>
      </c>
      <c r="CF7" s="38">
        <v>167.93</v>
      </c>
      <c r="CG7" s="38">
        <v>510.15</v>
      </c>
      <c r="CH7" s="38">
        <v>514.39</v>
      </c>
      <c r="CI7" s="38">
        <v>476.11</v>
      </c>
      <c r="CJ7" s="38">
        <v>348.75</v>
      </c>
      <c r="CK7" s="38">
        <v>400.44</v>
      </c>
      <c r="CL7" s="38">
        <v>377.19</v>
      </c>
      <c r="CM7" s="38">
        <v>40.49</v>
      </c>
      <c r="CN7" s="38">
        <v>41.12</v>
      </c>
      <c r="CO7" s="38">
        <v>39.46</v>
      </c>
      <c r="CP7" s="38">
        <v>38.51</v>
      </c>
      <c r="CQ7" s="38">
        <v>38.83</v>
      </c>
      <c r="CR7" s="38">
        <v>29.86</v>
      </c>
      <c r="CS7" s="38">
        <v>29.28</v>
      </c>
      <c r="CT7" s="38">
        <v>29.4</v>
      </c>
      <c r="CU7" s="38">
        <v>29.8</v>
      </c>
      <c r="CV7" s="38">
        <v>32.229999999999997</v>
      </c>
      <c r="CW7" s="38">
        <v>33.69</v>
      </c>
      <c r="CX7" s="38">
        <v>97.12</v>
      </c>
      <c r="CY7" s="38">
        <v>97.42</v>
      </c>
      <c r="CZ7" s="38">
        <v>97.54</v>
      </c>
      <c r="DA7" s="38">
        <v>97.54</v>
      </c>
      <c r="DB7" s="38">
        <v>97.65</v>
      </c>
      <c r="DC7" s="38">
        <v>65.95</v>
      </c>
      <c r="DD7" s="38">
        <v>66.819999999999993</v>
      </c>
      <c r="DE7" s="38">
        <v>63.77</v>
      </c>
      <c r="DF7" s="38">
        <v>66.95</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2020-01-21T06:45:32Z</cp:lastPrinted>
  <dcterms:created xsi:type="dcterms:W3CDTF">2019-12-05T05:25:09Z</dcterms:created>
  <dcterms:modified xsi:type="dcterms:W3CDTF">2020-02-14T00:48:31Z</dcterms:modified>
</cp:coreProperties>
</file>