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3 野田（36みよし市～54豊根村）\OK\171（kouge）\法適\"/>
    </mc:Choice>
  </mc:AlternateContent>
  <workbookProtection workbookAlgorithmName="SHA-512" workbookHashValue="vvczLc85z9jIpYlqD+dVtlYcKYF4/D84NQMOPt+DXPT/oQdKkDWxcfwJpEZ5Eh+8gRfInQ/ZtXn0kIF2qqGHcQ==" workbookSaltValue="j6Fe0vjqb7uOdIAPDwgbbQ==" workbookSpinCount="100000" lockStructure="1"/>
  <bookViews>
    <workbookView xWindow="0" yWindow="0" windowWidth="20490" windowHeight="67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S6" i="5"/>
  <c r="AL8" i="4" s="1"/>
  <c r="R6" i="5"/>
  <c r="AD10" i="4" s="1"/>
  <c r="Q6" i="5"/>
  <c r="W10" i="4" s="1"/>
  <c r="P6" i="5"/>
  <c r="O6" i="5"/>
  <c r="I10" i="4" s="1"/>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H85" i="4"/>
  <c r="F85" i="4"/>
  <c r="BB10" i="4"/>
  <c r="AL10" i="4"/>
  <c r="P10" i="4"/>
  <c r="B10" i="4"/>
  <c r="AT8" i="4"/>
  <c r="W8" i="4"/>
  <c r="I8" i="4"/>
  <c r="B6" i="4"/>
</calcChain>
</file>

<file path=xl/sharedStrings.xml><?xml version="1.0" encoding="utf-8"?>
<sst xmlns="http://schemas.openxmlformats.org/spreadsheetml/2006/main" count="320" uniqueCount="118">
  <si>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</si>
  <si>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</si>
  <si>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</si>
  <si>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</si>
  <si>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</si>
  <si>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</si>
  <si>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</si>
  <si>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</si>
  <si>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</si>
  <si>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</si>
  <si>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</si>
  <si>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</si>
  <si>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</si>
  <si>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</si>
  <si>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</si>
  <si>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</si>
  <si>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</si>
  <si>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</si>
  <si>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</si>
  <si>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</si>
  <si>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</si>
  <si>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</si>
  <si>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</si>
  <si>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</si>
  <si>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</si>
  <si>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</si>
  <si>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</si>
  <si>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</si>
  <si>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</si>
  <si>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</si>
  <si>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</si>
  <si>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</si>
  <si>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</si>
  <si>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</si>
  <si>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</si>
  <si>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</si>
  <si>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</si>
  <si>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</si>
  <si>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</si>
  <si>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</si>
  <si>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</si>
  <si>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</si>
  <si>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</si>
  <si>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</si>
  <si>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</si>
  <si>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</si>
  <si>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</si>
  <si>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</si>
  <si>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</si>
  <si>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</si>
  <si>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</si>
  <si>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</si>
  <si>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</si>
  <si>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</si>
  <si>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</si>
  <si>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</si>
  <si>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</si>
  <si>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</si>
  <si>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</si>
  <si>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</si>
  <si>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</si>
  <si>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</si>
  <si>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</si>
  <si>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</si>
  <si>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</si>
  <si>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</si>
  <si>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</si>
  <si>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</si>
  <si>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</si>
  <si>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</si>
  <si>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</si>
  <si>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</si>
  <si>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</si>
  <si>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</si>
  <si>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</si>
  <si>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</si>
  <si>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</si>
  <si>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</si>
  <si>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</si>
  <si>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</si>
  <si>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</si>
  <si>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</si>
  <si>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</si>
  <si>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</si>
  <si>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</si>
  <si>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</si>
  <si>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</si>
  <si>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</si>
  <si>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</si>
  <si>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</si>
  <si>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</si>
  <si>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</si>
  <si>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</si>
  <si>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</si>
  <si>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</si>
  <si>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</si>
  <si>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大治町</t>
  </si>
  <si>
    <t>法適用</t>
  </si>
  <si>
    <t>下水道事業</t>
  </si>
  <si>
    <t>公共下水道</t>
  </si>
  <si>
    <t>Cb3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</si>
  <si>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</si>
  <si>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</si>
  <si>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</si>
  <si>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</si>
  <si>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</si>
  <si>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</si>
  <si>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</si>
  <si>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</si>
  <si>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</si>
  <si>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</si>
  <si>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</si>
  <si>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</si>
  <si>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</si>
  <si>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</si>
  <si>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本町のストックについては最も古いものでも平成１６年度布設のものであり、老朽化は現状大きな課題とは捉えていない。
</t>
    <rPh sb="1" eb="3">
      <t>ホンチョウ</t>
    </rPh>
    <rPh sb="13" eb="14">
      <t>モット</t>
    </rPh>
    <rPh sb="15" eb="16">
      <t>フル</t>
    </rPh>
    <rPh sb="21" eb="23">
      <t>ヘイセイ</t>
    </rPh>
    <rPh sb="25" eb="27">
      <t>ネンド</t>
    </rPh>
    <rPh sb="27" eb="29">
      <t>フセツ</t>
    </rPh>
    <rPh sb="36" eb="38">
      <t>ロウキュウ</t>
    </rPh>
    <rPh sb="38" eb="39">
      <t>カ</t>
    </rPh>
    <rPh sb="40" eb="42">
      <t>ゲンジョウ</t>
    </rPh>
    <rPh sb="42" eb="43">
      <t>オオ</t>
    </rPh>
    <rPh sb="45" eb="47">
      <t>カダイ</t>
    </rPh>
    <rPh sb="49" eb="50">
      <t>トラ</t>
    </rPh>
    <phoneticPr fontId="4"/>
  </si>
  <si>
    <t>　前述したとおり本町は他団体と比較し、下水道事業着手からの年数が浅く、管きょ等施設への投資を行っている段階であることから、投資超過になりやすい時期と考えられる。その中では、経営戦略による年度当りの投資規模のコントロールを含め、可能な限り投資超過の抑制に努めるとともに、下水道供用開始したエリアについては水洗化率の向上に努め使用料収入の拡大を目指す。
　また今後、投資中心から老朽化対策を含めたサービス維持へと切り替わっていく中で、令和３年度に策定するストックマネジメント計画に基づき、計画的に改築・修繕を行い、施設の長寿命化に努める。</t>
    <rPh sb="1" eb="3">
      <t>ゼンジュツ</t>
    </rPh>
    <rPh sb="8" eb="10">
      <t>ホンチョウ</t>
    </rPh>
    <rPh sb="11" eb="12">
      <t>ホカ</t>
    </rPh>
    <rPh sb="12" eb="14">
      <t>ダンタイ</t>
    </rPh>
    <rPh sb="15" eb="17">
      <t>ヒカク</t>
    </rPh>
    <rPh sb="19" eb="22">
      <t>ゲスイドウ</t>
    </rPh>
    <rPh sb="22" eb="24">
      <t>ジギョウ</t>
    </rPh>
    <rPh sb="24" eb="26">
      <t>チャクシュ</t>
    </rPh>
    <rPh sb="29" eb="31">
      <t>ネンスウ</t>
    </rPh>
    <rPh sb="32" eb="33">
      <t>アサ</t>
    </rPh>
    <rPh sb="35" eb="36">
      <t>カン</t>
    </rPh>
    <rPh sb="38" eb="39">
      <t>ナド</t>
    </rPh>
    <rPh sb="39" eb="41">
      <t>シセツ</t>
    </rPh>
    <rPh sb="43" eb="45">
      <t>トウシ</t>
    </rPh>
    <rPh sb="46" eb="47">
      <t>オコナ</t>
    </rPh>
    <rPh sb="51" eb="53">
      <t>ダンカイ</t>
    </rPh>
    <rPh sb="61" eb="63">
      <t>トウシ</t>
    </rPh>
    <rPh sb="63" eb="65">
      <t>チョウカ</t>
    </rPh>
    <rPh sb="71" eb="73">
      <t>ジキ</t>
    </rPh>
    <rPh sb="74" eb="75">
      <t>カンガ</t>
    </rPh>
    <rPh sb="82" eb="83">
      <t>ナカ</t>
    </rPh>
    <rPh sb="86" eb="88">
      <t>ケイエイ</t>
    </rPh>
    <rPh sb="88" eb="90">
      <t>センリャク</t>
    </rPh>
    <rPh sb="93" eb="95">
      <t>ネンド</t>
    </rPh>
    <rPh sb="95" eb="96">
      <t>アタ</t>
    </rPh>
    <rPh sb="98" eb="100">
      <t>トウシ</t>
    </rPh>
    <rPh sb="100" eb="102">
      <t>キボ</t>
    </rPh>
    <rPh sb="110" eb="111">
      <t>フク</t>
    </rPh>
    <rPh sb="113" eb="115">
      <t>カノウ</t>
    </rPh>
    <rPh sb="116" eb="117">
      <t>カギ</t>
    </rPh>
    <rPh sb="118" eb="120">
      <t>トウシ</t>
    </rPh>
    <rPh sb="120" eb="122">
      <t>チョウカ</t>
    </rPh>
    <rPh sb="123" eb="125">
      <t>ヨクセイ</t>
    </rPh>
    <rPh sb="126" eb="127">
      <t>ツト</t>
    </rPh>
    <rPh sb="134" eb="137">
      <t>ゲスイドウ</t>
    </rPh>
    <rPh sb="137" eb="139">
      <t>キョウヨウ</t>
    </rPh>
    <rPh sb="139" eb="141">
      <t>カイシ</t>
    </rPh>
    <rPh sb="151" eb="154">
      <t>スイセンカ</t>
    </rPh>
    <rPh sb="154" eb="155">
      <t>リツ</t>
    </rPh>
    <rPh sb="156" eb="158">
      <t>コウジョウ</t>
    </rPh>
    <rPh sb="159" eb="160">
      <t>ツト</t>
    </rPh>
    <rPh sb="161" eb="164">
      <t>シヨウリョウ</t>
    </rPh>
    <rPh sb="164" eb="166">
      <t>シュウニュウ</t>
    </rPh>
    <rPh sb="167" eb="169">
      <t>カクダイ</t>
    </rPh>
    <rPh sb="170" eb="172">
      <t>メザ</t>
    </rPh>
    <rPh sb="178" eb="180">
      <t>コンゴ</t>
    </rPh>
    <rPh sb="181" eb="183">
      <t>トウシ</t>
    </rPh>
    <rPh sb="183" eb="185">
      <t>チュウシン</t>
    </rPh>
    <rPh sb="187" eb="190">
      <t>ロウキュウカ</t>
    </rPh>
    <rPh sb="190" eb="192">
      <t>タイサク</t>
    </rPh>
    <rPh sb="193" eb="194">
      <t>フク</t>
    </rPh>
    <rPh sb="200" eb="202">
      <t>イジ</t>
    </rPh>
    <rPh sb="204" eb="205">
      <t>キ</t>
    </rPh>
    <rPh sb="206" eb="207">
      <t>カ</t>
    </rPh>
    <rPh sb="212" eb="213">
      <t>ナカ</t>
    </rPh>
    <rPh sb="215" eb="217">
      <t>レイワ</t>
    </rPh>
    <rPh sb="218" eb="220">
      <t>ネンド</t>
    </rPh>
    <rPh sb="221" eb="223">
      <t>サクテイ</t>
    </rPh>
    <rPh sb="235" eb="237">
      <t>ケイカク</t>
    </rPh>
    <rPh sb="238" eb="239">
      <t>モト</t>
    </rPh>
    <rPh sb="242" eb="244">
      <t>ケイカク</t>
    </rPh>
    <rPh sb="244" eb="245">
      <t>テキ</t>
    </rPh>
    <rPh sb="246" eb="248">
      <t>カイチク</t>
    </rPh>
    <rPh sb="249" eb="251">
      <t>シュウゼン</t>
    </rPh>
    <rPh sb="252" eb="253">
      <t>オコナ</t>
    </rPh>
    <rPh sb="255" eb="257">
      <t>シセツ</t>
    </rPh>
    <rPh sb="258" eb="261">
      <t>チョウジュミョウ</t>
    </rPh>
    <rPh sb="261" eb="262">
      <t>カ</t>
    </rPh>
    <rPh sb="263" eb="264">
      <t>ツト</t>
    </rPh>
    <phoneticPr fontId="4"/>
  </si>
  <si>
    <t>　法適用初年度であるため、前年度との比較はできないが、平均値との比較をすると②累積欠損金比率④企業債残高対事業規模比率がかなり高くなっている。これは、本町の下水道事業が供用開始からの年数が浅く、管渠布設のため投資フェーズであることが要因であると考えられる。
　また、⑤経費回収率が低く、⑥汚水処理原価が高いことについては、⑧水洗化率の低さから使用料収入を十分得られていないことが要因の一つであり、今後は更なる使用料収入の確保のため、料金改定等の検討が必要と考える。なお、汚水処理費については、主に県の日光川下流流域下水道への負担金が挙げられるが、1㎥当たりの処理量単価が一律に設定されているため、不明水の削減を通じて汚水処理費のコストダウンを目指す。</t>
    <rPh sb="1" eb="2">
      <t>ホウ</t>
    </rPh>
    <rPh sb="2" eb="4">
      <t>テキヨウ</t>
    </rPh>
    <rPh sb="4" eb="7">
      <t>ショネンド</t>
    </rPh>
    <rPh sb="13" eb="16">
      <t>ゼンネンド</t>
    </rPh>
    <rPh sb="18" eb="20">
      <t>ヒカク</t>
    </rPh>
    <rPh sb="27" eb="29">
      <t>ヘイキン</t>
    </rPh>
    <rPh sb="29" eb="30">
      <t>アタイ</t>
    </rPh>
    <rPh sb="32" eb="34">
      <t>ヒカク</t>
    </rPh>
    <rPh sb="39" eb="41">
      <t>ルイセキ</t>
    </rPh>
    <rPh sb="41" eb="44">
      <t>ケッソンキン</t>
    </rPh>
    <rPh sb="44" eb="46">
      <t>ヒリツ</t>
    </rPh>
    <rPh sb="47" eb="49">
      <t>キギョウ</t>
    </rPh>
    <rPh sb="49" eb="50">
      <t>サイ</t>
    </rPh>
    <rPh sb="50" eb="52">
      <t>ザンダカ</t>
    </rPh>
    <rPh sb="52" eb="53">
      <t>タイ</t>
    </rPh>
    <rPh sb="53" eb="55">
      <t>ジギョウ</t>
    </rPh>
    <rPh sb="55" eb="57">
      <t>キボ</t>
    </rPh>
    <rPh sb="57" eb="59">
      <t>ヒリツ</t>
    </rPh>
    <rPh sb="63" eb="64">
      <t>タカ</t>
    </rPh>
    <rPh sb="75" eb="77">
      <t>ホンチョウ</t>
    </rPh>
    <rPh sb="78" eb="81">
      <t>ゲスイドウ</t>
    </rPh>
    <rPh sb="81" eb="83">
      <t>ジギョウ</t>
    </rPh>
    <rPh sb="84" eb="86">
      <t>キョウヨウ</t>
    </rPh>
    <rPh sb="86" eb="88">
      <t>カイシ</t>
    </rPh>
    <rPh sb="91" eb="93">
      <t>ネンスウ</t>
    </rPh>
    <rPh sb="94" eb="95">
      <t>アサ</t>
    </rPh>
    <rPh sb="97" eb="99">
      <t>カンキョ</t>
    </rPh>
    <rPh sb="99" eb="101">
      <t>フセツ</t>
    </rPh>
    <rPh sb="104" eb="106">
      <t>トウシ</t>
    </rPh>
    <rPh sb="116" eb="118">
      <t>ヨウイン</t>
    </rPh>
    <rPh sb="122" eb="123">
      <t>カンガ</t>
    </rPh>
    <rPh sb="134" eb="136">
      <t>ケイヒ</t>
    </rPh>
    <rPh sb="136" eb="138">
      <t>カイシュウ</t>
    </rPh>
    <rPh sb="138" eb="139">
      <t>リツ</t>
    </rPh>
    <rPh sb="140" eb="141">
      <t>ヒク</t>
    </rPh>
    <rPh sb="144" eb="146">
      <t>オスイ</t>
    </rPh>
    <rPh sb="146" eb="148">
      <t>ショリ</t>
    </rPh>
    <rPh sb="148" eb="150">
      <t>ゲンカ</t>
    </rPh>
    <rPh sb="151" eb="152">
      <t>タカ</t>
    </rPh>
    <rPh sb="162" eb="165">
      <t>スイセンカ</t>
    </rPh>
    <rPh sb="165" eb="166">
      <t>リツ</t>
    </rPh>
    <rPh sb="167" eb="168">
      <t>ヒク</t>
    </rPh>
    <rPh sb="171" eb="174">
      <t>シヨウリョウ</t>
    </rPh>
    <rPh sb="174" eb="176">
      <t>シュウニュウ</t>
    </rPh>
    <rPh sb="177" eb="179">
      <t>ジュウブン</t>
    </rPh>
    <rPh sb="179" eb="180">
      <t>エ</t>
    </rPh>
    <rPh sb="189" eb="191">
      <t>ヨウイン</t>
    </rPh>
    <rPh sb="192" eb="193">
      <t>ヒト</t>
    </rPh>
    <rPh sb="198" eb="200">
      <t>コンゴ</t>
    </rPh>
    <rPh sb="201" eb="202">
      <t>サラ</t>
    </rPh>
    <rPh sb="204" eb="207">
      <t>シヨウリョウ</t>
    </rPh>
    <rPh sb="207" eb="209">
      <t>シュウニュウ</t>
    </rPh>
    <rPh sb="210" eb="212">
      <t>カクホ</t>
    </rPh>
    <rPh sb="216" eb="218">
      <t>リョウキン</t>
    </rPh>
    <rPh sb="218" eb="220">
      <t>カイテイ</t>
    </rPh>
    <rPh sb="220" eb="221">
      <t>トウ</t>
    </rPh>
    <rPh sb="222" eb="224">
      <t>ケントウ</t>
    </rPh>
    <rPh sb="225" eb="227">
      <t>ヒツヨウ</t>
    </rPh>
    <rPh sb="228" eb="229">
      <t>カンガ</t>
    </rPh>
    <rPh sb="235" eb="237">
      <t>オスイ</t>
    </rPh>
    <rPh sb="237" eb="239">
      <t>ショリ</t>
    </rPh>
    <rPh sb="239" eb="240">
      <t>ヒ</t>
    </rPh>
    <rPh sb="246" eb="247">
      <t>オモ</t>
    </rPh>
    <rPh sb="248" eb="249">
      <t>ケン</t>
    </rPh>
    <rPh sb="250" eb="252">
      <t>ニッコウ</t>
    </rPh>
    <rPh sb="252" eb="253">
      <t>ガワ</t>
    </rPh>
    <rPh sb="253" eb="255">
      <t>カリュウ</t>
    </rPh>
    <rPh sb="255" eb="257">
      <t>リュウイキ</t>
    </rPh>
    <rPh sb="257" eb="260">
      <t>ゲスイドウ</t>
    </rPh>
    <rPh sb="262" eb="265">
      <t>フタンキン</t>
    </rPh>
    <rPh sb="266" eb="267">
      <t>ア</t>
    </rPh>
    <rPh sb="275" eb="276">
      <t>ア</t>
    </rPh>
    <rPh sb="279" eb="281">
      <t>ショリ</t>
    </rPh>
    <rPh sb="281" eb="282">
      <t>リョウ</t>
    </rPh>
    <rPh sb="282" eb="284">
      <t>タンカ</t>
    </rPh>
    <rPh sb="285" eb="287">
      <t>イチリツ</t>
    </rPh>
    <rPh sb="288" eb="290">
      <t>セッテイ</t>
    </rPh>
    <rPh sb="298" eb="300">
      <t>フメイ</t>
    </rPh>
    <rPh sb="300" eb="301">
      <t>スイ</t>
    </rPh>
    <rPh sb="302" eb="304">
      <t>サクゲン</t>
    </rPh>
    <rPh sb="305" eb="306">
      <t>ツウ</t>
    </rPh>
    <rPh sb="308" eb="310">
      <t>オスイ</t>
    </rPh>
    <rPh sb="310" eb="312">
      <t>ショリ</t>
    </rPh>
    <rPh sb="312" eb="313">
      <t>ヒ</t>
    </rPh>
    <rPh sb="321" eb="323">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</si>
</sst>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968-4A84-9D95-3A53DEB33825}"/>
            </c:ext>
          </c:extLst>
        </c:ser>
        <c:dLbls>
          <c:showLegendKey val="0"/>
          <c:showVal val="0"/>
          <c:showCatName val="0"/>
          <c:showSerName val="0"/>
          <c:showPercent val="0"/>
          <c:showBubbleSize val="0"/>
        </c:dLbls>
        <c:gapWidth val="150"/>
        <c:axId val="131980288"/>
        <c:axId val="13277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0968-4A84-9D95-3A53DEB33825}"/>
            </c:ext>
          </c:extLst>
        </c:ser>
        <c:dLbls>
          <c:showLegendKey val="0"/>
          <c:showVal val="0"/>
          <c:showCatName val="0"/>
          <c:showSerName val="0"/>
          <c:showPercent val="0"/>
          <c:showBubbleSize val="0"/>
        </c:dLbls>
        <c:marker val="1"/>
        <c:smooth val="0"/>
        <c:axId val="131980288"/>
        <c:axId val="132772992"/>
      </c:lineChart>
      <c:dateAx>
        <c:axId val="131980288"/>
        <c:scaling>
          <c:orientation val="minMax"/>
        </c:scaling>
        <c:delete val="1"/>
        <c:axPos val="b"/>
        <c:numFmt formatCode="&quot;H&quot;yy" sourceLinked="1"/>
        <c:majorTickMark val="none"/>
        <c:minorTickMark val="none"/>
        <c:tickLblPos val="none"/>
        <c:crossAx val="132772992"/>
        <c:crosses val="autoZero"/>
        <c:auto val="1"/>
        <c:lblOffset val="100"/>
        <c:baseTimeUnit val="years"/>
      </c:dateAx>
      <c:valAx>
        <c:axId val="13277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8028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90-4ECD-8C0F-1A1B8F3861FE}"/>
            </c:ext>
          </c:extLst>
        </c:ser>
        <c:dLbls>
          <c:showLegendKey val="0"/>
          <c:showVal val="0"/>
          <c:showCatName val="0"/>
          <c:showSerName val="0"/>
          <c:showPercent val="0"/>
          <c:showBubbleSize val="0"/>
        </c:dLbls>
        <c:gapWidth val="150"/>
        <c:axId val="140491776"/>
        <c:axId val="14049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44.35</c:v>
                </c:pt>
              </c:numCache>
            </c:numRef>
          </c:val>
          <c:smooth val="0"/>
          <c:extLst>
            <c:ext xmlns:c16="http://schemas.microsoft.com/office/drawing/2014/chart" uri="{C3380CC4-5D6E-409C-BE32-E72D297353CC}">
              <c16:uniqueId val="{00000001-0B90-4ECD-8C0F-1A1B8F3861FE}"/>
            </c:ext>
          </c:extLst>
        </c:ser>
        <c:dLbls>
          <c:showLegendKey val="0"/>
          <c:showVal val="0"/>
          <c:showCatName val="0"/>
          <c:showSerName val="0"/>
          <c:showPercent val="0"/>
          <c:showBubbleSize val="0"/>
        </c:dLbls>
        <c:marker val="1"/>
        <c:smooth val="0"/>
        <c:axId val="140491776"/>
        <c:axId val="140498048"/>
      </c:lineChart>
      <c:dateAx>
        <c:axId val="140491776"/>
        <c:scaling>
          <c:orientation val="minMax"/>
        </c:scaling>
        <c:delete val="1"/>
        <c:axPos val="b"/>
        <c:numFmt formatCode="&quot;H&quot;yy" sourceLinked="1"/>
        <c:majorTickMark val="none"/>
        <c:minorTickMark val="none"/>
        <c:tickLblPos val="none"/>
        <c:crossAx val="140498048"/>
        <c:crosses val="autoZero"/>
        <c:auto val="1"/>
        <c:lblOffset val="100"/>
        <c:baseTimeUnit val="years"/>
      </c:dateAx>
      <c:valAx>
        <c:axId val="14049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49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51.57</c:v>
                </c:pt>
              </c:numCache>
            </c:numRef>
          </c:val>
          <c:extLst>
            <c:ext xmlns:c16="http://schemas.microsoft.com/office/drawing/2014/chart" uri="{C3380CC4-5D6E-409C-BE32-E72D297353CC}">
              <c16:uniqueId val="{00000000-1E42-46B7-9742-02DF34CE63E1}"/>
            </c:ext>
          </c:extLst>
        </c:ser>
        <c:dLbls>
          <c:showLegendKey val="0"/>
          <c:showVal val="0"/>
          <c:showCatName val="0"/>
          <c:showSerName val="0"/>
          <c:showPercent val="0"/>
          <c:showBubbleSize val="0"/>
        </c:dLbls>
        <c:gapWidth val="150"/>
        <c:axId val="140594560"/>
        <c:axId val="14059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63.65</c:v>
                </c:pt>
              </c:numCache>
            </c:numRef>
          </c:val>
          <c:smooth val="0"/>
          <c:extLst>
            <c:ext xmlns:c16="http://schemas.microsoft.com/office/drawing/2014/chart" uri="{C3380CC4-5D6E-409C-BE32-E72D297353CC}">
              <c16:uniqueId val="{00000001-1E42-46B7-9742-02DF34CE63E1}"/>
            </c:ext>
          </c:extLst>
        </c:ser>
        <c:dLbls>
          <c:showLegendKey val="0"/>
          <c:showVal val="0"/>
          <c:showCatName val="0"/>
          <c:showSerName val="0"/>
          <c:showPercent val="0"/>
          <c:showBubbleSize val="0"/>
        </c:dLbls>
        <c:marker val="1"/>
        <c:smooth val="0"/>
        <c:axId val="140594560"/>
        <c:axId val="140596736"/>
      </c:lineChart>
      <c:dateAx>
        <c:axId val="140594560"/>
        <c:scaling>
          <c:orientation val="minMax"/>
        </c:scaling>
        <c:delete val="1"/>
        <c:axPos val="b"/>
        <c:numFmt formatCode="&quot;H&quot;yy" sourceLinked="1"/>
        <c:majorTickMark val="none"/>
        <c:minorTickMark val="none"/>
        <c:tickLblPos val="none"/>
        <c:crossAx val="140596736"/>
        <c:crosses val="autoZero"/>
        <c:auto val="1"/>
        <c:lblOffset val="100"/>
        <c:baseTimeUnit val="years"/>
      </c:dateAx>
      <c:valAx>
        <c:axId val="14059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9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101.33</c:v>
                </c:pt>
              </c:numCache>
            </c:numRef>
          </c:val>
          <c:extLst>
            <c:ext xmlns:c16="http://schemas.microsoft.com/office/drawing/2014/chart" uri="{C3380CC4-5D6E-409C-BE32-E72D297353CC}">
              <c16:uniqueId val="{00000000-C4EE-48D7-866F-886084D3FD68}"/>
            </c:ext>
          </c:extLst>
        </c:ser>
        <c:dLbls>
          <c:showLegendKey val="0"/>
          <c:showVal val="0"/>
          <c:showCatName val="0"/>
          <c:showSerName val="0"/>
          <c:showPercent val="0"/>
          <c:showBubbleSize val="0"/>
        </c:dLbls>
        <c:gapWidth val="150"/>
        <c:axId val="121364480"/>
        <c:axId val="12136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105.2</c:v>
                </c:pt>
              </c:numCache>
            </c:numRef>
          </c:val>
          <c:smooth val="0"/>
          <c:extLst>
            <c:ext xmlns:c16="http://schemas.microsoft.com/office/drawing/2014/chart" uri="{C3380CC4-5D6E-409C-BE32-E72D297353CC}">
              <c16:uniqueId val="{00000001-C4EE-48D7-866F-886084D3FD68}"/>
            </c:ext>
          </c:extLst>
        </c:ser>
        <c:dLbls>
          <c:showLegendKey val="0"/>
          <c:showVal val="0"/>
          <c:showCatName val="0"/>
          <c:showSerName val="0"/>
          <c:showPercent val="0"/>
          <c:showBubbleSize val="0"/>
        </c:dLbls>
        <c:marker val="1"/>
        <c:smooth val="0"/>
        <c:axId val="121364480"/>
        <c:axId val="121366400"/>
      </c:lineChart>
      <c:dateAx>
        <c:axId val="121364480"/>
        <c:scaling>
          <c:orientation val="minMax"/>
        </c:scaling>
        <c:delete val="1"/>
        <c:axPos val="b"/>
        <c:numFmt formatCode="&quot;H&quot;yy" sourceLinked="1"/>
        <c:majorTickMark val="none"/>
        <c:minorTickMark val="none"/>
        <c:tickLblPos val="none"/>
        <c:crossAx val="121366400"/>
        <c:crosses val="autoZero"/>
        <c:auto val="1"/>
        <c:lblOffset val="100"/>
        <c:baseTimeUnit val="years"/>
      </c:dateAx>
      <c:valAx>
        <c:axId val="12136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36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2.23</c:v>
                </c:pt>
              </c:numCache>
            </c:numRef>
          </c:val>
          <c:extLst>
            <c:ext xmlns:c16="http://schemas.microsoft.com/office/drawing/2014/chart" uri="{C3380CC4-5D6E-409C-BE32-E72D297353CC}">
              <c16:uniqueId val="{00000000-4F74-42B8-B38B-593F16545C08}"/>
            </c:ext>
          </c:extLst>
        </c:ser>
        <c:dLbls>
          <c:showLegendKey val="0"/>
          <c:showVal val="0"/>
          <c:showCatName val="0"/>
          <c:showSerName val="0"/>
          <c:showPercent val="0"/>
          <c:showBubbleSize val="0"/>
        </c:dLbls>
        <c:gapWidth val="150"/>
        <c:axId val="131676032"/>
        <c:axId val="13167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6.42</c:v>
                </c:pt>
              </c:numCache>
            </c:numRef>
          </c:val>
          <c:smooth val="0"/>
          <c:extLst>
            <c:ext xmlns:c16="http://schemas.microsoft.com/office/drawing/2014/chart" uri="{C3380CC4-5D6E-409C-BE32-E72D297353CC}">
              <c16:uniqueId val="{00000001-4F74-42B8-B38B-593F16545C08}"/>
            </c:ext>
          </c:extLst>
        </c:ser>
        <c:dLbls>
          <c:showLegendKey val="0"/>
          <c:showVal val="0"/>
          <c:showCatName val="0"/>
          <c:showSerName val="0"/>
          <c:showPercent val="0"/>
          <c:showBubbleSize val="0"/>
        </c:dLbls>
        <c:marker val="1"/>
        <c:smooth val="0"/>
        <c:axId val="131676032"/>
        <c:axId val="131678208"/>
      </c:lineChart>
      <c:dateAx>
        <c:axId val="131676032"/>
        <c:scaling>
          <c:orientation val="minMax"/>
        </c:scaling>
        <c:delete val="1"/>
        <c:axPos val="b"/>
        <c:numFmt formatCode="&quot;H&quot;yy" sourceLinked="1"/>
        <c:majorTickMark val="none"/>
        <c:minorTickMark val="none"/>
        <c:tickLblPos val="none"/>
        <c:crossAx val="131678208"/>
        <c:crosses val="autoZero"/>
        <c:auto val="1"/>
        <c:lblOffset val="100"/>
        <c:baseTimeUnit val="years"/>
      </c:dateAx>
      <c:valAx>
        <c:axId val="13167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67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514-4348-A1FB-20CDF3CF3F07}"/>
            </c:ext>
          </c:extLst>
        </c:ser>
        <c:dLbls>
          <c:showLegendKey val="0"/>
          <c:showVal val="0"/>
          <c:showCatName val="0"/>
          <c:showSerName val="0"/>
          <c:showPercent val="0"/>
          <c:showBubbleSize val="0"/>
        </c:dLbls>
        <c:gapWidth val="150"/>
        <c:axId val="131705088"/>
        <c:axId val="13171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C514-4348-A1FB-20CDF3CF3F07}"/>
            </c:ext>
          </c:extLst>
        </c:ser>
        <c:dLbls>
          <c:showLegendKey val="0"/>
          <c:showVal val="0"/>
          <c:showCatName val="0"/>
          <c:showSerName val="0"/>
          <c:showPercent val="0"/>
          <c:showBubbleSize val="0"/>
        </c:dLbls>
        <c:marker val="1"/>
        <c:smooth val="0"/>
        <c:axId val="131705088"/>
        <c:axId val="131711360"/>
      </c:lineChart>
      <c:dateAx>
        <c:axId val="131705088"/>
        <c:scaling>
          <c:orientation val="minMax"/>
        </c:scaling>
        <c:delete val="1"/>
        <c:axPos val="b"/>
        <c:numFmt formatCode="&quot;H&quot;yy" sourceLinked="1"/>
        <c:majorTickMark val="none"/>
        <c:minorTickMark val="none"/>
        <c:tickLblPos val="none"/>
        <c:crossAx val="131711360"/>
        <c:crosses val="autoZero"/>
        <c:auto val="1"/>
        <c:lblOffset val="100"/>
        <c:baseTimeUnit val="years"/>
      </c:dateAx>
      <c:valAx>
        <c:axId val="13171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70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158.35</c:v>
                </c:pt>
              </c:numCache>
            </c:numRef>
          </c:val>
          <c:extLst>
            <c:ext xmlns:c16="http://schemas.microsoft.com/office/drawing/2014/chart" uri="{C3380CC4-5D6E-409C-BE32-E72D297353CC}">
              <c16:uniqueId val="{00000000-2A7C-4A8A-A482-DD5538AEBE5E}"/>
            </c:ext>
          </c:extLst>
        </c:ser>
        <c:dLbls>
          <c:showLegendKey val="0"/>
          <c:showVal val="0"/>
          <c:showCatName val="0"/>
          <c:showSerName val="0"/>
          <c:showPercent val="0"/>
          <c:showBubbleSize val="0"/>
        </c:dLbls>
        <c:gapWidth val="150"/>
        <c:axId val="131725952"/>
        <c:axId val="13901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47.88</c:v>
                </c:pt>
              </c:numCache>
            </c:numRef>
          </c:val>
          <c:smooth val="0"/>
          <c:extLst>
            <c:ext xmlns:c16="http://schemas.microsoft.com/office/drawing/2014/chart" uri="{C3380CC4-5D6E-409C-BE32-E72D297353CC}">
              <c16:uniqueId val="{00000001-2A7C-4A8A-A482-DD5538AEBE5E}"/>
            </c:ext>
          </c:extLst>
        </c:ser>
        <c:dLbls>
          <c:showLegendKey val="0"/>
          <c:showVal val="0"/>
          <c:showCatName val="0"/>
          <c:showSerName val="0"/>
          <c:showPercent val="0"/>
          <c:showBubbleSize val="0"/>
        </c:dLbls>
        <c:marker val="1"/>
        <c:smooth val="0"/>
        <c:axId val="131725952"/>
        <c:axId val="139010816"/>
      </c:lineChart>
      <c:dateAx>
        <c:axId val="131725952"/>
        <c:scaling>
          <c:orientation val="minMax"/>
        </c:scaling>
        <c:delete val="1"/>
        <c:axPos val="b"/>
        <c:numFmt formatCode="&quot;H&quot;yy" sourceLinked="1"/>
        <c:majorTickMark val="none"/>
        <c:minorTickMark val="none"/>
        <c:tickLblPos val="none"/>
        <c:crossAx val="139010816"/>
        <c:crosses val="autoZero"/>
        <c:auto val="1"/>
        <c:lblOffset val="100"/>
        <c:baseTimeUnit val="years"/>
      </c:dateAx>
      <c:valAx>
        <c:axId val="13901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72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170.98</c:v>
                </c:pt>
              </c:numCache>
            </c:numRef>
          </c:val>
          <c:extLst>
            <c:ext xmlns:c16="http://schemas.microsoft.com/office/drawing/2014/chart" uri="{C3380CC4-5D6E-409C-BE32-E72D297353CC}">
              <c16:uniqueId val="{00000000-3A15-4B7C-9E54-F9DB7F1CAEFF}"/>
            </c:ext>
          </c:extLst>
        </c:ser>
        <c:dLbls>
          <c:showLegendKey val="0"/>
          <c:showVal val="0"/>
          <c:showCatName val="0"/>
          <c:showSerName val="0"/>
          <c:showPercent val="0"/>
          <c:showBubbleSize val="0"/>
        </c:dLbls>
        <c:gapWidth val="150"/>
        <c:axId val="139029888"/>
        <c:axId val="13903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151.49</c:v>
                </c:pt>
              </c:numCache>
            </c:numRef>
          </c:val>
          <c:smooth val="0"/>
          <c:extLst>
            <c:ext xmlns:c16="http://schemas.microsoft.com/office/drawing/2014/chart" uri="{C3380CC4-5D6E-409C-BE32-E72D297353CC}">
              <c16:uniqueId val="{00000001-3A15-4B7C-9E54-F9DB7F1CAEFF}"/>
            </c:ext>
          </c:extLst>
        </c:ser>
        <c:dLbls>
          <c:showLegendKey val="0"/>
          <c:showVal val="0"/>
          <c:showCatName val="0"/>
          <c:showSerName val="0"/>
          <c:showPercent val="0"/>
          <c:showBubbleSize val="0"/>
        </c:dLbls>
        <c:marker val="1"/>
        <c:smooth val="0"/>
        <c:axId val="139029888"/>
        <c:axId val="139036160"/>
      </c:lineChart>
      <c:dateAx>
        <c:axId val="139029888"/>
        <c:scaling>
          <c:orientation val="minMax"/>
        </c:scaling>
        <c:delete val="1"/>
        <c:axPos val="b"/>
        <c:numFmt formatCode="&quot;H&quot;yy" sourceLinked="1"/>
        <c:majorTickMark val="none"/>
        <c:minorTickMark val="none"/>
        <c:tickLblPos val="none"/>
        <c:crossAx val="139036160"/>
        <c:crosses val="autoZero"/>
        <c:auto val="1"/>
        <c:lblOffset val="100"/>
        <c:baseTimeUnit val="years"/>
      </c:dateAx>
      <c:valAx>
        <c:axId val="13903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02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3387.51</c:v>
                </c:pt>
              </c:numCache>
            </c:numRef>
          </c:val>
          <c:extLst>
            <c:ext xmlns:c16="http://schemas.microsoft.com/office/drawing/2014/chart" uri="{C3380CC4-5D6E-409C-BE32-E72D297353CC}">
              <c16:uniqueId val="{00000000-C61E-462E-A719-37E31CB992B3}"/>
            </c:ext>
          </c:extLst>
        </c:ser>
        <c:dLbls>
          <c:showLegendKey val="0"/>
          <c:showVal val="0"/>
          <c:showCatName val="0"/>
          <c:showSerName val="0"/>
          <c:showPercent val="0"/>
          <c:showBubbleSize val="0"/>
        </c:dLbls>
        <c:gapWidth val="150"/>
        <c:axId val="139208960"/>
        <c:axId val="13921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2103.92</c:v>
                </c:pt>
              </c:numCache>
            </c:numRef>
          </c:val>
          <c:smooth val="0"/>
          <c:extLst>
            <c:ext xmlns:c16="http://schemas.microsoft.com/office/drawing/2014/chart" uri="{C3380CC4-5D6E-409C-BE32-E72D297353CC}">
              <c16:uniqueId val="{00000001-C61E-462E-A719-37E31CB992B3}"/>
            </c:ext>
          </c:extLst>
        </c:ser>
        <c:dLbls>
          <c:showLegendKey val="0"/>
          <c:showVal val="0"/>
          <c:showCatName val="0"/>
          <c:showSerName val="0"/>
          <c:showPercent val="0"/>
          <c:showBubbleSize val="0"/>
        </c:dLbls>
        <c:marker val="1"/>
        <c:smooth val="0"/>
        <c:axId val="139208960"/>
        <c:axId val="139211136"/>
      </c:lineChart>
      <c:dateAx>
        <c:axId val="139208960"/>
        <c:scaling>
          <c:orientation val="minMax"/>
        </c:scaling>
        <c:delete val="1"/>
        <c:axPos val="b"/>
        <c:numFmt formatCode="&quot;H&quot;yy" sourceLinked="1"/>
        <c:majorTickMark val="none"/>
        <c:minorTickMark val="none"/>
        <c:tickLblPos val="none"/>
        <c:crossAx val="139211136"/>
        <c:crosses val="autoZero"/>
        <c:auto val="1"/>
        <c:lblOffset val="100"/>
        <c:baseTimeUnit val="years"/>
      </c:dateAx>
      <c:valAx>
        <c:axId val="13921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20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44.84</c:v>
                </c:pt>
              </c:numCache>
            </c:numRef>
          </c:val>
          <c:extLst>
            <c:ext xmlns:c16="http://schemas.microsoft.com/office/drawing/2014/chart" uri="{C3380CC4-5D6E-409C-BE32-E72D297353CC}">
              <c16:uniqueId val="{00000000-690D-4E64-AEDE-2F394BC445B0}"/>
            </c:ext>
          </c:extLst>
        </c:ser>
        <c:dLbls>
          <c:showLegendKey val="0"/>
          <c:showVal val="0"/>
          <c:showCatName val="0"/>
          <c:showSerName val="0"/>
          <c:showPercent val="0"/>
          <c:showBubbleSize val="0"/>
        </c:dLbls>
        <c:gapWidth val="150"/>
        <c:axId val="139242112"/>
        <c:axId val="13925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83.47</c:v>
                </c:pt>
              </c:numCache>
            </c:numRef>
          </c:val>
          <c:smooth val="0"/>
          <c:extLst>
            <c:ext xmlns:c16="http://schemas.microsoft.com/office/drawing/2014/chart" uri="{C3380CC4-5D6E-409C-BE32-E72D297353CC}">
              <c16:uniqueId val="{00000001-690D-4E64-AEDE-2F394BC445B0}"/>
            </c:ext>
          </c:extLst>
        </c:ser>
        <c:dLbls>
          <c:showLegendKey val="0"/>
          <c:showVal val="0"/>
          <c:showCatName val="0"/>
          <c:showSerName val="0"/>
          <c:showPercent val="0"/>
          <c:showBubbleSize val="0"/>
        </c:dLbls>
        <c:marker val="1"/>
        <c:smooth val="0"/>
        <c:axId val="139242112"/>
        <c:axId val="139252480"/>
      </c:lineChart>
      <c:dateAx>
        <c:axId val="139242112"/>
        <c:scaling>
          <c:orientation val="minMax"/>
        </c:scaling>
        <c:delete val="1"/>
        <c:axPos val="b"/>
        <c:numFmt formatCode="&quot;H&quot;yy" sourceLinked="1"/>
        <c:majorTickMark val="none"/>
        <c:minorTickMark val="none"/>
        <c:tickLblPos val="none"/>
        <c:crossAx val="139252480"/>
        <c:crosses val="autoZero"/>
        <c:auto val="1"/>
        <c:lblOffset val="100"/>
        <c:baseTimeUnit val="years"/>
      </c:dateAx>
      <c:valAx>
        <c:axId val="13925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24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297.94</c:v>
                </c:pt>
              </c:numCache>
            </c:numRef>
          </c:val>
          <c:extLst>
            <c:ext xmlns:c16="http://schemas.microsoft.com/office/drawing/2014/chart" uri="{C3380CC4-5D6E-409C-BE32-E72D297353CC}">
              <c16:uniqueId val="{00000000-4038-464B-9C04-AF6A2D3B85E1}"/>
            </c:ext>
          </c:extLst>
        </c:ser>
        <c:dLbls>
          <c:showLegendKey val="0"/>
          <c:showVal val="0"/>
          <c:showCatName val="0"/>
          <c:showSerName val="0"/>
          <c:showPercent val="0"/>
          <c:showBubbleSize val="0"/>
        </c:dLbls>
        <c:gapWidth val="150"/>
        <c:axId val="140454528"/>
        <c:axId val="14046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171.43</c:v>
                </c:pt>
              </c:numCache>
            </c:numRef>
          </c:val>
          <c:smooth val="0"/>
          <c:extLst>
            <c:ext xmlns:c16="http://schemas.microsoft.com/office/drawing/2014/chart" uri="{C3380CC4-5D6E-409C-BE32-E72D297353CC}">
              <c16:uniqueId val="{00000001-4038-464B-9C04-AF6A2D3B85E1}"/>
            </c:ext>
          </c:extLst>
        </c:ser>
        <c:dLbls>
          <c:showLegendKey val="0"/>
          <c:showVal val="0"/>
          <c:showCatName val="0"/>
          <c:showSerName val="0"/>
          <c:showPercent val="0"/>
          <c:showBubbleSize val="0"/>
        </c:dLbls>
        <c:marker val="1"/>
        <c:smooth val="0"/>
        <c:axId val="140454528"/>
        <c:axId val="140468992"/>
      </c:lineChart>
      <c:dateAx>
        <c:axId val="140454528"/>
        <c:scaling>
          <c:orientation val="minMax"/>
        </c:scaling>
        <c:delete val="1"/>
        <c:axPos val="b"/>
        <c:numFmt formatCode="&quot;H&quot;yy" sourceLinked="1"/>
        <c:majorTickMark val="none"/>
        <c:minorTickMark val="none"/>
        <c:tickLblPos val="none"/>
        <c:crossAx val="140468992"/>
        <c:crosses val="autoZero"/>
        <c:auto val="1"/>
        <c:lblOffset val="100"/>
        <c:baseTimeUnit val="years"/>
      </c:dateAx>
      <c:valAx>
        <c:axId val="14046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45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大治町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Cb3</v>
      </c>
      <c r="X8" s="49"/>
      <c r="Y8" s="49"/>
      <c r="Z8" s="49"/>
      <c r="AA8" s="49"/>
      <c r="AB8" s="49"/>
      <c r="AC8" s="49"/>
      <c r="AD8" s="50" t="str">
        <f>データ!$M$6</f>
        <v>非設置</v>
      </c>
      <c r="AE8" s="50"/>
      <c r="AF8" s="50"/>
      <c r="AG8" s="50"/>
      <c r="AH8" s="50"/>
      <c r="AI8" s="50"/>
      <c r="AJ8" s="50"/>
      <c r="AK8" s="3"/>
      <c r="AL8" s="51">
        <f>データ!S6</f>
        <v>33024</v>
      </c>
      <c r="AM8" s="51"/>
      <c r="AN8" s="51"/>
      <c r="AO8" s="51"/>
      <c r="AP8" s="51"/>
      <c r="AQ8" s="51"/>
      <c r="AR8" s="51"/>
      <c r="AS8" s="51"/>
      <c r="AT8" s="46">
        <f>データ!T6</f>
        <v>6.59</v>
      </c>
      <c r="AU8" s="46"/>
      <c r="AV8" s="46"/>
      <c r="AW8" s="46"/>
      <c r="AX8" s="46"/>
      <c r="AY8" s="46"/>
      <c r="AZ8" s="46"/>
      <c r="BA8" s="46"/>
      <c r="BB8" s="46">
        <f>データ!U6</f>
        <v>5011.2299999999996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41.17</v>
      </c>
      <c r="J10" s="46"/>
      <c r="K10" s="46"/>
      <c r="L10" s="46"/>
      <c r="M10" s="46"/>
      <c r="N10" s="46"/>
      <c r="O10" s="46"/>
      <c r="P10" s="46">
        <f>データ!P6</f>
        <v>21.13</v>
      </c>
      <c r="Q10" s="46"/>
      <c r="R10" s="46"/>
      <c r="S10" s="46"/>
      <c r="T10" s="46"/>
      <c r="U10" s="46"/>
      <c r="V10" s="46"/>
      <c r="W10" s="46">
        <f>データ!Q6</f>
        <v>90.44</v>
      </c>
      <c r="X10" s="46"/>
      <c r="Y10" s="46"/>
      <c r="Z10" s="46"/>
      <c r="AA10" s="46"/>
      <c r="AB10" s="46"/>
      <c r="AC10" s="46"/>
      <c r="AD10" s="51">
        <f>データ!R6</f>
        <v>2420</v>
      </c>
      <c r="AE10" s="51"/>
      <c r="AF10" s="51"/>
      <c r="AG10" s="51"/>
      <c r="AH10" s="51"/>
      <c r="AI10" s="51"/>
      <c r="AJ10" s="51"/>
      <c r="AK10" s="2"/>
      <c r="AL10" s="51">
        <f>データ!V6</f>
        <v>6995</v>
      </c>
      <c r="AM10" s="51"/>
      <c r="AN10" s="51"/>
      <c r="AO10" s="51"/>
      <c r="AP10" s="51"/>
      <c r="AQ10" s="51"/>
      <c r="AR10" s="51"/>
      <c r="AS10" s="51"/>
      <c r="AT10" s="46">
        <f>データ!W6</f>
        <v>1.03</v>
      </c>
      <c r="AU10" s="46"/>
      <c r="AV10" s="46"/>
      <c r="AW10" s="46"/>
      <c r="AX10" s="46"/>
      <c r="AY10" s="46"/>
      <c r="AZ10" s="46"/>
      <c r="BA10" s="46"/>
      <c r="BB10" s="46">
        <f>データ!X6</f>
        <v>6791.26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t1iW+yL8IDyFMiKvitymIcivx0FBB3h7e2UZRVD4iCLXGRHja4Uz4sFKjlqTe1PqJwxfmcjfLsVa1dWRHxim+Q==" saltValue="7OrWSl+B3mNj+Fs/qNJWi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234249</v>
      </c>
      <c r="D6" s="33">
        <f t="shared" si="3"/>
        <v>46</v>
      </c>
      <c r="E6" s="33">
        <f t="shared" si="3"/>
        <v>17</v>
      </c>
      <c r="F6" s="33">
        <f t="shared" si="3"/>
        <v>1</v>
      </c>
      <c r="G6" s="33">
        <f t="shared" si="3"/>
        <v>0</v>
      </c>
      <c r="H6" s="33" t="str">
        <f t="shared" si="3"/>
        <v>愛知県　大治町</v>
      </c>
      <c r="I6" s="33" t="str">
        <f t="shared" si="3"/>
        <v>法適用</v>
      </c>
      <c r="J6" s="33" t="str">
        <f t="shared" si="3"/>
        <v>下水道事業</v>
      </c>
      <c r="K6" s="33" t="str">
        <f t="shared" si="3"/>
        <v>公共下水道</v>
      </c>
      <c r="L6" s="33" t="str">
        <f t="shared" si="3"/>
        <v>Cb3</v>
      </c>
      <c r="M6" s="33" t="str">
        <f t="shared" si="3"/>
        <v>非設置</v>
      </c>
      <c r="N6" s="34" t="str">
        <f t="shared" si="3"/>
        <v>-</v>
      </c>
      <c r="O6" s="34">
        <f t="shared" si="3"/>
        <v>41.17</v>
      </c>
      <c r="P6" s="34">
        <f t="shared" si="3"/>
        <v>21.13</v>
      </c>
      <c r="Q6" s="34">
        <f t="shared" si="3"/>
        <v>90.44</v>
      </c>
      <c r="R6" s="34">
        <f t="shared" si="3"/>
        <v>2420</v>
      </c>
      <c r="S6" s="34">
        <f t="shared" si="3"/>
        <v>33024</v>
      </c>
      <c r="T6" s="34">
        <f t="shared" si="3"/>
        <v>6.59</v>
      </c>
      <c r="U6" s="34">
        <f t="shared" si="3"/>
        <v>5011.2299999999996</v>
      </c>
      <c r="V6" s="34">
        <f t="shared" si="3"/>
        <v>6995</v>
      </c>
      <c r="W6" s="34">
        <f t="shared" si="3"/>
        <v>1.03</v>
      </c>
      <c r="X6" s="34">
        <f t="shared" si="3"/>
        <v>6791.26</v>
      </c>
      <c r="Y6" s="35" t="str">
        <f>IF(Y7="",NA(),Y7)</f>
        <v>-</v>
      </c>
      <c r="Z6" s="35" t="str">
        <f t="shared" ref="Z6:AH6" si="4">IF(Z7="",NA(),Z7)</f>
        <v>-</v>
      </c>
      <c r="AA6" s="35" t="str">
        <f t="shared" si="4"/>
        <v>-</v>
      </c>
      <c r="AB6" s="35" t="str">
        <f t="shared" si="4"/>
        <v>-</v>
      </c>
      <c r="AC6" s="35">
        <f t="shared" si="4"/>
        <v>101.33</v>
      </c>
      <c r="AD6" s="35" t="str">
        <f t="shared" si="4"/>
        <v>-</v>
      </c>
      <c r="AE6" s="35" t="str">
        <f t="shared" si="4"/>
        <v>-</v>
      </c>
      <c r="AF6" s="35" t="str">
        <f t="shared" si="4"/>
        <v>-</v>
      </c>
      <c r="AG6" s="35" t="str">
        <f t="shared" si="4"/>
        <v>-</v>
      </c>
      <c r="AH6" s="35">
        <f t="shared" si="4"/>
        <v>105.2</v>
      </c>
      <c r="AI6" s="34" t="str">
        <f>IF(AI7="","",IF(AI7="-","【-】","【"&amp;SUBSTITUTE(TEXT(AI7,"#,##0.00"),"-","△")&amp;"】"))</f>
        <v>【106.67】</v>
      </c>
      <c r="AJ6" s="35" t="str">
        <f>IF(AJ7="",NA(),AJ7)</f>
        <v>-</v>
      </c>
      <c r="AK6" s="35" t="str">
        <f t="shared" ref="AK6:AS6" si="5">IF(AK7="",NA(),AK7)</f>
        <v>-</v>
      </c>
      <c r="AL6" s="35" t="str">
        <f t="shared" si="5"/>
        <v>-</v>
      </c>
      <c r="AM6" s="35" t="str">
        <f t="shared" si="5"/>
        <v>-</v>
      </c>
      <c r="AN6" s="35">
        <f t="shared" si="5"/>
        <v>158.35</v>
      </c>
      <c r="AO6" s="35" t="str">
        <f t="shared" si="5"/>
        <v>-</v>
      </c>
      <c r="AP6" s="35" t="str">
        <f t="shared" si="5"/>
        <v>-</v>
      </c>
      <c r="AQ6" s="35" t="str">
        <f t="shared" si="5"/>
        <v>-</v>
      </c>
      <c r="AR6" s="35" t="str">
        <f t="shared" si="5"/>
        <v>-</v>
      </c>
      <c r="AS6" s="35">
        <f t="shared" si="5"/>
        <v>47.88</v>
      </c>
      <c r="AT6" s="34" t="str">
        <f>IF(AT7="","",IF(AT7="-","【-】","【"&amp;SUBSTITUTE(TEXT(AT7,"#,##0.00"),"-","△")&amp;"】"))</f>
        <v>【3.64】</v>
      </c>
      <c r="AU6" s="35" t="str">
        <f>IF(AU7="",NA(),AU7)</f>
        <v>-</v>
      </c>
      <c r="AV6" s="35" t="str">
        <f t="shared" ref="AV6:BD6" si="6">IF(AV7="",NA(),AV7)</f>
        <v>-</v>
      </c>
      <c r="AW6" s="35" t="str">
        <f t="shared" si="6"/>
        <v>-</v>
      </c>
      <c r="AX6" s="35" t="str">
        <f t="shared" si="6"/>
        <v>-</v>
      </c>
      <c r="AY6" s="35">
        <f t="shared" si="6"/>
        <v>170.98</v>
      </c>
      <c r="AZ6" s="35" t="str">
        <f t="shared" si="6"/>
        <v>-</v>
      </c>
      <c r="BA6" s="35" t="str">
        <f t="shared" si="6"/>
        <v>-</v>
      </c>
      <c r="BB6" s="35" t="str">
        <f t="shared" si="6"/>
        <v>-</v>
      </c>
      <c r="BC6" s="35" t="str">
        <f t="shared" si="6"/>
        <v>-</v>
      </c>
      <c r="BD6" s="35">
        <f t="shared" si="6"/>
        <v>151.49</v>
      </c>
      <c r="BE6" s="34" t="str">
        <f>IF(BE7="","",IF(BE7="-","【-】","【"&amp;SUBSTITUTE(TEXT(BE7,"#,##0.00"),"-","△")&amp;"】"))</f>
        <v>【67.52】</v>
      </c>
      <c r="BF6" s="35" t="str">
        <f>IF(BF7="",NA(),BF7)</f>
        <v>-</v>
      </c>
      <c r="BG6" s="35" t="str">
        <f t="shared" ref="BG6:BO6" si="7">IF(BG7="",NA(),BG7)</f>
        <v>-</v>
      </c>
      <c r="BH6" s="35" t="str">
        <f t="shared" si="7"/>
        <v>-</v>
      </c>
      <c r="BI6" s="35" t="str">
        <f t="shared" si="7"/>
        <v>-</v>
      </c>
      <c r="BJ6" s="35">
        <f t="shared" si="7"/>
        <v>3387.51</v>
      </c>
      <c r="BK6" s="35" t="str">
        <f t="shared" si="7"/>
        <v>-</v>
      </c>
      <c r="BL6" s="35" t="str">
        <f t="shared" si="7"/>
        <v>-</v>
      </c>
      <c r="BM6" s="35" t="str">
        <f t="shared" si="7"/>
        <v>-</v>
      </c>
      <c r="BN6" s="35" t="str">
        <f t="shared" si="7"/>
        <v>-</v>
      </c>
      <c r="BO6" s="35">
        <f t="shared" si="7"/>
        <v>2103.92</v>
      </c>
      <c r="BP6" s="34" t="str">
        <f>IF(BP7="","",IF(BP7="-","【-】","【"&amp;SUBSTITUTE(TEXT(BP7,"#,##0.00"),"-","△")&amp;"】"))</f>
        <v>【705.21】</v>
      </c>
      <c r="BQ6" s="35" t="str">
        <f>IF(BQ7="",NA(),BQ7)</f>
        <v>-</v>
      </c>
      <c r="BR6" s="35" t="str">
        <f t="shared" ref="BR6:BZ6" si="8">IF(BR7="",NA(),BR7)</f>
        <v>-</v>
      </c>
      <c r="BS6" s="35" t="str">
        <f t="shared" si="8"/>
        <v>-</v>
      </c>
      <c r="BT6" s="35" t="str">
        <f t="shared" si="8"/>
        <v>-</v>
      </c>
      <c r="BU6" s="35">
        <f t="shared" si="8"/>
        <v>44.84</v>
      </c>
      <c r="BV6" s="35" t="str">
        <f t="shared" si="8"/>
        <v>-</v>
      </c>
      <c r="BW6" s="35" t="str">
        <f t="shared" si="8"/>
        <v>-</v>
      </c>
      <c r="BX6" s="35" t="str">
        <f t="shared" si="8"/>
        <v>-</v>
      </c>
      <c r="BY6" s="35" t="str">
        <f t="shared" si="8"/>
        <v>-</v>
      </c>
      <c r="BZ6" s="35">
        <f t="shared" si="8"/>
        <v>83.47</v>
      </c>
      <c r="CA6" s="34" t="str">
        <f>IF(CA7="","",IF(CA7="-","【-】","【"&amp;SUBSTITUTE(TEXT(CA7,"#,##0.00"),"-","△")&amp;"】"))</f>
        <v>【98.96】</v>
      </c>
      <c r="CB6" s="35" t="str">
        <f>IF(CB7="",NA(),CB7)</f>
        <v>-</v>
      </c>
      <c r="CC6" s="35" t="str">
        <f t="shared" ref="CC6:CK6" si="9">IF(CC7="",NA(),CC7)</f>
        <v>-</v>
      </c>
      <c r="CD6" s="35" t="str">
        <f t="shared" si="9"/>
        <v>-</v>
      </c>
      <c r="CE6" s="35" t="str">
        <f t="shared" si="9"/>
        <v>-</v>
      </c>
      <c r="CF6" s="35">
        <f t="shared" si="9"/>
        <v>297.94</v>
      </c>
      <c r="CG6" s="35" t="str">
        <f t="shared" si="9"/>
        <v>-</v>
      </c>
      <c r="CH6" s="35" t="str">
        <f t="shared" si="9"/>
        <v>-</v>
      </c>
      <c r="CI6" s="35" t="str">
        <f t="shared" si="9"/>
        <v>-</v>
      </c>
      <c r="CJ6" s="35" t="str">
        <f t="shared" si="9"/>
        <v>-</v>
      </c>
      <c r="CK6" s="35">
        <f t="shared" si="9"/>
        <v>171.43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44.35</v>
      </c>
      <c r="CW6" s="34" t="str">
        <f>IF(CW7="","",IF(CW7="-","【-】","【"&amp;SUBSTITUTE(TEXT(CW7,"#,##0.00"),"-","△")&amp;"】"))</f>
        <v>【59.57】</v>
      </c>
      <c r="CX6" s="35" t="str">
        <f>IF(CX7="",NA(),CX7)</f>
        <v>-</v>
      </c>
      <c r="CY6" s="35" t="str">
        <f t="shared" ref="CY6:DG6" si="11">IF(CY7="",NA(),CY7)</f>
        <v>-</v>
      </c>
      <c r="CZ6" s="35" t="str">
        <f t="shared" si="11"/>
        <v>-</v>
      </c>
      <c r="DA6" s="35" t="str">
        <f t="shared" si="11"/>
        <v>-</v>
      </c>
      <c r="DB6" s="35">
        <f t="shared" si="11"/>
        <v>51.57</v>
      </c>
      <c r="DC6" s="35" t="str">
        <f t="shared" si="11"/>
        <v>-</v>
      </c>
      <c r="DD6" s="35" t="str">
        <f t="shared" si="11"/>
        <v>-</v>
      </c>
      <c r="DE6" s="35" t="str">
        <f t="shared" si="11"/>
        <v>-</v>
      </c>
      <c r="DF6" s="35" t="str">
        <f t="shared" si="11"/>
        <v>-</v>
      </c>
      <c r="DG6" s="35">
        <f t="shared" si="11"/>
        <v>63.65</v>
      </c>
      <c r="DH6" s="34" t="str">
        <f>IF(DH7="","",IF(DH7="-","【-】","【"&amp;SUBSTITUTE(TEXT(DH7,"#,##0.00"),"-","△")&amp;"】"))</f>
        <v>【95.57】</v>
      </c>
      <c r="DI6" s="35" t="str">
        <f>IF(DI7="",NA(),DI7)</f>
        <v>-</v>
      </c>
      <c r="DJ6" s="35" t="str">
        <f t="shared" ref="DJ6:DR6" si="12">IF(DJ7="",NA(),DJ7)</f>
        <v>-</v>
      </c>
      <c r="DK6" s="35" t="str">
        <f t="shared" si="12"/>
        <v>-</v>
      </c>
      <c r="DL6" s="35" t="str">
        <f t="shared" si="12"/>
        <v>-</v>
      </c>
      <c r="DM6" s="35">
        <f t="shared" si="12"/>
        <v>2.23</v>
      </c>
      <c r="DN6" s="35" t="str">
        <f t="shared" si="12"/>
        <v>-</v>
      </c>
      <c r="DO6" s="35" t="str">
        <f t="shared" si="12"/>
        <v>-</v>
      </c>
      <c r="DP6" s="35" t="str">
        <f t="shared" si="12"/>
        <v>-</v>
      </c>
      <c r="DQ6" s="35" t="str">
        <f t="shared" si="12"/>
        <v>-</v>
      </c>
      <c r="DR6" s="35">
        <f t="shared" si="12"/>
        <v>6.42</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0.03</v>
      </c>
      <c r="EO6" s="34" t="str">
        <f>IF(EO7="","",IF(EO7="-","【-】","【"&amp;SUBSTITUTE(TEXT(EO7,"#,##0.00"),"-","△")&amp;"】"))</f>
        <v>【0.30】</v>
      </c>
    </row>
    <row r="7" spans="1:148" s="36" customFormat="1" x14ac:dyDescent="0.15">
      <c r="A7" s="28"/>
      <c r="B7" s="37">
        <v>2020</v>
      </c>
      <c r="C7" s="37">
        <v>234249</v>
      </c>
      <c r="D7" s="37">
        <v>46</v>
      </c>
      <c r="E7" s="37">
        <v>17</v>
      </c>
      <c r="F7" s="37">
        <v>1</v>
      </c>
      <c r="G7" s="37">
        <v>0</v>
      </c>
      <c r="H7" s="37" t="s">
        <v>96</v>
      </c>
      <c r="I7" s="37" t="s">
        <v>97</v>
      </c>
      <c r="J7" s="37" t="s">
        <v>98</v>
      </c>
      <c r="K7" s="37" t="s">
        <v>99</v>
      </c>
      <c r="L7" s="37" t="s">
        <v>100</v>
      </c>
      <c r="M7" s="37" t="s">
        <v>101</v>
      </c>
      <c r="N7" s="38" t="s">
        <v>102</v>
      </c>
      <c r="O7" s="38">
        <v>41.17</v>
      </c>
      <c r="P7" s="38">
        <v>21.13</v>
      </c>
      <c r="Q7" s="38">
        <v>90.44</v>
      </c>
      <c r="R7" s="38">
        <v>2420</v>
      </c>
      <c r="S7" s="38">
        <v>33024</v>
      </c>
      <c r="T7" s="38">
        <v>6.59</v>
      </c>
      <c r="U7" s="38">
        <v>5011.2299999999996</v>
      </c>
      <c r="V7" s="38">
        <v>6995</v>
      </c>
      <c r="W7" s="38">
        <v>1.03</v>
      </c>
      <c r="X7" s="38">
        <v>6791.26</v>
      </c>
      <c r="Y7" s="38" t="s">
        <v>102</v>
      </c>
      <c r="Z7" s="38" t="s">
        <v>102</v>
      </c>
      <c r="AA7" s="38" t="s">
        <v>102</v>
      </c>
      <c r="AB7" s="38" t="s">
        <v>102</v>
      </c>
      <c r="AC7" s="38">
        <v>101.33</v>
      </c>
      <c r="AD7" s="38" t="s">
        <v>102</v>
      </c>
      <c r="AE7" s="38" t="s">
        <v>102</v>
      </c>
      <c r="AF7" s="38" t="s">
        <v>102</v>
      </c>
      <c r="AG7" s="38" t="s">
        <v>102</v>
      </c>
      <c r="AH7" s="38">
        <v>105.2</v>
      </c>
      <c r="AI7" s="38">
        <v>106.67</v>
      </c>
      <c r="AJ7" s="38" t="s">
        <v>102</v>
      </c>
      <c r="AK7" s="38" t="s">
        <v>102</v>
      </c>
      <c r="AL7" s="38" t="s">
        <v>102</v>
      </c>
      <c r="AM7" s="38" t="s">
        <v>102</v>
      </c>
      <c r="AN7" s="38">
        <v>158.35</v>
      </c>
      <c r="AO7" s="38" t="s">
        <v>102</v>
      </c>
      <c r="AP7" s="38" t="s">
        <v>102</v>
      </c>
      <c r="AQ7" s="38" t="s">
        <v>102</v>
      </c>
      <c r="AR7" s="38" t="s">
        <v>102</v>
      </c>
      <c r="AS7" s="38">
        <v>47.88</v>
      </c>
      <c r="AT7" s="38">
        <v>3.64</v>
      </c>
      <c r="AU7" s="38" t="s">
        <v>102</v>
      </c>
      <c r="AV7" s="38" t="s">
        <v>102</v>
      </c>
      <c r="AW7" s="38" t="s">
        <v>102</v>
      </c>
      <c r="AX7" s="38" t="s">
        <v>102</v>
      </c>
      <c r="AY7" s="38">
        <v>170.98</v>
      </c>
      <c r="AZ7" s="38" t="s">
        <v>102</v>
      </c>
      <c r="BA7" s="38" t="s">
        <v>102</v>
      </c>
      <c r="BB7" s="38" t="s">
        <v>102</v>
      </c>
      <c r="BC7" s="38" t="s">
        <v>102</v>
      </c>
      <c r="BD7" s="38">
        <v>151.49</v>
      </c>
      <c r="BE7" s="38">
        <v>67.52</v>
      </c>
      <c r="BF7" s="38" t="s">
        <v>102</v>
      </c>
      <c r="BG7" s="38" t="s">
        <v>102</v>
      </c>
      <c r="BH7" s="38" t="s">
        <v>102</v>
      </c>
      <c r="BI7" s="38" t="s">
        <v>102</v>
      </c>
      <c r="BJ7" s="38">
        <v>3387.51</v>
      </c>
      <c r="BK7" s="38" t="s">
        <v>102</v>
      </c>
      <c r="BL7" s="38" t="s">
        <v>102</v>
      </c>
      <c r="BM7" s="38" t="s">
        <v>102</v>
      </c>
      <c r="BN7" s="38" t="s">
        <v>102</v>
      </c>
      <c r="BO7" s="38">
        <v>2103.92</v>
      </c>
      <c r="BP7" s="38">
        <v>705.21</v>
      </c>
      <c r="BQ7" s="38" t="s">
        <v>102</v>
      </c>
      <c r="BR7" s="38" t="s">
        <v>102</v>
      </c>
      <c r="BS7" s="38" t="s">
        <v>102</v>
      </c>
      <c r="BT7" s="38" t="s">
        <v>102</v>
      </c>
      <c r="BU7" s="38">
        <v>44.84</v>
      </c>
      <c r="BV7" s="38" t="s">
        <v>102</v>
      </c>
      <c r="BW7" s="38" t="s">
        <v>102</v>
      </c>
      <c r="BX7" s="38" t="s">
        <v>102</v>
      </c>
      <c r="BY7" s="38" t="s">
        <v>102</v>
      </c>
      <c r="BZ7" s="38">
        <v>83.47</v>
      </c>
      <c r="CA7" s="38">
        <v>98.96</v>
      </c>
      <c r="CB7" s="38" t="s">
        <v>102</v>
      </c>
      <c r="CC7" s="38" t="s">
        <v>102</v>
      </c>
      <c r="CD7" s="38" t="s">
        <v>102</v>
      </c>
      <c r="CE7" s="38" t="s">
        <v>102</v>
      </c>
      <c r="CF7" s="38">
        <v>297.94</v>
      </c>
      <c r="CG7" s="38" t="s">
        <v>102</v>
      </c>
      <c r="CH7" s="38" t="s">
        <v>102</v>
      </c>
      <c r="CI7" s="38" t="s">
        <v>102</v>
      </c>
      <c r="CJ7" s="38" t="s">
        <v>102</v>
      </c>
      <c r="CK7" s="38">
        <v>171.43</v>
      </c>
      <c r="CL7" s="38">
        <v>134.52000000000001</v>
      </c>
      <c r="CM7" s="38" t="s">
        <v>102</v>
      </c>
      <c r="CN7" s="38" t="s">
        <v>102</v>
      </c>
      <c r="CO7" s="38" t="s">
        <v>102</v>
      </c>
      <c r="CP7" s="38" t="s">
        <v>102</v>
      </c>
      <c r="CQ7" s="38" t="s">
        <v>102</v>
      </c>
      <c r="CR7" s="38" t="s">
        <v>102</v>
      </c>
      <c r="CS7" s="38" t="s">
        <v>102</v>
      </c>
      <c r="CT7" s="38" t="s">
        <v>102</v>
      </c>
      <c r="CU7" s="38" t="s">
        <v>102</v>
      </c>
      <c r="CV7" s="38">
        <v>44.35</v>
      </c>
      <c r="CW7" s="38">
        <v>59.57</v>
      </c>
      <c r="CX7" s="38" t="s">
        <v>102</v>
      </c>
      <c r="CY7" s="38" t="s">
        <v>102</v>
      </c>
      <c r="CZ7" s="38" t="s">
        <v>102</v>
      </c>
      <c r="DA7" s="38" t="s">
        <v>102</v>
      </c>
      <c r="DB7" s="38">
        <v>51.57</v>
      </c>
      <c r="DC7" s="38" t="s">
        <v>102</v>
      </c>
      <c r="DD7" s="38" t="s">
        <v>102</v>
      </c>
      <c r="DE7" s="38" t="s">
        <v>102</v>
      </c>
      <c r="DF7" s="38" t="s">
        <v>102</v>
      </c>
      <c r="DG7" s="38">
        <v>63.65</v>
      </c>
      <c r="DH7" s="38">
        <v>95.57</v>
      </c>
      <c r="DI7" s="38" t="s">
        <v>102</v>
      </c>
      <c r="DJ7" s="38" t="s">
        <v>102</v>
      </c>
      <c r="DK7" s="38" t="s">
        <v>102</v>
      </c>
      <c r="DL7" s="38" t="s">
        <v>102</v>
      </c>
      <c r="DM7" s="38">
        <v>2.23</v>
      </c>
      <c r="DN7" s="38" t="s">
        <v>102</v>
      </c>
      <c r="DO7" s="38" t="s">
        <v>102</v>
      </c>
      <c r="DP7" s="38" t="s">
        <v>102</v>
      </c>
      <c r="DQ7" s="38" t="s">
        <v>102</v>
      </c>
      <c r="DR7" s="38">
        <v>6.42</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0.03</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2022-02-01T07:37:05Z</cp:lastPrinted>
  <dcterms:created xsi:type="dcterms:W3CDTF">2021-12-03T07:14:21Z</dcterms:created>
  <dcterms:modified xsi:type="dcterms:W3CDTF">2022-02-01T07:37:19Z</dcterms:modified>
</cp:coreProperties>
</file>