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6公共下水道○\"/>
    </mc:Choice>
  </mc:AlternateContent>
  <workbookProtection workbookAlgorithmName="SHA-512" workbookHashValue="CyKRvsoFqGkuExP7p9wj+7JzRP7zMEA1NhW5uCPQN3LtkiNviQDVLpaF+X/TkiG5bQgcWAESH5EK0m8aW7B1wg==" workbookSaltValue="UOTluS8V+sArpiZ+Nhwd9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W8" i="4"/>
  <c r="P8" i="4"/>
  <c r="I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<sst xmlns="http://schemas.openxmlformats.org/spreadsheetml/2006/main" count="299" uniqueCount="116">
  <si>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</si>
  <si>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</si>
  <si>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</si>
  <si>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</si>
  <si>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</si>
  <si>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</si>
  <si>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</si>
  <si>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</si>
  <si>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</si>
  <si>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</si>
  <si>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</si>
  <si>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</si>
  <si>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</si>
  <si>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</si>
  <si>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</si>
  <si>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</si>
  <si>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</si>
  <si>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</si>
  <si>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</si>
  <si>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</si>
  <si>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</si>
  <si>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</si>
  <si>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</si>
  <si>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</si>
  <si>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</si>
  <si>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</si>
  <si>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</si>
  <si>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</si>
  <si>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</si>
  <si>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</si>
  <si>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</si>
  <si>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</si>
  <si>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</si>
  <si>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</si>
  <si>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</si>
  <si>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</si>
  <si>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</si>
  <si>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</si>
  <si>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</si>
  <si>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</si>
  <si>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</si>
  <si>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</si>
  <si>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</si>
  <si>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</si>
  <si>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</si>
  <si>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</si>
  <si>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</si>
  <si>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</si>
  <si>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</si>
  <si>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</si>
  <si>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</si>
  <si>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</si>
  <si>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</si>
  <si>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</si>
  <si>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</si>
  <si>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</si>
  <si>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</si>
  <si>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</si>
  <si>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</si>
  <si>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</si>
  <si>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</si>
  <si>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</si>
  <si>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</si>
  <si>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</si>
  <si>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</si>
  <si>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</si>
  <si>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</si>
  <si>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</si>
  <si>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</si>
  <si>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</si>
  <si>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</si>
  <si>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</si>
  <si>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</si>
  <si>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</si>
  <si>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</si>
  <si>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</si>
  <si>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</si>
  <si>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</si>
  <si>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</si>
  <si>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</si>
  <si>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</si>
  <si>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</si>
  <si>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</si>
  <si>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</si>
  <si>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</si>
  <si>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</si>
  <si>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</si>
  <si>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</si>
  <si>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</si>
  <si>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</si>
  <si>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</si>
  <si>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</si>
  <si>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</si>
  <si>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</si>
  <si>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</si>
  <si>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</si>
  <si>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</si>
  <si>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</si>
  <si>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</si>
  <si>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</si>
  <si>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</si>
  <si>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</si>
  <si>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</si>
  <si>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</si>
  <si>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</si>
  <si>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</si>
  <si>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</si>
  <si>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</si>
  <si>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</si>
  <si>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</si>
  <si>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</si>
  <si>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</si>
  <si>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</si>
  <si>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下水道使用料については、今後節水型社会への移行等により減少することが見込まれるため、供用開始後間もない未接続地区の水洗化率の向上を図り、使用料の増加に努める必要がある。　　　                                                                                                                                                                                           また、今後は施設更新に係る費用が増えることが想定されるため、管渠の改善については健全な投資計画を策定し、費用の削減等に努め経費回収率の向上を図る必要がある。
　令和元年度に策定した経営戦略と、令和元年度からの地方公営企業法の適用により、経営の状態をより正確に分析し、将来に渡り事業継続に実効性のある対応策を講じていく必要がある。
　なお、経営戦略については策定後年数が経過しているため、現在の状況に応じた改定を次年度以降行う予定である。</t>
    <rPh sb="69" eb="72">
      <t>シヨウリョウ</t>
    </rPh>
    <rPh sb="444" eb="448">
      <t>ケイエイセンリャク</t>
    </rPh>
    <rPh sb="453" eb="456">
      <t>サクテイゴ</t>
    </rPh>
    <rPh sb="456" eb="458">
      <t>ネンスウ</t>
    </rPh>
    <rPh sb="459" eb="461">
      <t>ケイカ</t>
    </rPh>
    <rPh sb="468" eb="470">
      <t>ゲンザイ</t>
    </rPh>
    <rPh sb="471" eb="473">
      <t>ジョウキョウ</t>
    </rPh>
    <rPh sb="474" eb="475">
      <t>オウ</t>
    </rPh>
    <rPh sb="477" eb="479">
      <t>カイテイ</t>
    </rPh>
    <rPh sb="480" eb="485">
      <t>ジネンドイコウ</t>
    </rPh>
    <rPh sb="485" eb="486">
      <t>オコナ</t>
    </rPh>
    <rPh sb="487" eb="489">
      <t>ヨテイ</t>
    </rPh>
    <phoneticPr fontId="4"/>
  </si>
  <si>
    <t>　①有形固定資産減価償却費率は類似団体に比べ非常に低い値となっている。これは地方公営企業法の適用より年数が経過していないためであり、今後増加していくと考えられる。
　②管渠老朽化率は0%であり、標準耐用年数（50年）を超過した管渠は存在しない。
　③管渠改善率は老朽した管渠に対する修繕が少なかったため、前年度より低い数値となったが、今後耐用年数を迎える固定資産が多く存在する。そのため、ストックマネジメント等により老朽化の状況を把握し、計画的な投資計画を通して、管渠改善率を上昇させていく必要がある。</t>
    <rPh sb="38" eb="45">
      <t>チホウコウエイキギョウホウ</t>
    </rPh>
    <rPh sb="46" eb="48">
      <t>テキヨウ</t>
    </rPh>
    <rPh sb="50" eb="52">
      <t>ネンスウ</t>
    </rPh>
    <rPh sb="53" eb="55">
      <t>ケイカ</t>
    </rPh>
    <rPh sb="66" eb="68">
      <t>コンゴ</t>
    </rPh>
    <rPh sb="68" eb="70">
      <t>ゾウカ</t>
    </rPh>
    <rPh sb="75" eb="76">
      <t>カンガ</t>
    </rPh>
    <rPh sb="97" eb="99">
      <t>ヒョウジュン</t>
    </rPh>
    <rPh sb="228" eb="229">
      <t>トオ</t>
    </rPh>
    <rPh sb="232" eb="234">
      <t>カンキョ</t>
    </rPh>
    <rPh sb="234" eb="237">
      <t>カイゼンリツ</t>
    </rPh>
    <rPh sb="238" eb="240">
      <t>ジョウショウ</t>
    </rPh>
    <rPh sb="245" eb="247">
      <t>ヒツヨウ</t>
    </rPh>
    <phoneticPr fontId="4"/>
  </si>
  <si>
    <t>　東浦町下水道事業は令和元年度より地方公営企業法を全部適用したため、令和２年度より新たな基準で経営比較分析表を作成している。このため、平成30年度以前の指標については記載していない。
　①経常収支比率は前年度より減少したが、100%を超えており単年度の収支は健全である。
　②累積欠損金比率も0%を維持している。 
　③流動比率が100％を下回っている理由は、翌年度に支払う企業債償還金等の流動負債が多く、決算時において使用料収入や一般会計からの繰入金等の流動資産では賄えていないためである。実際の企業債償還時には、翌年度の他会計繰入金により返済している。
　⑤経費回収率も類似団体より低く、④企業債残高対事業規模比率が類似団体より非常に高い水準となっているが、⑥汚水処理原価が類似団体と同水準であることから、各指標の類似団体との差異は費用の過多ではなく、収益が少ないことが原因と考える。
　このため、下水道の未接続世帯への啓発等を通した⑧水洗化率の向上や、下水道使用料金体系の検討などの新たな財源の確保に努める必要がある。
　なお、町単独で処理場を有しないことから、⑦施設利用率については算定されない。</t>
    <rPh sb="34" eb="36">
      <t>レイワ</t>
    </rPh>
    <rPh sb="102" eb="105">
      <t>ゼンネンド</t>
    </rPh>
    <rPh sb="107" eb="109">
      <t>ゲンショウ</t>
    </rPh>
    <rPh sb="118" eb="119">
      <t>コ</t>
    </rPh>
    <rPh sb="123" eb="126">
      <t>タンネンド</t>
    </rPh>
    <rPh sb="127" eb="129">
      <t>シュウシ</t>
    </rPh>
    <rPh sb="130" eb="132">
      <t>ケンゼン</t>
    </rPh>
    <rPh sb="150" eb="152">
      <t>イジ</t>
    </rPh>
    <rPh sb="161" eb="165">
      <t>リュウドウヒリツ</t>
    </rPh>
    <rPh sb="171" eb="173">
      <t>シタマワ</t>
    </rPh>
    <rPh sb="177" eb="179">
      <t>リユウ</t>
    </rPh>
    <rPh sb="193" eb="194">
      <t>キン</t>
    </rPh>
    <rPh sb="194" eb="195">
      <t>トウ</t>
    </rPh>
    <rPh sb="196" eb="198">
      <t>リュウドウ</t>
    </rPh>
    <rPh sb="198" eb="200">
      <t>フサイ</t>
    </rPh>
    <rPh sb="201" eb="202">
      <t>オオ</t>
    </rPh>
    <rPh sb="259" eb="262">
      <t>ヨクネンド</t>
    </rPh>
    <rPh sb="263" eb="264">
      <t>タ</t>
    </rPh>
    <rPh sb="264" eb="266">
      <t>カイケイ</t>
    </rPh>
    <rPh sb="322" eb="324">
      <t>スイジュン</t>
    </rPh>
    <rPh sb="382" eb="383">
      <t>スク</t>
    </rPh>
    <rPh sb="388" eb="390">
      <t>ゲンイン</t>
    </rPh>
    <rPh sb="391" eb="392">
      <t>カンガ</t>
    </rPh>
    <rPh sb="454" eb="4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</si>
</sst>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0.91</c:v>
                </c:pt>
                <c:pt idx="4">
                  <c:v>7.0000000000000007E-2</c:v>
                </c:pt>
              </c:numCache>
            </c:numRef>
          </c:val>
          <c:extLst>
            <c:ext xmlns:c16="http://schemas.microsoft.com/office/drawing/2014/chart" uri="{C3380CC4-5D6E-409C-BE32-E72D297353CC}">
              <c16:uniqueId val="{00000000-B44B-41B8-8DD6-43E80C9FD6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B44B-41B8-8DD6-43E80C9FD6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AE-4915-9075-7E4772BAA1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FBAE-4915-9075-7E4772BAA1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83.56</c:v>
                </c:pt>
                <c:pt idx="4">
                  <c:v>85.58</c:v>
                </c:pt>
              </c:numCache>
            </c:numRef>
          </c:val>
          <c:extLst>
            <c:ext xmlns:c16="http://schemas.microsoft.com/office/drawing/2014/chart" uri="{C3380CC4-5D6E-409C-BE32-E72D297353CC}">
              <c16:uniqueId val="{00000000-C16F-43FD-A40F-25E6EA9C88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C16F-43FD-A40F-25E6EA9C88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107.99</c:v>
                </c:pt>
                <c:pt idx="4">
                  <c:v>102.39</c:v>
                </c:pt>
              </c:numCache>
            </c:numRef>
          </c:val>
          <c:extLst>
            <c:ext xmlns:c16="http://schemas.microsoft.com/office/drawing/2014/chart" uri="{C3380CC4-5D6E-409C-BE32-E72D297353CC}">
              <c16:uniqueId val="{00000000-5856-4256-BD48-6AE26677ED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5856-4256-BD48-6AE26677ED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3.74</c:v>
                </c:pt>
                <c:pt idx="4">
                  <c:v>7.35</c:v>
                </c:pt>
              </c:numCache>
            </c:numRef>
          </c:val>
          <c:extLst>
            <c:ext xmlns:c16="http://schemas.microsoft.com/office/drawing/2014/chart" uri="{C3380CC4-5D6E-409C-BE32-E72D297353CC}">
              <c16:uniqueId val="{00000000-0DAB-46CB-9995-8112EC4703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0DAB-46CB-9995-8112EC4703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C93-4243-837B-487080765D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3C93-4243-837B-487080765D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36-47BE-A1C0-1617B34A26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DE36-47BE-A1C0-1617B34A26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26.43</c:v>
                </c:pt>
                <c:pt idx="4">
                  <c:v>24.14</c:v>
                </c:pt>
              </c:numCache>
            </c:numRef>
          </c:val>
          <c:extLst>
            <c:ext xmlns:c16="http://schemas.microsoft.com/office/drawing/2014/chart" uri="{C3380CC4-5D6E-409C-BE32-E72D297353CC}">
              <c16:uniqueId val="{00000000-08C2-4A52-8FB7-DB67EA9A0E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08C2-4A52-8FB7-DB67EA9A0E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1132.5</c:v>
                </c:pt>
                <c:pt idx="4">
                  <c:v>1303.32</c:v>
                </c:pt>
              </c:numCache>
            </c:numRef>
          </c:val>
          <c:extLst>
            <c:ext xmlns:c16="http://schemas.microsoft.com/office/drawing/2014/chart" uri="{C3380CC4-5D6E-409C-BE32-E72D297353CC}">
              <c16:uniqueId val="{00000000-32A5-49A7-879E-9C1E960C07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32A5-49A7-879E-9C1E960C07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60.07</c:v>
                </c:pt>
                <c:pt idx="4">
                  <c:v>59.73</c:v>
                </c:pt>
              </c:numCache>
            </c:numRef>
          </c:val>
          <c:extLst>
            <c:ext xmlns:c16="http://schemas.microsoft.com/office/drawing/2014/chart" uri="{C3380CC4-5D6E-409C-BE32-E72D297353CC}">
              <c16:uniqueId val="{00000000-E342-443B-BDD1-9F93A4CC80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E342-443B-BDD1-9F93A4CC80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154.44999999999999</c:v>
                </c:pt>
                <c:pt idx="4">
                  <c:v>153.77000000000001</c:v>
                </c:pt>
              </c:numCache>
            </c:numRef>
          </c:val>
          <c:extLst>
            <c:ext xmlns:c16="http://schemas.microsoft.com/office/drawing/2014/chart" uri="{C3380CC4-5D6E-409C-BE32-E72D297353CC}">
              <c16:uniqueId val="{00000000-9208-4EFF-B20C-0EF9AB2E35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9208-4EFF-B20C-0EF9AB2E35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東浦町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50342</v>
      </c>
      <c r="AM8" s="69"/>
      <c r="AN8" s="69"/>
      <c r="AO8" s="69"/>
      <c r="AP8" s="69"/>
      <c r="AQ8" s="69"/>
      <c r="AR8" s="69"/>
      <c r="AS8" s="69"/>
      <c r="AT8" s="68">
        <f>データ!T6</f>
        <v>31.14</v>
      </c>
      <c r="AU8" s="68"/>
      <c r="AV8" s="68"/>
      <c r="AW8" s="68"/>
      <c r="AX8" s="68"/>
      <c r="AY8" s="68"/>
      <c r="AZ8" s="68"/>
      <c r="BA8" s="68"/>
      <c r="BB8" s="68">
        <f>データ!U6</f>
        <v>1616.63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69.47</v>
      </c>
      <c r="J10" s="68"/>
      <c r="K10" s="68"/>
      <c r="L10" s="68"/>
      <c r="M10" s="68"/>
      <c r="N10" s="68"/>
      <c r="O10" s="68"/>
      <c r="P10" s="68">
        <f>データ!P6</f>
        <v>86.42</v>
      </c>
      <c r="Q10" s="68"/>
      <c r="R10" s="68"/>
      <c r="S10" s="68"/>
      <c r="T10" s="68"/>
      <c r="U10" s="68"/>
      <c r="V10" s="68"/>
      <c r="W10" s="68">
        <f>データ!Q6</f>
        <v>92.93</v>
      </c>
      <c r="X10" s="68"/>
      <c r="Y10" s="68"/>
      <c r="Z10" s="68"/>
      <c r="AA10" s="68"/>
      <c r="AB10" s="68"/>
      <c r="AC10" s="68"/>
      <c r="AD10" s="69">
        <f>データ!R6</f>
        <v>1760</v>
      </c>
      <c r="AE10" s="69"/>
      <c r="AF10" s="69"/>
      <c r="AG10" s="69"/>
      <c r="AH10" s="69"/>
      <c r="AI10" s="69"/>
      <c r="AJ10" s="69"/>
      <c r="AK10" s="2"/>
      <c r="AL10" s="69">
        <f>データ!V6</f>
        <v>43526</v>
      </c>
      <c r="AM10" s="69"/>
      <c r="AN10" s="69"/>
      <c r="AO10" s="69"/>
      <c r="AP10" s="69"/>
      <c r="AQ10" s="69"/>
      <c r="AR10" s="69"/>
      <c r="AS10" s="69"/>
      <c r="AT10" s="68">
        <f>データ!W6</f>
        <v>6.71</v>
      </c>
      <c r="AU10" s="68"/>
      <c r="AV10" s="68"/>
      <c r="AW10" s="68"/>
      <c r="AX10" s="68"/>
      <c r="AY10" s="68"/>
      <c r="AZ10" s="68"/>
      <c r="BA10" s="68"/>
      <c r="BB10" s="68">
        <f>データ!X6</f>
        <v>6486.74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sG/hhNUUZiSTpJp1sjaizsUBkrOKb+s4ejGmiovLuftd1cAZRCozIBsLFSMeqQYxtaS1e/cIstqhPBTDBOiKw==" saltValue="jAwGllvJWkn9vNpnwyQ+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234427</v>
      </c>
      <c r="D6" s="33">
        <f t="shared" si="3"/>
        <v>46</v>
      </c>
      <c r="E6" s="33">
        <f t="shared" si="3"/>
        <v>17</v>
      </c>
      <c r="F6" s="33">
        <f t="shared" si="3"/>
        <v>1</v>
      </c>
      <c r="G6" s="33">
        <f t="shared" si="3"/>
        <v>0</v>
      </c>
      <c r="H6" s="33" t="str">
        <f t="shared" si="3"/>
        <v>愛知県　東浦町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69.47</v>
      </c>
      <c r="P6" s="34">
        <f t="shared" si="3"/>
        <v>86.42</v>
      </c>
      <c r="Q6" s="34">
        <f t="shared" si="3"/>
        <v>92.93</v>
      </c>
      <c r="R6" s="34">
        <f t="shared" si="3"/>
        <v>1760</v>
      </c>
      <c r="S6" s="34">
        <f t="shared" si="3"/>
        <v>50342</v>
      </c>
      <c r="T6" s="34">
        <f t="shared" si="3"/>
        <v>31.14</v>
      </c>
      <c r="U6" s="34">
        <f t="shared" si="3"/>
        <v>1616.63</v>
      </c>
      <c r="V6" s="34">
        <f t="shared" si="3"/>
        <v>43526</v>
      </c>
      <c r="W6" s="34">
        <f t="shared" si="3"/>
        <v>6.71</v>
      </c>
      <c r="X6" s="34">
        <f t="shared" si="3"/>
        <v>6486.74</v>
      </c>
      <c r="Y6" s="35" t="str">
        <f>IF(Y7="",NA(),Y7)</f>
        <v>-</v>
      </c>
      <c r="Z6" s="35" t="str">
        <f t="shared" ref="Z6:AH6" si="4">IF(Z7="",NA(),Z7)</f>
        <v>-</v>
      </c>
      <c r="AA6" s="35" t="str">
        <f t="shared" si="4"/>
        <v>-</v>
      </c>
      <c r="AB6" s="35">
        <f t="shared" si="4"/>
        <v>107.99</v>
      </c>
      <c r="AC6" s="35">
        <f t="shared" si="4"/>
        <v>102.39</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26.43</v>
      </c>
      <c r="AY6" s="35">
        <f t="shared" si="6"/>
        <v>24.14</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1132.5</v>
      </c>
      <c r="BJ6" s="35">
        <f t="shared" si="7"/>
        <v>1303.32</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60.07</v>
      </c>
      <c r="BU6" s="35">
        <f t="shared" si="8"/>
        <v>59.73</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154.44999999999999</v>
      </c>
      <c r="CF6" s="35">
        <f t="shared" si="9"/>
        <v>153.77000000000001</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83.56</v>
      </c>
      <c r="DB6" s="35">
        <f t="shared" si="11"/>
        <v>85.58</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3.74</v>
      </c>
      <c r="DM6" s="35">
        <f t="shared" si="12"/>
        <v>7.35</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5">
        <f t="shared" si="14"/>
        <v>0.91</v>
      </c>
      <c r="EI6" s="35">
        <f t="shared" si="14"/>
        <v>7.0000000000000007E-2</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234427</v>
      </c>
      <c r="D7" s="37">
        <v>46</v>
      </c>
      <c r="E7" s="37">
        <v>17</v>
      </c>
      <c r="F7" s="37">
        <v>1</v>
      </c>
      <c r="G7" s="37">
        <v>0</v>
      </c>
      <c r="H7" s="37" t="s">
        <v>96</v>
      </c>
      <c r="I7" s="37" t="s">
        <v>97</v>
      </c>
      <c r="J7" s="37" t="s">
        <v>98</v>
      </c>
      <c r="K7" s="37" t="s">
        <v>99</v>
      </c>
      <c r="L7" s="37" t="s">
        <v>100</v>
      </c>
      <c r="M7" s="37" t="s">
        <v>101</v>
      </c>
      <c r="N7" s="38" t="s">
        <v>102</v>
      </c>
      <c r="O7" s="38">
        <v>69.47</v>
      </c>
      <c r="P7" s="38">
        <v>86.42</v>
      </c>
      <c r="Q7" s="38">
        <v>92.93</v>
      </c>
      <c r="R7" s="38">
        <v>1760</v>
      </c>
      <c r="S7" s="38">
        <v>50342</v>
      </c>
      <c r="T7" s="38">
        <v>31.14</v>
      </c>
      <c r="U7" s="38">
        <v>1616.63</v>
      </c>
      <c r="V7" s="38">
        <v>43526</v>
      </c>
      <c r="W7" s="38">
        <v>6.71</v>
      </c>
      <c r="X7" s="38">
        <v>6486.74</v>
      </c>
      <c r="Y7" s="38" t="s">
        <v>102</v>
      </c>
      <c r="Z7" s="38" t="s">
        <v>102</v>
      </c>
      <c r="AA7" s="38" t="s">
        <v>102</v>
      </c>
      <c r="AB7" s="38">
        <v>107.99</v>
      </c>
      <c r="AC7" s="38">
        <v>102.39</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26.43</v>
      </c>
      <c r="AY7" s="38">
        <v>24.14</v>
      </c>
      <c r="AZ7" s="38" t="s">
        <v>102</v>
      </c>
      <c r="BA7" s="38" t="s">
        <v>102</v>
      </c>
      <c r="BB7" s="38" t="s">
        <v>102</v>
      </c>
      <c r="BC7" s="38">
        <v>71.540000000000006</v>
      </c>
      <c r="BD7" s="38">
        <v>67.86</v>
      </c>
      <c r="BE7" s="38">
        <v>67.52</v>
      </c>
      <c r="BF7" s="38" t="s">
        <v>102</v>
      </c>
      <c r="BG7" s="38" t="s">
        <v>102</v>
      </c>
      <c r="BH7" s="38" t="s">
        <v>102</v>
      </c>
      <c r="BI7" s="38">
        <v>1132.5</v>
      </c>
      <c r="BJ7" s="38">
        <v>1303.32</v>
      </c>
      <c r="BK7" s="38" t="s">
        <v>102</v>
      </c>
      <c r="BL7" s="38" t="s">
        <v>102</v>
      </c>
      <c r="BM7" s="38" t="s">
        <v>102</v>
      </c>
      <c r="BN7" s="38">
        <v>653.69000000000005</v>
      </c>
      <c r="BO7" s="38">
        <v>709.4</v>
      </c>
      <c r="BP7" s="38">
        <v>705.21</v>
      </c>
      <c r="BQ7" s="38" t="s">
        <v>102</v>
      </c>
      <c r="BR7" s="38" t="s">
        <v>102</v>
      </c>
      <c r="BS7" s="38" t="s">
        <v>102</v>
      </c>
      <c r="BT7" s="38">
        <v>60.07</v>
      </c>
      <c r="BU7" s="38">
        <v>59.73</v>
      </c>
      <c r="BV7" s="38" t="s">
        <v>102</v>
      </c>
      <c r="BW7" s="38" t="s">
        <v>102</v>
      </c>
      <c r="BX7" s="38" t="s">
        <v>102</v>
      </c>
      <c r="BY7" s="38">
        <v>88.05</v>
      </c>
      <c r="BZ7" s="38">
        <v>91.14</v>
      </c>
      <c r="CA7" s="38">
        <v>98.96</v>
      </c>
      <c r="CB7" s="38" t="s">
        <v>102</v>
      </c>
      <c r="CC7" s="38" t="s">
        <v>102</v>
      </c>
      <c r="CD7" s="38" t="s">
        <v>102</v>
      </c>
      <c r="CE7" s="38">
        <v>154.44999999999999</v>
      </c>
      <c r="CF7" s="38">
        <v>153.77000000000001</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83.56</v>
      </c>
      <c r="DB7" s="38">
        <v>85.58</v>
      </c>
      <c r="DC7" s="38" t="s">
        <v>102</v>
      </c>
      <c r="DD7" s="38" t="s">
        <v>102</v>
      </c>
      <c r="DE7" s="38" t="s">
        <v>102</v>
      </c>
      <c r="DF7" s="38">
        <v>93.73</v>
      </c>
      <c r="DG7" s="38">
        <v>94.17</v>
      </c>
      <c r="DH7" s="38">
        <v>95.57</v>
      </c>
      <c r="DI7" s="38" t="s">
        <v>102</v>
      </c>
      <c r="DJ7" s="38" t="s">
        <v>102</v>
      </c>
      <c r="DK7" s="38" t="s">
        <v>102</v>
      </c>
      <c r="DL7" s="38">
        <v>3.74</v>
      </c>
      <c r="DM7" s="38">
        <v>7.35</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0.91</v>
      </c>
      <c r="EI7" s="38">
        <v>7.0000000000000007E-2</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2022-01-20T00:51:38Z</cp:lastPrinted>
  <dcterms:created xsi:type="dcterms:W3CDTF">2021-12-03T07:14:24Z</dcterms:created>
  <dcterms:modified xsi:type="dcterms:W3CDTF">2022-02-08T09:35:41Z</dcterms:modified>
  <cp:category/>
</cp:coreProperties>
</file>