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8農業集落排水○\"/>
    </mc:Choice>
  </mc:AlternateContent>
  <workbookProtection workbookAlgorithmName="SHA-512" workbookHashValue="eCakg6y/82LZ0HIblrEfXGKkb+E5UjjUEH6uy/66WJiILqY7drE/c6UKS8FUPJvDESVZ0onAGnKJ/AlFBa27Yg==" workbookSaltValue="ymtbza521at4Ho6+pXBOv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<sst xmlns="http://schemas.openxmlformats.org/spreadsheetml/2006/main" count="236" uniqueCount="121">
  <si>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</si>
  <si>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</si>
  <si>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</si>
  <si>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</si>
  <si>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</si>
  <si>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</si>
  <si>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</si>
  <si>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</si>
  <si>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</si>
  <si>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</si>
  <si>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</si>
  <si>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</si>
  <si>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</si>
  <si>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</si>
  <si>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</si>
  <si>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</si>
  <si>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</si>
  <si>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</si>
  <si>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</si>
  <si>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</si>
  <si>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</si>
  <si>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</si>
  <si>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</si>
  <si>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</si>
  <si>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</si>
  <si>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</si>
  <si>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</si>
  <si>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</si>
  <si>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</si>
  <si>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</si>
  <si>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</si>
  <si>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</si>
  <si>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</si>
  <si>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</si>
  <si>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</si>
  <si>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</si>
  <si>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</si>
  <si>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</si>
  <si>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</si>
  <si>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</si>
  <si>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</si>
  <si>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</si>
  <si>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</si>
  <si>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</si>
  <si>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</si>
  <si>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</si>
  <si>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</si>
  <si>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</si>
  <si>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</si>
  <si>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</si>
  <si>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</si>
  <si>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</si>
  <si>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</si>
  <si>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</si>
  <si>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</si>
  <si>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</si>
  <si>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</si>
  <si>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</si>
  <si>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</si>
  <si>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</si>
  <si>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</si>
  <si>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</si>
  <si>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</si>
  <si>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</si>
  <si>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</si>
  <si>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</si>
  <si>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</si>
  <si>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</si>
  <si>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</si>
  <si>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</si>
  <si>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</si>
  <si>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</si>
  <si>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</si>
  <si>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</si>
  <si>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</si>
  <si>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</si>
  <si>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</si>
  <si>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</si>
  <si>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</si>
  <si>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</si>
  <si>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</si>
  <si>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</si>
  <si>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</si>
  <si>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</si>
  <si>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</si>
  <si>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</si>
  <si>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</si>
  <si>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</si>
  <si>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</si>
  <si>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</si>
  <si>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</si>
  <si>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</si>
  <si>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</si>
  <si>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</si>
  <si>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</si>
  <si>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</si>
  <si>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</si>
  <si>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</si>
  <si>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</si>
  <si>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</si>
  <si>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</si>
  <si>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</si>
  <si>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</si>
  <si>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</si>
  <si>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</si>
  <si>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</si>
  <si>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</si>
  <si>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</si>
  <si>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</si>
  <si>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</si>
  <si>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</si>
  <si>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</si>
  <si>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</si>
  <si>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</si>
  <si>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</si>
  <si>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</si>
  <si>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</si>
  <si>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</si>
  <si>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③管渠改善率は0％となっているが、これは標準耐用年数を経過した管渠がなく更新する必要がないためである。しかしながら約25年後には耐用年数を迎えることになる。</t>
    <phoneticPr fontId="4"/>
  </si>
  <si>
    <t>　下水道の経営は料金収入が少ないため一般会計からの繰入金に依存している状況である。
　この先、定住人口や海水浴客等の流入人口が減少傾向にあるため、料金収入の増加は見込めないことから、一般会計からの繰入金に依存しない健全な経営になるような取組が必要である。
　将来において継続して処理施設の修繕工事を実施していく費用が必要となるが、処理施設の適切な規模を再検討する必要がある。
　また管渠については現時点で中継ポンプ施設以外の更新費用は必要ないが、本地区は平成8年度に供用開始されており、約25年後には標準耐用年数を迎えることになるため、適切な更新計画に基づく投資が必要である。
　令和２年度に経営戦略を策定したが、更なるコスト策減を目指し、適宜見直しを図っていく。（経営戦略の見直し時期は令和12年度を予定している。）</t>
    <rPh sb="18" eb="20">
      <t>イッパン</t>
    </rPh>
    <rPh sb="20" eb="22">
      <t>カイケイ</t>
    </rPh>
    <rPh sb="91" eb="93">
      <t>イッパン</t>
    </rPh>
    <rPh sb="93" eb="95">
      <t>カイケイ</t>
    </rPh>
    <rPh sb="176" eb="179">
      <t>サイケントウ</t>
    </rPh>
    <rPh sb="198" eb="199">
      <t>ゲン</t>
    </rPh>
    <rPh sb="199" eb="201">
      <t>ジテン</t>
    </rPh>
    <rPh sb="202" eb="204">
      <t>チュウケイ</t>
    </rPh>
    <rPh sb="207" eb="209">
      <t>シセツ</t>
    </rPh>
    <rPh sb="209" eb="211">
      <t>イガイ</t>
    </rPh>
    <rPh sb="268" eb="270">
      <t>テキセツ</t>
    </rPh>
    <rPh sb="273" eb="275">
      <t>ケイカク</t>
    </rPh>
    <rPh sb="276" eb="277">
      <t>モト</t>
    </rPh>
    <rPh sb="282" eb="284">
      <t>ヒツヨウ</t>
    </rPh>
    <rPh sb="290" eb="292">
      <t>レイワ</t>
    </rPh>
    <rPh sb="293" eb="295">
      <t>ネンド</t>
    </rPh>
    <rPh sb="307" eb="308">
      <t>サラ</t>
    </rPh>
    <rPh sb="313" eb="315">
      <t>サクゲン</t>
    </rPh>
    <rPh sb="316" eb="318">
      <t>メザ</t>
    </rPh>
    <rPh sb="320" eb="322">
      <t>テキギ</t>
    </rPh>
    <rPh sb="322" eb="324">
      <t>ミナオ</t>
    </rPh>
    <rPh sb="326" eb="327">
      <t>ハカ</t>
    </rPh>
    <rPh sb="333" eb="335">
      <t>ケイエイ</t>
    </rPh>
    <rPh sb="335" eb="337">
      <t>センリャク</t>
    </rPh>
    <rPh sb="338" eb="340">
      <t>ミナオ</t>
    </rPh>
    <rPh sb="341" eb="343">
      <t>ジキ</t>
    </rPh>
    <rPh sb="344" eb="346">
      <t>レイワ</t>
    </rPh>
    <rPh sb="348" eb="350">
      <t>ネンド</t>
    </rPh>
    <rPh sb="351" eb="353">
      <t>ヨテイ</t>
    </rPh>
    <phoneticPr fontId="4"/>
  </si>
  <si>
    <t>　①収益的収支比率は100％前後ではあるが、これは一般会計からの繰入金に依存しているためであり、営業収益を向上させ経営の改善が必要である。また、④企業債残高対事業規模比率においても、一般会計からの繰入金により企業債を償還しているため、同様に営業収益の向上させ経営の改善が必要である。
　⑤経費回収率では類似団体平均値が約57％であるのに対し17.8％となっていることから、料金収入が少ないことが伺える。昨年度より接続件数が増加したことでやや上昇したが、今後も適正な使用料収⼊の確保及び汚⽔処理費の削減が必要である。
　⑥汚水処理原価は約640円であるが、使用料の増加及び修繕費の節約により汚水処理費が減少したことが要因で、昨年よりも低い数字となっている。類似団体の平均値と比較すると高い処理費となっている。これはここ数年間、機器の修繕を行っていること及び夏季の海水浴客等の流入人口に対応可能な処理場を有しており、汚水処理費が非常に高いためである。
　⑦施設利用率は類似団体平均値が50％強に対し、約5分の2程度となっている。本地区の特徴として夏季における海水浴客を見込んだ計画としているが、年最大処理水量は近年の企業保養施設廃止等の影響により、50％強の利用率しかない。また、処理区域内人口も徐々に減少しており、適切な処理施設の規模となっていないため、今後は最⼤稼働率を考慮した計画処理能⼒、施設の耐用年数を踏まえ、適切な処理施設の規模を精査し維持する必要がある。
　⑧水洗化率は処理区域内人口減少の結果、類似団体平均値と比較して高い数値となっている。</t>
    <rPh sb="25" eb="27">
      <t>イッパン</t>
    </rPh>
    <rPh sb="27" eb="29">
      <t>カイケイ</t>
    </rPh>
    <rPh sb="48" eb="50">
      <t>エイギョウ</t>
    </rPh>
    <rPh sb="50" eb="52">
      <t>シュウエキ</t>
    </rPh>
    <rPh sb="53" eb="55">
      <t>コウジョウ</t>
    </rPh>
    <rPh sb="57" eb="59">
      <t>ケイエイ</t>
    </rPh>
    <rPh sb="60" eb="62">
      <t>カイゼン</t>
    </rPh>
    <rPh sb="63" eb="65">
      <t>ヒツヨウ</t>
    </rPh>
    <rPh sb="98" eb="100">
      <t>クリイレ</t>
    </rPh>
    <rPh sb="100" eb="101">
      <t>キン</t>
    </rPh>
    <rPh sb="104" eb="106">
      <t>キギョウ</t>
    </rPh>
    <rPh sb="106" eb="107">
      <t>サイ</t>
    </rPh>
    <rPh sb="108" eb="110">
      <t>ショウカン</t>
    </rPh>
    <rPh sb="117" eb="119">
      <t>ドウヨウ</t>
    </rPh>
    <rPh sb="120" eb="124">
      <t>エイギョウシュウエキ</t>
    </rPh>
    <rPh sb="125" eb="127">
      <t>コウジョウ</t>
    </rPh>
    <rPh sb="129" eb="131">
      <t>ケイエイ</t>
    </rPh>
    <rPh sb="132" eb="134">
      <t>カイゼン</t>
    </rPh>
    <rPh sb="135" eb="137">
      <t>ヒツヨウ</t>
    </rPh>
    <rPh sb="211" eb="213">
      <t>ゾウカ</t>
    </rPh>
    <rPh sb="220" eb="222">
      <t>ジョウショウ</t>
    </rPh>
    <rPh sb="226" eb="228">
      <t>コンゴ</t>
    </rPh>
    <rPh sb="277" eb="280">
      <t>シヨウリョウ</t>
    </rPh>
    <rPh sb="281" eb="283">
      <t>ゾウカ</t>
    </rPh>
    <rPh sb="283" eb="284">
      <t>オヨ</t>
    </rPh>
    <rPh sb="289" eb="291">
      <t>セツヤク</t>
    </rPh>
    <rPh sb="294" eb="296">
      <t>オスイ</t>
    </rPh>
    <rPh sb="296" eb="298">
      <t>ショリ</t>
    </rPh>
    <rPh sb="298" eb="299">
      <t>ヒ</t>
    </rPh>
    <rPh sb="300" eb="302">
      <t>ゲンショウ</t>
    </rPh>
    <rPh sb="307" eb="309">
      <t>ヨウイン</t>
    </rPh>
    <rPh sb="375" eb="376">
      <t>オヨ</t>
    </rPh>
    <rPh sb="377" eb="379">
      <t>カキ</t>
    </rPh>
    <rPh sb="380" eb="383">
      <t>カイスイヨク</t>
    </rPh>
    <rPh sb="383" eb="384">
      <t>キャク</t>
    </rPh>
    <rPh sb="384" eb="385">
      <t>トウ</t>
    </rPh>
    <rPh sb="386" eb="388">
      <t>リュウニュウ</t>
    </rPh>
    <rPh sb="388" eb="390">
      <t>ジンコウ</t>
    </rPh>
    <rPh sb="391" eb="393">
      <t>タイオウ</t>
    </rPh>
    <rPh sb="393" eb="395">
      <t>カノウ</t>
    </rPh>
    <rPh sb="396" eb="399">
      <t>ショリジョウ</t>
    </rPh>
    <rPh sb="400" eb="401">
      <t>ユウ</t>
    </rPh>
    <rPh sb="406" eb="408">
      <t>オスイ</t>
    </rPh>
    <rPh sb="408" eb="410">
      <t>ショリ</t>
    </rPh>
    <rPh sb="410" eb="411">
      <t>ヒ</t>
    </rPh>
    <rPh sb="412" eb="414">
      <t>ヒジョウ</t>
    </rPh>
    <rPh sb="415" eb="416">
      <t>タカ</t>
    </rPh>
    <rPh sb="506" eb="508">
      <t>キギョウ</t>
    </rPh>
    <rPh sb="508" eb="512">
      <t>ホヨウシセツ</t>
    </rPh>
    <rPh sb="542" eb="543">
      <t>ナイ</t>
    </rPh>
    <rPh sb="546" eb="548">
      <t>ジョジョ</t>
    </rPh>
    <rPh sb="556" eb="558">
      <t>テキセツ</t>
    </rPh>
    <rPh sb="564" eb="566">
      <t>キボ</t>
    </rPh>
    <rPh sb="585" eb="587">
      <t>コウリョ</t>
    </rPh>
    <rPh sb="611" eb="613">
      <t>ショリ</t>
    </rPh>
    <rPh sb="640" eb="642">
      <t>ショリ</t>
    </rPh>
    <rPh sb="642" eb="644">
      <t>クイキ</t>
    </rPh>
    <rPh sb="644" eb="645">
      <t>ナイ</t>
    </rPh>
    <rPh sb="645" eb="647">
      <t>ジンコウ</t>
    </rPh>
    <rPh sb="647" eb="649">
      <t>ゲンショウ</t>
    </rPh>
    <rPh sb="650" eb="652">
      <t>ケッカ</t>
    </rPh>
    <rPh sb="661" eb="663">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</si>
</sst>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1-4345-9025-71800C1832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091-4345-9025-71800C1832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21.25</c:v>
                </c:pt>
                <c:pt idx="1">
                  <c:v>22.19</c:v>
                </c:pt>
                <c:pt idx="2">
                  <c:v>23.44</c:v>
                </c:pt>
                <c:pt idx="3">
                  <c:v>21.56</c:v>
                </c:pt>
                <c:pt idx="4">
                  <c:v>20.63</c:v>
                </c:pt>
              </c:numCache>
            </c:numRef>
          </c:val>
          <c:extLst>
            <c:ext xmlns:c16="http://schemas.microsoft.com/office/drawing/2014/chart" uri="{C3380CC4-5D6E-409C-BE32-E72D297353CC}">
              <c16:uniqueId val="{00000000-BC19-4688-B3D5-56D0D4BD61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C19-4688-B3D5-56D0D4BD61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90.37</c:v>
                </c:pt>
                <c:pt idx="1">
                  <c:v>90.19</c:v>
                </c:pt>
                <c:pt idx="2">
                  <c:v>90</c:v>
                </c:pt>
                <c:pt idx="3">
                  <c:v>89.95</c:v>
                </c:pt>
                <c:pt idx="4">
                  <c:v>89.9</c:v>
                </c:pt>
              </c:numCache>
            </c:numRef>
          </c:val>
          <c:extLst>
            <c:ext xmlns:c16="http://schemas.microsoft.com/office/drawing/2014/chart" uri="{C3380CC4-5D6E-409C-BE32-E72D297353CC}">
              <c16:uniqueId val="{00000000-AD8C-4852-A50F-E88448681D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D8C-4852-A50F-E88448681D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98.27</c:v>
                </c:pt>
                <c:pt idx="1">
                  <c:v>97.31</c:v>
                </c:pt>
                <c:pt idx="2">
                  <c:v>99.27</c:v>
                </c:pt>
                <c:pt idx="3">
                  <c:v>101.87</c:v>
                </c:pt>
                <c:pt idx="4">
                  <c:v>107.74</c:v>
                </c:pt>
              </c:numCache>
            </c:numRef>
          </c:val>
          <c:extLst>
            <c:ext xmlns:c16="http://schemas.microsoft.com/office/drawing/2014/chart" uri="{C3380CC4-5D6E-409C-BE32-E72D297353CC}">
              <c16:uniqueId val="{00000000-2223-4A35-A106-28E341DE02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3-4A35-A106-28E341DE02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F-40EB-B338-671ECB6670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F-40EB-B338-671ECB6670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B-47C2-B56C-285E53C4DE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B-47C2-B56C-285E53C4DE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4-4039-A7BB-ED2DFFE250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4-4039-A7BB-ED2DFFE250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6-4771-9035-B63AAFFA5B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6-4771-9035-B63AAFFA5B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09-4D96-91EC-DF0E427F13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E09-4D96-91EC-DF0E427F13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12.41</c:v>
                </c:pt>
                <c:pt idx="1">
                  <c:v>14.98</c:v>
                </c:pt>
                <c:pt idx="2">
                  <c:v>13.75</c:v>
                </c:pt>
                <c:pt idx="3">
                  <c:v>16.399999999999999</c:v>
                </c:pt>
                <c:pt idx="4">
                  <c:v>17.89</c:v>
                </c:pt>
              </c:numCache>
            </c:numRef>
          </c:val>
          <c:extLst>
            <c:ext xmlns:c16="http://schemas.microsoft.com/office/drawing/2014/chart" uri="{C3380CC4-5D6E-409C-BE32-E72D297353CC}">
              <c16:uniqueId val="{00000000-EA1D-4F6C-88B9-833A8A953B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A1D-4F6C-88B9-833A8A953B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899.56</c:v>
                </c:pt>
                <c:pt idx="1">
                  <c:v>749.97</c:v>
                </c:pt>
                <c:pt idx="2">
                  <c:v>842.83</c:v>
                </c:pt>
                <c:pt idx="3">
                  <c:v>690.87</c:v>
                </c:pt>
                <c:pt idx="4">
                  <c:v>637.08000000000004</c:v>
                </c:pt>
              </c:numCache>
            </c:numRef>
          </c:val>
          <c:extLst>
            <c:ext xmlns:c16="http://schemas.microsoft.com/office/drawing/2014/chart" uri="{C3380CC4-5D6E-409C-BE32-E72D297353CC}">
              <c16:uniqueId val="{00000000-1309-4C84-ADFF-67E5A7CA95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309-4C84-ADFF-67E5A7CA95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美浜町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21681</v>
      </c>
      <c r="AM8" s="51"/>
      <c r="AN8" s="51"/>
      <c r="AO8" s="51"/>
      <c r="AP8" s="51"/>
      <c r="AQ8" s="51"/>
      <c r="AR8" s="51"/>
      <c r="AS8" s="51"/>
      <c r="AT8" s="46">
        <f>データ!T6</f>
        <v>46.2</v>
      </c>
      <c r="AU8" s="46"/>
      <c r="AV8" s="46"/>
      <c r="AW8" s="46"/>
      <c r="AX8" s="46"/>
      <c r="AY8" s="46"/>
      <c r="AZ8" s="46"/>
      <c r="BA8" s="46"/>
      <c r="BB8" s="46">
        <f>データ!U6</f>
        <v>469.29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0.92</v>
      </c>
      <c r="Q10" s="46"/>
      <c r="R10" s="46"/>
      <c r="S10" s="46"/>
      <c r="T10" s="46"/>
      <c r="U10" s="46"/>
      <c r="V10" s="46"/>
      <c r="W10" s="46">
        <f>データ!Q6</f>
        <v>81.98</v>
      </c>
      <c r="X10" s="46"/>
      <c r="Y10" s="46"/>
      <c r="Z10" s="46"/>
      <c r="AA10" s="46"/>
      <c r="AB10" s="46"/>
      <c r="AC10" s="46"/>
      <c r="AD10" s="51">
        <f>データ!R6</f>
        <v>2120</v>
      </c>
      <c r="AE10" s="51"/>
      <c r="AF10" s="51"/>
      <c r="AG10" s="51"/>
      <c r="AH10" s="51"/>
      <c r="AI10" s="51"/>
      <c r="AJ10" s="51"/>
      <c r="AK10" s="2"/>
      <c r="AL10" s="51">
        <f>データ!V6</f>
        <v>198</v>
      </c>
      <c r="AM10" s="51"/>
      <c r="AN10" s="51"/>
      <c r="AO10" s="51"/>
      <c r="AP10" s="51"/>
      <c r="AQ10" s="51"/>
      <c r="AR10" s="51"/>
      <c r="AS10" s="51"/>
      <c r="AT10" s="46">
        <f>データ!W6</f>
        <v>0.15</v>
      </c>
      <c r="AU10" s="46"/>
      <c r="AV10" s="46"/>
      <c r="AW10" s="46"/>
      <c r="AX10" s="46"/>
      <c r="AY10" s="46"/>
      <c r="AZ10" s="46"/>
      <c r="BA10" s="46"/>
      <c r="BB10" s="46">
        <f>データ!X6</f>
        <v>1320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1.1"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1.1"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1.1"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1.1"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1.1"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1.1"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1.1"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1.1"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1.1"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1.1"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1.1"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1.1"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1.1"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1.1"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1.1"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1.1"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1.1"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24"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5HOLvDR2F0lFXkUJ/J2ggxyQgnMSsRUP1p9cM48NRragtTPTjMtNSqe0+/9J3CdudHqQD3pon8iziO+fpMeFpA==" saltValue="94dOtw/zcXzqUQFg0eb/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234460</v>
      </c>
      <c r="D6" s="33">
        <f t="shared" si="3"/>
        <v>47</v>
      </c>
      <c r="E6" s="33">
        <f t="shared" si="3"/>
        <v>17</v>
      </c>
      <c r="F6" s="33">
        <f t="shared" si="3"/>
        <v>5</v>
      </c>
      <c r="G6" s="33">
        <f t="shared" si="3"/>
        <v>0</v>
      </c>
      <c r="H6" s="33" t="str">
        <f t="shared" si="3"/>
        <v>愛知県　美浜町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0.92</v>
      </c>
      <c r="Q6" s="34">
        <f t="shared" si="3"/>
        <v>81.98</v>
      </c>
      <c r="R6" s="34">
        <f t="shared" si="3"/>
        <v>2120</v>
      </c>
      <c r="S6" s="34">
        <f t="shared" si="3"/>
        <v>21681</v>
      </c>
      <c r="T6" s="34">
        <f t="shared" si="3"/>
        <v>46.2</v>
      </c>
      <c r="U6" s="34">
        <f t="shared" si="3"/>
        <v>469.29</v>
      </c>
      <c r="V6" s="34">
        <f t="shared" si="3"/>
        <v>198</v>
      </c>
      <c r="W6" s="34">
        <f t="shared" si="3"/>
        <v>0.15</v>
      </c>
      <c r="X6" s="34">
        <f t="shared" si="3"/>
        <v>1320</v>
      </c>
      <c r="Y6" s="35">
        <f>IF(Y7="",NA(),Y7)</f>
        <v>98.27</v>
      </c>
      <c r="Z6" s="35">
        <f t="shared" ref="Z6:AH6" si="4">IF(Z7="",NA(),Z7)</f>
        <v>97.31</v>
      </c>
      <c r="AA6" s="35">
        <f t="shared" si="4"/>
        <v>99.27</v>
      </c>
      <c r="AB6" s="35">
        <f t="shared" si="4"/>
        <v>101.87</v>
      </c>
      <c r="AC6" s="35">
        <f t="shared" si="4"/>
        <v>107.74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12.41</v>
      </c>
      <c r="BR6" s="35">
        <f t="shared" ref="BR6:BZ6" si="8">IF(BR7="",NA(),BR7)</f>
        <v>14.98</v>
      </c>
      <c r="BS6" s="35">
        <f t="shared" si="8"/>
        <v>13.75</v>
      </c>
      <c r="BT6" s="35">
        <f t="shared" si="8"/>
        <v>16.399999999999999</v>
      </c>
      <c r="BU6" s="35">
        <f t="shared" si="8"/>
        <v>17.89</v>
      </c>
      <c r="BV6" s="35">
        <f t="shared" si="8"/>
        <v>55.32</v>
      </c>
      <c r="BW6" s="35">
        <f t="shared" si="8"/>
        <v>59.8</v>
      </c>
      <c r="BX6" s="35">
        <f t="shared" si="8"/>
        <v>57.77</v>
      </c>
      <c r="BY6" s="35">
        <f t="shared" si="8"/>
        <v>57.31</v>
      </c>
      <c r="BZ6" s="35">
        <f t="shared" si="8"/>
        <v>57.08</v>
      </c>
      <c r="CA6" s="34" t="str">
        <f>IF(CA7="","",IF(CA7="-","【-】","【"&amp;SUBSTITUTE(TEXT(CA7,"#,##0.00"),"-","△")&amp;"】"))</f>
        <v>【60.94】</v>
      </c>
      <c r="CB6" s="35">
        <f>IF(CB7="",NA(),CB7)</f>
        <v>899.56</v>
      </c>
      <c r="CC6" s="35">
        <f t="shared" ref="CC6:CK6" si="9">IF(CC7="",NA(),CC7)</f>
        <v>749.97</v>
      </c>
      <c r="CD6" s="35">
        <f t="shared" si="9"/>
        <v>842.83</v>
      </c>
      <c r="CE6" s="35">
        <f t="shared" si="9"/>
        <v>690.87</v>
      </c>
      <c r="CF6" s="35">
        <f t="shared" si="9"/>
        <v>637.08000000000004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21.25</v>
      </c>
      <c r="CN6" s="35">
        <f t="shared" ref="CN6:CV6" si="10">IF(CN7="",NA(),CN7)</f>
        <v>22.19</v>
      </c>
      <c r="CO6" s="35">
        <f t="shared" si="10"/>
        <v>23.44</v>
      </c>
      <c r="CP6" s="35">
        <f t="shared" si="10"/>
        <v>21.56</v>
      </c>
      <c r="CQ6" s="35">
        <f t="shared" si="10"/>
        <v>20.63</v>
      </c>
      <c r="CR6" s="35">
        <f t="shared" si="10"/>
        <v>60.65</v>
      </c>
      <c r="CS6" s="35">
        <f t="shared" si="10"/>
        <v>51.75</v>
      </c>
      <c r="CT6" s="35">
        <f t="shared" si="10"/>
        <v>50.68</v>
      </c>
      <c r="CU6" s="35">
        <f t="shared" si="10"/>
        <v>50.14</v>
      </c>
      <c r="CV6" s="35">
        <f t="shared" si="10"/>
        <v>54.83</v>
      </c>
      <c r="CW6" s="34" t="str">
        <f>IF(CW7="","",IF(CW7="-","【-】","【"&amp;SUBSTITUTE(TEXT(CW7,"#,##0.00"),"-","△")&amp;"】"))</f>
        <v>【54.84】</v>
      </c>
      <c r="CX6" s="35">
        <f>IF(CX7="",NA(),CX7)</f>
        <v>90.37</v>
      </c>
      <c r="CY6" s="35">
        <f t="shared" ref="CY6:DG6" si="11">IF(CY7="",NA(),CY7)</f>
        <v>90.19</v>
      </c>
      <c r="CZ6" s="35">
        <f t="shared" si="11"/>
        <v>90</v>
      </c>
      <c r="DA6" s="35">
        <f t="shared" si="11"/>
        <v>89.95</v>
      </c>
      <c r="DB6" s="35">
        <f t="shared" si="11"/>
        <v>89.9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234460</v>
      </c>
      <c r="D7" s="37">
        <v>47</v>
      </c>
      <c r="E7" s="37">
        <v>17</v>
      </c>
      <c r="F7" s="37">
        <v>5</v>
      </c>
      <c r="G7" s="37">
        <v>0</v>
      </c>
      <c r="H7" s="37" t="s">
        <v>98</v>
      </c>
      <c r="I7" s="37" t="s">
        <v>99</v>
      </c>
      <c r="J7" s="37" t="s">
        <v>100</v>
      </c>
      <c r="K7" s="37" t="s">
        <v>101</v>
      </c>
      <c r="L7" s="37" t="s">
        <v>102</v>
      </c>
      <c r="M7" s="37" t="s">
        <v>103</v>
      </c>
      <c r="N7" s="38" t="s">
        <v>104</v>
      </c>
      <c r="O7" s="38" t="s">
        <v>105</v>
      </c>
      <c r="P7" s="38">
        <v>0.92</v>
      </c>
      <c r="Q7" s="38">
        <v>81.98</v>
      </c>
      <c r="R7" s="38">
        <v>2120</v>
      </c>
      <c r="S7" s="38">
        <v>21681</v>
      </c>
      <c r="T7" s="38">
        <v>46.2</v>
      </c>
      <c r="U7" s="38">
        <v>469.29</v>
      </c>
      <c r="V7" s="38">
        <v>198</v>
      </c>
      <c r="W7" s="38">
        <v>0.15</v>
      </c>
      <c r="X7" s="38">
        <v>1320</v>
      </c>
      <c r="Y7" s="38">
        <v>98.27</v>
      </c>
      <c r="Z7" s="38">
        <v>97.31</v>
      </c>
      <c r="AA7" s="38">
        <v>99.27</v>
      </c>
      <c r="AB7" s="38">
        <v>101.87</v>
      </c>
      <c r="AC7" s="38">
        <v>107.74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12.41</v>
      </c>
      <c r="BR7" s="38">
        <v>14.98</v>
      </c>
      <c r="BS7" s="38">
        <v>13.75</v>
      </c>
      <c r="BT7" s="38">
        <v>16.399999999999999</v>
      </c>
      <c r="BU7" s="38">
        <v>17.89</v>
      </c>
      <c r="BV7" s="38">
        <v>55.32</v>
      </c>
      <c r="BW7" s="38">
        <v>59.8</v>
      </c>
      <c r="BX7" s="38">
        <v>57.77</v>
      </c>
      <c r="BY7" s="38">
        <v>57.31</v>
      </c>
      <c r="BZ7" s="38">
        <v>57.08</v>
      </c>
      <c r="CA7" s="38">
        <v>60.94</v>
      </c>
      <c r="CB7" s="38">
        <v>899.56</v>
      </c>
      <c r="CC7" s="38">
        <v>749.97</v>
      </c>
      <c r="CD7" s="38">
        <v>842.83</v>
      </c>
      <c r="CE7" s="38">
        <v>690.87</v>
      </c>
      <c r="CF7" s="38">
        <v>637.08000000000004</v>
      </c>
      <c r="CG7" s="38">
        <v>283.17</v>
      </c>
      <c r="CH7" s="38">
        <v>263.76</v>
      </c>
      <c r="CI7" s="38">
        <v>274.35000000000002</v>
      </c>
      <c r="CJ7" s="38">
        <v>273.52</v>
      </c>
      <c r="CK7" s="38">
        <v>274.99</v>
      </c>
      <c r="CL7" s="38">
        <v>253.04</v>
      </c>
      <c r="CM7" s="38">
        <v>21.25</v>
      </c>
      <c r="CN7" s="38">
        <v>22.19</v>
      </c>
      <c r="CO7" s="38">
        <v>23.44</v>
      </c>
      <c r="CP7" s="38">
        <v>21.56</v>
      </c>
      <c r="CQ7" s="38">
        <v>20.63</v>
      </c>
      <c r="CR7" s="38">
        <v>60.65</v>
      </c>
      <c r="CS7" s="38">
        <v>51.75</v>
      </c>
      <c r="CT7" s="38">
        <v>50.68</v>
      </c>
      <c r="CU7" s="38">
        <v>50.14</v>
      </c>
      <c r="CV7" s="38">
        <v>54.83</v>
      </c>
      <c r="CW7" s="38">
        <v>54.84</v>
      </c>
      <c r="CX7" s="38">
        <v>90.37</v>
      </c>
      <c r="CY7" s="38">
        <v>90.19</v>
      </c>
      <c r="CZ7" s="38">
        <v>90</v>
      </c>
      <c r="DA7" s="38">
        <v>89.95</v>
      </c>
      <c r="DB7" s="38">
        <v>89.9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2022-02-02T06:45:50Z</cp:lastPrinted>
  <dcterms:created xsi:type="dcterms:W3CDTF">2021-12-03T07:59:26Z</dcterms:created>
  <dcterms:modified xsi:type="dcterms:W3CDTF">2022-02-08T09:42:34Z</dcterms:modified>
  <cp:category/>
</cp:coreProperties>
</file>