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1vEiiIEM5YuLjPzgqIdMVkEDghjqUUVju4eryp1D4IQ2U8WORj8m6suFhQ0LKvWz0erRtLUMoE6Im6te6rMIpQ==" workbookSaltValue="x3VOnac+CFkvP4b0/fMbNw=="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<sst xmlns="http://schemas.openxmlformats.org/spreadsheetml/2006/main" count="228" uniqueCount="114">
  <si>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</si>
  <si>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</si>
  <si>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</si>
  <si>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</si>
  <si>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</si>
  <si>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</si>
  <si>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</si>
  <si>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</si>
  <si>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</si>
  <si>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</si>
  <si>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</si>
  <si>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</si>
  <si>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</si>
  <si>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</si>
  <si>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</si>
  <si>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</si>
  <si>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</si>
  <si>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</si>
  <si>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</si>
  <si>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</si>
  <si>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</si>
  <si>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</si>
  <si>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</si>
  <si>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</si>
  <si>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</si>
  <si>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</si>
  <si>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</si>
  <si>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</si>
  <si>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</si>
  <si>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</si>
  <si>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</si>
  <si>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</si>
  <si>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</si>
  <si>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</si>
  <si>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</si>
  <si>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</si>
  <si>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</si>
  <si>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</si>
  <si>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</si>
  <si>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</si>
  <si>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</si>
  <si>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</si>
  <si>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</si>
  <si>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</si>
  <si>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</si>
  <si>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</si>
  <si>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</si>
  <si>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</si>
  <si>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</si>
  <si>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</si>
  <si>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</si>
  <si>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</si>
  <si>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</si>
  <si>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</si>
  <si>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</si>
  <si>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</si>
  <si>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</si>
  <si>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</si>
  <si>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</si>
  <si>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</si>
  <si>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</si>
  <si>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</si>
  <si>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</si>
  <si>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</si>
  <si>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</si>
  <si>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</si>
  <si>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</si>
  <si>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</si>
  <si>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</si>
  <si>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</si>
  <si>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</si>
  <si>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</si>
  <si>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</si>
  <si>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</si>
  <si>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</si>
  <si>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</si>
  <si>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</si>
  <si>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</si>
  <si>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</si>
  <si>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</si>
  <si>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</si>
  <si>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</si>
  <si>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</si>
  <si>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</si>
  <si>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</si>
  <si>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</si>
  <si>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</si>
  <si>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</si>
  <si>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</si>
  <si>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</si>
  <si>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</si>
  <si>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</si>
  <si>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</si>
  <si>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</si>
  <si>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</si>
  <si>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</si>
  <si>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</si>
  <si>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</si>
  <si>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</si>
  <si>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</si>
  <si>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</si>
  <si>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</si>
  <si>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</si>
  <si>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</si>
  <si>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</si>
  <si>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</si>
  <si>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</si>
  <si>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</si>
  <si>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</si>
  <si>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</si>
  <si>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</si>
  <si>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率、②管路経年化率ともに類似団体及び全国平均より高い水準にあることから、施設の老朽化が進んでいるといえます。③管路更新率も類似団体及び全国平均より高い水準で推移しており、計画的に管路の更新を進めていると言えますが、依然、経年化している管路が多く存在している状況です。限られた財源・人員のなか、計画的に管路の更新を行っていくため、老朽施設の更新とあわせて資産規模の適正化に努め、現状に即した投資を合理的に進めていく必要があります。</t>
    <rPh sb="1" eb="3">
      <t>ユウケイ</t>
    </rPh>
    <rPh sb="3" eb="5">
      <t>コテイ</t>
    </rPh>
    <rPh sb="5" eb="7">
      <t>シサン</t>
    </rPh>
    <rPh sb="7" eb="9">
      <t>ゲンカ</t>
    </rPh>
    <rPh sb="9" eb="12">
      <t>ショウキャクヒ</t>
    </rPh>
    <rPh sb="12" eb="13">
      <t>リツ</t>
    </rPh>
    <rPh sb="15" eb="17">
      <t>カンロ</t>
    </rPh>
    <rPh sb="17" eb="20">
      <t>ケイネンカ</t>
    </rPh>
    <rPh sb="20" eb="21">
      <t>リツ</t>
    </rPh>
    <rPh sb="24" eb="26">
      <t>ルイジ</t>
    </rPh>
    <rPh sb="26" eb="28">
      <t>ダンタイ</t>
    </rPh>
    <rPh sb="28" eb="29">
      <t>オヨ</t>
    </rPh>
    <rPh sb="30" eb="34">
      <t>ゼンコクヘイキン</t>
    </rPh>
    <rPh sb="36" eb="37">
      <t>タカ</t>
    </rPh>
    <rPh sb="38" eb="40">
      <t>スイジュン</t>
    </rPh>
    <rPh sb="48" eb="50">
      <t>シセツ</t>
    </rPh>
    <rPh sb="51" eb="54">
      <t>ロウキュウカ</t>
    </rPh>
    <rPh sb="55" eb="56">
      <t>スス</t>
    </rPh>
    <rPh sb="67" eb="69">
      <t>カンロ</t>
    </rPh>
    <rPh sb="69" eb="71">
      <t>コウシン</t>
    </rPh>
    <rPh sb="71" eb="72">
      <t>リツ</t>
    </rPh>
    <rPh sb="73" eb="75">
      <t>ルイジ</t>
    </rPh>
    <rPh sb="75" eb="77">
      <t>ダンタイ</t>
    </rPh>
    <rPh sb="77" eb="78">
      <t>オヨ</t>
    </rPh>
    <rPh sb="79" eb="81">
      <t>ゼンコク</t>
    </rPh>
    <rPh sb="81" eb="83">
      <t>ヘイキン</t>
    </rPh>
    <rPh sb="85" eb="86">
      <t>タカ</t>
    </rPh>
    <rPh sb="87" eb="89">
      <t>スイジュン</t>
    </rPh>
    <rPh sb="90" eb="92">
      <t>スイイ</t>
    </rPh>
    <rPh sb="97" eb="99">
      <t>ケイカク</t>
    </rPh>
    <rPh sb="99" eb="100">
      <t>テキ</t>
    </rPh>
    <rPh sb="101" eb="103">
      <t>カンロ</t>
    </rPh>
    <rPh sb="104" eb="106">
      <t>コウシン</t>
    </rPh>
    <rPh sb="107" eb="108">
      <t>スス</t>
    </rPh>
    <rPh sb="113" eb="114">
      <t>イ</t>
    </rPh>
    <rPh sb="119" eb="121">
      <t>イゼン</t>
    </rPh>
    <rPh sb="122" eb="125">
      <t>ケイネンカ</t>
    </rPh>
    <rPh sb="129" eb="131">
      <t>カンロ</t>
    </rPh>
    <rPh sb="132" eb="133">
      <t>オオ</t>
    </rPh>
    <rPh sb="134" eb="136">
      <t>ソンザイ</t>
    </rPh>
    <rPh sb="140" eb="142">
      <t>ジョウキョウ</t>
    </rPh>
    <rPh sb="145" eb="146">
      <t>カギ</t>
    </rPh>
    <rPh sb="149" eb="151">
      <t>ザイゲン</t>
    </rPh>
    <rPh sb="152" eb="154">
      <t>ジンイン</t>
    </rPh>
    <rPh sb="158" eb="161">
      <t>ケイカクテキ</t>
    </rPh>
    <rPh sb="162" eb="164">
      <t>カンロ</t>
    </rPh>
    <rPh sb="165" eb="167">
      <t>コウシン</t>
    </rPh>
    <rPh sb="168" eb="169">
      <t>オコナ</t>
    </rPh>
    <rPh sb="176" eb="178">
      <t>ロウキュウ</t>
    </rPh>
    <rPh sb="178" eb="180">
      <t>シセツ</t>
    </rPh>
    <rPh sb="181" eb="183">
      <t>コウシン</t>
    </rPh>
    <rPh sb="188" eb="190">
      <t>シサン</t>
    </rPh>
    <rPh sb="190" eb="192">
      <t>キボ</t>
    </rPh>
    <rPh sb="193" eb="196">
      <t>テキセイカ</t>
    </rPh>
    <rPh sb="197" eb="198">
      <t>ツト</t>
    </rPh>
    <rPh sb="200" eb="202">
      <t>ゲンジョウ</t>
    </rPh>
    <rPh sb="203" eb="204">
      <t>ソク</t>
    </rPh>
    <rPh sb="206" eb="208">
      <t>トウシ</t>
    </rPh>
    <rPh sb="209" eb="212">
      <t>ゴウリテキ</t>
    </rPh>
    <rPh sb="213" eb="214">
      <t>スス</t>
    </rPh>
    <rPh sb="218" eb="220">
      <t>ヒツヨウ</t>
    </rPh>
    <phoneticPr fontId="4"/>
  </si>
  <si>
    <t>　コロナウイルス感染症対策による基本料金減免による影響により、給水収益が大幅に落ち込みましたが、現時点では経営の健全性・効率性は概ね確保されています。しかし、施設・設備の老朽化更新、管路の設備計画に多額の投資が必要となりますが、給水人口の減少、節水機器の普及、節水意識の向上などにより給水収益の減少が見込まれるため、今後の経営は厳しい環境になることが予想されます。令和元年度に策定した水道ビジョン、経営戦略を町の総合計画や社会情勢を踏まえて令和５年、令和１０年に適宜、評価・改善・検証等を行い、安全な水道の維持・強靭な水道の構築・持続可能な水道を目指して参ります。また、近隣市町村と広域連携の検討を進めて、現状の把握や課題を共有し、水道事業の基盤強化に努めて参りたいと思います。</t>
    <rPh sb="8" eb="11">
      <t>カンセンショウ</t>
    </rPh>
    <rPh sb="11" eb="13">
      <t>タイサク</t>
    </rPh>
    <rPh sb="16" eb="18">
      <t>キホン</t>
    </rPh>
    <rPh sb="18" eb="20">
      <t>リョウキン</t>
    </rPh>
    <rPh sb="20" eb="22">
      <t>ゲンメン</t>
    </rPh>
    <rPh sb="25" eb="27">
      <t>エイキョウ</t>
    </rPh>
    <rPh sb="31" eb="35">
      <t>キュウスイシュウエキ</t>
    </rPh>
    <rPh sb="36" eb="38">
      <t>オオハバ</t>
    </rPh>
    <rPh sb="39" eb="40">
      <t>オ</t>
    </rPh>
    <rPh sb="41" eb="42">
      <t>コ</t>
    </rPh>
    <rPh sb="48" eb="51">
      <t>ゲンジテン</t>
    </rPh>
    <rPh sb="53" eb="55">
      <t>ケイエイ</t>
    </rPh>
    <rPh sb="56" eb="59">
      <t>ケンゼンセイ</t>
    </rPh>
    <rPh sb="60" eb="62">
      <t>コウリツ</t>
    </rPh>
    <rPh sb="62" eb="63">
      <t>セイ</t>
    </rPh>
    <rPh sb="64" eb="65">
      <t>オオム</t>
    </rPh>
    <rPh sb="66" eb="68">
      <t>カクホ</t>
    </rPh>
    <rPh sb="79" eb="81">
      <t>シセツ</t>
    </rPh>
    <rPh sb="82" eb="84">
      <t>セツビ</t>
    </rPh>
    <rPh sb="85" eb="88">
      <t>ロウキュウカ</t>
    </rPh>
    <rPh sb="88" eb="90">
      <t>コウシン</t>
    </rPh>
    <rPh sb="91" eb="93">
      <t>カンロ</t>
    </rPh>
    <rPh sb="94" eb="96">
      <t>セツビ</t>
    </rPh>
    <rPh sb="96" eb="98">
      <t>ケイカク</t>
    </rPh>
    <rPh sb="99" eb="101">
      <t>タガク</t>
    </rPh>
    <rPh sb="102" eb="104">
      <t>トウシ</t>
    </rPh>
    <rPh sb="105" eb="107">
      <t>ヒツヨウ</t>
    </rPh>
    <rPh sb="114" eb="116">
      <t>キュウスイ</t>
    </rPh>
    <rPh sb="116" eb="118">
      <t>ジンコウ</t>
    </rPh>
    <rPh sb="119" eb="121">
      <t>ゲンショウ</t>
    </rPh>
    <rPh sb="122" eb="124">
      <t>セッスイ</t>
    </rPh>
    <rPh sb="124" eb="126">
      <t>キキ</t>
    </rPh>
    <rPh sb="127" eb="129">
      <t>フキュウ</t>
    </rPh>
    <rPh sb="130" eb="132">
      <t>セッスイ</t>
    </rPh>
    <rPh sb="132" eb="134">
      <t>イシキ</t>
    </rPh>
    <rPh sb="135" eb="137">
      <t>コウジョウ</t>
    </rPh>
    <rPh sb="142" eb="144">
      <t>キュウスイ</t>
    </rPh>
    <rPh sb="144" eb="146">
      <t>シュウエキ</t>
    </rPh>
    <rPh sb="147" eb="149">
      <t>ゲンショウ</t>
    </rPh>
    <rPh sb="150" eb="152">
      <t>ミコ</t>
    </rPh>
    <rPh sb="158" eb="160">
      <t>コンゴ</t>
    </rPh>
    <rPh sb="161" eb="163">
      <t>ケイエイ</t>
    </rPh>
    <rPh sb="164" eb="165">
      <t>キビ</t>
    </rPh>
    <rPh sb="167" eb="169">
      <t>カンキョウ</t>
    </rPh>
    <rPh sb="175" eb="177">
      <t>ヨソウ</t>
    </rPh>
    <rPh sb="182" eb="184">
      <t>レイワ</t>
    </rPh>
    <rPh sb="184" eb="185">
      <t>ガン</t>
    </rPh>
    <rPh sb="185" eb="187">
      <t>ネンド</t>
    </rPh>
    <rPh sb="188" eb="190">
      <t>サクテイ</t>
    </rPh>
    <rPh sb="192" eb="194">
      <t>スイドウ</t>
    </rPh>
    <rPh sb="199" eb="201">
      <t>ケイエイ</t>
    </rPh>
    <rPh sb="201" eb="203">
      <t>センリャク</t>
    </rPh>
    <rPh sb="204" eb="205">
      <t>マチ</t>
    </rPh>
    <rPh sb="206" eb="208">
      <t>ソウゴウ</t>
    </rPh>
    <rPh sb="208" eb="210">
      <t>ケイカク</t>
    </rPh>
    <rPh sb="211" eb="213">
      <t>シャカイ</t>
    </rPh>
    <rPh sb="213" eb="215">
      <t>ジョウセイ</t>
    </rPh>
    <rPh sb="216" eb="217">
      <t>フ</t>
    </rPh>
    <rPh sb="220" eb="222">
      <t>レイワ</t>
    </rPh>
    <rPh sb="223" eb="224">
      <t>ネン</t>
    </rPh>
    <rPh sb="225" eb="227">
      <t>レイワ</t>
    </rPh>
    <rPh sb="229" eb="230">
      <t>ネン</t>
    </rPh>
    <rPh sb="231" eb="233">
      <t>テキギ</t>
    </rPh>
    <rPh sb="234" eb="236">
      <t>ヒョウカ</t>
    </rPh>
    <rPh sb="237" eb="239">
      <t>カイゼン</t>
    </rPh>
    <rPh sb="240" eb="242">
      <t>ケンショウ</t>
    </rPh>
    <rPh sb="242" eb="243">
      <t>トウ</t>
    </rPh>
    <rPh sb="244" eb="245">
      <t>オコナ</t>
    </rPh>
    <rPh sb="247" eb="249">
      <t>アンゼン</t>
    </rPh>
    <rPh sb="250" eb="252">
      <t>スイドウ</t>
    </rPh>
    <rPh sb="253" eb="255">
      <t>イジ</t>
    </rPh>
    <rPh sb="256" eb="258">
      <t>キョウジン</t>
    </rPh>
    <rPh sb="259" eb="261">
      <t>スイドウ</t>
    </rPh>
    <rPh sb="262" eb="264">
      <t>コウチク</t>
    </rPh>
    <rPh sb="265" eb="267">
      <t>ジゾク</t>
    </rPh>
    <rPh sb="267" eb="269">
      <t>カノウ</t>
    </rPh>
    <rPh sb="270" eb="272">
      <t>スイドウ</t>
    </rPh>
    <rPh sb="273" eb="275">
      <t>メザ</t>
    </rPh>
    <rPh sb="277" eb="278">
      <t>マイ</t>
    </rPh>
    <rPh sb="285" eb="287">
      <t>キンリン</t>
    </rPh>
    <rPh sb="287" eb="290">
      <t>シチョウソン</t>
    </rPh>
    <rPh sb="291" eb="293">
      <t>コウイキ</t>
    </rPh>
    <rPh sb="293" eb="295">
      <t>レンケイ</t>
    </rPh>
    <rPh sb="296" eb="298">
      <t>ケントウ</t>
    </rPh>
    <rPh sb="299" eb="300">
      <t>スス</t>
    </rPh>
    <rPh sb="303" eb="305">
      <t>ゲンジョウ</t>
    </rPh>
    <rPh sb="306" eb="308">
      <t>ハアク</t>
    </rPh>
    <rPh sb="309" eb="311">
      <t>カダイ</t>
    </rPh>
    <rPh sb="312" eb="314">
      <t>キョウユウ</t>
    </rPh>
    <rPh sb="316" eb="318">
      <t>スイドウ</t>
    </rPh>
    <rPh sb="318" eb="320">
      <t>ジギョウ</t>
    </rPh>
    <rPh sb="321" eb="323">
      <t>キバン</t>
    </rPh>
    <rPh sb="323" eb="325">
      <t>キョウカ</t>
    </rPh>
    <rPh sb="326" eb="327">
      <t>ツト</t>
    </rPh>
    <rPh sb="329" eb="330">
      <t>マイ</t>
    </rPh>
    <rPh sb="334" eb="335">
      <t>オモ</t>
    </rPh>
    <phoneticPr fontId="4"/>
  </si>
  <si>
    <t>①コロナウイルス感染症対策による支援で基本料金を６ヶ月間減免したことにより、給水収益が大幅に減少しました。総費用も工業計器点検委託料等の委託料、給与費や減価償却費も減少しましたが、給水収益の減額が総費用の減少より多大だったため経常収支比率が著しく低下し100％を切りました。②累積欠損金はありませんが、コロナウイルス感染症対策による減免で給水収益が前年度比△15.3％であり、今後施設老朽化による維持管理費増加が予想されるため注視が必要です。③流動比率は類似団体・全国平均を大きく上回っております。令和元年度に企業債償還が終わり流動負債は減少しましたが、給水収益も減少したため前年度から比率は低下しております。④企業債残高対給水収益比率は、類似団体・全国平均よりかなり低い数値で推移しておりますが、今後老朽化資産の更新、管路の耐震化等、多額の投資が必要となり、その財源確保として企業債を活用する必要が考えられますので、将来負担を考慮し適切な起債を行っていかなければならないと考えています。⑤⑥減免による給水収益の減少が影響し、供給単価が低下しました。委託料、給与費、減価償却費等の総費用も減少したため、給水原価も下がりましたが、給水収益減が多大でしたので料金回収率が減少しました。⑦配水管の漏水等による無効水量の増加により、総配水量が増加したため、施設利用率が上昇しましたが、年間総有収量は微増のため⑧有収率は減少しました。類似団体と比較しても⑦⑧は高い率で推移しておりますが、今後人口減少社会へ移行していくなか、水道施設利用率は低下し、料金収入の減少が予想されるため、ダウンサイジングや広域化などの検討を進め、健全で安定した事業運営ができるよう経営基盤の安定化を図っていく必要があります。</t>
    <rPh sb="8" eb="11">
      <t>カンセンショウ</t>
    </rPh>
    <rPh sb="11" eb="13">
      <t>タイサク</t>
    </rPh>
    <rPh sb="16" eb="18">
      <t>シエン</t>
    </rPh>
    <rPh sb="19" eb="21">
      <t>キホン</t>
    </rPh>
    <rPh sb="21" eb="23">
      <t>リョウキン</t>
    </rPh>
    <rPh sb="26" eb="27">
      <t>ゲツ</t>
    </rPh>
    <rPh sb="27" eb="28">
      <t>アイダ</t>
    </rPh>
    <rPh sb="28" eb="30">
      <t>ゲンメン</t>
    </rPh>
    <rPh sb="38" eb="42">
      <t>キュウスイシュウエキ</t>
    </rPh>
    <rPh sb="43" eb="45">
      <t>オオハバ</t>
    </rPh>
    <rPh sb="46" eb="48">
      <t>ゲンショウ</t>
    </rPh>
    <rPh sb="53" eb="56">
      <t>ソウヒヨウ</t>
    </rPh>
    <rPh sb="57" eb="59">
      <t>コウギョウ</t>
    </rPh>
    <rPh sb="59" eb="61">
      <t>ケイキ</t>
    </rPh>
    <rPh sb="61" eb="63">
      <t>テンケン</t>
    </rPh>
    <rPh sb="63" eb="66">
      <t>イタクリョウ</t>
    </rPh>
    <rPh sb="66" eb="67">
      <t>トウ</t>
    </rPh>
    <rPh sb="68" eb="71">
      <t>イタクリョウ</t>
    </rPh>
    <rPh sb="72" eb="74">
      <t>キュウヨ</t>
    </rPh>
    <rPh sb="74" eb="75">
      <t>ヒ</t>
    </rPh>
    <rPh sb="76" eb="78">
      <t>ゲンカ</t>
    </rPh>
    <rPh sb="78" eb="80">
      <t>ショウキャク</t>
    </rPh>
    <rPh sb="80" eb="81">
      <t>ヒ</t>
    </rPh>
    <rPh sb="82" eb="84">
      <t>ゲンショウ</t>
    </rPh>
    <rPh sb="90" eb="94">
      <t>キュウスイシュウエキ</t>
    </rPh>
    <rPh sb="95" eb="97">
      <t>ゲンガク</t>
    </rPh>
    <rPh sb="98" eb="101">
      <t>ソウヒヨウ</t>
    </rPh>
    <rPh sb="102" eb="104">
      <t>ゲンショウ</t>
    </rPh>
    <rPh sb="106" eb="108">
      <t>タダイ</t>
    </rPh>
    <rPh sb="113" eb="115">
      <t>ケイジョウ</t>
    </rPh>
    <rPh sb="115" eb="117">
      <t>シュウシ</t>
    </rPh>
    <rPh sb="117" eb="119">
      <t>ヒリツ</t>
    </rPh>
    <rPh sb="120" eb="121">
      <t>イチジル</t>
    </rPh>
    <rPh sb="123" eb="125">
      <t>テイカ</t>
    </rPh>
    <rPh sb="131" eb="132">
      <t>キ</t>
    </rPh>
    <rPh sb="138" eb="140">
      <t>ルイセキ</t>
    </rPh>
    <rPh sb="140" eb="142">
      <t>ケッソン</t>
    </rPh>
    <rPh sb="142" eb="143">
      <t>キン</t>
    </rPh>
    <rPh sb="158" eb="161">
      <t>カンセンショウ</t>
    </rPh>
    <rPh sb="161" eb="163">
      <t>タイサク</t>
    </rPh>
    <rPh sb="166" eb="168">
      <t>ゲンメン</t>
    </rPh>
    <rPh sb="169" eb="173">
      <t>キュウスイシュウエキ</t>
    </rPh>
    <rPh sb="174" eb="178">
      <t>ゼンネンドヒ</t>
    </rPh>
    <rPh sb="188" eb="190">
      <t>コンゴ</t>
    </rPh>
    <rPh sb="190" eb="192">
      <t>シセツ</t>
    </rPh>
    <rPh sb="192" eb="195">
      <t>ロウキュウカ</t>
    </rPh>
    <rPh sb="198" eb="200">
      <t>イジ</t>
    </rPh>
    <rPh sb="200" eb="203">
      <t>カンリヒ</t>
    </rPh>
    <rPh sb="203" eb="205">
      <t>ゾウカ</t>
    </rPh>
    <rPh sb="206" eb="208">
      <t>ヨソウ</t>
    </rPh>
    <rPh sb="213" eb="215">
      <t>チュウシ</t>
    </rPh>
    <rPh sb="216" eb="218">
      <t>ヒツヨウ</t>
    </rPh>
    <rPh sb="222" eb="226">
      <t>リュウドウヒリツ</t>
    </rPh>
    <rPh sb="227" eb="229">
      <t>ルイジ</t>
    </rPh>
    <rPh sb="229" eb="231">
      <t>ダンタイ</t>
    </rPh>
    <rPh sb="232" eb="234">
      <t>ゼンコク</t>
    </rPh>
    <rPh sb="234" eb="236">
      <t>ヘイキン</t>
    </rPh>
    <rPh sb="237" eb="238">
      <t>オオ</t>
    </rPh>
    <rPh sb="240" eb="242">
      <t>ウワマワ</t>
    </rPh>
    <rPh sb="249" eb="251">
      <t>レイワ</t>
    </rPh>
    <rPh sb="251" eb="253">
      <t>ガンネン</t>
    </rPh>
    <rPh sb="253" eb="254">
      <t>ド</t>
    </rPh>
    <rPh sb="255" eb="257">
      <t>キギョウ</t>
    </rPh>
    <rPh sb="257" eb="258">
      <t>サイ</t>
    </rPh>
    <rPh sb="258" eb="260">
      <t>ショウカン</t>
    </rPh>
    <rPh sb="261" eb="262">
      <t>オ</t>
    </rPh>
    <rPh sb="264" eb="266">
      <t>リュウドウ</t>
    </rPh>
    <rPh sb="266" eb="268">
      <t>フサイ</t>
    </rPh>
    <rPh sb="269" eb="271">
      <t>ゲンショウ</t>
    </rPh>
    <rPh sb="277" eb="279">
      <t>キュウスイ</t>
    </rPh>
    <rPh sb="279" eb="281">
      <t>シュウエキ</t>
    </rPh>
    <rPh sb="288" eb="291">
      <t>ゼンネンド</t>
    </rPh>
    <rPh sb="293" eb="295">
      <t>ヒリツ</t>
    </rPh>
    <rPh sb="296" eb="298">
      <t>テイカ</t>
    </rPh>
    <rPh sb="306" eb="308">
      <t>キギョウ</t>
    </rPh>
    <rPh sb="308" eb="309">
      <t>サイ</t>
    </rPh>
    <rPh sb="309" eb="311">
      <t>ザンダカ</t>
    </rPh>
    <rPh sb="311" eb="312">
      <t>タイ</t>
    </rPh>
    <rPh sb="312" eb="314">
      <t>キュウスイ</t>
    </rPh>
    <rPh sb="314" eb="316">
      <t>シュウエキ</t>
    </rPh>
    <rPh sb="316" eb="318">
      <t>ヒリツ</t>
    </rPh>
    <rPh sb="446" eb="448">
      <t>ゲンメン</t>
    </rPh>
    <rPh sb="451" eb="453">
      <t>キュウスイ</t>
    </rPh>
    <rPh sb="453" eb="455">
      <t>シュウエキ</t>
    </rPh>
    <rPh sb="456" eb="458">
      <t>ゲンショウ</t>
    </rPh>
    <rPh sb="459" eb="461">
      <t>エイキョウ</t>
    </rPh>
    <rPh sb="463" eb="465">
      <t>キョウキュウ</t>
    </rPh>
    <rPh sb="465" eb="467">
      <t>タンカ</t>
    </rPh>
    <rPh sb="468" eb="470">
      <t>テイカ</t>
    </rPh>
    <rPh sb="475" eb="477">
      <t>イタク</t>
    </rPh>
    <rPh sb="477" eb="478">
      <t>リョウ</t>
    </rPh>
    <rPh sb="479" eb="481">
      <t>キュウヨ</t>
    </rPh>
    <rPh sb="481" eb="482">
      <t>ヒ</t>
    </rPh>
    <rPh sb="483" eb="485">
      <t>ゲンカ</t>
    </rPh>
    <rPh sb="485" eb="487">
      <t>ショウキャク</t>
    </rPh>
    <rPh sb="487" eb="488">
      <t>ヒ</t>
    </rPh>
    <rPh sb="488" eb="489">
      <t>トウ</t>
    </rPh>
    <rPh sb="490" eb="493">
      <t>ソウヒヨウ</t>
    </rPh>
    <rPh sb="494" eb="496">
      <t>ゲンショウ</t>
    </rPh>
    <rPh sb="501" eb="503">
      <t>キュウスイ</t>
    </rPh>
    <rPh sb="503" eb="505">
      <t>ゲンカ</t>
    </rPh>
    <rPh sb="506" eb="507">
      <t>サ</t>
    </rPh>
    <rPh sb="514" eb="516">
      <t>キュウスイ</t>
    </rPh>
    <rPh sb="516" eb="518">
      <t>シュウエキ</t>
    </rPh>
    <rPh sb="518" eb="519">
      <t>ゲン</t>
    </rPh>
    <rPh sb="520" eb="522">
      <t>タダイ</t>
    </rPh>
    <rPh sb="527" eb="529">
      <t>リョウキン</t>
    </rPh>
    <rPh sb="529" eb="531">
      <t>カイシュウ</t>
    </rPh>
    <rPh sb="531" eb="532">
      <t>リツ</t>
    </rPh>
    <rPh sb="533" eb="535">
      <t>ゲンショウ</t>
    </rPh>
    <rPh sb="541" eb="544">
      <t>ハイスイカン</t>
    </rPh>
    <rPh sb="545" eb="547">
      <t>ロウスイ</t>
    </rPh>
    <rPh sb="547" eb="548">
      <t>トウ</t>
    </rPh>
    <rPh sb="551" eb="553">
      <t>ムコウ</t>
    </rPh>
    <rPh sb="553" eb="555">
      <t>スイリョウ</t>
    </rPh>
    <rPh sb="556" eb="558">
      <t>ゾウカ</t>
    </rPh>
    <rPh sb="562" eb="563">
      <t>ソウ</t>
    </rPh>
    <rPh sb="563" eb="565">
      <t>ハイスイ</t>
    </rPh>
    <rPh sb="565" eb="566">
      <t>リョウ</t>
    </rPh>
    <rPh sb="567" eb="569">
      <t>ゾウカ</t>
    </rPh>
    <rPh sb="574" eb="576">
      <t>シセツ</t>
    </rPh>
    <rPh sb="576" eb="578">
      <t>リヨウ</t>
    </rPh>
    <rPh sb="578" eb="579">
      <t>リツ</t>
    </rPh>
    <rPh sb="580" eb="582">
      <t>ジョウショウ</t>
    </rPh>
    <rPh sb="588" eb="590">
      <t>ネンカン</t>
    </rPh>
    <rPh sb="590" eb="591">
      <t>ソウ</t>
    </rPh>
    <rPh sb="591" eb="593">
      <t>ユウシュウ</t>
    </rPh>
    <rPh sb="593" eb="594">
      <t>リョウ</t>
    </rPh>
    <rPh sb="595" eb="597">
      <t>ビゾウ</t>
    </rPh>
    <rPh sb="601" eb="602">
      <t>ユウ</t>
    </rPh>
    <rPh sb="657" eb="659">
      <t>スイドウ</t>
    </rPh>
    <rPh sb="659" eb="661">
      <t>シセツ</t>
    </rPh>
    <rPh sb="661" eb="663">
      <t>リヨウ</t>
    </rPh>
    <rPh sb="663" eb="664">
      <t>リツ</t>
    </rPh>
    <rPh sb="665" eb="667">
      <t>テイカ</t>
    </rPh>
    <rPh sb="669" eb="671">
      <t>リョウキン</t>
    </rPh>
    <rPh sb="671" eb="673">
      <t>シュウニュウ</t>
    </rPh>
    <rPh sb="674" eb="676">
      <t>ゲンショウ</t>
    </rPh>
    <rPh sb="677" eb="679">
      <t>ヨソウ</t>
    </rPh>
    <rPh sb="694" eb="697">
      <t>コウイキカ</t>
    </rPh>
    <rPh sb="700" eb="702">
      <t>ケントウ</t>
    </rPh>
    <rPh sb="703" eb="704">
      <t>スス</t>
    </rPh>
    <rPh sb="706" eb="708">
      <t>ケンゼン</t>
    </rPh>
    <rPh sb="709" eb="711">
      <t>アンテイ</t>
    </rPh>
    <rPh sb="713" eb="715">
      <t>ジギョウ</t>
    </rPh>
    <rPh sb="715" eb="717">
      <t>ウンエイ</t>
    </rPh>
    <rPh sb="723" eb="725">
      <t>ケイエイ</t>
    </rPh>
    <rPh sb="725" eb="727">
      <t>キバン</t>
    </rPh>
    <rPh sb="728" eb="731">
      <t>アンテイカ</t>
    </rPh>
    <rPh sb="732" eb="733">
      <t>ハカ</t>
    </rPh>
    <rPh sb="737" eb="7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</si>
</sst>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1.44</c:v>
                </c:pt>
                <c:pt idx="1">
                  <c:v>1.1399999999999999</c:v>
                </c:pt>
                <c:pt idx="2">
                  <c:v>1.34</c:v>
                </c:pt>
                <c:pt idx="3">
                  <c:v>1.26</c:v>
                </c:pt>
                <c:pt idx="4">
                  <c:v>0.72</c:v>
                </c:pt>
              </c:numCache>
            </c:numRef>
          </c:val>
          <c:extLst>
            <c:ext xmlns:c16="http://schemas.microsoft.com/office/drawing/2014/chart" uri="{C3380CC4-5D6E-409C-BE32-E72D297353CC}">
              <c16:uniqueId val="{00000000-5490-40EF-9260-FEF36B779F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490-40EF-9260-FEF36B779F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c:v>
                </c:pt>
                <c:pt idx="1">
                  <c:v>63.94</c:v>
                </c:pt>
                <c:pt idx="2">
                  <c:v>63.39</c:v>
                </c:pt>
                <c:pt idx="3">
                  <c:v>66.7</c:v>
                </c:pt>
                <c:pt idx="4">
                  <c:v>69.66</c:v>
                </c:pt>
              </c:numCache>
            </c:numRef>
          </c:val>
          <c:extLst>
            <c:ext xmlns:c16="http://schemas.microsoft.com/office/drawing/2014/chart" uri="{C3380CC4-5D6E-409C-BE32-E72D297353CC}">
              <c16:uniqueId val="{00000000-50C9-4C8C-A8BC-0698BD6225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0C9-4C8C-A8BC-0698BD6225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92.63</c:v>
                </c:pt>
                <c:pt idx="1">
                  <c:v>92.49</c:v>
                </c:pt>
                <c:pt idx="2">
                  <c:v>92.57</c:v>
                </c:pt>
                <c:pt idx="3">
                  <c:v>87.84</c:v>
                </c:pt>
                <c:pt idx="4">
                  <c:v>85.6</c:v>
                </c:pt>
              </c:numCache>
            </c:numRef>
          </c:val>
          <c:extLst>
            <c:ext xmlns:c16="http://schemas.microsoft.com/office/drawing/2014/chart" uri="{C3380CC4-5D6E-409C-BE32-E72D297353CC}">
              <c16:uniqueId val="{00000000-D1C6-4D99-A589-5A8F25E705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1C6-4D99-A589-5A8F25E705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108.99</c:v>
                </c:pt>
                <c:pt idx="1">
                  <c:v>114.7</c:v>
                </c:pt>
                <c:pt idx="2">
                  <c:v>108.55</c:v>
                </c:pt>
                <c:pt idx="3">
                  <c:v>108.91</c:v>
                </c:pt>
                <c:pt idx="4">
                  <c:v>96.99</c:v>
                </c:pt>
              </c:numCache>
            </c:numRef>
          </c:val>
          <c:extLst>
            <c:ext xmlns:c16="http://schemas.microsoft.com/office/drawing/2014/chart" uri="{C3380CC4-5D6E-409C-BE32-E72D297353CC}">
              <c16:uniqueId val="{00000000-2393-42BB-8AD3-C58E914EB4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393-42BB-8AD3-C58E914EB4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54.57</c:v>
                </c:pt>
                <c:pt idx="1">
                  <c:v>54.38</c:v>
                </c:pt>
                <c:pt idx="2">
                  <c:v>56.17</c:v>
                </c:pt>
                <c:pt idx="3">
                  <c:v>53.94</c:v>
                </c:pt>
                <c:pt idx="4">
                  <c:v>53.32</c:v>
                </c:pt>
              </c:numCache>
            </c:numRef>
          </c:val>
          <c:extLst>
            <c:ext xmlns:c16="http://schemas.microsoft.com/office/drawing/2014/chart" uri="{C3380CC4-5D6E-409C-BE32-E72D297353CC}">
              <c16:uniqueId val="{00000000-827E-41FE-8683-3F6556CB6B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827E-41FE-8683-3F6556CB6B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38.56</c:v>
                </c:pt>
                <c:pt idx="1">
                  <c:v>44.91</c:v>
                </c:pt>
                <c:pt idx="2">
                  <c:v>43.89</c:v>
                </c:pt>
                <c:pt idx="3">
                  <c:v>43.78</c:v>
                </c:pt>
                <c:pt idx="4">
                  <c:v>44.29</c:v>
                </c:pt>
              </c:numCache>
            </c:numRef>
          </c:val>
          <c:extLst>
            <c:ext xmlns:c16="http://schemas.microsoft.com/office/drawing/2014/chart" uri="{C3380CC4-5D6E-409C-BE32-E72D297353CC}">
              <c16:uniqueId val="{00000000-BD23-4E50-860F-F04FD37816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D23-4E50-860F-F04FD37816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F-4ABC-8E13-D4A26B272A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7A0F-4ABC-8E13-D4A26B272A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2015.43</c:v>
                </c:pt>
                <c:pt idx="1">
                  <c:v>2153.92</c:v>
                </c:pt>
                <c:pt idx="2">
                  <c:v>2358.56</c:v>
                </c:pt>
                <c:pt idx="3">
                  <c:v>3173.93</c:v>
                </c:pt>
                <c:pt idx="4">
                  <c:v>2583.79</c:v>
                </c:pt>
              </c:numCache>
            </c:numRef>
          </c:val>
          <c:extLst>
            <c:ext xmlns:c16="http://schemas.microsoft.com/office/drawing/2014/chart" uri="{C3380CC4-5D6E-409C-BE32-E72D297353CC}">
              <c16:uniqueId val="{00000000-7529-40C5-B021-97346270DC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7529-40C5-B021-97346270DC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11.04</c:v>
                </c:pt>
                <c:pt idx="1">
                  <c:v>6.49</c:v>
                </c:pt>
                <c:pt idx="2">
                  <c:v>2.82</c:v>
                </c:pt>
                <c:pt idx="3">
                  <c:v>0.7</c:v>
                </c:pt>
                <c:pt idx="4" formatCode="#,##0.00;&quot;△&quot;#,##0.00">
                  <c:v>0</c:v>
                </c:pt>
              </c:numCache>
            </c:numRef>
          </c:val>
          <c:extLst>
            <c:ext xmlns:c16="http://schemas.microsoft.com/office/drawing/2014/chart" uri="{C3380CC4-5D6E-409C-BE32-E72D297353CC}">
              <c16:uniqueId val="{00000000-71EB-4947-824E-5F18DCD43F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1EB-4947-824E-5F18DCD43F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106.11</c:v>
                </c:pt>
                <c:pt idx="1">
                  <c:v>113.18</c:v>
                </c:pt>
                <c:pt idx="2">
                  <c:v>107.02</c:v>
                </c:pt>
                <c:pt idx="3">
                  <c:v>107.73</c:v>
                </c:pt>
                <c:pt idx="4">
                  <c:v>92.94</c:v>
                </c:pt>
              </c:numCache>
            </c:numRef>
          </c:val>
          <c:extLst>
            <c:ext xmlns:c16="http://schemas.microsoft.com/office/drawing/2014/chart" uri="{C3380CC4-5D6E-409C-BE32-E72D297353CC}">
              <c16:uniqueId val="{00000000-1500-46F8-9594-FECF8F33C3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1500-46F8-9594-FECF8F33C3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152.47</c:v>
                </c:pt>
                <c:pt idx="1">
                  <c:v>143.16</c:v>
                </c:pt>
                <c:pt idx="2">
                  <c:v>151.69</c:v>
                </c:pt>
                <c:pt idx="3">
                  <c:v>150.85</c:v>
                </c:pt>
                <c:pt idx="4">
                  <c:v>141.16</c:v>
                </c:pt>
              </c:numCache>
            </c:numRef>
          </c:val>
          <c:extLst>
            <c:ext xmlns:c16="http://schemas.microsoft.com/office/drawing/2014/chart" uri="{C3380CC4-5D6E-409C-BE32-E72D297353CC}">
              <c16:uniqueId val="{00000000-4F6E-41F0-A30C-5342AE4867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F6E-41F0-A30C-5342AE4867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蟹江町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37433</v>
      </c>
      <c r="AM8" s="61"/>
      <c r="AN8" s="61"/>
      <c r="AO8" s="61"/>
      <c r="AP8" s="61"/>
      <c r="AQ8" s="61"/>
      <c r="AR8" s="61"/>
      <c r="AS8" s="61"/>
      <c r="AT8" s="52">
        <f>データ!$S$6</f>
        <v>11.09</v>
      </c>
      <c r="AU8" s="53"/>
      <c r="AV8" s="53"/>
      <c r="AW8" s="53"/>
      <c r="AX8" s="53"/>
      <c r="AY8" s="53"/>
      <c r="AZ8" s="53"/>
      <c r="BA8" s="53"/>
      <c r="BB8" s="54">
        <f>データ!$T$6</f>
        <v>3375.38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99.35</v>
      </c>
      <c r="J10" s="53"/>
      <c r="K10" s="53"/>
      <c r="L10" s="53"/>
      <c r="M10" s="53"/>
      <c r="N10" s="53"/>
      <c r="O10" s="64"/>
      <c r="P10" s="54">
        <f>データ!$P$6</f>
        <v>96.4</v>
      </c>
      <c r="Q10" s="54"/>
      <c r="R10" s="54"/>
      <c r="S10" s="54"/>
      <c r="T10" s="54"/>
      <c r="U10" s="54"/>
      <c r="V10" s="54"/>
      <c r="W10" s="61">
        <f>データ!$Q$6</f>
        <v>3025</v>
      </c>
      <c r="X10" s="61"/>
      <c r="Y10" s="61"/>
      <c r="Z10" s="61"/>
      <c r="AA10" s="61"/>
      <c r="AB10" s="61"/>
      <c r="AC10" s="61"/>
      <c r="AD10" s="2"/>
      <c r="AE10" s="2"/>
      <c r="AF10" s="2"/>
      <c r="AG10" s="2"/>
      <c r="AH10" s="4"/>
      <c r="AI10" s="4"/>
      <c r="AJ10" s="4"/>
      <c r="AK10" s="4"/>
      <c r="AL10" s="61">
        <f>データ!$U$6</f>
        <v>36031</v>
      </c>
      <c r="AM10" s="61"/>
      <c r="AN10" s="61"/>
      <c r="AO10" s="61"/>
      <c r="AP10" s="61"/>
      <c r="AQ10" s="61"/>
      <c r="AR10" s="61"/>
      <c r="AS10" s="61"/>
      <c r="AT10" s="52">
        <f>データ!$V$6</f>
        <v>10.6</v>
      </c>
      <c r="AU10" s="53"/>
      <c r="AV10" s="53"/>
      <c r="AW10" s="53"/>
      <c r="AX10" s="53"/>
      <c r="AY10" s="53"/>
      <c r="AZ10" s="53"/>
      <c r="BA10" s="53"/>
      <c r="BB10" s="54">
        <f>データ!$W$6</f>
        <v>3399.15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ajI+1Zka17+/NDebItWKkqQwGsU0AKFLjgMHUc/pELScvL6aubYAaVjqmRWlRt54QagGyk/4vDS71iCVEBiQ==" saltValue="7kow+Mrz3/0up+U7avgL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234257</v>
      </c>
      <c r="D6" s="34">
        <f t="shared" si="3"/>
        <v>46</v>
      </c>
      <c r="E6" s="34">
        <f t="shared" si="3"/>
        <v>1</v>
      </c>
      <c r="F6" s="34">
        <f t="shared" si="3"/>
        <v>0</v>
      </c>
      <c r="G6" s="34">
        <f t="shared" si="3"/>
        <v>1</v>
      </c>
      <c r="H6" s="34" t="str">
        <f t="shared" si="3"/>
        <v>愛知県　蟹江町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99.35</v>
      </c>
      <c r="P6" s="35">
        <f t="shared" si="3"/>
        <v>96.4</v>
      </c>
      <c r="Q6" s="35">
        <f t="shared" si="3"/>
        <v>3025</v>
      </c>
      <c r="R6" s="35">
        <f t="shared" si="3"/>
        <v>37433</v>
      </c>
      <c r="S6" s="35">
        <f t="shared" si="3"/>
        <v>11.09</v>
      </c>
      <c r="T6" s="35">
        <f t="shared" si="3"/>
        <v>3375.38</v>
      </c>
      <c r="U6" s="35">
        <f t="shared" si="3"/>
        <v>36031</v>
      </c>
      <c r="V6" s="35">
        <f t="shared" si="3"/>
        <v>10.6</v>
      </c>
      <c r="W6" s="35">
        <f t="shared" si="3"/>
        <v>3399.15</v>
      </c>
      <c r="X6" s="36">
        <f>IF(X7="",NA(),X7)</f>
        <v>108.99</v>
      </c>
      <c r="Y6" s="36">
        <f t="shared" ref="Y6:AG6" si="4">IF(Y7="",NA(),Y7)</f>
        <v>114.7</v>
      </c>
      <c r="Z6" s="36">
        <f t="shared" si="4"/>
        <v>108.55</v>
      </c>
      <c r="AA6" s="36">
        <f t="shared" si="4"/>
        <v>108.91</v>
      </c>
      <c r="AB6" s="36">
        <f t="shared" si="4"/>
        <v>96.99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2015.43</v>
      </c>
      <c r="AU6" s="36">
        <f t="shared" ref="AU6:BC6" si="6">IF(AU7="",NA(),AU7)</f>
        <v>2153.92</v>
      </c>
      <c r="AV6" s="36">
        <f t="shared" si="6"/>
        <v>2358.56</v>
      </c>
      <c r="AW6" s="36">
        <f t="shared" si="6"/>
        <v>3173.93</v>
      </c>
      <c r="AX6" s="36">
        <f t="shared" si="6"/>
        <v>2583.79</v>
      </c>
      <c r="AY6" s="36">
        <f t="shared" si="6"/>
        <v>377.63</v>
      </c>
      <c r="AZ6" s="36">
        <f t="shared" si="6"/>
        <v>357.34</v>
      </c>
      <c r="BA6" s="36">
        <f t="shared" si="6"/>
        <v>366.03</v>
      </c>
      <c r="BB6" s="36">
        <f t="shared" si="6"/>
        <v>365.18</v>
      </c>
      <c r="BC6" s="36">
        <f t="shared" si="6"/>
        <v>327.77</v>
      </c>
      <c r="BD6" s="35" t="str">
        <f>IF(BD7="","",IF(BD7="-","【-】","【"&amp;SUBSTITUTE(TEXT(BD7,"#,##0.00"),"-","△")&amp;"】"))</f>
        <v>【260.31】</v>
      </c>
      <c r="BE6" s="36">
        <f>IF(BE7="",NA(),BE7)</f>
        <v>11.04</v>
      </c>
      <c r="BF6" s="36">
        <f t="shared" ref="BF6:BN6" si="7">IF(BF7="",NA(),BF7)</f>
        <v>6.49</v>
      </c>
      <c r="BG6" s="36">
        <f t="shared" si="7"/>
        <v>2.82</v>
      </c>
      <c r="BH6" s="36">
        <f t="shared" si="7"/>
        <v>0.7</v>
      </c>
      <c r="BI6" s="35">
        <f t="shared" si="7"/>
        <v>0</v>
      </c>
      <c r="BJ6" s="36">
        <f t="shared" si="7"/>
        <v>364.71</v>
      </c>
      <c r="BK6" s="36">
        <f t="shared" si="7"/>
        <v>373.69</v>
      </c>
      <c r="BL6" s="36">
        <f t="shared" si="7"/>
        <v>370.12</v>
      </c>
      <c r="BM6" s="36">
        <f t="shared" si="7"/>
        <v>371.65</v>
      </c>
      <c r="BN6" s="36">
        <f t="shared" si="7"/>
        <v>397.1</v>
      </c>
      <c r="BO6" s="35" t="str">
        <f>IF(BO7="","",IF(BO7="-","【-】","【"&amp;SUBSTITUTE(TEXT(BO7,"#,##0.00"),"-","△")&amp;"】"))</f>
        <v>【275.67】</v>
      </c>
      <c r="BP6" s="36">
        <f>IF(BP7="",NA(),BP7)</f>
        <v>106.11</v>
      </c>
      <c r="BQ6" s="36">
        <f t="shared" ref="BQ6:BY6" si="8">IF(BQ7="",NA(),BQ7)</f>
        <v>113.18</v>
      </c>
      <c r="BR6" s="36">
        <f t="shared" si="8"/>
        <v>107.02</v>
      </c>
      <c r="BS6" s="36">
        <f t="shared" si="8"/>
        <v>107.73</v>
      </c>
      <c r="BT6" s="36">
        <f t="shared" si="8"/>
        <v>92.94</v>
      </c>
      <c r="BU6" s="36">
        <f t="shared" si="8"/>
        <v>100.65</v>
      </c>
      <c r="BV6" s="36">
        <f t="shared" si="8"/>
        <v>99.87</v>
      </c>
      <c r="BW6" s="36">
        <f t="shared" si="8"/>
        <v>100.42</v>
      </c>
      <c r="BX6" s="36">
        <f t="shared" si="8"/>
        <v>98.77</v>
      </c>
      <c r="BY6" s="36">
        <f t="shared" si="8"/>
        <v>95.79</v>
      </c>
      <c r="BZ6" s="35" t="str">
        <f>IF(BZ7="","",IF(BZ7="-","【-】","【"&amp;SUBSTITUTE(TEXT(BZ7,"#,##0.00"),"-","△")&amp;"】"))</f>
        <v>【100.05】</v>
      </c>
      <c r="CA6" s="36">
        <f>IF(CA7="",NA(),CA7)</f>
        <v>152.47</v>
      </c>
      <c r="CB6" s="36">
        <f t="shared" ref="CB6:CJ6" si="9">IF(CB7="",NA(),CB7)</f>
        <v>143.16</v>
      </c>
      <c r="CC6" s="36">
        <f t="shared" si="9"/>
        <v>151.69</v>
      </c>
      <c r="CD6" s="36">
        <f t="shared" si="9"/>
        <v>150.85</v>
      </c>
      <c r="CE6" s="36">
        <f t="shared" si="9"/>
        <v>141.16</v>
      </c>
      <c r="CF6" s="36">
        <f t="shared" si="9"/>
        <v>170.19</v>
      </c>
      <c r="CG6" s="36">
        <f t="shared" si="9"/>
        <v>171.81</v>
      </c>
      <c r="CH6" s="36">
        <f t="shared" si="9"/>
        <v>171.67</v>
      </c>
      <c r="CI6" s="36">
        <f t="shared" si="9"/>
        <v>173.67</v>
      </c>
      <c r="CJ6" s="36">
        <f t="shared" si="9"/>
        <v>171.13</v>
      </c>
      <c r="CK6" s="35" t="str">
        <f>IF(CK7="","",IF(CK7="-","【-】","【"&amp;SUBSTITUTE(TEXT(CK7,"#,##0.00"),"-","△")&amp;"】"))</f>
        <v>【166.40】</v>
      </c>
      <c r="CL6" s="36">
        <f>IF(CL7="",NA(),CL7)</f>
        <v>64</v>
      </c>
      <c r="CM6" s="36">
        <f t="shared" ref="CM6:CU6" si="10">IF(CM7="",NA(),CM7)</f>
        <v>63.94</v>
      </c>
      <c r="CN6" s="36">
        <f t="shared" si="10"/>
        <v>63.39</v>
      </c>
      <c r="CO6" s="36">
        <f t="shared" si="10"/>
        <v>66.7</v>
      </c>
      <c r="CP6" s="36">
        <f t="shared" si="10"/>
        <v>69.66</v>
      </c>
      <c r="CQ6" s="36">
        <f t="shared" si="10"/>
        <v>59.01</v>
      </c>
      <c r="CR6" s="36">
        <f t="shared" si="10"/>
        <v>60.03</v>
      </c>
      <c r="CS6" s="36">
        <f t="shared" si="10"/>
        <v>59.74</v>
      </c>
      <c r="CT6" s="36">
        <f t="shared" si="10"/>
        <v>59.67</v>
      </c>
      <c r="CU6" s="36">
        <f t="shared" si="10"/>
        <v>60.12</v>
      </c>
      <c r="CV6" s="35" t="str">
        <f>IF(CV7="","",IF(CV7="-","【-】","【"&amp;SUBSTITUTE(TEXT(CV7,"#,##0.00"),"-","△")&amp;"】"))</f>
        <v>【60.69】</v>
      </c>
      <c r="CW6" s="36">
        <f>IF(CW7="",NA(),CW7)</f>
        <v>92.63</v>
      </c>
      <c r="CX6" s="36">
        <f t="shared" ref="CX6:DF6" si="11">IF(CX7="",NA(),CX7)</f>
        <v>92.49</v>
      </c>
      <c r="CY6" s="36">
        <f t="shared" si="11"/>
        <v>92.57</v>
      </c>
      <c r="CZ6" s="36">
        <f t="shared" si="11"/>
        <v>87.84</v>
      </c>
      <c r="DA6" s="36">
        <f t="shared" si="11"/>
        <v>85.6</v>
      </c>
      <c r="DB6" s="36">
        <f t="shared" si="11"/>
        <v>85.37</v>
      </c>
      <c r="DC6" s="36">
        <f t="shared" si="11"/>
        <v>84.81</v>
      </c>
      <c r="DD6" s="36">
        <f t="shared" si="11"/>
        <v>84.8</v>
      </c>
      <c r="DE6" s="36">
        <f t="shared" si="11"/>
        <v>84.6</v>
      </c>
      <c r="DF6" s="36">
        <f t="shared" si="11"/>
        <v>84.24</v>
      </c>
      <c r="DG6" s="35" t="str">
        <f>IF(DG7="","",IF(DG7="-","【-】","【"&amp;SUBSTITUTE(TEXT(DG7,"#,##0.00"),"-","△")&amp;"】"))</f>
        <v>【89.82】</v>
      </c>
      <c r="DH6" s="36">
        <f>IF(DH7="",NA(),DH7)</f>
        <v>54.57</v>
      </c>
      <c r="DI6" s="36">
        <f t="shared" ref="DI6:DQ6" si="12">IF(DI7="",NA(),DI7)</f>
        <v>54.38</v>
      </c>
      <c r="DJ6" s="36">
        <f t="shared" si="12"/>
        <v>56.17</v>
      </c>
      <c r="DK6" s="36">
        <f t="shared" si="12"/>
        <v>53.94</v>
      </c>
      <c r="DL6" s="36">
        <f t="shared" si="12"/>
        <v>53.32</v>
      </c>
      <c r="DM6" s="36">
        <f t="shared" si="12"/>
        <v>46.9</v>
      </c>
      <c r="DN6" s="36">
        <f t="shared" si="12"/>
        <v>47.28</v>
      </c>
      <c r="DO6" s="36">
        <f t="shared" si="12"/>
        <v>47.66</v>
      </c>
      <c r="DP6" s="36">
        <f t="shared" si="12"/>
        <v>48.17</v>
      </c>
      <c r="DQ6" s="36">
        <f t="shared" si="12"/>
        <v>48.83</v>
      </c>
      <c r="DR6" s="35" t="str">
        <f>IF(DR7="","",IF(DR7="-","【-】","【"&amp;SUBSTITUTE(TEXT(DR7,"#,##0.00"),"-","△")&amp;"】"))</f>
        <v>【50.19】</v>
      </c>
      <c r="DS6" s="36">
        <f>IF(DS7="",NA(),DS7)</f>
        <v>38.56</v>
      </c>
      <c r="DT6" s="36">
        <f t="shared" ref="DT6:EB6" si="13">IF(DT7="",NA(),DT7)</f>
        <v>44.91</v>
      </c>
      <c r="DU6" s="36">
        <f t="shared" si="13"/>
        <v>43.89</v>
      </c>
      <c r="DV6" s="36">
        <f t="shared" si="13"/>
        <v>43.78</v>
      </c>
      <c r="DW6" s="36">
        <f t="shared" si="13"/>
        <v>44.29</v>
      </c>
      <c r="DX6" s="36">
        <f t="shared" si="13"/>
        <v>12.03</v>
      </c>
      <c r="DY6" s="36">
        <f t="shared" si="13"/>
        <v>12.19</v>
      </c>
      <c r="DZ6" s="36">
        <f t="shared" si="13"/>
        <v>15.1</v>
      </c>
      <c r="EA6" s="36">
        <f t="shared" si="13"/>
        <v>17.12</v>
      </c>
      <c r="EB6" s="36">
        <f t="shared" si="13"/>
        <v>18.18</v>
      </c>
      <c r="EC6" s="35" t="str">
        <f>IF(EC7="","",IF(EC7="-","【-】","【"&amp;SUBSTITUTE(TEXT(EC7,"#,##0.00"),"-","△")&amp;"】"))</f>
        <v>【20.63】</v>
      </c>
      <c r="ED6" s="36">
        <f>IF(ED7="",NA(),ED7)</f>
        <v>1.44</v>
      </c>
      <c r="EE6" s="36">
        <f t="shared" ref="EE6:EM6" si="14">IF(EE7="",NA(),EE7)</f>
        <v>1.1399999999999999</v>
      </c>
      <c r="EF6" s="36">
        <f t="shared" si="14"/>
        <v>1.34</v>
      </c>
      <c r="EG6" s="36">
        <f t="shared" si="14"/>
        <v>1.26</v>
      </c>
      <c r="EH6" s="36">
        <f t="shared" si="14"/>
        <v>0.72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234257</v>
      </c>
      <c r="D7" s="38">
        <v>46</v>
      </c>
      <c r="E7" s="38">
        <v>1</v>
      </c>
      <c r="F7" s="38">
        <v>0</v>
      </c>
      <c r="G7" s="38">
        <v>1</v>
      </c>
      <c r="H7" s="38" t="s">
        <v>93</v>
      </c>
      <c r="I7" s="38" t="s">
        <v>94</v>
      </c>
      <c r="J7" s="38" t="s">
        <v>95</v>
      </c>
      <c r="K7" s="38" t="s">
        <v>96</v>
      </c>
      <c r="L7" s="38" t="s">
        <v>97</v>
      </c>
      <c r="M7" s="38" t="s">
        <v>98</v>
      </c>
      <c r="N7" s="39" t="s">
        <v>99</v>
      </c>
      <c r="O7" s="39">
        <v>99.35</v>
      </c>
      <c r="P7" s="39">
        <v>96.4</v>
      </c>
      <c r="Q7" s="39">
        <v>3025</v>
      </c>
      <c r="R7" s="39">
        <v>37433</v>
      </c>
      <c r="S7" s="39">
        <v>11.09</v>
      </c>
      <c r="T7" s="39">
        <v>3375.38</v>
      </c>
      <c r="U7" s="39">
        <v>36031</v>
      </c>
      <c r="V7" s="39">
        <v>10.6</v>
      </c>
      <c r="W7" s="39">
        <v>3399.15</v>
      </c>
      <c r="X7" s="39">
        <v>108.99</v>
      </c>
      <c r="Y7" s="39">
        <v>114.7</v>
      </c>
      <c r="Z7" s="39">
        <v>108.55</v>
      </c>
      <c r="AA7" s="39">
        <v>108.91</v>
      </c>
      <c r="AB7" s="39">
        <v>96.99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2015.43</v>
      </c>
      <c r="AU7" s="39">
        <v>2153.92</v>
      </c>
      <c r="AV7" s="39">
        <v>2358.56</v>
      </c>
      <c r="AW7" s="39">
        <v>3173.93</v>
      </c>
      <c r="AX7" s="39">
        <v>2583.79</v>
      </c>
      <c r="AY7" s="39">
        <v>377.63</v>
      </c>
      <c r="AZ7" s="39">
        <v>357.34</v>
      </c>
      <c r="BA7" s="39">
        <v>366.03</v>
      </c>
      <c r="BB7" s="39">
        <v>365.18</v>
      </c>
      <c r="BC7" s="39">
        <v>327.77</v>
      </c>
      <c r="BD7" s="39">
        <v>260.31</v>
      </c>
      <c r="BE7" s="39">
        <v>11.04</v>
      </c>
      <c r="BF7" s="39">
        <v>6.49</v>
      </c>
      <c r="BG7" s="39">
        <v>2.82</v>
      </c>
      <c r="BH7" s="39">
        <v>0.7</v>
      </c>
      <c r="BI7" s="39">
        <v>0</v>
      </c>
      <c r="BJ7" s="39">
        <v>364.71</v>
      </c>
      <c r="BK7" s="39">
        <v>373.69</v>
      </c>
      <c r="BL7" s="39">
        <v>370.12</v>
      </c>
      <c r="BM7" s="39">
        <v>371.65</v>
      </c>
      <c r="BN7" s="39">
        <v>397.1</v>
      </c>
      <c r="BO7" s="39">
        <v>275.67</v>
      </c>
      <c r="BP7" s="39">
        <v>106.11</v>
      </c>
      <c r="BQ7" s="39">
        <v>113.18</v>
      </c>
      <c r="BR7" s="39">
        <v>107.02</v>
      </c>
      <c r="BS7" s="39">
        <v>107.73</v>
      </c>
      <c r="BT7" s="39">
        <v>92.94</v>
      </c>
      <c r="BU7" s="39">
        <v>100.65</v>
      </c>
      <c r="BV7" s="39">
        <v>99.87</v>
      </c>
      <c r="BW7" s="39">
        <v>100.42</v>
      </c>
      <c r="BX7" s="39">
        <v>98.77</v>
      </c>
      <c r="BY7" s="39">
        <v>95.79</v>
      </c>
      <c r="BZ7" s="39">
        <v>100.05</v>
      </c>
      <c r="CA7" s="39">
        <v>152.47</v>
      </c>
      <c r="CB7" s="39">
        <v>143.16</v>
      </c>
      <c r="CC7" s="39">
        <v>151.69</v>
      </c>
      <c r="CD7" s="39">
        <v>150.85</v>
      </c>
      <c r="CE7" s="39">
        <v>141.16</v>
      </c>
      <c r="CF7" s="39">
        <v>170.19</v>
      </c>
      <c r="CG7" s="39">
        <v>171.81</v>
      </c>
      <c r="CH7" s="39">
        <v>171.67</v>
      </c>
      <c r="CI7" s="39">
        <v>173.67</v>
      </c>
      <c r="CJ7" s="39">
        <v>171.13</v>
      </c>
      <c r="CK7" s="39">
        <v>166.4</v>
      </c>
      <c r="CL7" s="39">
        <v>64</v>
      </c>
      <c r="CM7" s="39">
        <v>63.94</v>
      </c>
      <c r="CN7" s="39">
        <v>63.39</v>
      </c>
      <c r="CO7" s="39">
        <v>66.7</v>
      </c>
      <c r="CP7" s="39">
        <v>69.66</v>
      </c>
      <c r="CQ7" s="39">
        <v>59.01</v>
      </c>
      <c r="CR7" s="39">
        <v>60.03</v>
      </c>
      <c r="CS7" s="39">
        <v>59.74</v>
      </c>
      <c r="CT7" s="39">
        <v>59.67</v>
      </c>
      <c r="CU7" s="39">
        <v>60.12</v>
      </c>
      <c r="CV7" s="39">
        <v>60.69</v>
      </c>
      <c r="CW7" s="39">
        <v>92.63</v>
      </c>
      <c r="CX7" s="39">
        <v>92.49</v>
      </c>
      <c r="CY7" s="39">
        <v>92.57</v>
      </c>
      <c r="CZ7" s="39">
        <v>87.84</v>
      </c>
      <c r="DA7" s="39">
        <v>85.6</v>
      </c>
      <c r="DB7" s="39">
        <v>85.37</v>
      </c>
      <c r="DC7" s="39">
        <v>84.81</v>
      </c>
      <c r="DD7" s="39">
        <v>84.8</v>
      </c>
      <c r="DE7" s="39">
        <v>84.6</v>
      </c>
      <c r="DF7" s="39">
        <v>84.24</v>
      </c>
      <c r="DG7" s="39">
        <v>89.82</v>
      </c>
      <c r="DH7" s="39">
        <v>54.57</v>
      </c>
      <c r="DI7" s="39">
        <v>54.38</v>
      </c>
      <c r="DJ7" s="39">
        <v>56.17</v>
      </c>
      <c r="DK7" s="39">
        <v>53.94</v>
      </c>
      <c r="DL7" s="39">
        <v>53.32</v>
      </c>
      <c r="DM7" s="39">
        <v>46.9</v>
      </c>
      <c r="DN7" s="39">
        <v>47.28</v>
      </c>
      <c r="DO7" s="39">
        <v>47.66</v>
      </c>
      <c r="DP7" s="39">
        <v>48.17</v>
      </c>
      <c r="DQ7" s="39">
        <v>48.83</v>
      </c>
      <c r="DR7" s="39">
        <v>50.19</v>
      </c>
      <c r="DS7" s="39">
        <v>38.56</v>
      </c>
      <c r="DT7" s="39">
        <v>44.91</v>
      </c>
      <c r="DU7" s="39">
        <v>43.89</v>
      </c>
      <c r="DV7" s="39">
        <v>43.78</v>
      </c>
      <c r="DW7" s="39">
        <v>44.29</v>
      </c>
      <c r="DX7" s="39">
        <v>12.03</v>
      </c>
      <c r="DY7" s="39">
        <v>12.19</v>
      </c>
      <c r="DZ7" s="39">
        <v>15.1</v>
      </c>
      <c r="EA7" s="39">
        <v>17.12</v>
      </c>
      <c r="EB7" s="39">
        <v>18.18</v>
      </c>
      <c r="EC7" s="39">
        <v>20.63</v>
      </c>
      <c r="ED7" s="39">
        <v>1.44</v>
      </c>
      <c r="EE7" s="39">
        <v>1.1399999999999999</v>
      </c>
      <c r="EF7" s="39">
        <v>1.34</v>
      </c>
      <c r="EG7" s="39">
        <v>1.26</v>
      </c>
      <c r="EH7" s="39">
        <v>0.72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2022-01-28T01:14:31Z</cp:lastPrinted>
  <dcterms:created xsi:type="dcterms:W3CDTF">2021-12-03T06:51:49Z</dcterms:created>
  <dcterms:modified xsi:type="dcterms:W3CDTF">2022-01-28T06:35:32Z</dcterms:modified>
  <cp:category/>
</cp:coreProperties>
</file>