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4簡易水道\"/>
    </mc:Choice>
  </mc:AlternateContent>
  <workbookProtection workbookAlgorithmName="SHA-512" workbookHashValue="ox57MzjIJXiUqTx4hYa5IBBPkcqDajt8KKPZPcZJftlzt66WWFyM3jpzGe6V/24J9iNp5LoqYMzmiELTdzrH6A==" workbookSaltValue="kUbKBAVT8EVyeorB7DR1tw=="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<sst xmlns="http://schemas.openxmlformats.org/spreadsheetml/2006/main" count="294" uniqueCount="113">
  <si>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</si>
  <si>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</si>
  <si>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</si>
  <si>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</si>
  <si>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</si>
  <si>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</si>
  <si>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</si>
  <si>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</si>
  <si>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</si>
  <si>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</si>
  <si>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</si>
  <si>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</si>
  <si>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</si>
  <si>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</si>
  <si>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</si>
  <si>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</si>
  <si>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</si>
  <si>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</si>
  <si>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</si>
  <si>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</si>
  <si>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</si>
  <si>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</si>
  <si>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</si>
  <si>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</si>
  <si>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</si>
  <si>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</si>
  <si>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</si>
  <si>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</si>
  <si>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</si>
  <si>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</si>
  <si>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</si>
  <si>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</si>
  <si>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</si>
  <si>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</si>
  <si>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</si>
  <si>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</si>
  <si>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</si>
  <si>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</si>
  <si>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</si>
  <si>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</si>
  <si>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</si>
  <si>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</si>
  <si>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</si>
  <si>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</si>
  <si>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</si>
  <si>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</si>
  <si>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</si>
  <si>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</si>
  <si>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</si>
  <si>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</si>
  <si>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</si>
  <si>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</si>
  <si>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</si>
  <si>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</si>
  <si>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</si>
  <si>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</si>
  <si>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</si>
  <si>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</si>
  <si>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</si>
  <si>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</si>
  <si>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</si>
  <si>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</si>
  <si>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</si>
  <si>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</si>
  <si>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</si>
  <si>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</si>
  <si>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</si>
  <si>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</si>
  <si>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</si>
  <si>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</si>
  <si>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</si>
  <si>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</si>
  <si>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</si>
  <si>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</si>
  <si>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</si>
  <si>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</si>
  <si>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</si>
  <si>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</si>
  <si>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</si>
  <si>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</si>
  <si>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</si>
  <si>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</si>
  <si>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</si>
  <si>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</si>
  <si>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</si>
  <si>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</si>
  <si>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</si>
  <si>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</si>
  <si>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</si>
  <si>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</si>
  <si>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</si>
  <si>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</si>
  <si>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</si>
  <si>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</si>
  <si>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</si>
  <si>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</si>
  <si>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</si>
  <si>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</si>
  <si>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</si>
  <si>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</si>
  <si>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</si>
  <si>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</si>
  <si>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</si>
  <si>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</si>
  <si>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</si>
  <si>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</si>
  <si>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</si>
  <si>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</si>
  <si>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</si>
  <si>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</si>
  <si>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平均値を下回っているため、固定資産全体を見ると老朽化は進んでいないようですが、②管路経年化率は、平均値を上回っており、管路については老朽化が進んでいると考えられます。
　しかし、③管路更新率でわかるように、管路の更新は人的、財政的制約から進んでおらず、今後は計画的な更新を検討する必要があります。</t>
    <phoneticPr fontId="4"/>
  </si>
  <si>
    <t>　①経常収支比率は、平均値を上回っているものの、⑤料金回収率に見られるように、料金収入で賄えない費用の財源に他会計繰入金を充てているため、引き続き費用削減等の経営改善に取り組みます。
　②累積欠損金はありませんが、給水収益は減少傾向にあるため、引き続き費用削減等の経営改善に取り組みます。
　③流動比率は、平均値を上回っており、支払能力は十分確保されています。
　④企業債残高対給水収益比率は、平均値を下回っていますが、今後は建設改良費に企業債を充てていくことにより、当該指標は上昇していくと考えられます。
　⑤料金回収率は、新型コロナウイルス感染症対策として水道料金の一部を減免したことにより給水収益が減少し、供給単価が低下したため、当該指標は低下しました。給水収益は減少していくと考えられるため、更なる費用の削減とともに料金収入の確保が必要になります。
　⑥給水原価は、平均値を下回るものの、小規模な事業であるためスケールメリットが働かず、割高になっています。投資の効率化や維持管理費の削減に努めます。
　⑦施設利用率は、平均値とほぼ同等であるため、適切な施設規模を維持できていると考えられます。
　⑧有収率は、平均値を上回るものの、低下傾向にあるため、漏水調査等に努めます。</t>
    <rPh sb="2" eb="4">
      <t>ケイジョウ</t>
    </rPh>
    <rPh sb="4" eb="6">
      <t>シュウシ</t>
    </rPh>
    <rPh sb="6" eb="8">
      <t>ヒリツ</t>
    </rPh>
    <rPh sb="10" eb="13">
      <t>ヘイキンチ</t>
    </rPh>
    <rPh sb="14" eb="16">
      <t>ウワマワ</t>
    </rPh>
    <rPh sb="25" eb="27">
      <t>リョウキン</t>
    </rPh>
    <rPh sb="27" eb="29">
      <t>カイシュウ</t>
    </rPh>
    <rPh sb="29" eb="30">
      <t>リツ</t>
    </rPh>
    <rPh sb="31" eb="32">
      <t>ミ</t>
    </rPh>
    <rPh sb="39" eb="41">
      <t>リョウキン</t>
    </rPh>
    <rPh sb="41" eb="43">
      <t>シュウニュウ</t>
    </rPh>
    <rPh sb="44" eb="45">
      <t>マカナ</t>
    </rPh>
    <rPh sb="48" eb="50">
      <t>ヒヨウ</t>
    </rPh>
    <rPh sb="51" eb="53">
      <t>ザイゲン</t>
    </rPh>
    <rPh sb="54" eb="55">
      <t>タ</t>
    </rPh>
    <rPh sb="55" eb="57">
      <t>カイケイ</t>
    </rPh>
    <rPh sb="57" eb="59">
      <t>クリイレ</t>
    </rPh>
    <rPh sb="59" eb="60">
      <t>キン</t>
    </rPh>
    <rPh sb="61" eb="62">
      <t>ア</t>
    </rPh>
    <rPh sb="69" eb="70">
      <t>ヒ</t>
    </rPh>
    <rPh sb="71" eb="72">
      <t>ツヅ</t>
    </rPh>
    <rPh sb="73" eb="75">
      <t>ヒヨウ</t>
    </rPh>
    <rPh sb="75" eb="77">
      <t>サクゲン</t>
    </rPh>
    <rPh sb="77" eb="78">
      <t>トウ</t>
    </rPh>
    <rPh sb="79" eb="81">
      <t>ケイエイ</t>
    </rPh>
    <rPh sb="81" eb="83">
      <t>カイゼン</t>
    </rPh>
    <rPh sb="84" eb="85">
      <t>ト</t>
    </rPh>
    <rPh sb="86" eb="87">
      <t>ク</t>
    </rPh>
    <rPh sb="94" eb="96">
      <t>ルイセキ</t>
    </rPh>
    <rPh sb="96" eb="98">
      <t>ケッソン</t>
    </rPh>
    <rPh sb="98" eb="99">
      <t>キン</t>
    </rPh>
    <rPh sb="107" eb="109">
      <t>キュウスイ</t>
    </rPh>
    <rPh sb="109" eb="111">
      <t>シュウエキ</t>
    </rPh>
    <rPh sb="112" eb="114">
      <t>ゲンショウ</t>
    </rPh>
    <rPh sb="114" eb="116">
      <t>ケイコウ</t>
    </rPh>
    <rPh sb="122" eb="123">
      <t>ヒ</t>
    </rPh>
    <rPh sb="124" eb="125">
      <t>ツヅ</t>
    </rPh>
    <rPh sb="126" eb="128">
      <t>ヒヨウ</t>
    </rPh>
    <rPh sb="128" eb="130">
      <t>サクゲン</t>
    </rPh>
    <rPh sb="130" eb="131">
      <t>トウ</t>
    </rPh>
    <rPh sb="132" eb="134">
      <t>ケイエイ</t>
    </rPh>
    <rPh sb="134" eb="136">
      <t>カイゼン</t>
    </rPh>
    <rPh sb="137" eb="138">
      <t>ト</t>
    </rPh>
    <rPh sb="139" eb="140">
      <t>ク</t>
    </rPh>
    <rPh sb="147" eb="149">
      <t>リュウドウ</t>
    </rPh>
    <rPh sb="149" eb="151">
      <t>ヒリツ</t>
    </rPh>
    <rPh sb="153" eb="156">
      <t>ヘイキンチ</t>
    </rPh>
    <rPh sb="157" eb="159">
      <t>ウワマワ</t>
    </rPh>
    <rPh sb="164" eb="166">
      <t>シハライ</t>
    </rPh>
    <rPh sb="166" eb="168">
      <t>ノウリョク</t>
    </rPh>
    <rPh sb="169" eb="171">
      <t>ジュウブン</t>
    </rPh>
    <rPh sb="171" eb="173">
      <t>カクホ</t>
    </rPh>
    <rPh sb="183" eb="185">
      <t>キギョウ</t>
    </rPh>
    <rPh sb="185" eb="186">
      <t>サイ</t>
    </rPh>
    <rPh sb="186" eb="188">
      <t>ザンダカ</t>
    </rPh>
    <rPh sb="188" eb="189">
      <t>タイ</t>
    </rPh>
    <rPh sb="189" eb="193">
      <t>キュウスイシュウエキ</t>
    </rPh>
    <rPh sb="193" eb="195">
      <t>ヒリツ</t>
    </rPh>
    <rPh sb="197" eb="200">
      <t>ヘイキンチ</t>
    </rPh>
    <rPh sb="201" eb="203">
      <t>シタマワ</t>
    </rPh>
    <rPh sb="210" eb="212">
      <t>コンゴ</t>
    </rPh>
    <rPh sb="213" eb="215">
      <t>ケンセツ</t>
    </rPh>
    <rPh sb="215" eb="217">
      <t>カイリョウ</t>
    </rPh>
    <rPh sb="217" eb="218">
      <t>ヒ</t>
    </rPh>
    <rPh sb="219" eb="221">
      <t>キギョウ</t>
    </rPh>
    <rPh sb="221" eb="222">
      <t>サイ</t>
    </rPh>
    <rPh sb="223" eb="224">
      <t>ア</t>
    </rPh>
    <rPh sb="234" eb="236">
      <t>トウガイ</t>
    </rPh>
    <rPh sb="236" eb="238">
      <t>シヒョウ</t>
    </rPh>
    <rPh sb="239" eb="241">
      <t>ジョウショウ</t>
    </rPh>
    <rPh sb="246" eb="247">
      <t>カンガ</t>
    </rPh>
    <rPh sb="256" eb="258">
      <t>リョウキン</t>
    </rPh>
    <rPh sb="258" eb="260">
      <t>カイシュウ</t>
    </rPh>
    <rPh sb="260" eb="261">
      <t>リツ</t>
    </rPh>
    <rPh sb="263" eb="265">
      <t>シンガタ</t>
    </rPh>
    <rPh sb="272" eb="275">
      <t>カンセンショウ</t>
    </rPh>
    <rPh sb="275" eb="277">
      <t>タイサク</t>
    </rPh>
    <rPh sb="280" eb="282">
      <t>スイドウ</t>
    </rPh>
    <rPh sb="282" eb="284">
      <t>リョウキン</t>
    </rPh>
    <rPh sb="285" eb="287">
      <t>イチブ</t>
    </rPh>
    <rPh sb="288" eb="290">
      <t>ゲンメン</t>
    </rPh>
    <rPh sb="297" eb="299">
      <t>キュウスイ</t>
    </rPh>
    <rPh sb="299" eb="301">
      <t>シュウエキ</t>
    </rPh>
    <rPh sb="302" eb="304">
      <t>ゲンショウ</t>
    </rPh>
    <rPh sb="306" eb="308">
      <t>キョウキュウ</t>
    </rPh>
    <rPh sb="308" eb="310">
      <t>タンカ</t>
    </rPh>
    <rPh sb="311" eb="313">
      <t>テイカ</t>
    </rPh>
    <rPh sb="318" eb="320">
      <t>トウガイ</t>
    </rPh>
    <rPh sb="320" eb="322">
      <t>シヒョウ</t>
    </rPh>
    <rPh sb="323" eb="325">
      <t>テイカ</t>
    </rPh>
    <rPh sb="330" eb="332">
      <t>キュウスイ</t>
    </rPh>
    <rPh sb="332" eb="334">
      <t>シュウエキ</t>
    </rPh>
    <rPh sb="335" eb="337">
      <t>ゲンショウ</t>
    </rPh>
    <rPh sb="342" eb="343">
      <t>カンガ</t>
    </rPh>
    <rPh sb="350" eb="351">
      <t>サラ</t>
    </rPh>
    <rPh sb="353" eb="355">
      <t>ヒヨウ</t>
    </rPh>
    <rPh sb="356" eb="358">
      <t>サクゲン</t>
    </rPh>
    <rPh sb="362" eb="364">
      <t>リョウキン</t>
    </rPh>
    <rPh sb="364" eb="366">
      <t>シュウニュウ</t>
    </rPh>
    <rPh sb="367" eb="369">
      <t>カクホ</t>
    </rPh>
    <rPh sb="370" eb="372">
      <t>ヒツヨウ</t>
    </rPh>
    <rPh sb="381" eb="385">
      <t>キュウスイゲンカ</t>
    </rPh>
    <rPh sb="387" eb="390">
      <t>ヘイキンチ</t>
    </rPh>
    <rPh sb="391" eb="393">
      <t>シタマワ</t>
    </rPh>
    <rPh sb="398" eb="401">
      <t>ショウキボ</t>
    </rPh>
    <rPh sb="402" eb="404">
      <t>ジギョウ</t>
    </rPh>
    <rPh sb="418" eb="419">
      <t>ハタラ</t>
    </rPh>
    <rPh sb="422" eb="424">
      <t>ワリダカ</t>
    </rPh>
    <rPh sb="432" eb="434">
      <t>トウシ</t>
    </rPh>
    <rPh sb="435" eb="438">
      <t>コウリツカ</t>
    </rPh>
    <rPh sb="439" eb="441">
      <t>イジ</t>
    </rPh>
    <rPh sb="441" eb="443">
      <t>カンリ</t>
    </rPh>
    <rPh sb="443" eb="444">
      <t>ヒ</t>
    </rPh>
    <rPh sb="445" eb="447">
      <t>サクゲン</t>
    </rPh>
    <rPh sb="448" eb="449">
      <t>ツト</t>
    </rPh>
    <rPh sb="456" eb="458">
      <t>シセツ</t>
    </rPh>
    <rPh sb="458" eb="460">
      <t>リヨウ</t>
    </rPh>
    <rPh sb="460" eb="461">
      <t>リツ</t>
    </rPh>
    <rPh sb="463" eb="466">
      <t>ヘイキンチ</t>
    </rPh>
    <rPh sb="469" eb="471">
      <t>ドウトウ</t>
    </rPh>
    <rPh sb="477" eb="479">
      <t>テキセツ</t>
    </rPh>
    <rPh sb="480" eb="482">
      <t>シセツ</t>
    </rPh>
    <rPh sb="482" eb="484">
      <t>キボ</t>
    </rPh>
    <rPh sb="485" eb="487">
      <t>イジ</t>
    </rPh>
    <rPh sb="493" eb="494">
      <t>カンガ</t>
    </rPh>
    <rPh sb="503" eb="505">
      <t>ユウシュウ</t>
    </rPh>
    <rPh sb="505" eb="506">
      <t>リツ</t>
    </rPh>
    <rPh sb="508" eb="511">
      <t>ヘイキンチ</t>
    </rPh>
    <rPh sb="512" eb="514">
      <t>ウワマワ</t>
    </rPh>
    <rPh sb="519" eb="521">
      <t>テイカ</t>
    </rPh>
    <rPh sb="521" eb="523">
      <t>ケイコウ</t>
    </rPh>
    <rPh sb="529" eb="531">
      <t>ロウスイ</t>
    </rPh>
    <rPh sb="531" eb="533">
      <t>チョウサ</t>
    </rPh>
    <rPh sb="533" eb="534">
      <t>トウ</t>
    </rPh>
    <rPh sb="535" eb="536">
      <t>ツト</t>
    </rPh>
    <phoneticPr fontId="4"/>
  </si>
  <si>
    <t>　経営の健全性・効率性の指標はおおむね良好な数値を示しているものの、⑤料金回収率に見られるように、給水に係る費用を料金収入で賄えず、独立採算には程遠い状況にあるため、引き続き経営の効率化に努めます。
　老朽化の状況については、主に管路の老朽化が懸念されるため、その計画的な更新を検討していきます。
　上記の課題を解消するため、主に隣接する名古屋市との連携強化に努めます。
　令和2年度経営戦略策定済み（令和7年度見直し予定）</t>
    <rPh sb="198" eb="199">
      <t>スミ</t>
    </rPh>
    <rPh sb="201" eb="203">
      <t>レイワ</t>
    </rPh>
    <rPh sb="204" eb="206">
      <t>ネンド</t>
    </rPh>
    <rPh sb="206" eb="208">
      <t>ミナオ</t>
    </rPh>
    <rPh sb="209" eb="21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</si>
</sst>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DA4-4C0D-92D2-9B53881737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0.25</c:v>
                </c:pt>
                <c:pt idx="4">
                  <c:v>0.96</c:v>
                </c:pt>
              </c:numCache>
            </c:numRef>
          </c:val>
          <c:smooth val="0"/>
          <c:extLst>
            <c:ext xmlns:c16="http://schemas.microsoft.com/office/drawing/2014/chart" uri="{C3380CC4-5D6E-409C-BE32-E72D297353CC}">
              <c16:uniqueId val="{00000001-FDA4-4C0D-92D2-9B53881737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49.49</c:v>
                </c:pt>
                <c:pt idx="4">
                  <c:v>51.31</c:v>
                </c:pt>
              </c:numCache>
            </c:numRef>
          </c:val>
          <c:extLst>
            <c:ext xmlns:c16="http://schemas.microsoft.com/office/drawing/2014/chart" uri="{C3380CC4-5D6E-409C-BE32-E72D297353CC}">
              <c16:uniqueId val="{00000000-A73C-4430-BE67-306B11C8B4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49.65</c:v>
                </c:pt>
                <c:pt idx="4">
                  <c:v>51.52</c:v>
                </c:pt>
              </c:numCache>
            </c:numRef>
          </c:val>
          <c:smooth val="0"/>
          <c:extLst>
            <c:ext xmlns:c16="http://schemas.microsoft.com/office/drawing/2014/chart" uri="{C3380CC4-5D6E-409C-BE32-E72D297353CC}">
              <c16:uniqueId val="{00000001-A73C-4430-BE67-306B11C8B4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85.25</c:v>
                </c:pt>
                <c:pt idx="4">
                  <c:v>83.23</c:v>
                </c:pt>
              </c:numCache>
            </c:numRef>
          </c:val>
          <c:extLst>
            <c:ext xmlns:c16="http://schemas.microsoft.com/office/drawing/2014/chart" uri="{C3380CC4-5D6E-409C-BE32-E72D297353CC}">
              <c16:uniqueId val="{00000000-D949-4F79-8604-A63F550F28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64.03</c:v>
                </c:pt>
                <c:pt idx="4">
                  <c:v>61.29</c:v>
                </c:pt>
              </c:numCache>
            </c:numRef>
          </c:val>
          <c:smooth val="0"/>
          <c:extLst>
            <c:ext xmlns:c16="http://schemas.microsoft.com/office/drawing/2014/chart" uri="{C3380CC4-5D6E-409C-BE32-E72D297353CC}">
              <c16:uniqueId val="{00000001-D949-4F79-8604-A63F550F28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110.93</c:v>
                </c:pt>
                <c:pt idx="4">
                  <c:v>106.76</c:v>
                </c:pt>
              </c:numCache>
            </c:numRef>
          </c:val>
          <c:extLst>
            <c:ext xmlns:c16="http://schemas.microsoft.com/office/drawing/2014/chart" uri="{C3380CC4-5D6E-409C-BE32-E72D297353CC}">
              <c16:uniqueId val="{00000000-CDCD-4E95-887B-837F1B321A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88.54</c:v>
                </c:pt>
                <c:pt idx="4">
                  <c:v>97.61</c:v>
                </c:pt>
              </c:numCache>
            </c:numRef>
          </c:val>
          <c:smooth val="0"/>
          <c:extLst>
            <c:ext xmlns:c16="http://schemas.microsoft.com/office/drawing/2014/chart" uri="{C3380CC4-5D6E-409C-BE32-E72D297353CC}">
              <c16:uniqueId val="{00000001-CDCD-4E95-887B-837F1B321A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10.58</c:v>
                </c:pt>
                <c:pt idx="4">
                  <c:v>19.41</c:v>
                </c:pt>
              </c:numCache>
            </c:numRef>
          </c:val>
          <c:extLst>
            <c:ext xmlns:c16="http://schemas.microsoft.com/office/drawing/2014/chart" uri="{C3380CC4-5D6E-409C-BE32-E72D297353CC}">
              <c16:uniqueId val="{00000000-5CBB-4FBD-9F28-8CD845A416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29.03</c:v>
                </c:pt>
                <c:pt idx="4">
                  <c:v>24.16</c:v>
                </c:pt>
              </c:numCache>
            </c:numRef>
          </c:val>
          <c:smooth val="0"/>
          <c:extLst>
            <c:ext xmlns:c16="http://schemas.microsoft.com/office/drawing/2014/chart" uri="{C3380CC4-5D6E-409C-BE32-E72D297353CC}">
              <c16:uniqueId val="{00000001-5CBB-4FBD-9F28-8CD845A416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20.440000000000001</c:v>
                </c:pt>
                <c:pt idx="4">
                  <c:v>20.440000000000001</c:v>
                </c:pt>
              </c:numCache>
            </c:numRef>
          </c:val>
          <c:extLst>
            <c:ext xmlns:c16="http://schemas.microsoft.com/office/drawing/2014/chart" uri="{C3380CC4-5D6E-409C-BE32-E72D297353CC}">
              <c16:uniqueId val="{00000000-71C7-439C-B94D-88F686AF86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11.18</c:v>
                </c:pt>
                <c:pt idx="4">
                  <c:v>18.829999999999998</c:v>
                </c:pt>
              </c:numCache>
            </c:numRef>
          </c:val>
          <c:smooth val="0"/>
          <c:extLst>
            <c:ext xmlns:c16="http://schemas.microsoft.com/office/drawing/2014/chart" uri="{C3380CC4-5D6E-409C-BE32-E72D297353CC}">
              <c16:uniqueId val="{00000001-71C7-439C-B94D-88F686AF86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88-4BDE-AA32-687987FD37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163.30000000000001</c:v>
                </c:pt>
                <c:pt idx="4">
                  <c:v>143.65</c:v>
                </c:pt>
              </c:numCache>
            </c:numRef>
          </c:val>
          <c:smooth val="0"/>
          <c:extLst>
            <c:ext xmlns:c16="http://schemas.microsoft.com/office/drawing/2014/chart" uri="{C3380CC4-5D6E-409C-BE32-E72D297353CC}">
              <c16:uniqueId val="{00000001-A588-4BDE-AA32-687987FD37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228.01</c:v>
                </c:pt>
                <c:pt idx="4">
                  <c:v>203.84</c:v>
                </c:pt>
              </c:numCache>
            </c:numRef>
          </c:val>
          <c:extLst>
            <c:ext xmlns:c16="http://schemas.microsoft.com/office/drawing/2014/chart" uri="{C3380CC4-5D6E-409C-BE32-E72D297353CC}">
              <c16:uniqueId val="{00000000-8FC2-4DEF-A2AC-2D6C00671F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86.33</c:v>
                </c:pt>
                <c:pt idx="4">
                  <c:v>94.01</c:v>
                </c:pt>
              </c:numCache>
            </c:numRef>
          </c:val>
          <c:smooth val="0"/>
          <c:extLst>
            <c:ext xmlns:c16="http://schemas.microsoft.com/office/drawing/2014/chart" uri="{C3380CC4-5D6E-409C-BE32-E72D297353CC}">
              <c16:uniqueId val="{00000001-8FC2-4DEF-A2AC-2D6C00671F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90.46</c:v>
                </c:pt>
                <c:pt idx="4">
                  <c:v>103.46</c:v>
                </c:pt>
              </c:numCache>
            </c:numRef>
          </c:val>
          <c:extLst>
            <c:ext xmlns:c16="http://schemas.microsoft.com/office/drawing/2014/chart" uri="{C3380CC4-5D6E-409C-BE32-E72D297353CC}">
              <c16:uniqueId val="{00000000-3983-412A-AC9B-FE9B4E7F1B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1077.8499999999999</c:v>
                </c:pt>
                <c:pt idx="4">
                  <c:v>1421.84</c:v>
                </c:pt>
              </c:numCache>
            </c:numRef>
          </c:val>
          <c:smooth val="0"/>
          <c:extLst>
            <c:ext xmlns:c16="http://schemas.microsoft.com/office/drawing/2014/chart" uri="{C3380CC4-5D6E-409C-BE32-E72D297353CC}">
              <c16:uniqueId val="{00000001-3983-412A-AC9B-FE9B4E7F1B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41.14</c:v>
                </c:pt>
                <c:pt idx="4">
                  <c:v>37.01</c:v>
                </c:pt>
              </c:numCache>
            </c:numRef>
          </c:val>
          <c:extLst>
            <c:ext xmlns:c16="http://schemas.microsoft.com/office/drawing/2014/chart" uri="{C3380CC4-5D6E-409C-BE32-E72D297353CC}">
              <c16:uniqueId val="{00000000-077B-426A-94B9-530C4F714C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46.51</c:v>
                </c:pt>
                <c:pt idx="4">
                  <c:v>35.72</c:v>
                </c:pt>
              </c:numCache>
            </c:numRef>
          </c:val>
          <c:smooth val="0"/>
          <c:extLst>
            <c:ext xmlns:c16="http://schemas.microsoft.com/office/drawing/2014/chart" uri="{C3380CC4-5D6E-409C-BE32-E72D297353CC}">
              <c16:uniqueId val="{00000001-077B-426A-94B9-530C4F714C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368.89</c:v>
                </c:pt>
                <c:pt idx="4">
                  <c:v>395.16</c:v>
                </c:pt>
              </c:numCache>
            </c:numRef>
          </c:val>
          <c:extLst>
            <c:ext xmlns:c16="http://schemas.microsoft.com/office/drawing/2014/chart" uri="{C3380CC4-5D6E-409C-BE32-E72D297353CC}">
              <c16:uniqueId val="{00000000-F961-46D9-9C0E-10123AA254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481.17</c:v>
                </c:pt>
                <c:pt idx="4">
                  <c:v>471.3</c:v>
                </c:pt>
              </c:numCache>
            </c:numRef>
          </c:val>
          <c:smooth val="0"/>
          <c:extLst>
            <c:ext xmlns:c16="http://schemas.microsoft.com/office/drawing/2014/chart" uri="{C3380CC4-5D6E-409C-BE32-E72D297353CC}">
              <c16:uniqueId val="{00000001-F961-46D9-9C0E-10123AA254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あま市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89092</v>
      </c>
      <c r="AM8" s="61"/>
      <c r="AN8" s="61"/>
      <c r="AO8" s="61"/>
      <c r="AP8" s="61"/>
      <c r="AQ8" s="61"/>
      <c r="AR8" s="61"/>
      <c r="AS8" s="61"/>
      <c r="AT8" s="52">
        <f>データ!$S$6</f>
        <v>27.49</v>
      </c>
      <c r="AU8" s="53"/>
      <c r="AV8" s="53"/>
      <c r="AW8" s="53"/>
      <c r="AX8" s="53"/>
      <c r="AY8" s="53"/>
      <c r="AZ8" s="53"/>
      <c r="BA8" s="53"/>
      <c r="BB8" s="54">
        <f>データ!$T$6</f>
        <v>3240.89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60.15</v>
      </c>
      <c r="J10" s="53"/>
      <c r="K10" s="53"/>
      <c r="L10" s="53"/>
      <c r="M10" s="53"/>
      <c r="N10" s="53"/>
      <c r="O10" s="64"/>
      <c r="P10" s="54">
        <f>データ!$P$6</f>
        <v>2.48</v>
      </c>
      <c r="Q10" s="54"/>
      <c r="R10" s="54"/>
      <c r="S10" s="54"/>
      <c r="T10" s="54"/>
      <c r="U10" s="54"/>
      <c r="V10" s="54"/>
      <c r="W10" s="61">
        <f>データ!$Q$6</f>
        <v>2425</v>
      </c>
      <c r="X10" s="61"/>
      <c r="Y10" s="61"/>
      <c r="Z10" s="61"/>
      <c r="AA10" s="61"/>
      <c r="AB10" s="61"/>
      <c r="AC10" s="61"/>
      <c r="AD10" s="2"/>
      <c r="AE10" s="2"/>
      <c r="AF10" s="2"/>
      <c r="AG10" s="2"/>
      <c r="AH10" s="4"/>
      <c r="AI10" s="4"/>
      <c r="AJ10" s="4"/>
      <c r="AK10" s="4"/>
      <c r="AL10" s="61">
        <f>データ!$U$6</f>
        <v>1173</v>
      </c>
      <c r="AM10" s="61"/>
      <c r="AN10" s="61"/>
      <c r="AO10" s="61"/>
      <c r="AP10" s="61"/>
      <c r="AQ10" s="61"/>
      <c r="AR10" s="61"/>
      <c r="AS10" s="61"/>
      <c r="AT10" s="52">
        <f>データ!$V$6</f>
        <v>0.22</v>
      </c>
      <c r="AU10" s="53"/>
      <c r="AV10" s="53"/>
      <c r="AW10" s="53"/>
      <c r="AX10" s="53"/>
      <c r="AY10" s="53"/>
      <c r="AZ10" s="53"/>
      <c r="BA10" s="53"/>
      <c r="BB10" s="54">
        <f>データ!$W$6</f>
        <v>5331.82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oIgm/a61ASM3lIQ6ToqKAB5/km8CWgIhF9+qFEBIyr/wImtf3wCgMKI52Bo0+5pLvu0kUkVSA30vaop/saRYOg==" saltValue="cN3w1BS9AHpLL4crT7U1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232378</v>
      </c>
      <c r="D6" s="34">
        <f t="shared" si="3"/>
        <v>46</v>
      </c>
      <c r="E6" s="34">
        <f t="shared" si="3"/>
        <v>1</v>
      </c>
      <c r="F6" s="34">
        <f t="shared" si="3"/>
        <v>0</v>
      </c>
      <c r="G6" s="34">
        <f t="shared" si="3"/>
        <v>5</v>
      </c>
      <c r="H6" s="34" t="str">
        <f t="shared" si="3"/>
        <v>愛知県　あま市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60.15</v>
      </c>
      <c r="P6" s="35">
        <f t="shared" si="3"/>
        <v>2.48</v>
      </c>
      <c r="Q6" s="35">
        <f t="shared" si="3"/>
        <v>2425</v>
      </c>
      <c r="R6" s="35">
        <f t="shared" si="3"/>
        <v>89092</v>
      </c>
      <c r="S6" s="35">
        <f t="shared" si="3"/>
        <v>27.49</v>
      </c>
      <c r="T6" s="35">
        <f t="shared" si="3"/>
        <v>3240.89</v>
      </c>
      <c r="U6" s="35">
        <f t="shared" si="3"/>
        <v>1173</v>
      </c>
      <c r="V6" s="35">
        <f t="shared" si="3"/>
        <v>0.22</v>
      </c>
      <c r="W6" s="35">
        <f t="shared" si="3"/>
        <v>5331.82</v>
      </c>
      <c r="X6" s="36" t="str">
        <f>IF(X7="",NA(),X7)</f>
        <v>-</v>
      </c>
      <c r="Y6" s="36" t="str">
        <f t="shared" ref="Y6:AG6" si="4">IF(Y7="",NA(),Y7)</f>
        <v>-</v>
      </c>
      <c r="Z6" s="36" t="str">
        <f t="shared" si="4"/>
        <v>-</v>
      </c>
      <c r="AA6" s="36">
        <f t="shared" si="4"/>
        <v>110.93</v>
      </c>
      <c r="AB6" s="36">
        <f t="shared" si="4"/>
        <v>106.76</v>
      </c>
      <c r="AC6" s="36" t="str">
        <f t="shared" si="4"/>
        <v>-</v>
      </c>
      <c r="AD6" s="36" t="str">
        <f t="shared" si="4"/>
        <v>-</v>
      </c>
      <c r="AE6" s="36" t="str">
        <f t="shared" si="4"/>
        <v>-</v>
      </c>
      <c r="AF6" s="36">
        <f t="shared" si="4"/>
        <v>88.54</v>
      </c>
      <c r="AG6" s="36">
        <f t="shared" si="4"/>
        <v>97.61</v>
      </c>
      <c r="AH6" s="35" t="str">
        <f>IF(AH7="","",IF(AH7="-","【-】","【"&amp;SUBSTITUTE(TEXT(AH7,"#,##0.00"),"-","△")&amp;"】"))</f>
        <v>【102.33】</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163.30000000000001</v>
      </c>
      <c r="AR6" s="36">
        <f t="shared" si="5"/>
        <v>143.65</v>
      </c>
      <c r="AS6" s="35" t="str">
        <f>IF(AS7="","",IF(AS7="-","【-】","【"&amp;SUBSTITUTE(TEXT(AS7,"#,##0.00"),"-","△")&amp;"】"))</f>
        <v>【31.02】</v>
      </c>
      <c r="AT6" s="36" t="str">
        <f>IF(AT7="",NA(),AT7)</f>
        <v>-</v>
      </c>
      <c r="AU6" s="36" t="str">
        <f t="shared" ref="AU6:BC6" si="6">IF(AU7="",NA(),AU7)</f>
        <v>-</v>
      </c>
      <c r="AV6" s="36" t="str">
        <f t="shared" si="6"/>
        <v>-</v>
      </c>
      <c r="AW6" s="36">
        <f t="shared" si="6"/>
        <v>228.01</v>
      </c>
      <c r="AX6" s="36">
        <f t="shared" si="6"/>
        <v>203.84</v>
      </c>
      <c r="AY6" s="36" t="str">
        <f t="shared" si="6"/>
        <v>-</v>
      </c>
      <c r="AZ6" s="36" t="str">
        <f t="shared" si="6"/>
        <v>-</v>
      </c>
      <c r="BA6" s="36" t="str">
        <f t="shared" si="6"/>
        <v>-</v>
      </c>
      <c r="BB6" s="36">
        <f t="shared" si="6"/>
        <v>86.33</v>
      </c>
      <c r="BC6" s="36">
        <f t="shared" si="6"/>
        <v>94.01</v>
      </c>
      <c r="BD6" s="35" t="str">
        <f>IF(BD7="","",IF(BD7="-","【-】","【"&amp;SUBSTITUTE(TEXT(BD7,"#,##0.00"),"-","△")&amp;"】"))</f>
        <v>【186.73】</v>
      </c>
      <c r="BE6" s="36" t="str">
        <f>IF(BE7="",NA(),BE7)</f>
        <v>-</v>
      </c>
      <c r="BF6" s="36" t="str">
        <f t="shared" ref="BF6:BN6" si="7">IF(BF7="",NA(),BF7)</f>
        <v>-</v>
      </c>
      <c r="BG6" s="36" t="str">
        <f t="shared" si="7"/>
        <v>-</v>
      </c>
      <c r="BH6" s="36">
        <f t="shared" si="7"/>
        <v>90.46</v>
      </c>
      <c r="BI6" s="36">
        <f t="shared" si="7"/>
        <v>103.46</v>
      </c>
      <c r="BJ6" s="36" t="str">
        <f t="shared" si="7"/>
        <v>-</v>
      </c>
      <c r="BK6" s="36" t="str">
        <f t="shared" si="7"/>
        <v>-</v>
      </c>
      <c r="BL6" s="36" t="str">
        <f t="shared" si="7"/>
        <v>-</v>
      </c>
      <c r="BM6" s="36">
        <f t="shared" si="7"/>
        <v>1077.8499999999999</v>
      </c>
      <c r="BN6" s="36">
        <f t="shared" si="7"/>
        <v>1421.84</v>
      </c>
      <c r="BO6" s="35" t="str">
        <f>IF(BO7="","",IF(BO7="-","【-】","【"&amp;SUBSTITUTE(TEXT(BO7,"#,##0.00"),"-","△")&amp;"】"))</f>
        <v>【1,187.50】</v>
      </c>
      <c r="BP6" s="36" t="str">
        <f>IF(BP7="",NA(),BP7)</f>
        <v>-</v>
      </c>
      <c r="BQ6" s="36" t="str">
        <f t="shared" ref="BQ6:BY6" si="8">IF(BQ7="",NA(),BQ7)</f>
        <v>-</v>
      </c>
      <c r="BR6" s="36" t="str">
        <f t="shared" si="8"/>
        <v>-</v>
      </c>
      <c r="BS6" s="36">
        <f t="shared" si="8"/>
        <v>41.14</v>
      </c>
      <c r="BT6" s="36">
        <f t="shared" si="8"/>
        <v>37.01</v>
      </c>
      <c r="BU6" s="36" t="str">
        <f t="shared" si="8"/>
        <v>-</v>
      </c>
      <c r="BV6" s="36" t="str">
        <f t="shared" si="8"/>
        <v>-</v>
      </c>
      <c r="BW6" s="36" t="str">
        <f t="shared" si="8"/>
        <v>-</v>
      </c>
      <c r="BX6" s="36">
        <f t="shared" si="8"/>
        <v>46.51</v>
      </c>
      <c r="BY6" s="36">
        <f t="shared" si="8"/>
        <v>35.72</v>
      </c>
      <c r="BZ6" s="35" t="str">
        <f>IF(BZ7="","",IF(BZ7="-","【-】","【"&amp;SUBSTITUTE(TEXT(BZ7,"#,##0.00"),"-","△")&amp;"】"))</f>
        <v>【58.90】</v>
      </c>
      <c r="CA6" s="36" t="str">
        <f>IF(CA7="",NA(),CA7)</f>
        <v>-</v>
      </c>
      <c r="CB6" s="36" t="str">
        <f t="shared" ref="CB6:CJ6" si="9">IF(CB7="",NA(),CB7)</f>
        <v>-</v>
      </c>
      <c r="CC6" s="36" t="str">
        <f t="shared" si="9"/>
        <v>-</v>
      </c>
      <c r="CD6" s="36">
        <f t="shared" si="9"/>
        <v>368.89</v>
      </c>
      <c r="CE6" s="36">
        <f t="shared" si="9"/>
        <v>395.16</v>
      </c>
      <c r="CF6" s="36" t="str">
        <f t="shared" si="9"/>
        <v>-</v>
      </c>
      <c r="CG6" s="36" t="str">
        <f t="shared" si="9"/>
        <v>-</v>
      </c>
      <c r="CH6" s="36" t="str">
        <f t="shared" si="9"/>
        <v>-</v>
      </c>
      <c r="CI6" s="36">
        <f t="shared" si="9"/>
        <v>481.17</v>
      </c>
      <c r="CJ6" s="36">
        <f t="shared" si="9"/>
        <v>471.3</v>
      </c>
      <c r="CK6" s="35" t="str">
        <f>IF(CK7="","",IF(CK7="-","【-】","【"&amp;SUBSTITUTE(TEXT(CK7,"#,##0.00"),"-","△")&amp;"】"))</f>
        <v>【281.77】</v>
      </c>
      <c r="CL6" s="36" t="str">
        <f>IF(CL7="",NA(),CL7)</f>
        <v>-</v>
      </c>
      <c r="CM6" s="36" t="str">
        <f t="shared" ref="CM6:CU6" si="10">IF(CM7="",NA(),CM7)</f>
        <v>-</v>
      </c>
      <c r="CN6" s="36" t="str">
        <f t="shared" si="10"/>
        <v>-</v>
      </c>
      <c r="CO6" s="36">
        <f t="shared" si="10"/>
        <v>49.49</v>
      </c>
      <c r="CP6" s="36">
        <f t="shared" si="10"/>
        <v>51.31</v>
      </c>
      <c r="CQ6" s="36" t="str">
        <f t="shared" si="10"/>
        <v>-</v>
      </c>
      <c r="CR6" s="36" t="str">
        <f t="shared" si="10"/>
        <v>-</v>
      </c>
      <c r="CS6" s="36" t="str">
        <f t="shared" si="10"/>
        <v>-</v>
      </c>
      <c r="CT6" s="36">
        <f t="shared" si="10"/>
        <v>49.65</v>
      </c>
      <c r="CU6" s="36">
        <f t="shared" si="10"/>
        <v>51.52</v>
      </c>
      <c r="CV6" s="35" t="str">
        <f>IF(CV7="","",IF(CV7="-","【-】","【"&amp;SUBSTITUTE(TEXT(CV7,"#,##0.00"),"-","△")&amp;"】"))</f>
        <v>【50.55】</v>
      </c>
      <c r="CW6" s="36" t="str">
        <f>IF(CW7="",NA(),CW7)</f>
        <v>-</v>
      </c>
      <c r="CX6" s="36" t="str">
        <f t="shared" ref="CX6:DF6" si="11">IF(CX7="",NA(),CX7)</f>
        <v>-</v>
      </c>
      <c r="CY6" s="36" t="str">
        <f t="shared" si="11"/>
        <v>-</v>
      </c>
      <c r="CZ6" s="36">
        <f t="shared" si="11"/>
        <v>85.25</v>
      </c>
      <c r="DA6" s="36">
        <f t="shared" si="11"/>
        <v>83.23</v>
      </c>
      <c r="DB6" s="36" t="str">
        <f t="shared" si="11"/>
        <v>-</v>
      </c>
      <c r="DC6" s="36" t="str">
        <f t="shared" si="11"/>
        <v>-</v>
      </c>
      <c r="DD6" s="36" t="str">
        <f t="shared" si="11"/>
        <v>-</v>
      </c>
      <c r="DE6" s="36">
        <f t="shared" si="11"/>
        <v>64.03</v>
      </c>
      <c r="DF6" s="36">
        <f t="shared" si="11"/>
        <v>61.29</v>
      </c>
      <c r="DG6" s="35" t="str">
        <f>IF(DG7="","",IF(DG7="-","【-】","【"&amp;SUBSTITUTE(TEXT(DG7,"#,##0.00"),"-","△")&amp;"】"))</f>
        <v>【75.11】</v>
      </c>
      <c r="DH6" s="36" t="str">
        <f>IF(DH7="",NA(),DH7)</f>
        <v>-</v>
      </c>
      <c r="DI6" s="36" t="str">
        <f t="shared" ref="DI6:DQ6" si="12">IF(DI7="",NA(),DI7)</f>
        <v>-</v>
      </c>
      <c r="DJ6" s="36" t="str">
        <f t="shared" si="12"/>
        <v>-</v>
      </c>
      <c r="DK6" s="36">
        <f t="shared" si="12"/>
        <v>10.58</v>
      </c>
      <c r="DL6" s="36">
        <f t="shared" si="12"/>
        <v>19.41</v>
      </c>
      <c r="DM6" s="36" t="str">
        <f t="shared" si="12"/>
        <v>-</v>
      </c>
      <c r="DN6" s="36" t="str">
        <f t="shared" si="12"/>
        <v>-</v>
      </c>
      <c r="DO6" s="36" t="str">
        <f t="shared" si="12"/>
        <v>-</v>
      </c>
      <c r="DP6" s="36">
        <f t="shared" si="12"/>
        <v>29.03</v>
      </c>
      <c r="DQ6" s="36">
        <f t="shared" si="12"/>
        <v>24.16</v>
      </c>
      <c r="DR6" s="35" t="str">
        <f>IF(DR7="","",IF(DR7="-","【-】","【"&amp;SUBSTITUTE(TEXT(DR7,"#,##0.00"),"-","△")&amp;"】"))</f>
        <v>【33.25】</v>
      </c>
      <c r="DS6" s="36" t="str">
        <f>IF(DS7="",NA(),DS7)</f>
        <v>-</v>
      </c>
      <c r="DT6" s="36" t="str">
        <f t="shared" ref="DT6:EB6" si="13">IF(DT7="",NA(),DT7)</f>
        <v>-</v>
      </c>
      <c r="DU6" s="36" t="str">
        <f t="shared" si="13"/>
        <v>-</v>
      </c>
      <c r="DV6" s="36">
        <f t="shared" si="13"/>
        <v>20.440000000000001</v>
      </c>
      <c r="DW6" s="36">
        <f t="shared" si="13"/>
        <v>20.440000000000001</v>
      </c>
      <c r="DX6" s="36" t="str">
        <f t="shared" si="13"/>
        <v>-</v>
      </c>
      <c r="DY6" s="36" t="str">
        <f t="shared" si="13"/>
        <v>-</v>
      </c>
      <c r="DZ6" s="36" t="str">
        <f t="shared" si="13"/>
        <v>-</v>
      </c>
      <c r="EA6" s="36">
        <f t="shared" si="13"/>
        <v>11.18</v>
      </c>
      <c r="EB6" s="36">
        <f t="shared" si="13"/>
        <v>18.829999999999998</v>
      </c>
      <c r="EC6" s="35" t="str">
        <f>IF(EC7="","",IF(EC7="-","【-】","【"&amp;SUBSTITUTE(TEXT(EC7,"#,##0.00"),"-","△")&amp;"】"))</f>
        <v>【17.19】</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0.25</v>
      </c>
      <c r="EM6" s="36">
        <f t="shared" si="14"/>
        <v>0.96</v>
      </c>
      <c r="EN6" s="35" t="str">
        <f>IF(EN7="","",IF(EN7="-","【-】","【"&amp;SUBSTITUTE(TEXT(EN7,"#,##0.00"),"-","△")&amp;"】"))</f>
        <v>【0.79】</v>
      </c>
    </row>
    <row r="7" spans="1:144" s="37" customFormat="1" x14ac:dyDescent="0.15">
      <c r="A7" s="29"/>
      <c r="B7" s="38">
        <v>2020</v>
      </c>
      <c r="C7" s="38">
        <v>232378</v>
      </c>
      <c r="D7" s="38">
        <v>46</v>
      </c>
      <c r="E7" s="38">
        <v>1</v>
      </c>
      <c r="F7" s="38">
        <v>0</v>
      </c>
      <c r="G7" s="38">
        <v>5</v>
      </c>
      <c r="H7" s="38" t="s">
        <v>92</v>
      </c>
      <c r="I7" s="38" t="s">
        <v>93</v>
      </c>
      <c r="J7" s="38" t="s">
        <v>94</v>
      </c>
      <c r="K7" s="38" t="s">
        <v>95</v>
      </c>
      <c r="L7" s="38" t="s">
        <v>96</v>
      </c>
      <c r="M7" s="38" t="s">
        <v>97</v>
      </c>
      <c r="N7" s="39" t="s">
        <v>98</v>
      </c>
      <c r="O7" s="39">
        <v>60.15</v>
      </c>
      <c r="P7" s="39">
        <v>2.48</v>
      </c>
      <c r="Q7" s="39">
        <v>2425</v>
      </c>
      <c r="R7" s="39">
        <v>89092</v>
      </c>
      <c r="S7" s="39">
        <v>27.49</v>
      </c>
      <c r="T7" s="39">
        <v>3240.89</v>
      </c>
      <c r="U7" s="39">
        <v>1173</v>
      </c>
      <c r="V7" s="39">
        <v>0.22</v>
      </c>
      <c r="W7" s="39">
        <v>5331.82</v>
      </c>
      <c r="X7" s="39" t="s">
        <v>98</v>
      </c>
      <c r="Y7" s="39" t="s">
        <v>98</v>
      </c>
      <c r="Z7" s="39" t="s">
        <v>98</v>
      </c>
      <c r="AA7" s="39">
        <v>110.93</v>
      </c>
      <c r="AB7" s="39">
        <v>106.76</v>
      </c>
      <c r="AC7" s="39" t="s">
        <v>98</v>
      </c>
      <c r="AD7" s="39" t="s">
        <v>98</v>
      </c>
      <c r="AE7" s="39" t="s">
        <v>98</v>
      </c>
      <c r="AF7" s="39">
        <v>88.54</v>
      </c>
      <c r="AG7" s="39">
        <v>97.61</v>
      </c>
      <c r="AH7" s="39">
        <v>102.33</v>
      </c>
      <c r="AI7" s="39" t="s">
        <v>98</v>
      </c>
      <c r="AJ7" s="39" t="s">
        <v>98</v>
      </c>
      <c r="AK7" s="39" t="s">
        <v>98</v>
      </c>
      <c r="AL7" s="39">
        <v>0</v>
      </c>
      <c r="AM7" s="39">
        <v>0</v>
      </c>
      <c r="AN7" s="39" t="s">
        <v>98</v>
      </c>
      <c r="AO7" s="39" t="s">
        <v>98</v>
      </c>
      <c r="AP7" s="39" t="s">
        <v>98</v>
      </c>
      <c r="AQ7" s="39">
        <v>163.30000000000001</v>
      </c>
      <c r="AR7" s="39">
        <v>143.65</v>
      </c>
      <c r="AS7" s="39">
        <v>31.02</v>
      </c>
      <c r="AT7" s="39" t="s">
        <v>98</v>
      </c>
      <c r="AU7" s="39" t="s">
        <v>98</v>
      </c>
      <c r="AV7" s="39" t="s">
        <v>98</v>
      </c>
      <c r="AW7" s="39">
        <v>228.01</v>
      </c>
      <c r="AX7" s="39">
        <v>203.84</v>
      </c>
      <c r="AY7" s="39" t="s">
        <v>98</v>
      </c>
      <c r="AZ7" s="39" t="s">
        <v>98</v>
      </c>
      <c r="BA7" s="39" t="s">
        <v>98</v>
      </c>
      <c r="BB7" s="39">
        <v>86.33</v>
      </c>
      <c r="BC7" s="39">
        <v>94.01</v>
      </c>
      <c r="BD7" s="39">
        <v>186.73</v>
      </c>
      <c r="BE7" s="39" t="s">
        <v>98</v>
      </c>
      <c r="BF7" s="39" t="s">
        <v>98</v>
      </c>
      <c r="BG7" s="39" t="s">
        <v>98</v>
      </c>
      <c r="BH7" s="39">
        <v>90.46</v>
      </c>
      <c r="BI7" s="39">
        <v>103.46</v>
      </c>
      <c r="BJ7" s="39" t="s">
        <v>98</v>
      </c>
      <c r="BK7" s="39" t="s">
        <v>98</v>
      </c>
      <c r="BL7" s="39" t="s">
        <v>98</v>
      </c>
      <c r="BM7" s="39">
        <v>1077.8499999999999</v>
      </c>
      <c r="BN7" s="39">
        <v>1421.84</v>
      </c>
      <c r="BO7" s="39">
        <v>1187.5</v>
      </c>
      <c r="BP7" s="39" t="s">
        <v>98</v>
      </c>
      <c r="BQ7" s="39" t="s">
        <v>98</v>
      </c>
      <c r="BR7" s="39" t="s">
        <v>98</v>
      </c>
      <c r="BS7" s="39">
        <v>41.14</v>
      </c>
      <c r="BT7" s="39">
        <v>37.01</v>
      </c>
      <c r="BU7" s="39" t="s">
        <v>98</v>
      </c>
      <c r="BV7" s="39" t="s">
        <v>98</v>
      </c>
      <c r="BW7" s="39" t="s">
        <v>98</v>
      </c>
      <c r="BX7" s="39">
        <v>46.51</v>
      </c>
      <c r="BY7" s="39">
        <v>35.72</v>
      </c>
      <c r="BZ7" s="39">
        <v>58.9</v>
      </c>
      <c r="CA7" s="39" t="s">
        <v>98</v>
      </c>
      <c r="CB7" s="39" t="s">
        <v>98</v>
      </c>
      <c r="CC7" s="39" t="s">
        <v>98</v>
      </c>
      <c r="CD7" s="39">
        <v>368.89</v>
      </c>
      <c r="CE7" s="39">
        <v>395.16</v>
      </c>
      <c r="CF7" s="39" t="s">
        <v>98</v>
      </c>
      <c r="CG7" s="39" t="s">
        <v>98</v>
      </c>
      <c r="CH7" s="39" t="s">
        <v>98</v>
      </c>
      <c r="CI7" s="39">
        <v>481.17</v>
      </c>
      <c r="CJ7" s="39">
        <v>471.3</v>
      </c>
      <c r="CK7" s="39">
        <v>281.77</v>
      </c>
      <c r="CL7" s="39" t="s">
        <v>98</v>
      </c>
      <c r="CM7" s="39" t="s">
        <v>98</v>
      </c>
      <c r="CN7" s="39" t="s">
        <v>98</v>
      </c>
      <c r="CO7" s="39">
        <v>49.49</v>
      </c>
      <c r="CP7" s="39">
        <v>51.31</v>
      </c>
      <c r="CQ7" s="39" t="s">
        <v>98</v>
      </c>
      <c r="CR7" s="39" t="s">
        <v>98</v>
      </c>
      <c r="CS7" s="39" t="s">
        <v>98</v>
      </c>
      <c r="CT7" s="39">
        <v>49.65</v>
      </c>
      <c r="CU7" s="39">
        <v>51.52</v>
      </c>
      <c r="CV7" s="39">
        <v>50.55</v>
      </c>
      <c r="CW7" s="39" t="s">
        <v>98</v>
      </c>
      <c r="CX7" s="39" t="s">
        <v>98</v>
      </c>
      <c r="CY7" s="39" t="s">
        <v>98</v>
      </c>
      <c r="CZ7" s="39">
        <v>85.25</v>
      </c>
      <c r="DA7" s="39">
        <v>83.23</v>
      </c>
      <c r="DB7" s="39" t="s">
        <v>98</v>
      </c>
      <c r="DC7" s="39" t="s">
        <v>98</v>
      </c>
      <c r="DD7" s="39" t="s">
        <v>98</v>
      </c>
      <c r="DE7" s="39">
        <v>64.03</v>
      </c>
      <c r="DF7" s="39">
        <v>61.29</v>
      </c>
      <c r="DG7" s="39">
        <v>75.11</v>
      </c>
      <c r="DH7" s="39" t="s">
        <v>98</v>
      </c>
      <c r="DI7" s="39" t="s">
        <v>98</v>
      </c>
      <c r="DJ7" s="39" t="s">
        <v>98</v>
      </c>
      <c r="DK7" s="39">
        <v>10.58</v>
      </c>
      <c r="DL7" s="39">
        <v>19.41</v>
      </c>
      <c r="DM7" s="39" t="s">
        <v>98</v>
      </c>
      <c r="DN7" s="39" t="s">
        <v>98</v>
      </c>
      <c r="DO7" s="39" t="s">
        <v>98</v>
      </c>
      <c r="DP7" s="39">
        <v>29.03</v>
      </c>
      <c r="DQ7" s="39">
        <v>24.16</v>
      </c>
      <c r="DR7" s="39">
        <v>33.25</v>
      </c>
      <c r="DS7" s="39" t="s">
        <v>98</v>
      </c>
      <c r="DT7" s="39" t="s">
        <v>98</v>
      </c>
      <c r="DU7" s="39" t="s">
        <v>98</v>
      </c>
      <c r="DV7" s="39">
        <v>20.440000000000001</v>
      </c>
      <c r="DW7" s="39">
        <v>20.440000000000001</v>
      </c>
      <c r="DX7" s="39" t="s">
        <v>98</v>
      </c>
      <c r="DY7" s="39" t="s">
        <v>98</v>
      </c>
      <c r="DZ7" s="39" t="s">
        <v>98</v>
      </c>
      <c r="EA7" s="39">
        <v>11.18</v>
      </c>
      <c r="EB7" s="39">
        <v>18.829999999999998</v>
      </c>
      <c r="EC7" s="39">
        <v>17.190000000000001</v>
      </c>
      <c r="ED7" s="39" t="s">
        <v>98</v>
      </c>
      <c r="EE7" s="39" t="s">
        <v>98</v>
      </c>
      <c r="EF7" s="39" t="s">
        <v>98</v>
      </c>
      <c r="EG7" s="39">
        <v>0</v>
      </c>
      <c r="EH7" s="39">
        <v>0</v>
      </c>
      <c r="EI7" s="39" t="s">
        <v>98</v>
      </c>
      <c r="EJ7" s="39" t="s">
        <v>98</v>
      </c>
      <c r="EK7" s="39" t="s">
        <v>98</v>
      </c>
      <c r="EL7" s="39">
        <v>0.25</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2022-01-18T01:28:20Z</cp:lastPrinted>
  <dcterms:created xsi:type="dcterms:W3CDTF">2021-12-03T06:51:48Z</dcterms:created>
  <dcterms:modified xsi:type="dcterms:W3CDTF">2022-01-28T03:00:17Z</dcterms:modified>
  <cp:category/>
</cp:coreProperties>
</file>