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C598FA3-B033-474A-90A6-71E3239AD6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①" sheetId="1" r:id="rId1"/>
    <sheet name="別紙②" sheetId="2" r:id="rId2"/>
    <sheet name="別紙③" sheetId="3" r:id="rId3"/>
    <sheet name="別紙④" sheetId="4" r:id="rId4"/>
    <sheet name="別紙⑤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5" l="1"/>
  <c r="K10" i="5"/>
  <c r="M10" i="5" s="1"/>
  <c r="M11" i="5" l="1"/>
  <c r="K13" i="5"/>
  <c r="K11" i="1"/>
  <c r="K12" i="1"/>
  <c r="K13" i="1"/>
  <c r="K10" i="1"/>
  <c r="I10" i="1"/>
  <c r="I13" i="5"/>
  <c r="M13" i="5" s="1"/>
  <c r="E23" i="5"/>
  <c r="K23" i="5" s="1"/>
  <c r="C23" i="5"/>
  <c r="K23" i="4"/>
  <c r="C23" i="4"/>
  <c r="I14" i="4"/>
  <c r="I13" i="4"/>
  <c r="I12" i="4"/>
  <c r="I11" i="4"/>
  <c r="I10" i="4"/>
  <c r="K23" i="3"/>
  <c r="C23" i="3"/>
  <c r="I14" i="3"/>
  <c r="I13" i="3"/>
  <c r="I12" i="3"/>
  <c r="I11" i="3"/>
  <c r="I10" i="3"/>
  <c r="K23" i="2"/>
  <c r="C23" i="2"/>
  <c r="I11" i="2"/>
  <c r="I12" i="2"/>
  <c r="I13" i="2"/>
  <c r="I14" i="2"/>
  <c r="I15" i="2"/>
  <c r="I16" i="2"/>
  <c r="I10" i="2"/>
  <c r="C23" i="1"/>
  <c r="I11" i="1"/>
  <c r="I12" i="1"/>
  <c r="I13" i="1"/>
  <c r="M12" i="1" l="1"/>
  <c r="M11" i="1"/>
  <c r="M23" i="5"/>
  <c r="I23" i="5"/>
  <c r="I23" i="4"/>
  <c r="M23" i="4" s="1"/>
  <c r="I23" i="3"/>
  <c r="M23" i="3" s="1"/>
  <c r="I23" i="2"/>
  <c r="M23" i="2" s="1"/>
  <c r="M10" i="1"/>
  <c r="M13" i="1"/>
  <c r="M23" i="1" l="1"/>
  <c r="I23" i="1"/>
  <c r="K23" i="1" l="1"/>
</calcChain>
</file>

<file path=xl/sharedStrings.xml><?xml version="1.0" encoding="utf-8"?>
<sst xmlns="http://schemas.openxmlformats.org/spreadsheetml/2006/main" count="214" uniqueCount="61">
  <si>
    <t>（医療機関名</t>
    <rPh sb="1" eb="3">
      <t>イリョウ</t>
    </rPh>
    <rPh sb="3" eb="5">
      <t>キカン</t>
    </rPh>
    <rPh sb="5" eb="6">
      <t>メイ</t>
    </rPh>
    <phoneticPr fontId="1"/>
  </si>
  <si>
    <t>）</t>
    <phoneticPr fontId="1"/>
  </si>
  <si>
    <t>基準額</t>
    <rPh sb="0" eb="3">
      <t>キジュンガク</t>
    </rPh>
    <phoneticPr fontId="6"/>
  </si>
  <si>
    <t>選定額</t>
    <rPh sb="0" eb="2">
      <t>センテイ</t>
    </rPh>
    <rPh sb="2" eb="3">
      <t>ガク</t>
    </rPh>
    <phoneticPr fontId="6"/>
  </si>
  <si>
    <t>円</t>
    <rPh sb="0" eb="1">
      <t>エン</t>
    </rPh>
    <phoneticPr fontId="6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</si>
  <si>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1"/>
  </si>
  <si>
    <t>職種</t>
    <rPh sb="0" eb="2">
      <t>ショクシュ</t>
    </rPh>
    <phoneticPr fontId="1"/>
  </si>
  <si>
    <t>合計</t>
    <rPh sb="0" eb="2">
      <t>ゴウケイ</t>
    </rPh>
    <phoneticPr fontId="1"/>
  </si>
  <si>
    <t>件</t>
    <rPh sb="0" eb="1">
      <t>ケン</t>
    </rPh>
    <phoneticPr fontId="6"/>
  </si>
  <si>
    <t>※記載欄が不足する場合は、適宜追加すること。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</si>
  <si>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分娩手当金額（単価）</t>
    <rPh sb="0" eb="2">
      <t>ブンベン</t>
    </rPh>
    <rPh sb="2" eb="4">
      <t>テアテ</t>
    </rPh>
    <rPh sb="4" eb="6">
      <t>キンガク</t>
    </rPh>
    <rPh sb="7" eb="9">
      <t>タンカ</t>
    </rPh>
    <phoneticPr fontId="1"/>
  </si>
  <si>
    <t>(d)</t>
    <phoneticPr fontId="1"/>
  </si>
  <si>
    <t>(b)</t>
    <phoneticPr fontId="1"/>
  </si>
  <si>
    <t>(a)</t>
  </si>
  <si>
    <t>(c)</t>
    <phoneticPr fontId="1"/>
  </si>
  <si>
    <t>(e)</t>
    <phoneticPr fontId="1"/>
  </si>
  <si>
    <t>(f)</t>
    <phoneticPr fontId="1"/>
  </si>
  <si>
    <t>医療従事者が１人で分娩を取り扱う場合・・・パターン①</t>
    <rPh sb="0" eb="2">
      <t>イリョウ</t>
    </rPh>
    <rPh sb="2" eb="5">
      <t>ジュウジシャ</t>
    </rPh>
    <rPh sb="7" eb="8">
      <t>ニン</t>
    </rPh>
    <rPh sb="9" eb="11">
      <t>ブンベン</t>
    </rPh>
    <rPh sb="12" eb="13">
      <t>ト</t>
    </rPh>
    <rPh sb="14" eb="15">
      <t>アツカ</t>
    </rPh>
    <rPh sb="16" eb="18">
      <t>バアイ</t>
    </rPh>
    <phoneticPr fontId="1"/>
  </si>
  <si>
    <t>Ａ</t>
    <phoneticPr fontId="1"/>
  </si>
  <si>
    <t>医師</t>
    <rPh sb="0" eb="2">
      <t>イシ</t>
    </rPh>
    <phoneticPr fontId="1"/>
  </si>
  <si>
    <t>Ｂ</t>
    <phoneticPr fontId="1"/>
  </si>
  <si>
    <t>Ｃ</t>
    <phoneticPr fontId="1"/>
  </si>
  <si>
    <t>助産師</t>
    <rPh sb="0" eb="3">
      <t>ジョサンシ</t>
    </rPh>
    <phoneticPr fontId="1"/>
  </si>
  <si>
    <t>２人以上の医療従事者が分娩を取り扱い、支給する手当金額の合計が10,000円を超える場合・・・パターン②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9" eb="40">
      <t>コ</t>
    </rPh>
    <rPh sb="42" eb="44">
      <t>バアイ</t>
    </rPh>
    <phoneticPr fontId="1"/>
  </si>
  <si>
    <t>Ｄ</t>
    <phoneticPr fontId="1"/>
  </si>
  <si>
    <t>Ｅ</t>
    <phoneticPr fontId="1"/>
  </si>
  <si>
    <t>Ｆ</t>
    <phoneticPr fontId="1"/>
  </si>
  <si>
    <t>２人以上の医療従事者が分娩を取り扱い、支給する手当金額の合計が10,000円の場合・・・パターン③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9" eb="41">
      <t>バアイ</t>
    </rPh>
    <phoneticPr fontId="1"/>
  </si>
  <si>
    <t>Ｇ</t>
    <phoneticPr fontId="1"/>
  </si>
  <si>
    <t>Ｈ</t>
    <phoneticPr fontId="1"/>
  </si>
  <si>
    <t>Ｉ</t>
    <phoneticPr fontId="1"/>
  </si>
  <si>
    <t>２人以上の医療従事者が分娩を取り扱い、支給する手当金額の合計が10,000円未満の場合・・・パターン④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8" eb="40">
      <t>ミマン</t>
    </rPh>
    <rPh sb="41" eb="43">
      <t>バアイ</t>
    </rPh>
    <phoneticPr fontId="1"/>
  </si>
  <si>
    <t>Ｊ</t>
    <phoneticPr fontId="1"/>
  </si>
  <si>
    <t>定額の手当を支給する医療従事者が分娩を取り扱う場合・・・パターン⑤</t>
    <rPh sb="0" eb="2">
      <t>テイガク</t>
    </rPh>
    <rPh sb="3" eb="5">
      <t>テアテ</t>
    </rPh>
    <rPh sb="6" eb="8">
      <t>シキュウ</t>
    </rPh>
    <rPh sb="10" eb="12">
      <t>イリョウ</t>
    </rPh>
    <rPh sb="12" eb="15">
      <t>ジュウジシャ</t>
    </rPh>
    <rPh sb="16" eb="18">
      <t>ブンベン</t>
    </rPh>
    <rPh sb="19" eb="20">
      <t>ト</t>
    </rPh>
    <rPh sb="21" eb="22">
      <t>アツカ</t>
    </rPh>
    <rPh sb="23" eb="25">
      <t>バアイ</t>
    </rPh>
    <phoneticPr fontId="1"/>
  </si>
  <si>
    <t>Ｋ</t>
    <phoneticPr fontId="1"/>
  </si>
  <si>
    <t>Ｌ</t>
    <phoneticPr fontId="1"/>
  </si>
  <si>
    <t>Ｍ</t>
    <phoneticPr fontId="1"/>
  </si>
  <si>
    <t>月</t>
    <rPh sb="0" eb="1">
      <t>ツキ</t>
    </rPh>
    <phoneticPr fontId="1"/>
  </si>
  <si>
    <t>(ａ)＝(ｂ)</t>
    <phoneticPr fontId="1"/>
  </si>
  <si>
    <t>(ａ)×(ｃ)</t>
    <phoneticPr fontId="1"/>
  </si>
  <si>
    <t>(ｂ)×10,000円</t>
    <rPh sb="10" eb="11">
      <t>エン</t>
    </rPh>
    <phoneticPr fontId="1"/>
  </si>
  <si>
    <t>(ｄ)と(ｅ)のいずれか低い額</t>
    <rPh sb="12" eb="13">
      <t>ヒク</t>
    </rPh>
    <rPh sb="14" eb="15">
      <t>ガク</t>
    </rPh>
    <phoneticPr fontId="1"/>
  </si>
  <si>
    <t>１分娩当たりの単価</t>
    <phoneticPr fontId="1"/>
  </si>
  <si>
    <t>(ａ)×(ｃ)</t>
    <phoneticPr fontId="1"/>
  </si>
  <si>
    <t>(ｂ)×10,000円</t>
    <phoneticPr fontId="1"/>
  </si>
  <si>
    <t>(ｄ)と(ｅ)のいずれか低い額</t>
    <phoneticPr fontId="1"/>
  </si>
  <si>
    <t>月額で金額が決まっている場合は月〇〇円と記入</t>
    <rPh sb="0" eb="2">
      <t>ゲツガク</t>
    </rPh>
    <rPh sb="3" eb="5">
      <t>キンガク</t>
    </rPh>
    <rPh sb="6" eb="7">
      <t>キ</t>
    </rPh>
    <rPh sb="12" eb="14">
      <t>バアイ</t>
    </rPh>
    <rPh sb="15" eb="16">
      <t>ツキ</t>
    </rPh>
    <rPh sb="18" eb="19">
      <t>エン</t>
    </rPh>
    <rPh sb="20" eb="22">
      <t>キニュウ</t>
    </rPh>
    <phoneticPr fontId="1"/>
  </si>
  <si>
    <t>分娩取扱（見込）件数</t>
    <rPh sb="0" eb="2">
      <t>ブンベン</t>
    </rPh>
    <rPh sb="2" eb="4">
      <t>トリアツカイ</t>
    </rPh>
    <rPh sb="5" eb="7">
      <t>ミコ</t>
    </rPh>
    <rPh sb="8" eb="10">
      <t>ケンスウ</t>
    </rPh>
    <phoneticPr fontId="6"/>
  </si>
  <si>
    <t>手当支給対象（見込）件数</t>
    <rPh sb="0" eb="2">
      <t>テアテ</t>
    </rPh>
    <rPh sb="2" eb="4">
      <t>シキュウ</t>
    </rPh>
    <rPh sb="4" eb="6">
      <t>タイショウ</t>
    </rPh>
    <rPh sb="7" eb="9">
      <t>ミコ</t>
    </rPh>
    <rPh sb="10" eb="12">
      <t>ケンスウ</t>
    </rPh>
    <phoneticPr fontId="1"/>
  </si>
  <si>
    <t>手当支給
（見込）件数</t>
    <rPh sb="0" eb="2">
      <t>テアテ</t>
    </rPh>
    <rPh sb="2" eb="4">
      <t>シキュウ</t>
    </rPh>
    <rPh sb="6" eb="8">
      <t>ミコ</t>
    </rPh>
    <rPh sb="9" eb="11">
      <t>ケンスウ</t>
    </rPh>
    <phoneticPr fontId="1"/>
  </si>
  <si>
    <t>対象経費の
支出予定額
（＝手当支給
見込額）</t>
    <rPh sb="0" eb="2">
      <t>タイショウ</t>
    </rPh>
    <rPh sb="2" eb="4">
      <t>ケイヒ</t>
    </rPh>
    <rPh sb="8" eb="10">
      <t>ヨテイ</t>
    </rPh>
    <rPh sb="10" eb="11">
      <t>ガク</t>
    </rPh>
    <rPh sb="14" eb="16">
      <t>テアテ</t>
    </rPh>
    <rPh sb="16" eb="17">
      <t>シ</t>
    </rPh>
    <rPh sb="17" eb="18">
      <t>キュウ</t>
    </rPh>
    <rPh sb="19" eb="21">
      <t>ミコ</t>
    </rPh>
    <rPh sb="21" eb="22">
      <t>ガク</t>
    </rPh>
    <phoneticPr fontId="6"/>
  </si>
  <si>
    <t>１人で取り扱う場合は(ａ)と同じ件数
２人以上で取り扱う場合はいずれか１人に計上し、他の医療従事者には計上しないこと</t>
    <rPh sb="1" eb="2">
      <t>ニン</t>
    </rPh>
    <rPh sb="3" eb="4">
      <t>ト</t>
    </rPh>
    <rPh sb="5" eb="6">
      <t>アツカ</t>
    </rPh>
    <rPh sb="7" eb="9">
      <t>バアイ</t>
    </rPh>
    <rPh sb="14" eb="15">
      <t>オナ</t>
    </rPh>
    <rPh sb="16" eb="18">
      <t>ケンスウ</t>
    </rPh>
    <rPh sb="20" eb="23">
      <t>ニンイジョウ</t>
    </rPh>
    <rPh sb="24" eb="25">
      <t>ト</t>
    </rPh>
    <rPh sb="26" eb="27">
      <t>アツカ</t>
    </rPh>
    <rPh sb="28" eb="30">
      <t>バアイ</t>
    </rPh>
    <rPh sb="36" eb="37">
      <t>ニン</t>
    </rPh>
    <rPh sb="38" eb="40">
      <t>ケイジョウ</t>
    </rPh>
    <rPh sb="42" eb="43">
      <t>ホカ</t>
    </rPh>
    <rPh sb="44" eb="46">
      <t>イリョウ</t>
    </rPh>
    <rPh sb="46" eb="49">
      <t>ジュウジシャ</t>
    </rPh>
    <rPh sb="51" eb="53">
      <t>ケイジョウ</t>
    </rPh>
    <phoneticPr fontId="1"/>
  </si>
  <si>
    <t>１分娩当たりの分娩手当単価</t>
    <rPh sb="1" eb="3">
      <t>ブンベン</t>
    </rPh>
    <rPh sb="3" eb="4">
      <t>ア</t>
    </rPh>
    <rPh sb="7" eb="11">
      <t>ブンベンテアテ</t>
    </rPh>
    <rPh sb="11" eb="13">
      <t>タンカ</t>
    </rPh>
    <phoneticPr fontId="1"/>
  </si>
  <si>
    <t>１分娩当たりの分娩手当単価</t>
    <rPh sb="7" eb="11">
      <t>ブンベンテアテ</t>
    </rPh>
    <phoneticPr fontId="1"/>
  </si>
  <si>
    <t>別紙（様式１－５－１関係）</t>
    <rPh sb="0" eb="2">
      <t>ベッシ</t>
    </rPh>
    <rPh sb="3" eb="5">
      <t>ヨウシキ</t>
    </rPh>
    <rPh sb="10" eb="12">
      <t>カンケイ</t>
    </rPh>
    <phoneticPr fontId="1"/>
  </si>
  <si>
    <t>様式１－５－１(D)</t>
    <rPh sb="0" eb="2">
      <t>ヨウシキ</t>
    </rPh>
    <phoneticPr fontId="1"/>
  </si>
  <si>
    <t>様式１－５－１(E)</t>
    <rPh sb="0" eb="2">
      <t>ヨウシキ</t>
    </rPh>
    <phoneticPr fontId="1"/>
  </si>
  <si>
    <t>様式１－５－１(F)</t>
    <rPh sb="0" eb="2">
      <t>ヨウシキ</t>
    </rPh>
    <phoneticPr fontId="1"/>
  </si>
  <si>
    <t>令和6年4月1日から令和7年3月31日までに取り扱う見込の分娩の、分娩手当を支給する見込件数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3">
      <t>ト</t>
    </rPh>
    <rPh sb="24" eb="25">
      <t>アツカ</t>
    </rPh>
    <rPh sb="26" eb="28">
      <t>ミコ</t>
    </rPh>
    <rPh sb="29" eb="31">
      <t>ブンベン</t>
    </rPh>
    <rPh sb="33" eb="35">
      <t>ブンベン</t>
    </rPh>
    <rPh sb="35" eb="37">
      <t>テアテ</t>
    </rPh>
    <rPh sb="38" eb="40">
      <t>シキュウ</t>
    </rPh>
    <rPh sb="42" eb="44">
      <t>ミコ</t>
    </rPh>
    <rPh sb="44" eb="46">
      <t>ケンスウ</t>
    </rPh>
    <phoneticPr fontId="1"/>
  </si>
  <si>
    <t>令和6年4月1日から令和7年3月31日までに取り扱う見込の分娩の、分娩手当を支給する見込件数</t>
    <rPh sb="0" eb="2">
      <t>レイワ</t>
    </rPh>
    <rPh sb="10" eb="12">
      <t>レイワ</t>
    </rPh>
    <phoneticPr fontId="1"/>
  </si>
  <si>
    <t>令和6年4月1日から令和7年3月31日に支給する見込の手当の金額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シキュウ</t>
    </rPh>
    <rPh sb="24" eb="26">
      <t>ミコミ</t>
    </rPh>
    <rPh sb="27" eb="29">
      <t>テアテ</t>
    </rPh>
    <rPh sb="30" eb="3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</si>
</sst>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2" applyFont="1" applyBorder="1" applyAlignment="1">
      <alignment horizontal="right"/>
    </xf>
    <xf numFmtId="0" fontId="7" fillId="0" borderId="7" xfId="2" applyFont="1" applyBorder="1" applyAlignment="1">
      <alignment horizontal="right"/>
    </xf>
    <xf numFmtId="0" fontId="7" fillId="0" borderId="13" xfId="2" applyFont="1" applyBorder="1" applyAlignment="1">
      <alignment horizontal="right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38" fontId="9" fillId="0" borderId="27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7" fillId="0" borderId="27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7" fillId="0" borderId="11" xfId="2" applyFont="1" applyBorder="1" applyAlignment="1">
      <alignment horizontal="right"/>
    </xf>
    <xf numFmtId="0" fontId="7" fillId="0" borderId="12" xfId="2" applyFont="1" applyBorder="1" applyAlignment="1">
      <alignment horizontal="right" vertical="top"/>
    </xf>
    <xf numFmtId="0" fontId="0" fillId="0" borderId="1" xfId="0" applyFont="1" applyBorder="1">
      <alignment vertical="center"/>
    </xf>
    <xf numFmtId="0" fontId="7" fillId="0" borderId="11" xfId="2" applyFont="1" applyBorder="1" applyAlignment="1">
      <alignment horizontal="right" vertical="center" wrapText="1" justifyLastLine="1"/>
    </xf>
    <xf numFmtId="0" fontId="7" fillId="0" borderId="12" xfId="2" applyFont="1" applyBorder="1" applyAlignment="1">
      <alignment horizontal="right" vertical="center" wrapText="1" justifyLastLine="1"/>
    </xf>
    <xf numFmtId="0" fontId="7" fillId="0" borderId="8" xfId="2" applyFont="1" applyBorder="1" applyAlignment="1">
      <alignment horizontal="right" vertical="center" wrapText="1" justifyLastLine="1"/>
    </xf>
    <xf numFmtId="0" fontId="7" fillId="0" borderId="38" xfId="2" applyFont="1" applyBorder="1" applyAlignment="1">
      <alignment horizontal="right" vertical="center" wrapText="1" justifyLastLine="1"/>
    </xf>
    <xf numFmtId="0" fontId="0" fillId="0" borderId="8" xfId="0" applyFont="1" applyBorder="1" applyAlignment="1">
      <alignment vertical="center"/>
    </xf>
    <xf numFmtId="38" fontId="7" fillId="0" borderId="27" xfId="1" applyFont="1" applyBorder="1" applyAlignment="1">
      <alignment horizontal="left" vertical="center"/>
    </xf>
    <xf numFmtId="38" fontId="9" fillId="0" borderId="42" xfId="1" applyFont="1" applyBorder="1" applyAlignment="1">
      <alignment horizontal="right" vertical="center"/>
    </xf>
    <xf numFmtId="0" fontId="7" fillId="0" borderId="47" xfId="2" applyFont="1" applyBorder="1" applyAlignment="1">
      <alignment horizontal="right"/>
    </xf>
    <xf numFmtId="0" fontId="10" fillId="0" borderId="0" xfId="0" applyFo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11" fillId="0" borderId="26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38" fontId="11" fillId="0" borderId="27" xfId="1" applyFont="1" applyBorder="1" applyAlignment="1">
      <alignment horizontal="left" vertical="center"/>
    </xf>
    <xf numFmtId="38" fontId="9" fillId="0" borderId="18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 justifyLastLine="1"/>
    </xf>
    <xf numFmtId="0" fontId="7" fillId="0" borderId="7" xfId="2" applyFont="1" applyBorder="1" applyAlignment="1">
      <alignment horizontal="center" vertical="center" wrapText="1" justifyLastLine="1"/>
    </xf>
    <xf numFmtId="0" fontId="7" fillId="0" borderId="9" xfId="2" applyFont="1" applyBorder="1" applyAlignment="1">
      <alignment horizontal="center" vertical="center" wrapText="1" justifyLastLine="1"/>
    </xf>
    <xf numFmtId="0" fontId="7" fillId="0" borderId="10" xfId="2" applyFont="1" applyBorder="1" applyAlignment="1">
      <alignment horizontal="center" vertical="center" wrapText="1" justifyLastLine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 justifyLastLine="1"/>
    </xf>
    <xf numFmtId="0" fontId="7" fillId="0" borderId="14" xfId="2" applyFont="1" applyBorder="1" applyAlignment="1">
      <alignment horizontal="center" vertical="center" wrapText="1" justifyLastLine="1"/>
    </xf>
    <xf numFmtId="0" fontId="7" fillId="0" borderId="35" xfId="2" applyFont="1" applyBorder="1" applyAlignment="1">
      <alignment horizontal="center" vertical="center" wrapText="1" justifyLastLine="1"/>
    </xf>
    <xf numFmtId="0" fontId="7" fillId="0" borderId="15" xfId="2" applyFont="1" applyBorder="1" applyAlignment="1">
      <alignment horizontal="center" vertical="center" wrapText="1" justifyLastLine="1"/>
    </xf>
    <xf numFmtId="0" fontId="7" fillId="0" borderId="30" xfId="2" applyFont="1" applyBorder="1" applyAlignment="1">
      <alignment horizontal="center" vertical="center" wrapText="1" justifyLastLine="1"/>
    </xf>
    <xf numFmtId="0" fontId="7" fillId="0" borderId="20" xfId="2" applyFont="1" applyBorder="1" applyAlignment="1">
      <alignment horizontal="center" vertical="center" wrapText="1" justifyLastLine="1"/>
    </xf>
    <xf numFmtId="0" fontId="7" fillId="0" borderId="37" xfId="2" applyFont="1" applyBorder="1" applyAlignment="1">
      <alignment horizontal="center" vertical="center" wrapText="1" justifyLastLine="1"/>
    </xf>
    <xf numFmtId="0" fontId="7" fillId="0" borderId="36" xfId="2" applyFont="1" applyBorder="1" applyAlignment="1">
      <alignment horizontal="center" vertical="center" wrapText="1" justifyLastLine="1"/>
    </xf>
    <xf numFmtId="0" fontId="7" fillId="0" borderId="31" xfId="2" applyFont="1" applyBorder="1" applyAlignment="1">
      <alignment horizontal="center" vertical="center" wrapText="1" justifyLastLine="1"/>
    </xf>
    <xf numFmtId="0" fontId="7" fillId="0" borderId="0" xfId="2" applyFont="1" applyBorder="1" applyAlignment="1">
      <alignment horizontal="center" vertical="center" wrapText="1" justifyLastLine="1"/>
    </xf>
    <xf numFmtId="38" fontId="9" fillId="0" borderId="5" xfId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9" fillId="0" borderId="43" xfId="1" applyFont="1" applyBorder="1" applyAlignment="1">
      <alignment horizontal="center" vertical="center"/>
    </xf>
    <xf numFmtId="38" fontId="9" fillId="0" borderId="44" xfId="1" applyFont="1" applyBorder="1" applyAlignment="1">
      <alignment horizontal="center" vertical="center"/>
    </xf>
    <xf numFmtId="38" fontId="9" fillId="0" borderId="45" xfId="1" applyFont="1" applyBorder="1" applyAlignment="1">
      <alignment horizontal="center" vertical="center"/>
    </xf>
    <xf numFmtId="38" fontId="9" fillId="0" borderId="46" xfId="1" applyFont="1" applyBorder="1" applyAlignment="1">
      <alignment horizontal="center" vertical="center"/>
    </xf>
    <xf numFmtId="38" fontId="9" fillId="0" borderId="41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38" fontId="9" fillId="0" borderId="30" xfId="1" applyFont="1" applyBorder="1" applyAlignment="1">
      <alignment horizontal="left" vertical="top" wrapText="1"/>
    </xf>
    <xf numFmtId="38" fontId="9" fillId="0" borderId="20" xfId="1" applyFont="1" applyBorder="1" applyAlignment="1">
      <alignment horizontal="left" vertical="top" wrapText="1"/>
    </xf>
    <xf numFmtId="38" fontId="9" fillId="0" borderId="9" xfId="1" applyFont="1" applyBorder="1" applyAlignment="1">
      <alignment horizontal="left" vertical="top" wrapText="1"/>
    </xf>
    <xf numFmtId="38" fontId="9" fillId="0" borderId="37" xfId="1" applyFont="1" applyBorder="1" applyAlignment="1">
      <alignment horizontal="left" vertical="top" wrapText="1"/>
    </xf>
    <xf numFmtId="38" fontId="9" fillId="0" borderId="24" xfId="1" applyFont="1" applyBorder="1" applyAlignment="1">
      <alignment horizontal="left" vertical="top" wrapText="1"/>
    </xf>
    <xf numFmtId="38" fontId="9" fillId="0" borderId="48" xfId="1" applyFont="1" applyBorder="1" applyAlignment="1">
      <alignment horizontal="left" vertical="top" wrapText="1"/>
    </xf>
    <xf numFmtId="38" fontId="9" fillId="0" borderId="21" xfId="1" applyFont="1" applyBorder="1" applyAlignment="1">
      <alignment horizontal="left" vertical="top" wrapText="1"/>
    </xf>
    <xf numFmtId="38" fontId="9" fillId="0" borderId="31" xfId="1" applyFont="1" applyBorder="1" applyAlignment="1">
      <alignment horizontal="left" vertical="top" wrapText="1"/>
    </xf>
    <xf numFmtId="38" fontId="9" fillId="0" borderId="49" xfId="1" applyFont="1" applyBorder="1" applyAlignment="1">
      <alignment horizontal="left" vertical="top" wrapText="1"/>
    </xf>
    <xf numFmtId="38" fontId="9" fillId="0" borderId="10" xfId="1" applyFont="1" applyBorder="1" applyAlignment="1">
      <alignment horizontal="left" vertical="top" wrapText="1"/>
    </xf>
    <xf numFmtId="38" fontId="9" fillId="0" borderId="41" xfId="1" applyFont="1" applyBorder="1" applyAlignment="1">
      <alignment horizontal="left" vertical="top" wrapText="1"/>
    </xf>
    <xf numFmtId="38" fontId="9" fillId="0" borderId="23" xfId="1" applyFont="1" applyBorder="1" applyAlignment="1">
      <alignment horizontal="left" vertical="top" wrapText="1"/>
    </xf>
    <xf numFmtId="38" fontId="9" fillId="0" borderId="32" xfId="1" applyFont="1" applyBorder="1" applyAlignment="1">
      <alignment horizontal="right" vertical="center"/>
    </xf>
    <xf numFmtId="38" fontId="9" fillId="0" borderId="33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84667</xdr:colOff>
      <xdr:row>4</xdr:row>
      <xdr:rowOff>31751</xdr:rowOff>
    </xdr:from>
    <xdr:to>
      <xdr:col>16</xdr:col>
      <xdr:colOff>355600</xdr:colOff>
      <xdr:row>9</xdr:row>
      <xdr:rowOff>232834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61867" y="878418"/>
          <a:ext cx="1320800" cy="13610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Ａのみ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Ｂのみ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Ｃのみ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計　</a:t>
          </a:r>
          <a:r>
            <a:rPr kumimoji="1" lang="en-US" altLang="ja-JP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xdr:txBody>
    </xdr:sp>
    <xdr:clientData/>
  </xdr:twoCellAnchor>
  <xdr:twoCellAnchor>
    <xdr:from>
      <xdr:col>15</xdr:col>
      <xdr:colOff>179917</xdr:colOff>
      <xdr:row>9</xdr:row>
      <xdr:rowOff>116416</xdr:rowOff>
    </xdr:from>
    <xdr:to>
      <xdr:col>15</xdr:col>
      <xdr:colOff>179917</xdr:colOff>
      <xdr:row>10</xdr:row>
      <xdr:rowOff>254000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9831917" y="2127249"/>
          <a:ext cx="0" cy="455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201084</xdr:colOff>
      <xdr:row>10</xdr:row>
      <xdr:rowOff>211667</xdr:rowOff>
    </xdr:from>
    <xdr:to>
      <xdr:col>16</xdr:col>
      <xdr:colOff>232833</xdr:colOff>
      <xdr:row>13</xdr:row>
      <xdr:rowOff>306916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165167" y="2540000"/>
          <a:ext cx="1407583" cy="10477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手当支給対象（見込）件数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の合計件数と一致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613833</xdr:colOff>
      <xdr:row>17</xdr:row>
      <xdr:rowOff>21167</xdr:rowOff>
    </xdr:from>
    <xdr:to>
      <xdr:col>8</xdr:col>
      <xdr:colOff>317500</xdr:colOff>
      <xdr:row>20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05000" y="4572000"/>
          <a:ext cx="3884083" cy="10265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本欄の金額を様式１－５－１の別表の分娩取扱（見込）件数の欄に記入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５－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455083</xdr:colOff>
      <xdr:row>24</xdr:row>
      <xdr:rowOff>0</xdr:rowOff>
    </xdr:from>
    <xdr:to>
      <xdr:col>15</xdr:col>
      <xdr:colOff>328083</xdr:colOff>
      <xdr:row>26</xdr:row>
      <xdr:rowOff>126999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762500" y="6773333"/>
          <a:ext cx="5217583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本欄の金額を様式１－５－１の分娩取扱件数の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127000</xdr:colOff>
      <xdr:row>20</xdr:row>
      <xdr:rowOff>84668</xdr:rowOff>
    </xdr:from>
    <xdr:to>
      <xdr:col>5</xdr:col>
      <xdr:colOff>444500</xdr:colOff>
      <xdr:row>21</xdr:row>
      <xdr:rowOff>264584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endCxn id="23" idx="0"/>
        </xdr:cNvCxnSpPr>
      </xdr:nvCxnSpPr>
      <xdr:spPr>
        <a:xfrm>
          <a:off x="3852333" y="5588001"/>
          <a:ext cx="317500" cy="49741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153459</xdr:colOff>
      <xdr:row>23</xdr:row>
      <xdr:rowOff>84667</xdr:rowOff>
    </xdr:from>
    <xdr:to>
      <xdr:col>11</xdr:col>
      <xdr:colOff>158750</xdr:colOff>
      <xdr:row>24</xdr:row>
      <xdr:rowOff>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stCxn id="15" idx="0"/>
        </xdr:cNvCxnSpPr>
      </xdr:nvCxnSpPr>
      <xdr:spPr>
        <a:xfrm flipV="1">
          <a:off x="7371292" y="6540500"/>
          <a:ext cx="5291" cy="232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21</xdr:row>
      <xdr:rowOff>264584</xdr:rowOff>
    </xdr:from>
    <xdr:to>
      <xdr:col>6</xdr:col>
      <xdr:colOff>211666</xdr:colOff>
      <xdr:row>23</xdr:row>
      <xdr:rowOff>95250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20583" y="6085417"/>
          <a:ext cx="698500" cy="46566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52916</xdr:colOff>
      <xdr:row>20</xdr:row>
      <xdr:rowOff>222250</xdr:rowOff>
    </xdr:from>
    <xdr:to>
      <xdr:col>14</xdr:col>
      <xdr:colOff>95250</xdr:colOff>
      <xdr:row>23</xdr:row>
      <xdr:rowOff>84666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524499" y="5725583"/>
          <a:ext cx="3534834" cy="81491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9</xdr:row>
      <xdr:rowOff>10584</xdr:rowOff>
    </xdr:from>
    <xdr:to>
      <xdr:col>5</xdr:col>
      <xdr:colOff>571500</xdr:colOff>
      <xdr:row>21</xdr:row>
      <xdr:rowOff>10584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3132666" y="2021417"/>
          <a:ext cx="1164167" cy="3810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12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6635750" y="2010833"/>
          <a:ext cx="1164167" cy="3810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0</xdr:rowOff>
    </xdr:from>
    <xdr:to>
      <xdr:col>14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7799917" y="2010833"/>
          <a:ext cx="1164167" cy="3810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222250</xdr:colOff>
      <xdr:row>4</xdr:row>
      <xdr:rowOff>10582</xdr:rowOff>
    </xdr:from>
    <xdr:to>
      <xdr:col>16</xdr:col>
      <xdr:colOff>365760</xdr:colOff>
      <xdr:row>11</xdr:row>
      <xdr:rowOff>232833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307070" y="864022"/>
          <a:ext cx="1195070" cy="20129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Ａ＋Ｄ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Ａ＋Ｂ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Ｄ＋Ｃ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Ｂ＋Ｅ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Ｂ＋Ｃ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Ｆ＋Ｃ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計　</a:t>
          </a:r>
          <a:r>
            <a:rPr kumimoji="1" lang="en-US" altLang="ja-JP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xdr:txBody>
    </xdr:sp>
    <xdr:clientData/>
  </xdr:twoCellAnchor>
  <xdr:twoCellAnchor>
    <xdr:from>
      <xdr:col>15</xdr:col>
      <xdr:colOff>169333</xdr:colOff>
      <xdr:row>11</xdr:row>
      <xdr:rowOff>42333</xdr:rowOff>
    </xdr:from>
    <xdr:to>
      <xdr:col>15</xdr:col>
      <xdr:colOff>169333</xdr:colOff>
      <xdr:row>12</xdr:row>
      <xdr:rowOff>179917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9821333" y="2688166"/>
          <a:ext cx="0" cy="455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179916</xdr:colOff>
      <xdr:row>12</xdr:row>
      <xdr:rowOff>179916</xdr:rowOff>
    </xdr:from>
    <xdr:to>
      <xdr:col>16</xdr:col>
      <xdr:colOff>211665</xdr:colOff>
      <xdr:row>16</xdr:row>
      <xdr:rowOff>10583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143999" y="3143249"/>
          <a:ext cx="1407583" cy="11006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手当支給対象（見込）件数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の合計件数と一致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63500</xdr:colOff>
      <xdr:row>21</xdr:row>
      <xdr:rowOff>222250</xdr:rowOff>
    </xdr:from>
    <xdr:to>
      <xdr:col>6</xdr:col>
      <xdr:colOff>179916</xdr:colOff>
      <xdr:row>23</xdr:row>
      <xdr:rowOff>52916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88833" y="6043083"/>
          <a:ext cx="698500" cy="46566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698500</xdr:colOff>
      <xdr:row>23</xdr:row>
      <xdr:rowOff>222252</xdr:rowOff>
    </xdr:from>
    <xdr:to>
      <xdr:col>7</xdr:col>
      <xdr:colOff>84667</xdr:colOff>
      <xdr:row>26</xdr:row>
      <xdr:rowOff>84668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98500" y="6678085"/>
          <a:ext cx="4275667" cy="8149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本欄の金額を様式１－５－１の別表の分娩取扱件数の欄に記入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317500</xdr:colOff>
      <xdr:row>23</xdr:row>
      <xdr:rowOff>52916</xdr:rowOff>
    </xdr:from>
    <xdr:to>
      <xdr:col>5</xdr:col>
      <xdr:colOff>412750</xdr:colOff>
      <xdr:row>23</xdr:row>
      <xdr:rowOff>211667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endCxn id="10" idx="2"/>
        </xdr:cNvCxnSpPr>
      </xdr:nvCxnSpPr>
      <xdr:spPr>
        <a:xfrm flipV="1">
          <a:off x="4042833" y="6508749"/>
          <a:ext cx="95250" cy="1587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</xdr:colOff>
      <xdr:row>20</xdr:row>
      <xdr:rowOff>243417</xdr:rowOff>
    </xdr:from>
    <xdr:to>
      <xdr:col>14</xdr:col>
      <xdr:colOff>105834</xdr:colOff>
      <xdr:row>23</xdr:row>
      <xdr:rowOff>105833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35083" y="5746750"/>
          <a:ext cx="3534834" cy="81491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317501</xdr:colOff>
      <xdr:row>24</xdr:row>
      <xdr:rowOff>10583</xdr:rowOff>
    </xdr:from>
    <xdr:to>
      <xdr:col>16</xdr:col>
      <xdr:colOff>84667</xdr:colOff>
      <xdr:row>26</xdr:row>
      <xdr:rowOff>137582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07001" y="6783916"/>
          <a:ext cx="5217583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本欄の金額を様式１－５－１の分娩取扱件数の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欄に記入</a:t>
          </a: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</a:p>
      </xdr:txBody>
    </xdr:sp>
    <xdr:clientData/>
  </xdr:twoCellAnchor>
  <xdr:twoCellAnchor>
    <xdr:from>
      <xdr:col>11</xdr:col>
      <xdr:colOff>190500</xdr:colOff>
      <xdr:row>23</xdr:row>
      <xdr:rowOff>95250</xdr:rowOff>
    </xdr:from>
    <xdr:to>
      <xdr:col>11</xdr:col>
      <xdr:colOff>195791</xdr:colOff>
      <xdr:row>24</xdr:row>
      <xdr:rowOff>10583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7408333" y="6551083"/>
          <a:ext cx="5291" cy="232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391584</xdr:colOff>
      <xdr:row>21</xdr:row>
      <xdr:rowOff>296333</xdr:rowOff>
    </xdr:from>
    <xdr:to>
      <xdr:col>12</xdr:col>
      <xdr:colOff>116416</xdr:colOff>
      <xdr:row>22</xdr:row>
      <xdr:rowOff>285748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027334" y="6117166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328083</xdr:colOff>
      <xdr:row>21</xdr:row>
      <xdr:rowOff>296334</xdr:rowOff>
    </xdr:from>
    <xdr:to>
      <xdr:col>14</xdr:col>
      <xdr:colOff>52916</xdr:colOff>
      <xdr:row>22</xdr:row>
      <xdr:rowOff>285749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128000" y="6117167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164043</xdr:colOff>
      <xdr:row>19</xdr:row>
      <xdr:rowOff>169332</xdr:rowOff>
    </xdr:from>
    <xdr:to>
      <xdr:col>11</xdr:col>
      <xdr:colOff>179918</xdr:colOff>
      <xdr:row>22</xdr:row>
      <xdr:rowOff>10584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>
          <a:stCxn id="25" idx="2"/>
        </xdr:cNvCxnSpPr>
      </xdr:nvCxnSpPr>
      <xdr:spPr>
        <a:xfrm>
          <a:off x="7381876" y="5355165"/>
          <a:ext cx="15875" cy="79375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127001</xdr:colOff>
      <xdr:row>17</xdr:row>
      <xdr:rowOff>201083</xdr:rowOff>
    </xdr:from>
    <xdr:to>
      <xdr:col>12</xdr:col>
      <xdr:colOff>201084</xdr:colOff>
      <xdr:row>19</xdr:row>
      <xdr:rowOff>169332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762751" y="4751916"/>
          <a:ext cx="1238250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381000</xdr:colOff>
      <xdr:row>18</xdr:row>
      <xdr:rowOff>95250</xdr:rowOff>
    </xdr:from>
    <xdr:to>
      <xdr:col>15</xdr:col>
      <xdr:colOff>10583</xdr:colOff>
      <xdr:row>20</xdr:row>
      <xdr:rowOff>63499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8180917" y="4963583"/>
          <a:ext cx="1481666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のいずれか低い方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220980</xdr:colOff>
      <xdr:row>20</xdr:row>
      <xdr:rowOff>113876</xdr:rowOff>
    </xdr:from>
    <xdr:to>
      <xdr:col>13</xdr:col>
      <xdr:colOff>432647</xdr:colOff>
      <xdr:row>22</xdr:row>
      <xdr:rowOff>44874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780020" y="5569796"/>
          <a:ext cx="211667" cy="55583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9</xdr:row>
      <xdr:rowOff>10584</xdr:rowOff>
    </xdr:from>
    <xdr:to>
      <xdr:col>5</xdr:col>
      <xdr:colOff>571500</xdr:colOff>
      <xdr:row>21</xdr:row>
      <xdr:rowOff>10584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3133724" y="2001309"/>
          <a:ext cx="1162051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12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6629400" y="1990725"/>
          <a:ext cx="1162050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0</xdr:rowOff>
    </xdr:from>
    <xdr:to>
      <xdr:col>14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7791450" y="1990725"/>
          <a:ext cx="1162050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79514</xdr:colOff>
      <xdr:row>4</xdr:row>
      <xdr:rowOff>10583</xdr:rowOff>
    </xdr:from>
    <xdr:to>
      <xdr:col>16</xdr:col>
      <xdr:colOff>377687</xdr:colOff>
      <xdr:row>9</xdr:row>
      <xdr:rowOff>63500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136836" y="858722"/>
          <a:ext cx="1345094" cy="12124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Ａ＋Ｇ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Ａ＋Ｈ＋Ｉ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計　</a:t>
          </a:r>
          <a:r>
            <a:rPr kumimoji="1" lang="en-US" altLang="ja-JP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xdr:txBody>
    </xdr:sp>
    <xdr:clientData/>
  </xdr:twoCellAnchor>
  <xdr:twoCellAnchor>
    <xdr:from>
      <xdr:col>14</xdr:col>
      <xdr:colOff>169333</xdr:colOff>
      <xdr:row>10</xdr:row>
      <xdr:rowOff>21166</xdr:rowOff>
    </xdr:from>
    <xdr:to>
      <xdr:col>16</xdr:col>
      <xdr:colOff>201082</xdr:colOff>
      <xdr:row>13</xdr:row>
      <xdr:rowOff>126999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9133416" y="2349499"/>
          <a:ext cx="1407583" cy="10583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手当支給対象（見込）件数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の合計件数と一致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148166</xdr:colOff>
      <xdr:row>8</xdr:row>
      <xdr:rowOff>201083</xdr:rowOff>
    </xdr:from>
    <xdr:to>
      <xdr:col>15</xdr:col>
      <xdr:colOff>148166</xdr:colOff>
      <xdr:row>10</xdr:row>
      <xdr:rowOff>21167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9800166" y="1894416"/>
          <a:ext cx="0" cy="455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63500</xdr:colOff>
      <xdr:row>21</xdr:row>
      <xdr:rowOff>243416</xdr:rowOff>
    </xdr:from>
    <xdr:to>
      <xdr:col>6</xdr:col>
      <xdr:colOff>179916</xdr:colOff>
      <xdr:row>23</xdr:row>
      <xdr:rowOff>74082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788833" y="6064249"/>
          <a:ext cx="698500" cy="46566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719667</xdr:colOff>
      <xdr:row>23</xdr:row>
      <xdr:rowOff>232833</xdr:rowOff>
    </xdr:from>
    <xdr:to>
      <xdr:col>7</xdr:col>
      <xdr:colOff>105834</xdr:colOff>
      <xdr:row>26</xdr:row>
      <xdr:rowOff>95249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19667" y="6688666"/>
          <a:ext cx="4275667" cy="8149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本欄の金額を様式１－５－１の別表の分娩取扱件数の欄に記入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317500</xdr:colOff>
      <xdr:row>23</xdr:row>
      <xdr:rowOff>63499</xdr:rowOff>
    </xdr:from>
    <xdr:to>
      <xdr:col>5</xdr:col>
      <xdr:colOff>412750</xdr:colOff>
      <xdr:row>23</xdr:row>
      <xdr:rowOff>222250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V="1">
          <a:off x="4042833" y="6519332"/>
          <a:ext cx="95250" cy="1587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31751</xdr:colOff>
      <xdr:row>20</xdr:row>
      <xdr:rowOff>232834</xdr:rowOff>
    </xdr:from>
    <xdr:to>
      <xdr:col>14</xdr:col>
      <xdr:colOff>74085</xdr:colOff>
      <xdr:row>23</xdr:row>
      <xdr:rowOff>95250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503334" y="5736167"/>
          <a:ext cx="3534834" cy="81491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370417</xdr:colOff>
      <xdr:row>21</xdr:row>
      <xdr:rowOff>285750</xdr:rowOff>
    </xdr:from>
    <xdr:to>
      <xdr:col>12</xdr:col>
      <xdr:colOff>95249</xdr:colOff>
      <xdr:row>22</xdr:row>
      <xdr:rowOff>275165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006167" y="6106583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328083</xdr:colOff>
      <xdr:row>21</xdr:row>
      <xdr:rowOff>285750</xdr:rowOff>
    </xdr:from>
    <xdr:to>
      <xdr:col>14</xdr:col>
      <xdr:colOff>52916</xdr:colOff>
      <xdr:row>22</xdr:row>
      <xdr:rowOff>275165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128000" y="6106583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116416</xdr:colOff>
      <xdr:row>17</xdr:row>
      <xdr:rowOff>169333</xdr:rowOff>
    </xdr:from>
    <xdr:to>
      <xdr:col>12</xdr:col>
      <xdr:colOff>190499</xdr:colOff>
      <xdr:row>19</xdr:row>
      <xdr:rowOff>137582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752166" y="4720166"/>
          <a:ext cx="1238250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190501</xdr:colOff>
      <xdr:row>19</xdr:row>
      <xdr:rowOff>137584</xdr:rowOff>
    </xdr:from>
    <xdr:to>
      <xdr:col>11</xdr:col>
      <xdr:colOff>206376</xdr:colOff>
      <xdr:row>21</xdr:row>
      <xdr:rowOff>296336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7408334" y="5323417"/>
          <a:ext cx="15875" cy="79375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317499</xdr:colOff>
      <xdr:row>18</xdr:row>
      <xdr:rowOff>74083</xdr:rowOff>
    </xdr:from>
    <xdr:to>
      <xdr:col>14</xdr:col>
      <xdr:colOff>634999</xdr:colOff>
      <xdr:row>20</xdr:row>
      <xdr:rowOff>42332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8117416" y="4942416"/>
          <a:ext cx="1481666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のいずれか低い方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295044</xdr:colOff>
      <xdr:row>20</xdr:row>
      <xdr:rowOff>52916</xdr:rowOff>
    </xdr:from>
    <xdr:to>
      <xdr:col>13</xdr:col>
      <xdr:colOff>506711</xdr:colOff>
      <xdr:row>21</xdr:row>
      <xdr:rowOff>296334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H="1">
          <a:off x="7828905" y="5486307"/>
          <a:ext cx="211667" cy="55484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306917</xdr:colOff>
      <xdr:row>24</xdr:row>
      <xdr:rowOff>10584</xdr:rowOff>
    </xdr:from>
    <xdr:to>
      <xdr:col>16</xdr:col>
      <xdr:colOff>74083</xdr:colOff>
      <xdr:row>26</xdr:row>
      <xdr:rowOff>137583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5196417" y="6783917"/>
          <a:ext cx="5217583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本欄の金額を様式１－５－１の分娩取扱件数の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欄に記入</a:t>
          </a: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</a:p>
      </xdr:txBody>
    </xdr:sp>
    <xdr:clientData/>
  </xdr:twoCellAnchor>
  <xdr:twoCellAnchor>
    <xdr:from>
      <xdr:col>11</xdr:col>
      <xdr:colOff>222251</xdr:colOff>
      <xdr:row>23</xdr:row>
      <xdr:rowOff>84667</xdr:rowOff>
    </xdr:from>
    <xdr:to>
      <xdr:col>11</xdr:col>
      <xdr:colOff>227542</xdr:colOff>
      <xdr:row>24</xdr:row>
      <xdr:rowOff>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7440084" y="6540500"/>
          <a:ext cx="5291" cy="232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9</xdr:row>
      <xdr:rowOff>10584</xdr:rowOff>
    </xdr:from>
    <xdr:to>
      <xdr:col>5</xdr:col>
      <xdr:colOff>571500</xdr:colOff>
      <xdr:row>21</xdr:row>
      <xdr:rowOff>10584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3133724" y="2001309"/>
          <a:ext cx="1162051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12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6629400" y="1990725"/>
          <a:ext cx="1162050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0</xdr:rowOff>
    </xdr:from>
    <xdr:to>
      <xdr:col>14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7791450" y="1990725"/>
          <a:ext cx="1162050" cy="3771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</xdr:colOff>
      <xdr:row>4</xdr:row>
      <xdr:rowOff>42332</xdr:rowOff>
    </xdr:from>
    <xdr:to>
      <xdr:col>16</xdr:col>
      <xdr:colOff>449580</xdr:colOff>
      <xdr:row>9</xdr:row>
      <xdr:rowOff>95249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30540" y="895772"/>
          <a:ext cx="1455420" cy="12187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Ａ＋Ｈ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Ａ＋Ｉ＋Ｊ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計　</a:t>
          </a:r>
          <a:r>
            <a:rPr kumimoji="1" lang="en-US" altLang="ja-JP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xdr:txBody>
    </xdr:sp>
    <xdr:clientData/>
  </xdr:twoCellAnchor>
  <xdr:twoCellAnchor>
    <xdr:from>
      <xdr:col>14</xdr:col>
      <xdr:colOff>211667</xdr:colOff>
      <xdr:row>10</xdr:row>
      <xdr:rowOff>52916</xdr:rowOff>
    </xdr:from>
    <xdr:to>
      <xdr:col>16</xdr:col>
      <xdr:colOff>243416</xdr:colOff>
      <xdr:row>13</xdr:row>
      <xdr:rowOff>126999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9175750" y="2381249"/>
          <a:ext cx="1407583" cy="10265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手当支給対象（見込）件数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の合計件数と一致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158750</xdr:colOff>
      <xdr:row>8</xdr:row>
      <xdr:rowOff>222250</xdr:rowOff>
    </xdr:from>
    <xdr:to>
      <xdr:col>15</xdr:col>
      <xdr:colOff>158750</xdr:colOff>
      <xdr:row>10</xdr:row>
      <xdr:rowOff>42334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V="1">
          <a:off x="9810750" y="1915583"/>
          <a:ext cx="0" cy="455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74083</xdr:colOff>
      <xdr:row>21</xdr:row>
      <xdr:rowOff>222250</xdr:rowOff>
    </xdr:from>
    <xdr:to>
      <xdr:col>6</xdr:col>
      <xdr:colOff>190499</xdr:colOff>
      <xdr:row>23</xdr:row>
      <xdr:rowOff>52916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799416" y="6043083"/>
          <a:ext cx="698500" cy="46566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709083</xdr:colOff>
      <xdr:row>23</xdr:row>
      <xdr:rowOff>222250</xdr:rowOff>
    </xdr:from>
    <xdr:to>
      <xdr:col>7</xdr:col>
      <xdr:colOff>95250</xdr:colOff>
      <xdr:row>26</xdr:row>
      <xdr:rowOff>84666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709083" y="6678083"/>
          <a:ext cx="4275667" cy="8149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本欄の金額を様式１－５－１の別表の分娩取扱件数の欄に記入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338667</xdr:colOff>
      <xdr:row>23</xdr:row>
      <xdr:rowOff>52917</xdr:rowOff>
    </xdr:from>
    <xdr:to>
      <xdr:col>5</xdr:col>
      <xdr:colOff>433917</xdr:colOff>
      <xdr:row>23</xdr:row>
      <xdr:rowOff>211668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4064000" y="6508750"/>
          <a:ext cx="95250" cy="1587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52917</xdr:colOff>
      <xdr:row>20</xdr:row>
      <xdr:rowOff>243417</xdr:rowOff>
    </xdr:from>
    <xdr:to>
      <xdr:col>14</xdr:col>
      <xdr:colOff>95251</xdr:colOff>
      <xdr:row>23</xdr:row>
      <xdr:rowOff>105833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524500" y="5746750"/>
          <a:ext cx="3534834" cy="81491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116417</xdr:colOff>
      <xdr:row>23</xdr:row>
      <xdr:rowOff>84667</xdr:rowOff>
    </xdr:from>
    <xdr:to>
      <xdr:col>11</xdr:col>
      <xdr:colOff>121708</xdr:colOff>
      <xdr:row>24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7334250" y="6540500"/>
          <a:ext cx="5291" cy="232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275166</xdr:colOff>
      <xdr:row>24</xdr:row>
      <xdr:rowOff>10584</xdr:rowOff>
    </xdr:from>
    <xdr:to>
      <xdr:col>16</xdr:col>
      <xdr:colOff>42332</xdr:colOff>
      <xdr:row>26</xdr:row>
      <xdr:rowOff>137583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164666" y="6783917"/>
          <a:ext cx="5217583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本欄の金額を様式１－５－１の分娩取扱件数の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欄に記入</a:t>
          </a: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</a:p>
      </xdr:txBody>
    </xdr:sp>
    <xdr:clientData/>
  </xdr:twoCellAnchor>
  <xdr:twoCellAnchor>
    <xdr:from>
      <xdr:col>10</xdr:col>
      <xdr:colOff>381000</xdr:colOff>
      <xdr:row>21</xdr:row>
      <xdr:rowOff>285750</xdr:rowOff>
    </xdr:from>
    <xdr:to>
      <xdr:col>12</xdr:col>
      <xdr:colOff>105832</xdr:colOff>
      <xdr:row>22</xdr:row>
      <xdr:rowOff>275165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16750" y="6106583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328083</xdr:colOff>
      <xdr:row>21</xdr:row>
      <xdr:rowOff>285750</xdr:rowOff>
    </xdr:from>
    <xdr:to>
      <xdr:col>14</xdr:col>
      <xdr:colOff>52916</xdr:colOff>
      <xdr:row>22</xdr:row>
      <xdr:rowOff>275165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128000" y="6106583"/>
          <a:ext cx="888999" cy="30691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190500</xdr:colOff>
      <xdr:row>19</xdr:row>
      <xdr:rowOff>127000</xdr:rowOff>
    </xdr:from>
    <xdr:to>
      <xdr:col>11</xdr:col>
      <xdr:colOff>206375</xdr:colOff>
      <xdr:row>21</xdr:row>
      <xdr:rowOff>285752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7408333" y="5312833"/>
          <a:ext cx="15875" cy="79375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148167</xdr:colOff>
      <xdr:row>17</xdr:row>
      <xdr:rowOff>148166</xdr:rowOff>
    </xdr:from>
    <xdr:to>
      <xdr:col>12</xdr:col>
      <xdr:colOff>222250</xdr:colOff>
      <xdr:row>19</xdr:row>
      <xdr:rowOff>116415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783917" y="4698999"/>
          <a:ext cx="1238250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190500</xdr:colOff>
      <xdr:row>20</xdr:row>
      <xdr:rowOff>42333</xdr:rowOff>
    </xdr:from>
    <xdr:to>
      <xdr:col>13</xdr:col>
      <xdr:colOff>402167</xdr:colOff>
      <xdr:row>21</xdr:row>
      <xdr:rowOff>285751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H="1">
          <a:off x="8572500" y="5545666"/>
          <a:ext cx="211667" cy="56091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391583</xdr:colOff>
      <xdr:row>18</xdr:row>
      <xdr:rowOff>63500</xdr:rowOff>
    </xdr:from>
    <xdr:to>
      <xdr:col>15</xdr:col>
      <xdr:colOff>21166</xdr:colOff>
      <xdr:row>20</xdr:row>
      <xdr:rowOff>31749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8191500" y="4931833"/>
          <a:ext cx="1481666" cy="603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のいずれか低い方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4</xdr:row>
      <xdr:rowOff>65193</xdr:rowOff>
    </xdr:from>
    <xdr:to>
      <xdr:col>16</xdr:col>
      <xdr:colOff>365760</xdr:colOff>
      <xdr:row>9</xdr:row>
      <xdr:rowOff>118110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8161020" y="918633"/>
          <a:ext cx="1341120" cy="12187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Ｋのみ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Ｌ＋Ｍ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計　</a:t>
          </a:r>
          <a:r>
            <a:rPr kumimoji="1" lang="en-US" altLang="ja-JP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xdr:txBody>
    </xdr:sp>
    <xdr:clientData/>
  </xdr:twoCellAnchor>
  <xdr:twoCellAnchor>
    <xdr:from>
      <xdr:col>15</xdr:col>
      <xdr:colOff>148167</xdr:colOff>
      <xdr:row>8</xdr:row>
      <xdr:rowOff>275167</xdr:rowOff>
    </xdr:from>
    <xdr:to>
      <xdr:col>15</xdr:col>
      <xdr:colOff>148167</xdr:colOff>
      <xdr:row>10</xdr:row>
      <xdr:rowOff>95251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V="1">
          <a:off x="9800167" y="1968500"/>
          <a:ext cx="0" cy="455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201084</xdr:colOff>
      <xdr:row>10</xdr:row>
      <xdr:rowOff>105834</xdr:rowOff>
    </xdr:from>
    <xdr:to>
      <xdr:col>16</xdr:col>
      <xdr:colOff>232833</xdr:colOff>
      <xdr:row>13</xdr:row>
      <xdr:rowOff>158750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9165167" y="2434167"/>
          <a:ext cx="1407583" cy="10054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手当支給対象（見込）件数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の合計件数と一致</a:t>
          </a:r>
          <a:endParaRPr kumimoji="1" lang="ja-JP" altLang="en-US" sz="11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42333</xdr:colOff>
      <xdr:row>21</xdr:row>
      <xdr:rowOff>222250</xdr:rowOff>
    </xdr:from>
    <xdr:to>
      <xdr:col>6</xdr:col>
      <xdr:colOff>158749</xdr:colOff>
      <xdr:row>23</xdr:row>
      <xdr:rowOff>52916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767666" y="6043083"/>
          <a:ext cx="698500" cy="46566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751417</xdr:colOff>
      <xdr:row>23</xdr:row>
      <xdr:rowOff>232834</xdr:rowOff>
    </xdr:from>
    <xdr:to>
      <xdr:col>7</xdr:col>
      <xdr:colOff>211667</xdr:colOff>
      <xdr:row>26</xdr:row>
      <xdr:rowOff>95250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51417" y="6688667"/>
          <a:ext cx="4275667" cy="8149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本欄の金額を様式１－５－１の別表の分娩取扱件数の欄に記入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317500</xdr:colOff>
      <xdr:row>23</xdr:row>
      <xdr:rowOff>63500</xdr:rowOff>
    </xdr:from>
    <xdr:to>
      <xdr:col>5</xdr:col>
      <xdr:colOff>412750</xdr:colOff>
      <xdr:row>23</xdr:row>
      <xdr:rowOff>222251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flipV="1">
          <a:off x="4042833" y="6519333"/>
          <a:ext cx="95250" cy="1587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52917</xdr:colOff>
      <xdr:row>20</xdr:row>
      <xdr:rowOff>232833</xdr:rowOff>
    </xdr:from>
    <xdr:to>
      <xdr:col>14</xdr:col>
      <xdr:colOff>95251</xdr:colOff>
      <xdr:row>23</xdr:row>
      <xdr:rowOff>95249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5524500" y="5736166"/>
          <a:ext cx="3534834" cy="814916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42333</xdr:colOff>
      <xdr:row>23</xdr:row>
      <xdr:rowOff>95250</xdr:rowOff>
    </xdr:from>
    <xdr:to>
      <xdr:col>11</xdr:col>
      <xdr:colOff>47624</xdr:colOff>
      <xdr:row>24</xdr:row>
      <xdr:rowOff>10583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V="1">
          <a:off x="7260166" y="6551083"/>
          <a:ext cx="5291" cy="232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455084</xdr:colOff>
      <xdr:row>24</xdr:row>
      <xdr:rowOff>10583</xdr:rowOff>
    </xdr:from>
    <xdr:to>
      <xdr:col>16</xdr:col>
      <xdr:colOff>148167</xdr:colOff>
      <xdr:row>26</xdr:row>
      <xdr:rowOff>137582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270501" y="6783916"/>
          <a:ext cx="5217583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本欄の金額を様式１－５－１の分娩取扱件数の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欄に記入</a:t>
          </a:r>
        </a:p>
        <a:p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（複数のパターンがある場合は、すべてのパターンの合計を様式１－５－１に記入）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zoomScaleNormal="90" zoomScaleSheetLayoutView="100" workbookViewId="0"/>
  </sheetViews>
  <sheetFormatPr defaultRowHeight="13.2"/>
  <cols>
    <col min="1" max="1" width="17" customWidth="1"/>
    <col min="3" max="30" width="7.6640625" customWidth="1"/>
  </cols>
  <sheetData>
    <row r="1" spans="1:14" ht="17.100000000000001" customHeight="1">
      <c r="A1" s="1" t="s">
        <v>54</v>
      </c>
      <c r="B1" s="15"/>
      <c r="C1" s="15"/>
      <c r="D1" s="15"/>
      <c r="E1" s="15"/>
      <c r="F1" s="1"/>
      <c r="G1" s="1"/>
      <c r="H1" s="1"/>
      <c r="I1" s="1"/>
      <c r="J1" s="15"/>
      <c r="K1" s="15"/>
      <c r="L1" s="15"/>
      <c r="M1" s="15"/>
      <c r="N1" s="15"/>
    </row>
    <row r="2" spans="1:14" ht="17.100000000000001" customHeight="1">
      <c r="A2" s="27" t="s">
        <v>17</v>
      </c>
      <c r="B2" s="15"/>
      <c r="C2" s="15"/>
      <c r="D2" s="15"/>
      <c r="E2" s="15"/>
      <c r="F2" s="1"/>
      <c r="G2" s="1"/>
      <c r="H2" s="1"/>
      <c r="I2" s="1"/>
      <c r="J2" s="15"/>
      <c r="K2" s="15"/>
      <c r="L2" s="15"/>
      <c r="M2" s="15"/>
      <c r="N2" s="15"/>
    </row>
    <row r="3" spans="1:14" ht="17.100000000000001" customHeight="1">
      <c r="A3" s="15"/>
      <c r="B3" s="15"/>
      <c r="C3" s="1"/>
      <c r="D3" s="1"/>
      <c r="E3" s="1"/>
      <c r="F3" s="1"/>
      <c r="G3" s="1" t="s">
        <v>0</v>
      </c>
      <c r="H3" s="1"/>
      <c r="I3" s="43"/>
      <c r="J3" s="43"/>
      <c r="K3" s="43"/>
      <c r="L3" s="43"/>
      <c r="M3" s="23"/>
      <c r="N3" s="2" t="s">
        <v>1</v>
      </c>
    </row>
    <row r="4" spans="1:14" ht="17.100000000000001" customHeight="1">
      <c r="A4" s="44" t="s">
        <v>5</v>
      </c>
      <c r="B4" s="44" t="s">
        <v>6</v>
      </c>
      <c r="C4" s="47" t="s">
        <v>47</v>
      </c>
      <c r="D4" s="55"/>
      <c r="E4" s="55"/>
      <c r="F4" s="48"/>
      <c r="G4" s="47" t="s">
        <v>10</v>
      </c>
      <c r="H4" s="48"/>
      <c r="I4" s="51" t="s">
        <v>50</v>
      </c>
      <c r="J4" s="52"/>
      <c r="K4" s="47" t="s">
        <v>2</v>
      </c>
      <c r="L4" s="48"/>
      <c r="M4" s="47" t="s">
        <v>3</v>
      </c>
      <c r="N4" s="48"/>
    </row>
    <row r="5" spans="1:14" ht="17.100000000000001" customHeight="1">
      <c r="A5" s="45"/>
      <c r="B5" s="45"/>
      <c r="C5" s="56"/>
      <c r="D5" s="57"/>
      <c r="E5" s="57"/>
      <c r="F5" s="58"/>
      <c r="G5" s="49"/>
      <c r="H5" s="50"/>
      <c r="I5" s="53"/>
      <c r="J5" s="54"/>
      <c r="K5" s="49"/>
      <c r="L5" s="50"/>
      <c r="M5" s="49"/>
      <c r="N5" s="50"/>
    </row>
    <row r="6" spans="1:14" ht="17.100000000000001" customHeight="1">
      <c r="A6" s="45"/>
      <c r="B6" s="45"/>
      <c r="C6" s="59" t="s">
        <v>49</v>
      </c>
      <c r="D6" s="60"/>
      <c r="E6" s="62" t="s">
        <v>48</v>
      </c>
      <c r="F6" s="63"/>
      <c r="G6" s="49"/>
      <c r="H6" s="50"/>
      <c r="I6" s="53"/>
      <c r="J6" s="54"/>
      <c r="K6" s="49"/>
      <c r="L6" s="50"/>
      <c r="M6" s="49"/>
      <c r="N6" s="50"/>
    </row>
    <row r="7" spans="1:14" ht="17.100000000000001" customHeight="1">
      <c r="A7" s="45"/>
      <c r="B7" s="45"/>
      <c r="C7" s="49"/>
      <c r="D7" s="61"/>
      <c r="E7" s="64"/>
      <c r="F7" s="50"/>
      <c r="G7" s="49"/>
      <c r="H7" s="50"/>
      <c r="I7" s="53"/>
      <c r="J7" s="54"/>
      <c r="K7" s="49"/>
      <c r="L7" s="50"/>
      <c r="M7" s="49"/>
      <c r="N7" s="50"/>
    </row>
    <row r="8" spans="1:14" ht="17.100000000000001" customHeight="1">
      <c r="A8" s="46"/>
      <c r="B8" s="46"/>
      <c r="C8" s="19"/>
      <c r="D8" s="22" t="s">
        <v>13</v>
      </c>
      <c r="E8" s="21"/>
      <c r="F8" s="20" t="s">
        <v>12</v>
      </c>
      <c r="G8" s="19"/>
      <c r="H8" s="17" t="s">
        <v>14</v>
      </c>
      <c r="I8" s="16"/>
      <c r="J8" s="17" t="s">
        <v>11</v>
      </c>
      <c r="K8" s="16"/>
      <c r="L8" s="17" t="s">
        <v>15</v>
      </c>
      <c r="M8" s="16"/>
      <c r="N8" s="17" t="s">
        <v>16</v>
      </c>
    </row>
    <row r="9" spans="1:14" ht="24.9" customHeight="1">
      <c r="A9" s="18"/>
      <c r="B9" s="18"/>
      <c r="C9" s="5"/>
      <c r="D9" s="7" t="s">
        <v>8</v>
      </c>
      <c r="E9" s="26"/>
      <c r="F9" s="6" t="s">
        <v>8</v>
      </c>
      <c r="G9" s="5"/>
      <c r="H9" s="6" t="s">
        <v>4</v>
      </c>
      <c r="I9" s="5"/>
      <c r="J9" s="6" t="s">
        <v>4</v>
      </c>
      <c r="K9" s="5"/>
      <c r="L9" s="6" t="s">
        <v>4</v>
      </c>
      <c r="M9" s="5"/>
      <c r="N9" s="6" t="s">
        <v>4</v>
      </c>
    </row>
    <row r="10" spans="1:14" ht="24.9" customHeight="1">
      <c r="A10" s="4" t="s">
        <v>18</v>
      </c>
      <c r="B10" s="4" t="s">
        <v>19</v>
      </c>
      <c r="C10" s="37">
        <v>10</v>
      </c>
      <c r="D10" s="38"/>
      <c r="E10" s="39">
        <v>10</v>
      </c>
      <c r="F10" s="40"/>
      <c r="G10" s="37">
        <v>20000</v>
      </c>
      <c r="H10" s="40"/>
      <c r="I10" s="65">
        <f>IF(C10*G10=0,"",C10*G10)</f>
        <v>200000</v>
      </c>
      <c r="J10" s="65"/>
      <c r="K10" s="65">
        <f>IF(E10*10000=0,"",E10*10000)</f>
        <v>100000</v>
      </c>
      <c r="L10" s="65"/>
      <c r="M10" s="37">
        <f>IF(MIN(I10:L10)=0,"",MIN(I10:L10))</f>
        <v>100000</v>
      </c>
      <c r="N10" s="40"/>
    </row>
    <row r="11" spans="1:14" ht="24.9" customHeight="1">
      <c r="A11" s="4" t="s">
        <v>20</v>
      </c>
      <c r="B11" s="4" t="s">
        <v>19</v>
      </c>
      <c r="C11" s="35">
        <v>10</v>
      </c>
      <c r="D11" s="36"/>
      <c r="E11" s="41">
        <v>10</v>
      </c>
      <c r="F11" s="42"/>
      <c r="G11" s="35">
        <v>10000</v>
      </c>
      <c r="H11" s="42"/>
      <c r="I11" s="35">
        <f>IF(C11*G11=0,"",C11*G11)</f>
        <v>100000</v>
      </c>
      <c r="J11" s="42"/>
      <c r="K11" s="35">
        <f>IF(E11*10000=0,"",E11*10000)</f>
        <v>100000</v>
      </c>
      <c r="L11" s="42"/>
      <c r="M11" s="37">
        <f>IF(MIN(I11:L11)=0,"",MIN(I11:L11))</f>
        <v>100000</v>
      </c>
      <c r="N11" s="40"/>
    </row>
    <row r="12" spans="1:14" ht="24.9" customHeight="1">
      <c r="A12" s="3" t="s">
        <v>21</v>
      </c>
      <c r="B12" s="3" t="s">
        <v>22</v>
      </c>
      <c r="C12" s="35">
        <v>10</v>
      </c>
      <c r="D12" s="36"/>
      <c r="E12" s="41">
        <v>10</v>
      </c>
      <c r="F12" s="42"/>
      <c r="G12" s="35">
        <v>5000</v>
      </c>
      <c r="H12" s="42"/>
      <c r="I12" s="35">
        <f>IF(C12*G12=0,"",C12*G12)</f>
        <v>50000</v>
      </c>
      <c r="J12" s="42"/>
      <c r="K12" s="35">
        <f>IF(E12*10000=0,"",E12*10000)</f>
        <v>100000</v>
      </c>
      <c r="L12" s="42"/>
      <c r="M12" s="37">
        <f>IF(MIN(I12:L12)=0,"",MIN(I12:L12))</f>
        <v>50000</v>
      </c>
      <c r="N12" s="40"/>
    </row>
    <row r="13" spans="1:14" ht="24.9" customHeight="1">
      <c r="A13" s="3"/>
      <c r="B13" s="3"/>
      <c r="C13" s="35"/>
      <c r="D13" s="36"/>
      <c r="E13" s="41"/>
      <c r="F13" s="42"/>
      <c r="G13" s="35"/>
      <c r="H13" s="42"/>
      <c r="I13" s="35" t="str">
        <f>IF(C13*G13=0,"",C13*G13)</f>
        <v/>
      </c>
      <c r="J13" s="42"/>
      <c r="K13" s="35" t="str">
        <f>IF(E13*10000=0,"",E13*10000)</f>
        <v/>
      </c>
      <c r="L13" s="42"/>
      <c r="M13" s="35" t="str">
        <f t="shared" ref="M13" si="0">IF(MIN(I13:L13)=0,"",MIN(I13:L13))</f>
        <v/>
      </c>
      <c r="N13" s="42"/>
    </row>
    <row r="14" spans="1:14" ht="24.9" customHeight="1">
      <c r="A14" s="3"/>
      <c r="B14" s="3"/>
      <c r="C14" s="76" t="s">
        <v>58</v>
      </c>
      <c r="D14" s="77"/>
      <c r="E14" s="82" t="s">
        <v>38</v>
      </c>
      <c r="F14" s="83"/>
      <c r="G14" s="76" t="s">
        <v>52</v>
      </c>
      <c r="H14" s="83"/>
      <c r="I14" s="76" t="s">
        <v>39</v>
      </c>
      <c r="J14" s="83"/>
      <c r="K14" s="76" t="s">
        <v>40</v>
      </c>
      <c r="L14" s="83"/>
      <c r="M14" s="76" t="s">
        <v>41</v>
      </c>
      <c r="N14" s="83"/>
    </row>
    <row r="15" spans="1:14" ht="24.9" customHeight="1">
      <c r="A15" s="3"/>
      <c r="B15" s="3"/>
      <c r="C15" s="78"/>
      <c r="D15" s="79"/>
      <c r="E15" s="84"/>
      <c r="F15" s="85"/>
      <c r="G15" s="78"/>
      <c r="H15" s="85"/>
      <c r="I15" s="78"/>
      <c r="J15" s="85"/>
      <c r="K15" s="78"/>
      <c r="L15" s="85"/>
      <c r="M15" s="78"/>
      <c r="N15" s="85"/>
    </row>
    <row r="16" spans="1:14" ht="24.9" customHeight="1">
      <c r="A16" s="3"/>
      <c r="B16" s="3"/>
      <c r="C16" s="78"/>
      <c r="D16" s="79"/>
      <c r="E16" s="84"/>
      <c r="F16" s="85"/>
      <c r="G16" s="78"/>
      <c r="H16" s="85"/>
      <c r="I16" s="78"/>
      <c r="J16" s="85"/>
      <c r="K16" s="78"/>
      <c r="L16" s="85"/>
      <c r="M16" s="78"/>
      <c r="N16" s="85"/>
    </row>
    <row r="17" spans="1:15" ht="24.9" customHeight="1">
      <c r="A17" s="3"/>
      <c r="B17" s="3"/>
      <c r="C17" s="78"/>
      <c r="D17" s="79"/>
      <c r="E17" s="84"/>
      <c r="F17" s="85"/>
      <c r="G17" s="78"/>
      <c r="H17" s="85"/>
      <c r="I17" s="78"/>
      <c r="J17" s="85"/>
      <c r="K17" s="78"/>
      <c r="L17" s="85"/>
      <c r="M17" s="78"/>
      <c r="N17" s="85"/>
    </row>
    <row r="18" spans="1:15" ht="24.9" customHeight="1">
      <c r="A18" s="3"/>
      <c r="B18" s="3"/>
      <c r="C18" s="78"/>
      <c r="D18" s="79"/>
      <c r="E18" s="84"/>
      <c r="F18" s="85"/>
      <c r="G18" s="78"/>
      <c r="H18" s="85"/>
      <c r="I18" s="78"/>
      <c r="J18" s="85"/>
      <c r="K18" s="78"/>
      <c r="L18" s="85"/>
      <c r="M18" s="78"/>
      <c r="N18" s="85"/>
    </row>
    <row r="19" spans="1:15" ht="24.9" customHeight="1">
      <c r="A19" s="3"/>
      <c r="B19" s="3"/>
      <c r="C19" s="78"/>
      <c r="D19" s="79"/>
      <c r="E19" s="84"/>
      <c r="F19" s="85"/>
      <c r="G19" s="78"/>
      <c r="H19" s="85"/>
      <c r="I19" s="78"/>
      <c r="J19" s="85"/>
      <c r="K19" s="78"/>
      <c r="L19" s="85"/>
      <c r="M19" s="78"/>
      <c r="N19" s="85"/>
    </row>
    <row r="20" spans="1:15" ht="24.9" customHeight="1">
      <c r="A20" s="3"/>
      <c r="B20" s="3"/>
      <c r="C20" s="78"/>
      <c r="D20" s="79"/>
      <c r="E20" s="84"/>
      <c r="F20" s="85"/>
      <c r="G20" s="78"/>
      <c r="H20" s="85"/>
      <c r="I20" s="78"/>
      <c r="J20" s="85"/>
      <c r="K20" s="78"/>
      <c r="L20" s="85"/>
      <c r="M20" s="78"/>
      <c r="N20" s="85"/>
    </row>
    <row r="21" spans="1:15" ht="24.9" customHeight="1" thickBot="1">
      <c r="A21" s="3"/>
      <c r="B21" s="3"/>
      <c r="C21" s="80"/>
      <c r="D21" s="81"/>
      <c r="E21" s="86"/>
      <c r="F21" s="87"/>
      <c r="G21" s="80"/>
      <c r="H21" s="87"/>
      <c r="I21" s="80"/>
      <c r="J21" s="87"/>
      <c r="K21" s="80"/>
      <c r="L21" s="87"/>
      <c r="M21" s="80"/>
      <c r="N21" s="87"/>
    </row>
    <row r="22" spans="1:15" ht="24.9" customHeight="1" thickTop="1">
      <c r="A22" s="66" t="s">
        <v>7</v>
      </c>
      <c r="B22" s="67"/>
      <c r="C22" s="10"/>
      <c r="D22" s="12"/>
      <c r="E22" s="25"/>
      <c r="F22" s="11"/>
      <c r="G22" s="70"/>
      <c r="H22" s="71"/>
      <c r="I22" s="24"/>
      <c r="J22" s="32" t="s">
        <v>55</v>
      </c>
      <c r="K22" s="13"/>
      <c r="L22" s="32" t="s">
        <v>56</v>
      </c>
      <c r="M22" s="13"/>
      <c r="N22" s="32" t="s">
        <v>57</v>
      </c>
      <c r="O22" s="8"/>
    </row>
    <row r="23" spans="1:15" ht="24.9" customHeight="1" thickBot="1">
      <c r="A23" s="68"/>
      <c r="B23" s="69"/>
      <c r="C23" s="74">
        <f>SUM(C10:D22)</f>
        <v>30</v>
      </c>
      <c r="D23" s="88"/>
      <c r="E23" s="74">
        <v>30</v>
      </c>
      <c r="F23" s="75"/>
      <c r="G23" s="72"/>
      <c r="H23" s="73"/>
      <c r="I23" s="74">
        <f>IF(SUM(I10:J21)=0,"",SUM(I10:J21))</f>
        <v>350000</v>
      </c>
      <c r="J23" s="75"/>
      <c r="K23" s="74">
        <f>IF(SUM(K10:L21)=0,"",SUM(K10:L21))</f>
        <v>300000</v>
      </c>
      <c r="L23" s="75"/>
      <c r="M23" s="74">
        <f>IF(SUM(M10:N21)=0,"",SUM(M10:N21))</f>
        <v>250000</v>
      </c>
      <c r="N23" s="75"/>
      <c r="O23" s="8"/>
    </row>
    <row r="24" spans="1:15" ht="24.9" customHeight="1" thickTop="1">
      <c r="A24" s="15"/>
      <c r="B24" s="15"/>
      <c r="C24" s="1"/>
      <c r="D24" s="1"/>
      <c r="E24" s="1"/>
      <c r="F24" s="1"/>
      <c r="G24" s="1"/>
      <c r="H24" s="1"/>
      <c r="I24" s="1"/>
      <c r="J24" s="15"/>
      <c r="K24" s="15"/>
      <c r="L24" s="15"/>
      <c r="M24" s="15"/>
      <c r="N24" s="15"/>
    </row>
    <row r="25" spans="1:15" ht="24.9" customHeight="1">
      <c r="A25" s="1" t="s">
        <v>9</v>
      </c>
      <c r="B25" s="15"/>
      <c r="C25" s="1"/>
      <c r="D25" s="1"/>
      <c r="E25" s="1"/>
      <c r="F25" s="1"/>
      <c r="G25" s="1"/>
      <c r="H25" s="1"/>
      <c r="I25" s="1"/>
      <c r="J25" s="15"/>
      <c r="K25" s="15"/>
      <c r="L25" s="15"/>
      <c r="M25" s="15"/>
      <c r="N25" s="15"/>
    </row>
    <row r="26" spans="1:15" ht="24.9" customHeight="1">
      <c r="A26" s="1"/>
      <c r="B26" s="15"/>
      <c r="C26" s="1"/>
      <c r="D26" s="1"/>
      <c r="E26" s="1"/>
      <c r="F26" s="1"/>
      <c r="G26" s="1"/>
      <c r="H26" s="1"/>
      <c r="I26" s="1"/>
      <c r="J26" s="15"/>
      <c r="K26" s="15"/>
      <c r="L26" s="15"/>
      <c r="M26" s="15"/>
      <c r="N26" s="15"/>
    </row>
    <row r="27" spans="1:15" ht="16.5" customHeight="1">
      <c r="A27" s="15"/>
      <c r="B27" s="15"/>
      <c r="C27" s="1"/>
      <c r="D27" s="1"/>
      <c r="E27" s="1"/>
      <c r="F27" s="1"/>
      <c r="G27" s="1"/>
      <c r="H27" s="1"/>
      <c r="I27" s="1"/>
      <c r="J27" s="15"/>
      <c r="K27" s="15"/>
      <c r="L27" s="15"/>
      <c r="M27" s="15"/>
    </row>
    <row r="28" spans="1:15" ht="24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"/>
    </row>
  </sheetData>
  <mergeCells count="47">
    <mergeCell ref="K11:L11"/>
    <mergeCell ref="M11:N11"/>
    <mergeCell ref="G12:H12"/>
    <mergeCell ref="A22:B23"/>
    <mergeCell ref="G22:H23"/>
    <mergeCell ref="K23:L23"/>
    <mergeCell ref="M23:N23"/>
    <mergeCell ref="C14:D21"/>
    <mergeCell ref="E14:F21"/>
    <mergeCell ref="G14:H21"/>
    <mergeCell ref="I14:J21"/>
    <mergeCell ref="K14:L21"/>
    <mergeCell ref="M14:N21"/>
    <mergeCell ref="C23:D23"/>
    <mergeCell ref="E23:F23"/>
    <mergeCell ref="I23:J23"/>
    <mergeCell ref="M4:N7"/>
    <mergeCell ref="E6:F7"/>
    <mergeCell ref="K12:L12"/>
    <mergeCell ref="M12:N12"/>
    <mergeCell ref="E13:F13"/>
    <mergeCell ref="G13:H13"/>
    <mergeCell ref="G10:H10"/>
    <mergeCell ref="I10:J10"/>
    <mergeCell ref="K10:L10"/>
    <mergeCell ref="M10:N10"/>
    <mergeCell ref="I13:J13"/>
    <mergeCell ref="K13:L13"/>
    <mergeCell ref="M13:N13"/>
    <mergeCell ref="I12:J12"/>
    <mergeCell ref="G11:H11"/>
    <mergeCell ref="I11:J11"/>
    <mergeCell ref="I3:L3"/>
    <mergeCell ref="A4:A8"/>
    <mergeCell ref="B4:B8"/>
    <mergeCell ref="G4:H7"/>
    <mergeCell ref="I4:J7"/>
    <mergeCell ref="K4:L7"/>
    <mergeCell ref="C4:F5"/>
    <mergeCell ref="C6:D7"/>
    <mergeCell ref="C13:D13"/>
    <mergeCell ref="C10:D10"/>
    <mergeCell ref="E10:F10"/>
    <mergeCell ref="C11:D11"/>
    <mergeCell ref="E11:F11"/>
    <mergeCell ref="C12:D12"/>
    <mergeCell ref="E12:F12"/>
  </mergeCells>
  <phoneticPr fontId="1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view="pageBreakPreview" zoomScaleNormal="90" zoomScaleSheetLayoutView="100" workbookViewId="0"/>
  </sheetViews>
  <sheetFormatPr defaultRowHeight="13.2"/>
  <cols>
    <col min="1" max="1" width="17" customWidth="1"/>
    <col min="3" max="30" width="7.6640625" customWidth="1"/>
  </cols>
  <sheetData>
    <row r="1" spans="1:14" ht="17.100000000000001" customHeight="1">
      <c r="A1" s="1" t="s">
        <v>54</v>
      </c>
      <c r="B1" s="15"/>
      <c r="C1" s="15"/>
      <c r="D1" s="15"/>
      <c r="E1" s="15"/>
      <c r="F1" s="1"/>
      <c r="G1" s="1"/>
      <c r="H1" s="1"/>
      <c r="I1" s="1"/>
      <c r="J1" s="15"/>
      <c r="K1" s="15"/>
      <c r="L1" s="15"/>
      <c r="M1" s="15"/>
      <c r="N1" s="15"/>
    </row>
    <row r="2" spans="1:14" ht="17.100000000000001" customHeight="1">
      <c r="A2" s="27" t="s">
        <v>23</v>
      </c>
      <c r="B2" s="15"/>
      <c r="C2" s="15"/>
      <c r="D2" s="15"/>
      <c r="E2" s="15"/>
      <c r="F2" s="1"/>
      <c r="G2" s="1"/>
      <c r="H2" s="1"/>
      <c r="I2" s="1"/>
      <c r="J2" s="15"/>
      <c r="K2" s="15"/>
      <c r="L2" s="15"/>
      <c r="M2" s="15"/>
      <c r="N2" s="15"/>
    </row>
    <row r="3" spans="1:14" ht="17.100000000000001" customHeight="1">
      <c r="A3" s="15"/>
      <c r="B3" s="15"/>
      <c r="C3" s="1"/>
      <c r="D3" s="1"/>
      <c r="E3" s="1"/>
      <c r="F3" s="1"/>
      <c r="G3" s="1" t="s">
        <v>0</v>
      </c>
      <c r="H3" s="1"/>
      <c r="I3" s="43"/>
      <c r="J3" s="43"/>
      <c r="K3" s="43"/>
      <c r="L3" s="43"/>
      <c r="M3" s="23"/>
      <c r="N3" s="2" t="s">
        <v>1</v>
      </c>
    </row>
    <row r="4" spans="1:14" ht="17.100000000000001" customHeight="1">
      <c r="A4" s="44" t="s">
        <v>5</v>
      </c>
      <c r="B4" s="44" t="s">
        <v>6</v>
      </c>
      <c r="C4" s="47" t="s">
        <v>47</v>
      </c>
      <c r="D4" s="55"/>
      <c r="E4" s="55"/>
      <c r="F4" s="48"/>
      <c r="G4" s="47" t="s">
        <v>10</v>
      </c>
      <c r="H4" s="48"/>
      <c r="I4" s="51" t="s">
        <v>50</v>
      </c>
      <c r="J4" s="52"/>
      <c r="K4" s="47" t="s">
        <v>2</v>
      </c>
      <c r="L4" s="48"/>
      <c r="M4" s="47" t="s">
        <v>3</v>
      </c>
      <c r="N4" s="48"/>
    </row>
    <row r="5" spans="1:14" ht="17.100000000000001" customHeight="1">
      <c r="A5" s="45"/>
      <c r="B5" s="45"/>
      <c r="C5" s="56"/>
      <c r="D5" s="57"/>
      <c r="E5" s="57"/>
      <c r="F5" s="58"/>
      <c r="G5" s="49"/>
      <c r="H5" s="50"/>
      <c r="I5" s="53"/>
      <c r="J5" s="54"/>
      <c r="K5" s="49"/>
      <c r="L5" s="50"/>
      <c r="M5" s="49"/>
      <c r="N5" s="50"/>
    </row>
    <row r="6" spans="1:14" ht="17.100000000000001" customHeight="1">
      <c r="A6" s="45"/>
      <c r="B6" s="45"/>
      <c r="C6" s="59" t="s">
        <v>49</v>
      </c>
      <c r="D6" s="60"/>
      <c r="E6" s="62" t="s">
        <v>48</v>
      </c>
      <c r="F6" s="63"/>
      <c r="G6" s="49"/>
      <c r="H6" s="50"/>
      <c r="I6" s="53"/>
      <c r="J6" s="54"/>
      <c r="K6" s="49"/>
      <c r="L6" s="50"/>
      <c r="M6" s="49"/>
      <c r="N6" s="50"/>
    </row>
    <row r="7" spans="1:14" ht="17.100000000000001" customHeight="1">
      <c r="A7" s="45"/>
      <c r="B7" s="45"/>
      <c r="C7" s="49"/>
      <c r="D7" s="61"/>
      <c r="E7" s="64"/>
      <c r="F7" s="50"/>
      <c r="G7" s="49"/>
      <c r="H7" s="50"/>
      <c r="I7" s="53"/>
      <c r="J7" s="54"/>
      <c r="K7" s="49"/>
      <c r="L7" s="50"/>
      <c r="M7" s="49"/>
      <c r="N7" s="50"/>
    </row>
    <row r="8" spans="1:14" ht="17.100000000000001" customHeight="1">
      <c r="A8" s="46"/>
      <c r="B8" s="46"/>
      <c r="C8" s="19"/>
      <c r="D8" s="22" t="s">
        <v>13</v>
      </c>
      <c r="E8" s="21"/>
      <c r="F8" s="20" t="s">
        <v>12</v>
      </c>
      <c r="G8" s="19"/>
      <c r="H8" s="17" t="s">
        <v>14</v>
      </c>
      <c r="I8" s="16"/>
      <c r="J8" s="17" t="s">
        <v>11</v>
      </c>
      <c r="K8" s="16"/>
      <c r="L8" s="17" t="s">
        <v>15</v>
      </c>
      <c r="M8" s="16"/>
      <c r="N8" s="17" t="s">
        <v>16</v>
      </c>
    </row>
    <row r="9" spans="1:14" ht="24.9" customHeight="1">
      <c r="A9" s="18"/>
      <c r="B9" s="18"/>
      <c r="C9" s="5"/>
      <c r="D9" s="7" t="s">
        <v>8</v>
      </c>
      <c r="E9" s="26"/>
      <c r="F9" s="6" t="s">
        <v>8</v>
      </c>
      <c r="G9" s="7"/>
      <c r="H9" s="6" t="s">
        <v>4</v>
      </c>
      <c r="I9" s="5"/>
      <c r="J9" s="6" t="s">
        <v>4</v>
      </c>
      <c r="K9" s="5"/>
      <c r="L9" s="6" t="s">
        <v>4</v>
      </c>
      <c r="M9" s="5"/>
      <c r="N9" s="6" t="s">
        <v>4</v>
      </c>
    </row>
    <row r="10" spans="1:14" ht="24.9" customHeight="1">
      <c r="A10" s="4" t="s">
        <v>18</v>
      </c>
      <c r="B10" s="4" t="s">
        <v>19</v>
      </c>
      <c r="C10" s="37">
        <v>20</v>
      </c>
      <c r="D10" s="38"/>
      <c r="E10" s="39"/>
      <c r="F10" s="40"/>
      <c r="G10" s="37">
        <v>20000</v>
      </c>
      <c r="H10" s="40"/>
      <c r="I10" s="65">
        <f t="shared" ref="I10:I16" si="0">IF(C10*G10=0,"",C10*G10)</f>
        <v>400000</v>
      </c>
      <c r="J10" s="65"/>
      <c r="K10" s="65"/>
      <c r="L10" s="65"/>
      <c r="M10" s="37"/>
      <c r="N10" s="40"/>
    </row>
    <row r="11" spans="1:14" ht="24.9" customHeight="1">
      <c r="A11" s="4" t="s">
        <v>20</v>
      </c>
      <c r="B11" s="4" t="s">
        <v>19</v>
      </c>
      <c r="C11" s="35">
        <v>30</v>
      </c>
      <c r="D11" s="36"/>
      <c r="E11" s="41"/>
      <c r="F11" s="42"/>
      <c r="G11" s="35">
        <v>10000</v>
      </c>
      <c r="H11" s="42"/>
      <c r="I11" s="35">
        <f t="shared" si="0"/>
        <v>300000</v>
      </c>
      <c r="J11" s="42"/>
      <c r="K11" s="35"/>
      <c r="L11" s="42"/>
      <c r="M11" s="35"/>
      <c r="N11" s="42"/>
    </row>
    <row r="12" spans="1:14" ht="24.9" customHeight="1">
      <c r="A12" s="3" t="s">
        <v>21</v>
      </c>
      <c r="B12" s="3" t="s">
        <v>22</v>
      </c>
      <c r="C12" s="35">
        <v>30</v>
      </c>
      <c r="D12" s="36"/>
      <c r="E12" s="41"/>
      <c r="F12" s="42"/>
      <c r="G12" s="35">
        <v>5000</v>
      </c>
      <c r="H12" s="42"/>
      <c r="I12" s="35">
        <f t="shared" si="0"/>
        <v>150000</v>
      </c>
      <c r="J12" s="42"/>
      <c r="K12" s="35"/>
      <c r="L12" s="42"/>
      <c r="M12" s="35"/>
      <c r="N12" s="42"/>
    </row>
    <row r="13" spans="1:14" ht="24.9" customHeight="1">
      <c r="A13" s="3" t="s">
        <v>24</v>
      </c>
      <c r="B13" s="3" t="s">
        <v>19</v>
      </c>
      <c r="C13" s="35">
        <v>20</v>
      </c>
      <c r="D13" s="36"/>
      <c r="E13" s="41"/>
      <c r="F13" s="42"/>
      <c r="G13" s="35">
        <v>15000</v>
      </c>
      <c r="H13" s="42"/>
      <c r="I13" s="35">
        <f t="shared" si="0"/>
        <v>300000</v>
      </c>
      <c r="J13" s="42"/>
      <c r="K13" s="35"/>
      <c r="L13" s="42"/>
      <c r="M13" s="35"/>
      <c r="N13" s="42"/>
    </row>
    <row r="14" spans="1:14" ht="24.9" customHeight="1">
      <c r="A14" s="3" t="s">
        <v>25</v>
      </c>
      <c r="B14" s="3" t="s">
        <v>19</v>
      </c>
      <c r="C14" s="35">
        <v>10</v>
      </c>
      <c r="D14" s="36"/>
      <c r="E14" s="41"/>
      <c r="F14" s="42"/>
      <c r="G14" s="35">
        <v>10000</v>
      </c>
      <c r="H14" s="42"/>
      <c r="I14" s="35">
        <f t="shared" si="0"/>
        <v>100000</v>
      </c>
      <c r="J14" s="42"/>
      <c r="K14" s="35"/>
      <c r="L14" s="42"/>
      <c r="M14" s="35"/>
      <c r="N14" s="42"/>
    </row>
    <row r="15" spans="1:14" ht="24.9" customHeight="1">
      <c r="A15" s="3" t="s">
        <v>26</v>
      </c>
      <c r="B15" s="3" t="s">
        <v>22</v>
      </c>
      <c r="C15" s="35">
        <v>10</v>
      </c>
      <c r="D15" s="36"/>
      <c r="E15" s="41"/>
      <c r="F15" s="42"/>
      <c r="G15" s="35">
        <v>7000</v>
      </c>
      <c r="H15" s="42"/>
      <c r="I15" s="35">
        <f t="shared" si="0"/>
        <v>70000</v>
      </c>
      <c r="J15" s="42"/>
      <c r="K15" s="35"/>
      <c r="L15" s="42"/>
      <c r="M15" s="35"/>
      <c r="N15" s="42"/>
    </row>
    <row r="16" spans="1:14" ht="24.9" customHeight="1">
      <c r="A16" s="3"/>
      <c r="B16" s="3"/>
      <c r="C16" s="35"/>
      <c r="D16" s="36"/>
      <c r="E16" s="41"/>
      <c r="F16" s="42"/>
      <c r="G16" s="35"/>
      <c r="H16" s="42"/>
      <c r="I16" s="35" t="str">
        <f t="shared" si="0"/>
        <v/>
      </c>
      <c r="J16" s="42"/>
      <c r="K16" s="35"/>
      <c r="L16" s="42"/>
      <c r="M16" s="35"/>
      <c r="N16" s="42"/>
    </row>
    <row r="17" spans="1:15" ht="24.9" customHeight="1">
      <c r="A17" s="3"/>
      <c r="B17" s="3"/>
      <c r="C17" s="76" t="s">
        <v>59</v>
      </c>
      <c r="D17" s="77"/>
      <c r="E17" s="41"/>
      <c r="F17" s="42"/>
      <c r="G17" s="76" t="s">
        <v>53</v>
      </c>
      <c r="H17" s="83"/>
      <c r="I17" s="76" t="s">
        <v>39</v>
      </c>
      <c r="J17" s="83"/>
      <c r="K17" s="35"/>
      <c r="L17" s="42"/>
      <c r="M17" s="35"/>
      <c r="N17" s="42"/>
    </row>
    <row r="18" spans="1:15" ht="24.9" customHeight="1">
      <c r="A18" s="3"/>
      <c r="B18" s="3"/>
      <c r="C18" s="78"/>
      <c r="D18" s="79"/>
      <c r="E18" s="41"/>
      <c r="F18" s="42"/>
      <c r="G18" s="78"/>
      <c r="H18" s="85"/>
      <c r="I18" s="78"/>
      <c r="J18" s="85"/>
      <c r="K18" s="35"/>
      <c r="L18" s="42"/>
      <c r="M18" s="35"/>
      <c r="N18" s="42"/>
    </row>
    <row r="19" spans="1:15" ht="24.9" customHeight="1">
      <c r="A19" s="3"/>
      <c r="B19" s="3"/>
      <c r="C19" s="78"/>
      <c r="D19" s="79"/>
      <c r="E19" s="41"/>
      <c r="F19" s="42"/>
      <c r="G19" s="78"/>
      <c r="H19" s="85"/>
      <c r="I19" s="78"/>
      <c r="J19" s="85"/>
      <c r="K19" s="35"/>
      <c r="L19" s="42"/>
      <c r="M19" s="35"/>
      <c r="N19" s="42"/>
    </row>
    <row r="20" spans="1:15" ht="24.9" customHeight="1">
      <c r="A20" s="3"/>
      <c r="B20" s="3"/>
      <c r="C20" s="78"/>
      <c r="D20" s="79"/>
      <c r="E20" s="41"/>
      <c r="F20" s="42"/>
      <c r="G20" s="78"/>
      <c r="H20" s="85"/>
      <c r="I20" s="78"/>
      <c r="J20" s="85"/>
      <c r="K20" s="35"/>
      <c r="L20" s="42"/>
      <c r="M20" s="35"/>
      <c r="N20" s="42"/>
    </row>
    <row r="21" spans="1:15" ht="24.9" customHeight="1" thickBot="1">
      <c r="A21" s="3"/>
      <c r="B21" s="3"/>
      <c r="C21" s="80"/>
      <c r="D21" s="81"/>
      <c r="E21" s="41"/>
      <c r="F21" s="42"/>
      <c r="G21" s="80"/>
      <c r="H21" s="87"/>
      <c r="I21" s="80"/>
      <c r="J21" s="87"/>
      <c r="K21" s="89"/>
      <c r="L21" s="90"/>
      <c r="M21" s="89"/>
      <c r="N21" s="90"/>
    </row>
    <row r="22" spans="1:15" ht="24.9" customHeight="1" thickTop="1">
      <c r="A22" s="66" t="s">
        <v>7</v>
      </c>
      <c r="B22" s="67"/>
      <c r="C22" s="10"/>
      <c r="D22" s="12"/>
      <c r="E22" s="25"/>
      <c r="F22" s="11"/>
      <c r="G22" s="70"/>
      <c r="H22" s="71"/>
      <c r="I22" s="24"/>
      <c r="J22" s="32" t="s">
        <v>55</v>
      </c>
      <c r="K22" s="33"/>
      <c r="L22" s="32" t="s">
        <v>56</v>
      </c>
      <c r="M22" s="33"/>
      <c r="N22" s="32" t="s">
        <v>57</v>
      </c>
      <c r="O22" s="8"/>
    </row>
    <row r="23" spans="1:15" ht="24.9" customHeight="1" thickBot="1">
      <c r="A23" s="68"/>
      <c r="B23" s="69"/>
      <c r="C23" s="74">
        <f>SUM(C10:D22)</f>
        <v>120</v>
      </c>
      <c r="D23" s="88"/>
      <c r="E23" s="74">
        <v>60</v>
      </c>
      <c r="F23" s="75"/>
      <c r="G23" s="72"/>
      <c r="H23" s="73"/>
      <c r="I23" s="74">
        <f>IF(SUM(I10:J21)=0,"",SUM(I10:J21))</f>
        <v>1320000</v>
      </c>
      <c r="J23" s="75"/>
      <c r="K23" s="74">
        <f>IF((E23*10000)=0,"",(E23*10000))</f>
        <v>600000</v>
      </c>
      <c r="L23" s="75"/>
      <c r="M23" s="91">
        <f t="shared" ref="M23" si="1">IF(MIN(I23:L23)=0,"",MIN(I23:L23))</f>
        <v>600000</v>
      </c>
      <c r="N23" s="75"/>
      <c r="O23" s="8"/>
    </row>
    <row r="24" spans="1:15" ht="24.9" customHeight="1" thickTop="1">
      <c r="A24" s="15"/>
      <c r="B24" s="15"/>
      <c r="C24" s="1"/>
      <c r="D24" s="1"/>
      <c r="E24" s="1"/>
      <c r="F24" s="1"/>
      <c r="G24" s="1"/>
      <c r="H24" s="1"/>
      <c r="I24" s="1"/>
      <c r="J24" s="15"/>
      <c r="K24" s="15"/>
      <c r="L24" s="15"/>
      <c r="M24" s="15"/>
      <c r="N24" s="15"/>
    </row>
    <row r="25" spans="1:15" ht="24.9" customHeight="1">
      <c r="A25" s="1" t="s">
        <v>9</v>
      </c>
      <c r="B25" s="15"/>
      <c r="C25" s="1"/>
      <c r="D25" s="1"/>
      <c r="E25" s="1"/>
      <c r="F25" s="1"/>
      <c r="G25" s="1"/>
      <c r="H25" s="1"/>
      <c r="I25" s="1"/>
      <c r="J25" s="15"/>
      <c r="K25" s="15"/>
      <c r="L25" s="15"/>
      <c r="M25" s="15"/>
      <c r="N25" s="15"/>
    </row>
    <row r="26" spans="1:15" ht="24.9" customHeight="1">
      <c r="A26" s="1"/>
      <c r="B26" s="15"/>
      <c r="C26" s="1"/>
      <c r="D26" s="1"/>
      <c r="E26" s="1"/>
      <c r="F26" s="1"/>
      <c r="G26" s="1"/>
      <c r="H26" s="1"/>
      <c r="I26" s="1"/>
      <c r="J26" s="15"/>
      <c r="K26" s="15"/>
      <c r="L26" s="15"/>
      <c r="M26" s="15"/>
      <c r="N26" s="15"/>
    </row>
    <row r="27" spans="1:15" ht="16.5" customHeight="1">
      <c r="A27" s="15"/>
      <c r="B27" s="15"/>
      <c r="C27" s="1"/>
      <c r="D27" s="1"/>
      <c r="E27" s="1"/>
      <c r="F27" s="1"/>
      <c r="G27" s="1"/>
      <c r="H27" s="1"/>
      <c r="I27" s="1"/>
      <c r="J27" s="15"/>
      <c r="K27" s="15"/>
      <c r="L27" s="15"/>
      <c r="M27" s="15"/>
    </row>
    <row r="28" spans="1:15" ht="24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"/>
    </row>
  </sheetData>
  <mergeCells count="77">
    <mergeCell ref="M23:N23"/>
    <mergeCell ref="A22:B23"/>
    <mergeCell ref="G22:H23"/>
    <mergeCell ref="C23:D23"/>
    <mergeCell ref="E23:F23"/>
    <mergeCell ref="I23:J23"/>
    <mergeCell ref="K23:L23"/>
    <mergeCell ref="K21:L21"/>
    <mergeCell ref="M21:N21"/>
    <mergeCell ref="C17:D21"/>
    <mergeCell ref="E21:F21"/>
    <mergeCell ref="E20:F20"/>
    <mergeCell ref="K20:L20"/>
    <mergeCell ref="M20:N20"/>
    <mergeCell ref="E19:F19"/>
    <mergeCell ref="K19:L19"/>
    <mergeCell ref="M19:N19"/>
    <mergeCell ref="G17:H21"/>
    <mergeCell ref="I17:J21"/>
    <mergeCell ref="E17:F17"/>
    <mergeCell ref="E18:F18"/>
    <mergeCell ref="K17:L17"/>
    <mergeCell ref="M17:N17"/>
    <mergeCell ref="K18:L18"/>
    <mergeCell ref="M18:N18"/>
    <mergeCell ref="C16:D16"/>
    <mergeCell ref="E16:F16"/>
    <mergeCell ref="G16:H16"/>
    <mergeCell ref="I16:J16"/>
    <mergeCell ref="K16:L16"/>
    <mergeCell ref="M16:N16"/>
    <mergeCell ref="M14:N14"/>
    <mergeCell ref="K15:L15"/>
    <mergeCell ref="M15:N15"/>
    <mergeCell ref="C14:D14"/>
    <mergeCell ref="E14:F14"/>
    <mergeCell ref="G14:H14"/>
    <mergeCell ref="C15:D15"/>
    <mergeCell ref="E15:F15"/>
    <mergeCell ref="G15:H15"/>
    <mergeCell ref="I13:J13"/>
    <mergeCell ref="K13:L13"/>
    <mergeCell ref="I15:J15"/>
    <mergeCell ref="I14:J14"/>
    <mergeCell ref="K14:L14"/>
    <mergeCell ref="M13:N13"/>
    <mergeCell ref="C11:D11"/>
    <mergeCell ref="E11:F11"/>
    <mergeCell ref="G11:H11"/>
    <mergeCell ref="C12:D12"/>
    <mergeCell ref="E12:F12"/>
    <mergeCell ref="G12:H12"/>
    <mergeCell ref="I12:J12"/>
    <mergeCell ref="I11:J11"/>
    <mergeCell ref="K11:L11"/>
    <mergeCell ref="M11:N11"/>
    <mergeCell ref="K12:L12"/>
    <mergeCell ref="M12:N12"/>
    <mergeCell ref="C13:D13"/>
    <mergeCell ref="E13:F13"/>
    <mergeCell ref="G13:H13"/>
    <mergeCell ref="M10:N10"/>
    <mergeCell ref="M4:N7"/>
    <mergeCell ref="I3:L3"/>
    <mergeCell ref="A4:A8"/>
    <mergeCell ref="B4:B8"/>
    <mergeCell ref="C4:F5"/>
    <mergeCell ref="G4:H7"/>
    <mergeCell ref="I4:J7"/>
    <mergeCell ref="K4:L7"/>
    <mergeCell ref="C6:D7"/>
    <mergeCell ref="E6:F7"/>
    <mergeCell ref="C10:D10"/>
    <mergeCell ref="E10:F10"/>
    <mergeCell ref="G10:H10"/>
    <mergeCell ref="I10:J10"/>
    <mergeCell ref="K10:L10"/>
  </mergeCells>
  <phoneticPr fontId="1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8"/>
  <sheetViews>
    <sheetView view="pageBreakPreview" zoomScaleNormal="90" zoomScaleSheetLayoutView="100" workbookViewId="0"/>
  </sheetViews>
  <sheetFormatPr defaultRowHeight="13.2"/>
  <cols>
    <col min="1" max="1" width="17" customWidth="1"/>
    <col min="3" max="30" width="7.6640625" customWidth="1"/>
  </cols>
  <sheetData>
    <row r="1" spans="1:14" ht="17.100000000000001" customHeight="1">
      <c r="A1" s="1" t="s">
        <v>54</v>
      </c>
      <c r="B1" s="15"/>
      <c r="C1" s="15"/>
      <c r="D1" s="15"/>
      <c r="E1" s="15"/>
      <c r="F1" s="1"/>
      <c r="G1" s="1"/>
      <c r="H1" s="1"/>
      <c r="I1" s="1"/>
      <c r="J1" s="15"/>
      <c r="K1" s="15"/>
      <c r="L1" s="15"/>
      <c r="M1" s="15"/>
      <c r="N1" s="15"/>
    </row>
    <row r="2" spans="1:14" ht="17.100000000000001" customHeight="1">
      <c r="A2" s="27" t="s">
        <v>27</v>
      </c>
      <c r="B2" s="15"/>
      <c r="C2" s="15"/>
      <c r="D2" s="15"/>
      <c r="E2" s="15"/>
      <c r="F2" s="1"/>
      <c r="G2" s="1"/>
      <c r="H2" s="1"/>
      <c r="I2" s="1"/>
      <c r="J2" s="15"/>
      <c r="K2" s="15"/>
      <c r="L2" s="15"/>
      <c r="M2" s="15"/>
      <c r="N2" s="15"/>
    </row>
    <row r="3" spans="1:14" ht="17.100000000000001" customHeight="1">
      <c r="A3" s="15"/>
      <c r="B3" s="15"/>
      <c r="C3" s="1"/>
      <c r="D3" s="1"/>
      <c r="E3" s="1"/>
      <c r="F3" s="1"/>
      <c r="G3" s="1" t="s">
        <v>0</v>
      </c>
      <c r="H3" s="1"/>
      <c r="I3" s="43"/>
      <c r="J3" s="43"/>
      <c r="K3" s="43"/>
      <c r="L3" s="43"/>
      <c r="M3" s="23"/>
      <c r="N3" s="2" t="s">
        <v>1</v>
      </c>
    </row>
    <row r="4" spans="1:14" ht="17.100000000000001" customHeight="1">
      <c r="A4" s="44" t="s">
        <v>5</v>
      </c>
      <c r="B4" s="44" t="s">
        <v>6</v>
      </c>
      <c r="C4" s="47" t="s">
        <v>47</v>
      </c>
      <c r="D4" s="55"/>
      <c r="E4" s="55"/>
      <c r="F4" s="48"/>
      <c r="G4" s="47" t="s">
        <v>10</v>
      </c>
      <c r="H4" s="48"/>
      <c r="I4" s="51" t="s">
        <v>50</v>
      </c>
      <c r="J4" s="52"/>
      <c r="K4" s="47" t="s">
        <v>2</v>
      </c>
      <c r="L4" s="48"/>
      <c r="M4" s="47" t="s">
        <v>3</v>
      </c>
      <c r="N4" s="48"/>
    </row>
    <row r="5" spans="1:14" ht="17.100000000000001" customHeight="1">
      <c r="A5" s="45"/>
      <c r="B5" s="45"/>
      <c r="C5" s="56"/>
      <c r="D5" s="57"/>
      <c r="E5" s="57"/>
      <c r="F5" s="58"/>
      <c r="G5" s="49"/>
      <c r="H5" s="50"/>
      <c r="I5" s="53"/>
      <c r="J5" s="54"/>
      <c r="K5" s="49"/>
      <c r="L5" s="50"/>
      <c r="M5" s="49"/>
      <c r="N5" s="50"/>
    </row>
    <row r="6" spans="1:14" ht="17.100000000000001" customHeight="1">
      <c r="A6" s="45"/>
      <c r="B6" s="45"/>
      <c r="C6" s="59" t="s">
        <v>49</v>
      </c>
      <c r="D6" s="60"/>
      <c r="E6" s="62" t="s">
        <v>48</v>
      </c>
      <c r="F6" s="63"/>
      <c r="G6" s="49"/>
      <c r="H6" s="50"/>
      <c r="I6" s="53"/>
      <c r="J6" s="54"/>
      <c r="K6" s="49"/>
      <c r="L6" s="50"/>
      <c r="M6" s="49"/>
      <c r="N6" s="50"/>
    </row>
    <row r="7" spans="1:14" ht="17.100000000000001" customHeight="1">
      <c r="A7" s="45"/>
      <c r="B7" s="45"/>
      <c r="C7" s="49"/>
      <c r="D7" s="61"/>
      <c r="E7" s="64"/>
      <c r="F7" s="50"/>
      <c r="G7" s="49"/>
      <c r="H7" s="50"/>
      <c r="I7" s="53"/>
      <c r="J7" s="54"/>
      <c r="K7" s="49"/>
      <c r="L7" s="50"/>
      <c r="M7" s="49"/>
      <c r="N7" s="50"/>
    </row>
    <row r="8" spans="1:14" ht="17.100000000000001" customHeight="1">
      <c r="A8" s="46"/>
      <c r="B8" s="46"/>
      <c r="C8" s="19"/>
      <c r="D8" s="22" t="s">
        <v>13</v>
      </c>
      <c r="E8" s="21"/>
      <c r="F8" s="20" t="s">
        <v>12</v>
      </c>
      <c r="G8" s="19"/>
      <c r="H8" s="17" t="s">
        <v>14</v>
      </c>
      <c r="I8" s="16"/>
      <c r="J8" s="17" t="s">
        <v>11</v>
      </c>
      <c r="K8" s="16"/>
      <c r="L8" s="17" t="s">
        <v>15</v>
      </c>
      <c r="M8" s="16"/>
      <c r="N8" s="17" t="s">
        <v>16</v>
      </c>
    </row>
    <row r="9" spans="1:14" ht="24.9" customHeight="1">
      <c r="A9" s="18"/>
      <c r="B9" s="18"/>
      <c r="C9" s="5"/>
      <c r="D9" s="7" t="s">
        <v>8</v>
      </c>
      <c r="E9" s="26"/>
      <c r="F9" s="6" t="s">
        <v>8</v>
      </c>
      <c r="G9" s="7"/>
      <c r="H9" s="6" t="s">
        <v>4</v>
      </c>
      <c r="I9" s="5"/>
      <c r="J9" s="6" t="s">
        <v>4</v>
      </c>
      <c r="K9" s="5"/>
      <c r="L9" s="6" t="s">
        <v>4</v>
      </c>
      <c r="M9" s="5"/>
      <c r="N9" s="6" t="s">
        <v>4</v>
      </c>
    </row>
    <row r="10" spans="1:14" ht="24.9" customHeight="1">
      <c r="A10" s="4" t="s">
        <v>18</v>
      </c>
      <c r="B10" s="4" t="s">
        <v>19</v>
      </c>
      <c r="C10" s="37">
        <v>20</v>
      </c>
      <c r="D10" s="38"/>
      <c r="E10" s="39"/>
      <c r="F10" s="40"/>
      <c r="G10" s="37">
        <v>5000</v>
      </c>
      <c r="H10" s="40"/>
      <c r="I10" s="65">
        <f>IF(C10*G10=0,"",C10*G10)</f>
        <v>100000</v>
      </c>
      <c r="J10" s="65"/>
      <c r="K10" s="65"/>
      <c r="L10" s="65"/>
      <c r="M10" s="37"/>
      <c r="N10" s="40"/>
    </row>
    <row r="11" spans="1:14" ht="24.9" customHeight="1">
      <c r="A11" s="4" t="s">
        <v>28</v>
      </c>
      <c r="B11" s="4" t="s">
        <v>19</v>
      </c>
      <c r="C11" s="35">
        <v>10</v>
      </c>
      <c r="D11" s="36"/>
      <c r="E11" s="41"/>
      <c r="F11" s="42"/>
      <c r="G11" s="35">
        <v>5000</v>
      </c>
      <c r="H11" s="42"/>
      <c r="I11" s="35">
        <f>IF(C11*G11=0,"",C11*G11)</f>
        <v>50000</v>
      </c>
      <c r="J11" s="42"/>
      <c r="K11" s="35"/>
      <c r="L11" s="42"/>
      <c r="M11" s="35"/>
      <c r="N11" s="42"/>
    </row>
    <row r="12" spans="1:14" ht="24.9" customHeight="1">
      <c r="A12" s="3" t="s">
        <v>29</v>
      </c>
      <c r="B12" s="3" t="s">
        <v>19</v>
      </c>
      <c r="C12" s="35">
        <v>10</v>
      </c>
      <c r="D12" s="36"/>
      <c r="E12" s="41"/>
      <c r="F12" s="42"/>
      <c r="G12" s="35">
        <v>3000</v>
      </c>
      <c r="H12" s="42"/>
      <c r="I12" s="35">
        <f>IF(C12*G12=0,"",C12*G12)</f>
        <v>30000</v>
      </c>
      <c r="J12" s="42"/>
      <c r="K12" s="35"/>
      <c r="L12" s="42"/>
      <c r="M12" s="35"/>
      <c r="N12" s="42"/>
    </row>
    <row r="13" spans="1:14" ht="24.9" customHeight="1">
      <c r="A13" s="3" t="s">
        <v>30</v>
      </c>
      <c r="B13" s="3" t="s">
        <v>22</v>
      </c>
      <c r="C13" s="35">
        <v>10</v>
      </c>
      <c r="D13" s="36"/>
      <c r="E13" s="41"/>
      <c r="F13" s="42"/>
      <c r="G13" s="35">
        <v>2000</v>
      </c>
      <c r="H13" s="42"/>
      <c r="I13" s="35">
        <f>IF(C13*G13=0,"",C13*G13)</f>
        <v>20000</v>
      </c>
      <c r="J13" s="42"/>
      <c r="K13" s="35"/>
      <c r="L13" s="42"/>
      <c r="M13" s="35"/>
      <c r="N13" s="42"/>
    </row>
    <row r="14" spans="1:14" ht="24.9" customHeight="1">
      <c r="A14" s="3"/>
      <c r="B14" s="3"/>
      <c r="C14" s="35"/>
      <c r="D14" s="36"/>
      <c r="E14" s="41"/>
      <c r="F14" s="42"/>
      <c r="G14" s="35"/>
      <c r="H14" s="42"/>
      <c r="I14" s="35" t="str">
        <f>IF(C14*G14=0,"",C14*G14)</f>
        <v/>
      </c>
      <c r="J14" s="42"/>
      <c r="K14" s="35"/>
      <c r="L14" s="42"/>
      <c r="M14" s="35"/>
      <c r="N14" s="42"/>
    </row>
    <row r="15" spans="1:14" ht="24.9" customHeight="1">
      <c r="A15" s="3"/>
      <c r="B15" s="3"/>
      <c r="C15" s="76" t="s">
        <v>59</v>
      </c>
      <c r="D15" s="77"/>
      <c r="E15" s="41"/>
      <c r="F15" s="42"/>
      <c r="G15" s="76" t="s">
        <v>53</v>
      </c>
      <c r="H15" s="83"/>
      <c r="I15" s="76" t="s">
        <v>43</v>
      </c>
      <c r="J15" s="83"/>
      <c r="K15" s="35"/>
      <c r="L15" s="42"/>
      <c r="M15" s="35"/>
      <c r="N15" s="42"/>
    </row>
    <row r="16" spans="1:14" ht="24.9" customHeight="1">
      <c r="A16" s="3"/>
      <c r="B16" s="3"/>
      <c r="C16" s="78"/>
      <c r="D16" s="79"/>
      <c r="E16" s="41"/>
      <c r="F16" s="42"/>
      <c r="G16" s="78"/>
      <c r="H16" s="85"/>
      <c r="I16" s="78"/>
      <c r="J16" s="85"/>
      <c r="K16" s="35"/>
      <c r="L16" s="42"/>
      <c r="M16" s="35"/>
      <c r="N16" s="42"/>
    </row>
    <row r="17" spans="1:15" ht="24.9" customHeight="1">
      <c r="A17" s="3"/>
      <c r="B17" s="3"/>
      <c r="C17" s="78"/>
      <c r="D17" s="79"/>
      <c r="E17" s="41"/>
      <c r="F17" s="42"/>
      <c r="G17" s="78"/>
      <c r="H17" s="85"/>
      <c r="I17" s="78"/>
      <c r="J17" s="85"/>
      <c r="K17" s="35"/>
      <c r="L17" s="42"/>
      <c r="M17" s="35"/>
      <c r="N17" s="42"/>
    </row>
    <row r="18" spans="1:15" ht="24.9" customHeight="1">
      <c r="A18" s="3"/>
      <c r="B18" s="3"/>
      <c r="C18" s="78"/>
      <c r="D18" s="79"/>
      <c r="E18" s="41"/>
      <c r="F18" s="42"/>
      <c r="G18" s="78"/>
      <c r="H18" s="85"/>
      <c r="I18" s="78"/>
      <c r="J18" s="85"/>
      <c r="K18" s="35"/>
      <c r="L18" s="42"/>
      <c r="M18" s="35"/>
      <c r="N18" s="42"/>
    </row>
    <row r="19" spans="1:15" ht="24.9" customHeight="1">
      <c r="A19" s="3"/>
      <c r="B19" s="3"/>
      <c r="C19" s="78"/>
      <c r="D19" s="79"/>
      <c r="E19" s="41"/>
      <c r="F19" s="42"/>
      <c r="G19" s="78"/>
      <c r="H19" s="85"/>
      <c r="I19" s="78"/>
      <c r="J19" s="85"/>
      <c r="K19" s="35"/>
      <c r="L19" s="42"/>
      <c r="M19" s="35"/>
      <c r="N19" s="42"/>
    </row>
    <row r="20" spans="1:15" ht="24.9" customHeight="1">
      <c r="A20" s="3"/>
      <c r="B20" s="3"/>
      <c r="C20" s="78"/>
      <c r="D20" s="79"/>
      <c r="E20" s="41"/>
      <c r="F20" s="42"/>
      <c r="G20" s="78"/>
      <c r="H20" s="85"/>
      <c r="I20" s="78"/>
      <c r="J20" s="85"/>
      <c r="K20" s="35"/>
      <c r="L20" s="42"/>
      <c r="M20" s="35"/>
      <c r="N20" s="42"/>
    </row>
    <row r="21" spans="1:15" ht="24.9" customHeight="1" thickBot="1">
      <c r="A21" s="3"/>
      <c r="B21" s="3"/>
      <c r="C21" s="80"/>
      <c r="D21" s="81"/>
      <c r="E21" s="41"/>
      <c r="F21" s="42"/>
      <c r="G21" s="80"/>
      <c r="H21" s="87"/>
      <c r="I21" s="80"/>
      <c r="J21" s="87"/>
      <c r="K21" s="89"/>
      <c r="L21" s="90"/>
      <c r="M21" s="89"/>
      <c r="N21" s="90"/>
    </row>
    <row r="22" spans="1:15" ht="24.9" customHeight="1" thickTop="1">
      <c r="A22" s="66" t="s">
        <v>7</v>
      </c>
      <c r="B22" s="67"/>
      <c r="C22" s="10"/>
      <c r="D22" s="12"/>
      <c r="E22" s="25"/>
      <c r="F22" s="11"/>
      <c r="G22" s="70"/>
      <c r="H22" s="71"/>
      <c r="I22" s="34"/>
      <c r="J22" s="32" t="s">
        <v>55</v>
      </c>
      <c r="K22" s="33"/>
      <c r="L22" s="32" t="s">
        <v>56</v>
      </c>
      <c r="M22" s="33"/>
      <c r="N22" s="32" t="s">
        <v>57</v>
      </c>
      <c r="O22" s="8"/>
    </row>
    <row r="23" spans="1:15" ht="24.9" customHeight="1" thickBot="1">
      <c r="A23" s="68"/>
      <c r="B23" s="69"/>
      <c r="C23" s="74">
        <f>SUM(C10:D22)</f>
        <v>50</v>
      </c>
      <c r="D23" s="88"/>
      <c r="E23" s="74">
        <v>20</v>
      </c>
      <c r="F23" s="75"/>
      <c r="G23" s="72"/>
      <c r="H23" s="73"/>
      <c r="I23" s="74">
        <f>IF(SUM(I10:J21)=0,"",SUM(I10:J21))</f>
        <v>200000</v>
      </c>
      <c r="J23" s="75"/>
      <c r="K23" s="74">
        <f>IF((E23*10000)=0,"",(E23*10000))</f>
        <v>200000</v>
      </c>
      <c r="L23" s="75"/>
      <c r="M23" s="91">
        <f t="shared" ref="M23" si="0">IF(MIN(I23:L23)=0,"",MIN(I23:L23))</f>
        <v>200000</v>
      </c>
      <c r="N23" s="75"/>
      <c r="O23" s="8"/>
    </row>
    <row r="24" spans="1:15" ht="24.9" customHeight="1" thickTop="1">
      <c r="A24" s="15"/>
      <c r="B24" s="15"/>
      <c r="C24" s="1"/>
      <c r="D24" s="1"/>
      <c r="E24" s="1"/>
      <c r="F24" s="1"/>
      <c r="G24" s="1"/>
      <c r="H24" s="1"/>
      <c r="I24" s="1"/>
      <c r="J24" s="15"/>
      <c r="K24" s="15"/>
      <c r="L24" s="15"/>
      <c r="M24" s="15"/>
      <c r="N24" s="15"/>
    </row>
    <row r="25" spans="1:15" ht="24.9" customHeight="1">
      <c r="A25" s="1" t="s">
        <v>9</v>
      </c>
      <c r="B25" s="15"/>
      <c r="C25" s="1"/>
      <c r="D25" s="1"/>
      <c r="E25" s="1"/>
      <c r="F25" s="1"/>
      <c r="G25" s="1"/>
      <c r="H25" s="1"/>
      <c r="I25" s="1"/>
      <c r="J25" s="15"/>
      <c r="K25" s="15"/>
      <c r="L25" s="15"/>
      <c r="M25" s="15"/>
      <c r="N25" s="15"/>
    </row>
    <row r="26" spans="1:15" ht="24.9" customHeight="1">
      <c r="A26" s="1"/>
      <c r="B26" s="15"/>
      <c r="C26" s="1"/>
      <c r="D26" s="1"/>
      <c r="E26" s="1"/>
      <c r="F26" s="1"/>
      <c r="G26" s="1"/>
      <c r="H26" s="1"/>
      <c r="I26" s="1"/>
      <c r="J26" s="15"/>
      <c r="K26" s="15"/>
      <c r="L26" s="15"/>
      <c r="M26" s="15"/>
      <c r="N26" s="15"/>
    </row>
    <row r="27" spans="1:15" ht="16.5" customHeight="1">
      <c r="A27" s="15"/>
      <c r="B27" s="15"/>
      <c r="C27" s="1"/>
      <c r="D27" s="1"/>
      <c r="E27" s="1"/>
      <c r="F27" s="1"/>
      <c r="G27" s="1"/>
      <c r="H27" s="1"/>
      <c r="I27" s="1"/>
      <c r="J27" s="15"/>
      <c r="K27" s="15"/>
      <c r="L27" s="15"/>
      <c r="M27" s="15"/>
    </row>
    <row r="28" spans="1:15" ht="24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"/>
    </row>
  </sheetData>
  <mergeCells count="71">
    <mergeCell ref="A22:B23"/>
    <mergeCell ref="G22:H23"/>
    <mergeCell ref="C23:D23"/>
    <mergeCell ref="E23:F23"/>
    <mergeCell ref="I23:J23"/>
    <mergeCell ref="E20:F20"/>
    <mergeCell ref="E17:F17"/>
    <mergeCell ref="K17:L17"/>
    <mergeCell ref="M23:N23"/>
    <mergeCell ref="K23:L23"/>
    <mergeCell ref="M17:N17"/>
    <mergeCell ref="E16:F16"/>
    <mergeCell ref="K16:L16"/>
    <mergeCell ref="M16:N16"/>
    <mergeCell ref="G15:H21"/>
    <mergeCell ref="K21:L21"/>
    <mergeCell ref="M21:N21"/>
    <mergeCell ref="E21:F21"/>
    <mergeCell ref="K20:L20"/>
    <mergeCell ref="M20:N20"/>
    <mergeCell ref="K18:L18"/>
    <mergeCell ref="M18:N18"/>
    <mergeCell ref="E19:F19"/>
    <mergeCell ref="K19:L19"/>
    <mergeCell ref="M19:N19"/>
    <mergeCell ref="I15:J21"/>
    <mergeCell ref="E18:F18"/>
    <mergeCell ref="K14:L14"/>
    <mergeCell ref="M14:N14"/>
    <mergeCell ref="K15:L15"/>
    <mergeCell ref="M15:N15"/>
    <mergeCell ref="C13:D13"/>
    <mergeCell ref="E13:F13"/>
    <mergeCell ref="G13:H13"/>
    <mergeCell ref="I13:J13"/>
    <mergeCell ref="K13:L13"/>
    <mergeCell ref="M13:N13"/>
    <mergeCell ref="C14:D14"/>
    <mergeCell ref="E14:F14"/>
    <mergeCell ref="G14:H14"/>
    <mergeCell ref="E15:F15"/>
    <mergeCell ref="I14:J14"/>
    <mergeCell ref="C15:D21"/>
    <mergeCell ref="C11:D11"/>
    <mergeCell ref="E11:F11"/>
    <mergeCell ref="G11:H11"/>
    <mergeCell ref="C12:D12"/>
    <mergeCell ref="E12:F12"/>
    <mergeCell ref="G12:H12"/>
    <mergeCell ref="I12:J12"/>
    <mergeCell ref="I11:J11"/>
    <mergeCell ref="K11:L11"/>
    <mergeCell ref="M11:N11"/>
    <mergeCell ref="K12:L12"/>
    <mergeCell ref="M12:N12"/>
    <mergeCell ref="M10:N10"/>
    <mergeCell ref="M4:N7"/>
    <mergeCell ref="I3:L3"/>
    <mergeCell ref="A4:A8"/>
    <mergeCell ref="B4:B8"/>
    <mergeCell ref="C4:F5"/>
    <mergeCell ref="G4:H7"/>
    <mergeCell ref="I4:J7"/>
    <mergeCell ref="K4:L7"/>
    <mergeCell ref="C6:D7"/>
    <mergeCell ref="E6:F7"/>
    <mergeCell ref="C10:D10"/>
    <mergeCell ref="E10:F10"/>
    <mergeCell ref="G10:H10"/>
    <mergeCell ref="I10:J10"/>
    <mergeCell ref="K10:L10"/>
  </mergeCells>
  <phoneticPr fontId="1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view="pageBreakPreview" topLeftCell="A19" zoomScaleNormal="90" zoomScaleSheetLayoutView="100" workbookViewId="0"/>
  </sheetViews>
  <sheetFormatPr defaultRowHeight="13.2"/>
  <cols>
    <col min="1" max="1" width="17" customWidth="1"/>
    <col min="3" max="30" width="7.6640625" customWidth="1"/>
  </cols>
  <sheetData>
    <row r="1" spans="1:14" ht="17.100000000000001" customHeight="1">
      <c r="A1" s="1" t="s">
        <v>54</v>
      </c>
      <c r="B1" s="15"/>
      <c r="C1" s="15"/>
      <c r="D1" s="15"/>
      <c r="E1" s="15"/>
      <c r="F1" s="1"/>
      <c r="G1" s="1"/>
      <c r="H1" s="1"/>
      <c r="I1" s="1"/>
      <c r="J1" s="15"/>
      <c r="K1" s="15"/>
      <c r="L1" s="15"/>
      <c r="M1" s="15"/>
      <c r="N1" s="15"/>
    </row>
    <row r="2" spans="1:14" ht="17.100000000000001" customHeight="1">
      <c r="A2" s="27" t="s">
        <v>31</v>
      </c>
      <c r="B2" s="15"/>
      <c r="C2" s="15"/>
      <c r="D2" s="15"/>
      <c r="E2" s="15"/>
      <c r="F2" s="1"/>
      <c r="G2" s="1"/>
      <c r="H2" s="1"/>
      <c r="I2" s="1"/>
      <c r="J2" s="15"/>
      <c r="K2" s="15"/>
      <c r="L2" s="15"/>
      <c r="M2" s="15"/>
      <c r="N2" s="15"/>
    </row>
    <row r="3" spans="1:14" ht="17.100000000000001" customHeight="1">
      <c r="A3" s="15"/>
      <c r="B3" s="15"/>
      <c r="C3" s="1"/>
      <c r="D3" s="1"/>
      <c r="E3" s="1"/>
      <c r="F3" s="1"/>
      <c r="G3" s="1" t="s">
        <v>0</v>
      </c>
      <c r="H3" s="1"/>
      <c r="I3" s="43"/>
      <c r="J3" s="43"/>
      <c r="K3" s="43"/>
      <c r="L3" s="43"/>
      <c r="M3" s="23"/>
      <c r="N3" s="2" t="s">
        <v>1</v>
      </c>
    </row>
    <row r="4" spans="1:14" ht="17.100000000000001" customHeight="1">
      <c r="A4" s="44" t="s">
        <v>5</v>
      </c>
      <c r="B4" s="44" t="s">
        <v>6</v>
      </c>
      <c r="C4" s="47" t="s">
        <v>47</v>
      </c>
      <c r="D4" s="55"/>
      <c r="E4" s="55"/>
      <c r="F4" s="48"/>
      <c r="G4" s="47" t="s">
        <v>10</v>
      </c>
      <c r="H4" s="48"/>
      <c r="I4" s="51" t="s">
        <v>50</v>
      </c>
      <c r="J4" s="52"/>
      <c r="K4" s="47" t="s">
        <v>2</v>
      </c>
      <c r="L4" s="48"/>
      <c r="M4" s="47" t="s">
        <v>3</v>
      </c>
      <c r="N4" s="48"/>
    </row>
    <row r="5" spans="1:14" ht="17.100000000000001" customHeight="1">
      <c r="A5" s="45"/>
      <c r="B5" s="45"/>
      <c r="C5" s="56"/>
      <c r="D5" s="57"/>
      <c r="E5" s="57"/>
      <c r="F5" s="58"/>
      <c r="G5" s="49"/>
      <c r="H5" s="50"/>
      <c r="I5" s="53"/>
      <c r="J5" s="54"/>
      <c r="K5" s="49"/>
      <c r="L5" s="50"/>
      <c r="M5" s="49"/>
      <c r="N5" s="50"/>
    </row>
    <row r="6" spans="1:14" ht="17.100000000000001" customHeight="1">
      <c r="A6" s="45"/>
      <c r="B6" s="45"/>
      <c r="C6" s="59" t="s">
        <v>49</v>
      </c>
      <c r="D6" s="60"/>
      <c r="E6" s="62" t="s">
        <v>48</v>
      </c>
      <c r="F6" s="63"/>
      <c r="G6" s="49"/>
      <c r="H6" s="50"/>
      <c r="I6" s="53"/>
      <c r="J6" s="54"/>
      <c r="K6" s="49"/>
      <c r="L6" s="50"/>
      <c r="M6" s="49"/>
      <c r="N6" s="50"/>
    </row>
    <row r="7" spans="1:14" ht="17.100000000000001" customHeight="1">
      <c r="A7" s="45"/>
      <c r="B7" s="45"/>
      <c r="C7" s="49"/>
      <c r="D7" s="61"/>
      <c r="E7" s="64"/>
      <c r="F7" s="50"/>
      <c r="G7" s="49"/>
      <c r="H7" s="50"/>
      <c r="I7" s="53"/>
      <c r="J7" s="54"/>
      <c r="K7" s="49"/>
      <c r="L7" s="50"/>
      <c r="M7" s="49"/>
      <c r="N7" s="50"/>
    </row>
    <row r="8" spans="1:14" ht="17.100000000000001" customHeight="1">
      <c r="A8" s="46"/>
      <c r="B8" s="46"/>
      <c r="C8" s="19"/>
      <c r="D8" s="22" t="s">
        <v>13</v>
      </c>
      <c r="E8" s="21"/>
      <c r="F8" s="20" t="s">
        <v>12</v>
      </c>
      <c r="G8" s="19"/>
      <c r="H8" s="17" t="s">
        <v>14</v>
      </c>
      <c r="I8" s="16"/>
      <c r="J8" s="17" t="s">
        <v>11</v>
      </c>
      <c r="K8" s="16"/>
      <c r="L8" s="17" t="s">
        <v>15</v>
      </c>
      <c r="M8" s="16"/>
      <c r="N8" s="17" t="s">
        <v>16</v>
      </c>
    </row>
    <row r="9" spans="1:14" ht="24.9" customHeight="1">
      <c r="A9" s="18"/>
      <c r="B9" s="18"/>
      <c r="C9" s="5"/>
      <c r="D9" s="7" t="s">
        <v>8</v>
      </c>
      <c r="E9" s="26"/>
      <c r="F9" s="6" t="s">
        <v>8</v>
      </c>
      <c r="G9" s="7"/>
      <c r="H9" s="6" t="s">
        <v>4</v>
      </c>
      <c r="I9" s="5"/>
      <c r="J9" s="6" t="s">
        <v>4</v>
      </c>
      <c r="K9" s="5"/>
      <c r="L9" s="6" t="s">
        <v>4</v>
      </c>
      <c r="M9" s="5"/>
      <c r="N9" s="6" t="s">
        <v>4</v>
      </c>
    </row>
    <row r="10" spans="1:14" ht="24.9" customHeight="1">
      <c r="A10" s="4" t="s">
        <v>18</v>
      </c>
      <c r="B10" s="4" t="s">
        <v>19</v>
      </c>
      <c r="C10" s="37">
        <v>20</v>
      </c>
      <c r="D10" s="38"/>
      <c r="E10" s="39"/>
      <c r="F10" s="40"/>
      <c r="G10" s="37">
        <v>5000</v>
      </c>
      <c r="H10" s="40"/>
      <c r="I10" s="65">
        <f>IF(C10*G10=0,"",C10*G10)</f>
        <v>100000</v>
      </c>
      <c r="J10" s="65"/>
      <c r="K10" s="65"/>
      <c r="L10" s="65"/>
      <c r="M10" s="37"/>
      <c r="N10" s="40"/>
    </row>
    <row r="11" spans="1:14" ht="24.9" customHeight="1">
      <c r="A11" s="4" t="s">
        <v>29</v>
      </c>
      <c r="B11" s="4" t="s">
        <v>19</v>
      </c>
      <c r="C11" s="35">
        <v>10</v>
      </c>
      <c r="D11" s="36"/>
      <c r="E11" s="41"/>
      <c r="F11" s="42"/>
      <c r="G11" s="35">
        <v>3000</v>
      </c>
      <c r="H11" s="42"/>
      <c r="I11" s="35">
        <f>IF(C11*G11=0,"",C11*G11)</f>
        <v>30000</v>
      </c>
      <c r="J11" s="42"/>
      <c r="K11" s="35"/>
      <c r="L11" s="42"/>
      <c r="M11" s="35"/>
      <c r="N11" s="42"/>
    </row>
    <row r="12" spans="1:14" ht="24.9" customHeight="1">
      <c r="A12" s="3" t="s">
        <v>30</v>
      </c>
      <c r="B12" s="3" t="s">
        <v>22</v>
      </c>
      <c r="C12" s="35">
        <v>10</v>
      </c>
      <c r="D12" s="36"/>
      <c r="E12" s="41"/>
      <c r="F12" s="42"/>
      <c r="G12" s="35">
        <v>2000</v>
      </c>
      <c r="H12" s="42"/>
      <c r="I12" s="35">
        <f>IF(C12*G12=0,"",C12*G12)</f>
        <v>20000</v>
      </c>
      <c r="J12" s="42"/>
      <c r="K12" s="35"/>
      <c r="L12" s="42"/>
      <c r="M12" s="35"/>
      <c r="N12" s="42"/>
    </row>
    <row r="13" spans="1:14" ht="24.9" customHeight="1">
      <c r="A13" s="3" t="s">
        <v>32</v>
      </c>
      <c r="B13" s="3" t="s">
        <v>22</v>
      </c>
      <c r="C13" s="35">
        <v>10</v>
      </c>
      <c r="D13" s="36"/>
      <c r="E13" s="41"/>
      <c r="F13" s="42"/>
      <c r="G13" s="35">
        <v>2000</v>
      </c>
      <c r="H13" s="42"/>
      <c r="I13" s="35">
        <f>IF(C13*G13=0,"",C13*G13)</f>
        <v>20000</v>
      </c>
      <c r="J13" s="42"/>
      <c r="K13" s="35"/>
      <c r="L13" s="42"/>
      <c r="M13" s="35"/>
      <c r="N13" s="42"/>
    </row>
    <row r="14" spans="1:14" ht="24.9" customHeight="1">
      <c r="A14" s="3"/>
      <c r="B14" s="3"/>
      <c r="C14" s="35"/>
      <c r="D14" s="36"/>
      <c r="E14" s="41"/>
      <c r="F14" s="42"/>
      <c r="G14" s="35"/>
      <c r="H14" s="42"/>
      <c r="I14" s="35" t="str">
        <f>IF(C14*G14=0,"",C14*G14)</f>
        <v/>
      </c>
      <c r="J14" s="42"/>
      <c r="K14" s="35"/>
      <c r="L14" s="42"/>
      <c r="M14" s="35"/>
      <c r="N14" s="42"/>
    </row>
    <row r="15" spans="1:14" ht="24.9" customHeight="1">
      <c r="A15" s="3"/>
      <c r="B15" s="3"/>
      <c r="C15" s="76" t="s">
        <v>59</v>
      </c>
      <c r="D15" s="77"/>
      <c r="E15" s="41"/>
      <c r="F15" s="42"/>
      <c r="G15" s="76" t="s">
        <v>42</v>
      </c>
      <c r="H15" s="83"/>
      <c r="I15" s="76" t="s">
        <v>39</v>
      </c>
      <c r="J15" s="83"/>
      <c r="K15" s="35"/>
      <c r="L15" s="42"/>
      <c r="M15" s="35"/>
      <c r="N15" s="42"/>
    </row>
    <row r="16" spans="1:14" ht="24.9" customHeight="1">
      <c r="A16" s="3"/>
      <c r="B16" s="3"/>
      <c r="C16" s="78"/>
      <c r="D16" s="79"/>
      <c r="E16" s="41"/>
      <c r="F16" s="42"/>
      <c r="G16" s="78"/>
      <c r="H16" s="85"/>
      <c r="I16" s="78"/>
      <c r="J16" s="85"/>
      <c r="K16" s="35"/>
      <c r="L16" s="42"/>
      <c r="M16" s="35"/>
      <c r="N16" s="42"/>
    </row>
    <row r="17" spans="1:15" ht="24.9" customHeight="1">
      <c r="A17" s="3"/>
      <c r="B17" s="3"/>
      <c r="C17" s="78"/>
      <c r="D17" s="79"/>
      <c r="E17" s="41"/>
      <c r="F17" s="42"/>
      <c r="G17" s="78"/>
      <c r="H17" s="85"/>
      <c r="I17" s="78"/>
      <c r="J17" s="85"/>
      <c r="K17" s="35"/>
      <c r="L17" s="42"/>
      <c r="M17" s="35"/>
      <c r="N17" s="42"/>
    </row>
    <row r="18" spans="1:15" ht="24.9" customHeight="1">
      <c r="A18" s="3"/>
      <c r="B18" s="3"/>
      <c r="C18" s="78"/>
      <c r="D18" s="79"/>
      <c r="E18" s="41"/>
      <c r="F18" s="42"/>
      <c r="G18" s="78"/>
      <c r="H18" s="85"/>
      <c r="I18" s="78"/>
      <c r="J18" s="85"/>
      <c r="K18" s="35"/>
      <c r="L18" s="42"/>
      <c r="M18" s="35"/>
      <c r="N18" s="42"/>
    </row>
    <row r="19" spans="1:15" ht="24.9" customHeight="1">
      <c r="A19" s="3"/>
      <c r="B19" s="3"/>
      <c r="C19" s="78"/>
      <c r="D19" s="79"/>
      <c r="E19" s="41"/>
      <c r="F19" s="42"/>
      <c r="G19" s="78"/>
      <c r="H19" s="85"/>
      <c r="I19" s="78"/>
      <c r="J19" s="85"/>
      <c r="K19" s="35"/>
      <c r="L19" s="42"/>
      <c r="M19" s="35"/>
      <c r="N19" s="42"/>
    </row>
    <row r="20" spans="1:15" ht="24.9" customHeight="1">
      <c r="A20" s="3"/>
      <c r="B20" s="3"/>
      <c r="C20" s="78"/>
      <c r="D20" s="79"/>
      <c r="E20" s="41"/>
      <c r="F20" s="42"/>
      <c r="G20" s="78"/>
      <c r="H20" s="85"/>
      <c r="I20" s="78"/>
      <c r="J20" s="85"/>
      <c r="K20" s="35"/>
      <c r="L20" s="42"/>
      <c r="M20" s="35"/>
      <c r="N20" s="42"/>
    </row>
    <row r="21" spans="1:15" ht="24.9" customHeight="1" thickBot="1">
      <c r="A21" s="3"/>
      <c r="B21" s="3"/>
      <c r="C21" s="80"/>
      <c r="D21" s="81"/>
      <c r="E21" s="41"/>
      <c r="F21" s="42"/>
      <c r="G21" s="80"/>
      <c r="H21" s="87"/>
      <c r="I21" s="80"/>
      <c r="J21" s="87"/>
      <c r="K21" s="89"/>
      <c r="L21" s="90"/>
      <c r="M21" s="89"/>
      <c r="N21" s="90"/>
    </row>
    <row r="22" spans="1:15" ht="24.9" customHeight="1" thickTop="1">
      <c r="A22" s="66" t="s">
        <v>7</v>
      </c>
      <c r="B22" s="67"/>
      <c r="C22" s="10"/>
      <c r="D22" s="12"/>
      <c r="E22" s="25"/>
      <c r="F22" s="11"/>
      <c r="G22" s="70"/>
      <c r="H22" s="71"/>
      <c r="I22" s="34"/>
      <c r="J22" s="32" t="s">
        <v>55</v>
      </c>
      <c r="K22" s="33"/>
      <c r="L22" s="32" t="s">
        <v>56</v>
      </c>
      <c r="M22" s="33"/>
      <c r="N22" s="32" t="s">
        <v>57</v>
      </c>
      <c r="O22" s="8"/>
    </row>
    <row r="23" spans="1:15" ht="24.9" customHeight="1" thickBot="1">
      <c r="A23" s="68"/>
      <c r="B23" s="69"/>
      <c r="C23" s="74">
        <f>SUM(C10:D22)</f>
        <v>50</v>
      </c>
      <c r="D23" s="88"/>
      <c r="E23" s="74">
        <v>20</v>
      </c>
      <c r="F23" s="75"/>
      <c r="G23" s="72"/>
      <c r="H23" s="73"/>
      <c r="I23" s="74">
        <f>IF(SUM(I10:J21)=0,"",SUM(I10:J21))</f>
        <v>170000</v>
      </c>
      <c r="J23" s="75"/>
      <c r="K23" s="74">
        <f>IF((E23*10000)=0,"",(E23*10000))</f>
        <v>200000</v>
      </c>
      <c r="L23" s="75"/>
      <c r="M23" s="91">
        <f t="shared" ref="M23" si="0">IF(MIN(I23:L23)=0,"",MIN(I23:L23))</f>
        <v>170000</v>
      </c>
      <c r="N23" s="75"/>
      <c r="O23" s="8"/>
    </row>
    <row r="24" spans="1:15" ht="24.9" customHeight="1" thickTop="1">
      <c r="A24" s="15"/>
      <c r="B24" s="15"/>
      <c r="C24" s="1"/>
      <c r="D24" s="1"/>
      <c r="E24" s="1"/>
      <c r="F24" s="1"/>
      <c r="G24" s="1"/>
      <c r="H24" s="1"/>
      <c r="I24" s="1"/>
      <c r="J24" s="15"/>
      <c r="K24" s="15"/>
      <c r="L24" s="15"/>
      <c r="M24" s="15"/>
      <c r="N24" s="15"/>
    </row>
    <row r="25" spans="1:15" ht="24.9" customHeight="1">
      <c r="A25" s="1" t="s">
        <v>9</v>
      </c>
      <c r="B25" s="15"/>
      <c r="C25" s="1"/>
      <c r="D25" s="1"/>
      <c r="E25" s="1"/>
      <c r="F25" s="1"/>
      <c r="G25" s="1"/>
      <c r="H25" s="1"/>
      <c r="I25" s="1"/>
      <c r="J25" s="15"/>
      <c r="K25" s="15"/>
      <c r="L25" s="15"/>
      <c r="M25" s="15"/>
      <c r="N25" s="15"/>
    </row>
    <row r="26" spans="1:15" ht="24.9" customHeight="1">
      <c r="A26" s="1"/>
      <c r="B26" s="15"/>
      <c r="C26" s="1"/>
      <c r="D26" s="1"/>
      <c r="E26" s="1"/>
      <c r="F26" s="1"/>
      <c r="G26" s="1"/>
      <c r="H26" s="1"/>
      <c r="I26" s="1"/>
      <c r="J26" s="15"/>
      <c r="K26" s="15"/>
      <c r="L26" s="15"/>
      <c r="M26" s="15"/>
      <c r="N26" s="15"/>
    </row>
    <row r="27" spans="1:15" ht="16.5" customHeight="1">
      <c r="A27" s="15"/>
      <c r="B27" s="15"/>
      <c r="C27" s="1"/>
      <c r="D27" s="1"/>
      <c r="E27" s="1"/>
      <c r="F27" s="1"/>
      <c r="G27" s="1"/>
      <c r="H27" s="1"/>
      <c r="I27" s="1"/>
      <c r="J27" s="15"/>
      <c r="K27" s="15"/>
      <c r="L27" s="15"/>
      <c r="M27" s="15"/>
    </row>
    <row r="28" spans="1:15" ht="24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"/>
    </row>
  </sheetData>
  <mergeCells count="71">
    <mergeCell ref="E20:F20"/>
    <mergeCell ref="K20:L20"/>
    <mergeCell ref="M20:N20"/>
    <mergeCell ref="E21:F21"/>
    <mergeCell ref="K21:L21"/>
    <mergeCell ref="M21:N21"/>
    <mergeCell ref="K19:L19"/>
    <mergeCell ref="M19:N19"/>
    <mergeCell ref="K17:L17"/>
    <mergeCell ref="M17:N17"/>
    <mergeCell ref="E18:F18"/>
    <mergeCell ref="E19:F19"/>
    <mergeCell ref="K18:L18"/>
    <mergeCell ref="M18:N18"/>
    <mergeCell ref="M15:N15"/>
    <mergeCell ref="K16:L16"/>
    <mergeCell ref="M16:N16"/>
    <mergeCell ref="E15:F15"/>
    <mergeCell ref="E17:F17"/>
    <mergeCell ref="I14:J14"/>
    <mergeCell ref="K14:L14"/>
    <mergeCell ref="E12:F12"/>
    <mergeCell ref="G12:H12"/>
    <mergeCell ref="E16:F16"/>
    <mergeCell ref="K15:L15"/>
    <mergeCell ref="M23:N23"/>
    <mergeCell ref="C11:D11"/>
    <mergeCell ref="E11:F11"/>
    <mergeCell ref="K11:L11"/>
    <mergeCell ref="M11:N11"/>
    <mergeCell ref="M12:N12"/>
    <mergeCell ref="K13:L13"/>
    <mergeCell ref="M13:N13"/>
    <mergeCell ref="M14:N14"/>
    <mergeCell ref="C13:D13"/>
    <mergeCell ref="E13:F13"/>
    <mergeCell ref="G13:H13"/>
    <mergeCell ref="I13:J13"/>
    <mergeCell ref="C14:D14"/>
    <mergeCell ref="E14:F14"/>
    <mergeCell ref="G14:H14"/>
    <mergeCell ref="C12:D12"/>
    <mergeCell ref="I11:J11"/>
    <mergeCell ref="I3:L3"/>
    <mergeCell ref="A4:A8"/>
    <mergeCell ref="B4:B8"/>
    <mergeCell ref="C4:F5"/>
    <mergeCell ref="G4:H7"/>
    <mergeCell ref="I4:J7"/>
    <mergeCell ref="K4:L7"/>
    <mergeCell ref="C6:D7"/>
    <mergeCell ref="E6:F7"/>
    <mergeCell ref="G11:H11"/>
    <mergeCell ref="I12:J12"/>
    <mergeCell ref="K12:L12"/>
    <mergeCell ref="M4:N7"/>
    <mergeCell ref="A22:B23"/>
    <mergeCell ref="G22:H23"/>
    <mergeCell ref="C23:D23"/>
    <mergeCell ref="E23:F23"/>
    <mergeCell ref="I23:J23"/>
    <mergeCell ref="K23:L23"/>
    <mergeCell ref="C15:D21"/>
    <mergeCell ref="G15:H21"/>
    <mergeCell ref="I15:J21"/>
    <mergeCell ref="I10:J10"/>
    <mergeCell ref="K10:L10"/>
    <mergeCell ref="M10:N10"/>
    <mergeCell ref="C10:D10"/>
    <mergeCell ref="E10:F10"/>
    <mergeCell ref="G10:H10"/>
  </mergeCells>
  <phoneticPr fontId="1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8"/>
  <sheetViews>
    <sheetView view="pageBreakPreview" zoomScaleNormal="90" zoomScaleSheetLayoutView="100" workbookViewId="0"/>
  </sheetViews>
  <sheetFormatPr defaultRowHeight="13.2"/>
  <cols>
    <col min="1" max="1" width="17" customWidth="1"/>
    <col min="3" max="6" width="7.6640625" customWidth="1"/>
    <col min="7" max="7" width="6.6640625" customWidth="1"/>
    <col min="8" max="8" width="8.6640625" customWidth="1"/>
    <col min="9" max="30" width="7.6640625" customWidth="1"/>
  </cols>
  <sheetData>
    <row r="1" spans="1:14" ht="17.100000000000001" customHeight="1">
      <c r="A1" s="1" t="s">
        <v>54</v>
      </c>
      <c r="B1" s="15"/>
      <c r="C1" s="15"/>
      <c r="D1" s="15"/>
      <c r="E1" s="15"/>
      <c r="F1" s="1"/>
      <c r="G1" s="1"/>
      <c r="H1" s="1"/>
      <c r="I1" s="1"/>
      <c r="J1" s="15"/>
      <c r="K1" s="15"/>
      <c r="L1" s="15"/>
      <c r="M1" s="15"/>
      <c r="N1" s="15"/>
    </row>
    <row r="2" spans="1:14" ht="17.100000000000001" customHeight="1">
      <c r="A2" s="27" t="s">
        <v>33</v>
      </c>
      <c r="B2" s="15"/>
      <c r="C2" s="15"/>
      <c r="D2" s="15"/>
      <c r="E2" s="15"/>
      <c r="F2" s="1"/>
      <c r="G2" s="1"/>
      <c r="H2" s="1"/>
      <c r="I2" s="1"/>
      <c r="J2" s="15"/>
      <c r="K2" s="15"/>
      <c r="L2" s="15"/>
      <c r="M2" s="15"/>
      <c r="N2" s="15"/>
    </row>
    <row r="3" spans="1:14" ht="17.100000000000001" customHeight="1">
      <c r="A3" s="15"/>
      <c r="B3" s="15"/>
      <c r="C3" s="1"/>
      <c r="D3" s="1"/>
      <c r="E3" s="1"/>
      <c r="F3" s="1"/>
      <c r="G3" s="1" t="s">
        <v>0</v>
      </c>
      <c r="H3" s="1"/>
      <c r="I3" s="43"/>
      <c r="J3" s="43"/>
      <c r="K3" s="43"/>
      <c r="L3" s="43"/>
      <c r="M3" s="23"/>
      <c r="N3" s="2" t="s">
        <v>1</v>
      </c>
    </row>
    <row r="4" spans="1:14" ht="17.100000000000001" customHeight="1">
      <c r="A4" s="44" t="s">
        <v>5</v>
      </c>
      <c r="B4" s="44" t="s">
        <v>6</v>
      </c>
      <c r="C4" s="47" t="s">
        <v>47</v>
      </c>
      <c r="D4" s="55"/>
      <c r="E4" s="55"/>
      <c r="F4" s="48"/>
      <c r="G4" s="47" t="s">
        <v>10</v>
      </c>
      <c r="H4" s="48"/>
      <c r="I4" s="51" t="s">
        <v>50</v>
      </c>
      <c r="J4" s="52"/>
      <c r="K4" s="47" t="s">
        <v>2</v>
      </c>
      <c r="L4" s="48"/>
      <c r="M4" s="47" t="s">
        <v>3</v>
      </c>
      <c r="N4" s="48"/>
    </row>
    <row r="5" spans="1:14" ht="17.100000000000001" customHeight="1">
      <c r="A5" s="45"/>
      <c r="B5" s="45"/>
      <c r="C5" s="56"/>
      <c r="D5" s="57"/>
      <c r="E5" s="57"/>
      <c r="F5" s="58"/>
      <c r="G5" s="49"/>
      <c r="H5" s="50"/>
      <c r="I5" s="53"/>
      <c r="J5" s="54"/>
      <c r="K5" s="49"/>
      <c r="L5" s="50"/>
      <c r="M5" s="49"/>
      <c r="N5" s="50"/>
    </row>
    <row r="6" spans="1:14" ht="17.100000000000001" customHeight="1">
      <c r="A6" s="45"/>
      <c r="B6" s="45"/>
      <c r="C6" s="59" t="s">
        <v>49</v>
      </c>
      <c r="D6" s="60"/>
      <c r="E6" s="62" t="s">
        <v>48</v>
      </c>
      <c r="F6" s="63"/>
      <c r="G6" s="49"/>
      <c r="H6" s="50"/>
      <c r="I6" s="53"/>
      <c r="J6" s="54"/>
      <c r="K6" s="49"/>
      <c r="L6" s="50"/>
      <c r="M6" s="49"/>
      <c r="N6" s="50"/>
    </row>
    <row r="7" spans="1:14" ht="17.100000000000001" customHeight="1">
      <c r="A7" s="45"/>
      <c r="B7" s="45"/>
      <c r="C7" s="49"/>
      <c r="D7" s="61"/>
      <c r="E7" s="64"/>
      <c r="F7" s="50"/>
      <c r="G7" s="49"/>
      <c r="H7" s="50"/>
      <c r="I7" s="53"/>
      <c r="J7" s="54"/>
      <c r="K7" s="49"/>
      <c r="L7" s="50"/>
      <c r="M7" s="49"/>
      <c r="N7" s="50"/>
    </row>
    <row r="8" spans="1:14" ht="17.100000000000001" customHeight="1">
      <c r="A8" s="46"/>
      <c r="B8" s="46"/>
      <c r="C8" s="19"/>
      <c r="D8" s="22" t="s">
        <v>13</v>
      </c>
      <c r="E8" s="21"/>
      <c r="F8" s="20" t="s">
        <v>12</v>
      </c>
      <c r="G8" s="19"/>
      <c r="H8" s="17" t="s">
        <v>14</v>
      </c>
      <c r="I8" s="16"/>
      <c r="J8" s="17" t="s">
        <v>11</v>
      </c>
      <c r="K8" s="16"/>
      <c r="L8" s="17" t="s">
        <v>15</v>
      </c>
      <c r="M8" s="16"/>
      <c r="N8" s="17" t="s">
        <v>16</v>
      </c>
    </row>
    <row r="9" spans="1:14" ht="24.9" customHeight="1">
      <c r="A9" s="18"/>
      <c r="B9" s="18"/>
      <c r="C9" s="5"/>
      <c r="D9" s="7" t="s">
        <v>8</v>
      </c>
      <c r="E9" s="26"/>
      <c r="F9" s="6" t="s">
        <v>8</v>
      </c>
      <c r="G9" s="7"/>
      <c r="H9" s="6" t="s">
        <v>4</v>
      </c>
      <c r="I9" s="5"/>
      <c r="J9" s="6" t="s">
        <v>4</v>
      </c>
      <c r="K9" s="5"/>
      <c r="L9" s="6" t="s">
        <v>4</v>
      </c>
      <c r="M9" s="5"/>
      <c r="N9" s="6" t="s">
        <v>4</v>
      </c>
    </row>
    <row r="10" spans="1:14" ht="24.9" customHeight="1">
      <c r="A10" s="4" t="s">
        <v>34</v>
      </c>
      <c r="B10" s="4" t="s">
        <v>19</v>
      </c>
      <c r="C10" s="37">
        <v>30</v>
      </c>
      <c r="D10" s="38"/>
      <c r="E10" s="39">
        <v>30</v>
      </c>
      <c r="F10" s="40"/>
      <c r="G10" s="30" t="s">
        <v>37</v>
      </c>
      <c r="H10" s="28">
        <v>10000</v>
      </c>
      <c r="I10" s="65">
        <v>120000</v>
      </c>
      <c r="J10" s="65"/>
      <c r="K10" s="65">
        <f>IF(E10*10000=0,"",E10*10000)</f>
        <v>300000</v>
      </c>
      <c r="L10" s="65"/>
      <c r="M10" s="37">
        <f>IF(MIN(I10:L10)=0,"",MIN(I10:L10))</f>
        <v>120000</v>
      </c>
      <c r="N10" s="40"/>
    </row>
    <row r="11" spans="1:14" ht="24.9" customHeight="1">
      <c r="A11" s="4" t="s">
        <v>35</v>
      </c>
      <c r="B11" s="4" t="s">
        <v>19</v>
      </c>
      <c r="C11" s="35">
        <v>20</v>
      </c>
      <c r="D11" s="36"/>
      <c r="E11" s="41">
        <v>20</v>
      </c>
      <c r="F11" s="42"/>
      <c r="G11" s="31" t="s">
        <v>37</v>
      </c>
      <c r="H11" s="29">
        <v>50000</v>
      </c>
      <c r="I11" s="35">
        <v>600000</v>
      </c>
      <c r="J11" s="42"/>
      <c r="K11" s="35">
        <f>IF(E11*10000=0,"",E11*10000)</f>
        <v>200000</v>
      </c>
      <c r="L11" s="42"/>
      <c r="M11" s="35">
        <f t="shared" ref="M11:M13" si="0">IF(MIN(I11:L11)=0,"",MIN(I11:L11))</f>
        <v>200000</v>
      </c>
      <c r="N11" s="42"/>
    </row>
    <row r="12" spans="1:14" ht="24.9" customHeight="1">
      <c r="A12" s="3" t="s">
        <v>36</v>
      </c>
      <c r="B12" s="3" t="s">
        <v>19</v>
      </c>
      <c r="C12" s="35">
        <v>20</v>
      </c>
      <c r="D12" s="36"/>
      <c r="E12" s="41">
        <v>0</v>
      </c>
      <c r="F12" s="42"/>
      <c r="G12" s="31" t="s">
        <v>37</v>
      </c>
      <c r="H12" s="29">
        <v>10000</v>
      </c>
      <c r="I12" s="35">
        <v>120000</v>
      </c>
      <c r="J12" s="42"/>
      <c r="K12" s="35">
        <v>0</v>
      </c>
      <c r="L12" s="42"/>
      <c r="M12" s="35">
        <v>0</v>
      </c>
      <c r="N12" s="42"/>
    </row>
    <row r="13" spans="1:14" ht="24.9" customHeight="1">
      <c r="A13" s="3"/>
      <c r="B13" s="3"/>
      <c r="C13" s="35"/>
      <c r="D13" s="36"/>
      <c r="E13" s="41"/>
      <c r="F13" s="42"/>
      <c r="G13" s="31"/>
      <c r="H13" s="29"/>
      <c r="I13" s="35" t="str">
        <f t="shared" ref="I13" si="1">IF(C13*H13=0,"",C13*H13)</f>
        <v/>
      </c>
      <c r="J13" s="42"/>
      <c r="K13" s="35" t="str">
        <f t="shared" ref="K13" si="2">IF(E13*10000=0,"",E13*10000)</f>
        <v/>
      </c>
      <c r="L13" s="42"/>
      <c r="M13" s="35" t="str">
        <f t="shared" si="0"/>
        <v/>
      </c>
      <c r="N13" s="42"/>
    </row>
    <row r="14" spans="1:14" ht="24.9" customHeight="1">
      <c r="A14" s="3"/>
      <c r="B14" s="3"/>
      <c r="C14" s="76" t="s">
        <v>59</v>
      </c>
      <c r="D14" s="77"/>
      <c r="E14" s="82" t="s">
        <v>51</v>
      </c>
      <c r="F14" s="83"/>
      <c r="G14" s="76" t="s">
        <v>46</v>
      </c>
      <c r="H14" s="83"/>
      <c r="I14" s="76" t="s">
        <v>60</v>
      </c>
      <c r="J14" s="83"/>
      <c r="K14" s="76" t="s">
        <v>44</v>
      </c>
      <c r="L14" s="83"/>
      <c r="M14" s="76" t="s">
        <v>45</v>
      </c>
      <c r="N14" s="83"/>
    </row>
    <row r="15" spans="1:14" ht="24.9" customHeight="1">
      <c r="A15" s="3"/>
      <c r="B15" s="3"/>
      <c r="C15" s="78"/>
      <c r="D15" s="79"/>
      <c r="E15" s="84"/>
      <c r="F15" s="85"/>
      <c r="G15" s="78"/>
      <c r="H15" s="85"/>
      <c r="I15" s="78"/>
      <c r="J15" s="85"/>
      <c r="K15" s="78"/>
      <c r="L15" s="85"/>
      <c r="M15" s="78"/>
      <c r="N15" s="85"/>
    </row>
    <row r="16" spans="1:14" ht="24.9" customHeight="1">
      <c r="A16" s="3"/>
      <c r="B16" s="3"/>
      <c r="C16" s="78"/>
      <c r="D16" s="79"/>
      <c r="E16" s="84"/>
      <c r="F16" s="85"/>
      <c r="G16" s="78"/>
      <c r="H16" s="85"/>
      <c r="I16" s="78"/>
      <c r="J16" s="85"/>
      <c r="K16" s="78"/>
      <c r="L16" s="85"/>
      <c r="M16" s="78"/>
      <c r="N16" s="85"/>
    </row>
    <row r="17" spans="1:15" ht="24.9" customHeight="1">
      <c r="A17" s="3"/>
      <c r="B17" s="3"/>
      <c r="C17" s="78"/>
      <c r="D17" s="79"/>
      <c r="E17" s="84"/>
      <c r="F17" s="85"/>
      <c r="G17" s="78"/>
      <c r="H17" s="85"/>
      <c r="I17" s="78"/>
      <c r="J17" s="85"/>
      <c r="K17" s="78"/>
      <c r="L17" s="85"/>
      <c r="M17" s="78"/>
      <c r="N17" s="85"/>
    </row>
    <row r="18" spans="1:15" ht="24.9" customHeight="1">
      <c r="A18" s="3"/>
      <c r="B18" s="3"/>
      <c r="C18" s="78"/>
      <c r="D18" s="79"/>
      <c r="E18" s="84"/>
      <c r="F18" s="85"/>
      <c r="G18" s="78"/>
      <c r="H18" s="85"/>
      <c r="I18" s="78"/>
      <c r="J18" s="85"/>
      <c r="K18" s="78"/>
      <c r="L18" s="85"/>
      <c r="M18" s="78"/>
      <c r="N18" s="85"/>
    </row>
    <row r="19" spans="1:15" ht="24.9" customHeight="1">
      <c r="A19" s="3"/>
      <c r="B19" s="3"/>
      <c r="C19" s="78"/>
      <c r="D19" s="79"/>
      <c r="E19" s="84"/>
      <c r="F19" s="85"/>
      <c r="G19" s="78"/>
      <c r="H19" s="85"/>
      <c r="I19" s="78"/>
      <c r="J19" s="85"/>
      <c r="K19" s="78"/>
      <c r="L19" s="85"/>
      <c r="M19" s="78"/>
      <c r="N19" s="85"/>
    </row>
    <row r="20" spans="1:15" ht="24.9" customHeight="1">
      <c r="A20" s="3"/>
      <c r="B20" s="3"/>
      <c r="C20" s="78"/>
      <c r="D20" s="79"/>
      <c r="E20" s="84"/>
      <c r="F20" s="85"/>
      <c r="G20" s="78"/>
      <c r="H20" s="85"/>
      <c r="I20" s="78"/>
      <c r="J20" s="85"/>
      <c r="K20" s="78"/>
      <c r="L20" s="85"/>
      <c r="M20" s="78"/>
      <c r="N20" s="85"/>
    </row>
    <row r="21" spans="1:15" ht="24.9" customHeight="1" thickBot="1">
      <c r="A21" s="3"/>
      <c r="B21" s="3"/>
      <c r="C21" s="80"/>
      <c r="D21" s="81"/>
      <c r="E21" s="86"/>
      <c r="F21" s="87"/>
      <c r="G21" s="80"/>
      <c r="H21" s="87"/>
      <c r="I21" s="80"/>
      <c r="J21" s="87"/>
      <c r="K21" s="80"/>
      <c r="L21" s="87"/>
      <c r="M21" s="80"/>
      <c r="N21" s="87"/>
    </row>
    <row r="22" spans="1:15" ht="24.9" customHeight="1" thickTop="1">
      <c r="A22" s="66" t="s">
        <v>7</v>
      </c>
      <c r="B22" s="67"/>
      <c r="C22" s="10"/>
      <c r="D22" s="12"/>
      <c r="E22" s="25"/>
      <c r="F22" s="11"/>
      <c r="G22" s="70"/>
      <c r="H22" s="71"/>
      <c r="I22" s="24"/>
      <c r="J22" s="14" t="s">
        <v>55</v>
      </c>
      <c r="K22" s="13"/>
      <c r="L22" s="14" t="s">
        <v>56</v>
      </c>
      <c r="M22" s="13"/>
      <c r="N22" s="14" t="s">
        <v>57</v>
      </c>
      <c r="O22" s="8"/>
    </row>
    <row r="23" spans="1:15" ht="24.9" customHeight="1" thickBot="1">
      <c r="A23" s="68"/>
      <c r="B23" s="69"/>
      <c r="C23" s="74">
        <f>SUM(C10:D22)</f>
        <v>70</v>
      </c>
      <c r="D23" s="88"/>
      <c r="E23" s="74">
        <f>SUM(E10:F22)</f>
        <v>50</v>
      </c>
      <c r="F23" s="75"/>
      <c r="G23" s="72"/>
      <c r="H23" s="73"/>
      <c r="I23" s="74">
        <f>IF(SUM(I10:J21)=0,"",SUM(I10:J21))</f>
        <v>840000</v>
      </c>
      <c r="J23" s="75"/>
      <c r="K23" s="74">
        <f>IF((E23*10000)=0,"",(E23*10000))</f>
        <v>500000</v>
      </c>
      <c r="L23" s="75"/>
      <c r="M23" s="91">
        <f>SUM(M10:N13)</f>
        <v>320000</v>
      </c>
      <c r="N23" s="75"/>
      <c r="O23" s="8"/>
    </row>
    <row r="24" spans="1:15" ht="24.9" customHeight="1" thickTop="1">
      <c r="A24" s="15"/>
      <c r="B24" s="15"/>
      <c r="C24" s="1"/>
      <c r="D24" s="1"/>
      <c r="E24" s="1"/>
      <c r="F24" s="1"/>
      <c r="G24" s="1"/>
      <c r="H24" s="1"/>
      <c r="I24" s="1"/>
      <c r="J24" s="15"/>
      <c r="K24" s="15"/>
      <c r="L24" s="15"/>
      <c r="M24" s="15"/>
      <c r="N24" s="15"/>
    </row>
    <row r="25" spans="1:15" ht="24.9" customHeight="1">
      <c r="A25" s="1" t="s">
        <v>9</v>
      </c>
      <c r="B25" s="15"/>
      <c r="C25" s="1"/>
      <c r="D25" s="1"/>
      <c r="E25" s="1"/>
      <c r="F25" s="1"/>
      <c r="G25" s="1"/>
      <c r="H25" s="1"/>
      <c r="I25" s="1"/>
      <c r="J25" s="15"/>
      <c r="K25" s="15"/>
      <c r="L25" s="15"/>
      <c r="M25" s="15"/>
      <c r="N25" s="15"/>
    </row>
    <row r="26" spans="1:15" ht="24.9" customHeight="1">
      <c r="A26" s="1"/>
      <c r="B26" s="15"/>
      <c r="C26" s="1"/>
      <c r="D26" s="1"/>
      <c r="E26" s="1"/>
      <c r="F26" s="1"/>
      <c r="G26" s="1"/>
      <c r="H26" s="1"/>
      <c r="I26" s="1"/>
      <c r="J26" s="15"/>
      <c r="K26" s="15"/>
      <c r="L26" s="15"/>
      <c r="M26" s="15"/>
      <c r="N26" s="15"/>
    </row>
    <row r="27" spans="1:15" ht="16.5" customHeight="1">
      <c r="A27" s="15"/>
      <c r="B27" s="15"/>
      <c r="C27" s="1"/>
      <c r="D27" s="1"/>
      <c r="E27" s="1"/>
      <c r="F27" s="1"/>
      <c r="G27" s="1"/>
      <c r="H27" s="1"/>
      <c r="I27" s="1"/>
      <c r="J27" s="15"/>
      <c r="K27" s="15"/>
      <c r="L27" s="15"/>
      <c r="M27" s="15"/>
    </row>
    <row r="28" spans="1:15" ht="24.9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"/>
    </row>
  </sheetData>
  <mergeCells count="43">
    <mergeCell ref="M4:N7"/>
    <mergeCell ref="I3:L3"/>
    <mergeCell ref="A4:A8"/>
    <mergeCell ref="B4:B8"/>
    <mergeCell ref="C4:F5"/>
    <mergeCell ref="G4:H7"/>
    <mergeCell ref="I4:J7"/>
    <mergeCell ref="K4:L7"/>
    <mergeCell ref="C6:D7"/>
    <mergeCell ref="E6:F7"/>
    <mergeCell ref="C10:D10"/>
    <mergeCell ref="E10:F10"/>
    <mergeCell ref="I10:J10"/>
    <mergeCell ref="K10:L10"/>
    <mergeCell ref="M10:N10"/>
    <mergeCell ref="K11:L11"/>
    <mergeCell ref="M11:N11"/>
    <mergeCell ref="C13:D13"/>
    <mergeCell ref="E13:F13"/>
    <mergeCell ref="I13:J13"/>
    <mergeCell ref="K13:L13"/>
    <mergeCell ref="M13:N13"/>
    <mergeCell ref="K12:L12"/>
    <mergeCell ref="M12:N12"/>
    <mergeCell ref="C11:D11"/>
    <mergeCell ref="E11:F11"/>
    <mergeCell ref="C12:D12"/>
    <mergeCell ref="E12:F12"/>
    <mergeCell ref="I12:J12"/>
    <mergeCell ref="I11:J11"/>
    <mergeCell ref="A22:B23"/>
    <mergeCell ref="G22:H23"/>
    <mergeCell ref="C23:D23"/>
    <mergeCell ref="E23:F23"/>
    <mergeCell ref="I23:J23"/>
    <mergeCell ref="K23:L23"/>
    <mergeCell ref="M23:N23"/>
    <mergeCell ref="C14:D21"/>
    <mergeCell ref="E14:F21"/>
    <mergeCell ref="G14:H21"/>
    <mergeCell ref="I14:J21"/>
    <mergeCell ref="K14:L21"/>
    <mergeCell ref="M14:N21"/>
  </mergeCells>
  <phoneticPr fontId="1"/>
  <pageMargins left="0.39370078740157483" right="0.39370078740157483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別紙①</vt:lpstr>
      <vt:lpstr>別紙②</vt:lpstr>
      <vt:lpstr>別紙③</vt:lpstr>
      <vt:lpstr>別紙④</vt:lpstr>
      <vt:lpstr>別紙⑤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2022-11-30T02:22:20Z</dcterms:created>
  <dcterms:modified xsi:type="dcterms:W3CDTF">2025-03-31T11:48:10Z</dcterms:modified>
</cp:coreProperties>
</file>