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10.2.21.142\share\04指定・指導Ｇ\【★電子申請化】\★ 令和７年度作業分\05 ホームページ関係\2025.9.2（8.25公開 新規指定申請、廃止・休止・再開の届出、変更及び加算の届出の修正）\"/>
    </mc:Choice>
  </mc:AlternateContent>
  <xr:revisionPtr revIDLastSave="0" documentId="13_ncr:1_{63022F96-15B9-4110-8048-29E88958A993}" xr6:coauthVersionLast="47" xr6:coauthVersionMax="47" xr10:uidLastSave="{00000000-0000-0000-0000-000000000000}"/>
  <bookViews>
    <workbookView xWindow="-110" yWindow="-110" windowWidth="22780" windowHeight="14540" tabRatio="670" activeTab="2"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2" i="12" l="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S329" i="12"/>
  <c r="T329"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8"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S328" i="12"/>
  <c r="S327" i="12"/>
  <c r="S324" i="12"/>
  <c r="S323"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<sst xmlns="http://schemas.openxmlformats.org/spreadsheetml/2006/main" count="1440" uniqueCount="220">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</sst>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3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12" zoomScaleNormal="70" zoomScaleSheetLayoutView="100" workbookViewId="0"/>
  </sheetViews>
  <sheetFormatPr defaultColWidth="4.4140625" defaultRowHeight="20.25" customHeight="1" x14ac:dyDescent="0.55000000000000004"/>
  <cols>
    <col min="1" max="1" width="1.58203125" style="171" customWidth="1"/>
    <col min="2" max="5" width="5.6640625" style="171" customWidth="1"/>
    <col min="6" max="6" width="16.5" style="171" hidden="1" customWidth="1"/>
    <col min="7" max="58" width="5.58203125" style="171" customWidth="1"/>
    <col min="59" max="16384" width="4.4140625" style="171"/>
  </cols>
  <sheetData>
    <row r="1" spans="2:64" s="124" customFormat="1" ht="20.25" customHeight="1" x14ac:dyDescent="0.550000000000000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6">
      <c r="C16" s="172"/>
      <c r="D16" s="172"/>
      <c r="E16" s="172"/>
      <c r="F16" s="172"/>
      <c r="G16" s="172"/>
      <c r="X16" s="172"/>
      <c r="AN16" s="172"/>
      <c r="BE16" s="173"/>
      <c r="BF16" s="173"/>
      <c r="BG16" s="173"/>
    </row>
    <row r="17" spans="2:58" ht="20.25" customHeight="1" x14ac:dyDescent="0.550000000000000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550000000000000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550000000000000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550000000000000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6">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550000000000000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550000000000000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550000000000000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550000000000000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550000000000000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550000000000000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550000000000000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550000000000000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550000000000000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550000000000000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550000000000000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550000000000000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550000000000000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550000000000000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550000000000000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550000000000000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550000000000000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550000000000000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550000000000000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550000000000000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550000000000000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550000000000000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550000000000000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550000000000000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550000000000000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550000000000000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550000000000000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550000000000000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550000000000000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550000000000000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550000000000000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550000000000000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550000000000000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550000000000000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550000000000000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550000000000000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550000000000000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550000000000000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6">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550000000000000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550000000000000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550000000000000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6">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550000000000000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550000000000000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550000000000000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550000000000000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6">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55000000000000004">
      <c r="C72" s="201"/>
      <c r="D72" s="201"/>
      <c r="E72" s="201"/>
      <c r="F72" s="201"/>
      <c r="G72" s="202"/>
      <c r="H72" s="203"/>
      <c r="AF72" s="172"/>
    </row>
    <row r="73" spans="1:73" ht="11.4"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1">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tabSelected="1" view="pageBreakPreview" zoomScaleNormal="70" zoomScaleSheetLayoutView="100" workbookViewId="0">
      <selection activeCell="D16" sqref="D16"/>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550000000000000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550000000000000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550000000000000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550000000000000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6">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550000000000000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550000000000000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550000000000000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550000000000000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550000000000000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550000000000000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550000000000000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550000000000000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550000000000000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550000000000000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550000000000000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550000000000000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550000000000000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550000000000000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550000000000000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550000000000000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550000000000000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550000000000000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550000000000000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550000000000000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550000000000000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550000000000000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550000000000000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550000000000000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550000000000000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550000000000000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550000000000000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550000000000000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550000000000000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550000000000000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550000000000000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550000000000000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550000000000000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550000000000000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550000000000000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550000000000000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550000000000000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550000000000000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550000000000000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550000000000000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550000000000000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550000000000000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550000000000000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550000000000000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550000000000000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550000000000000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550000000000000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550000000000000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550000000000000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550000000000000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550000000000000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550000000000000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550000000000000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550000000000000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550000000000000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550000000000000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550000000000000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550000000000000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550000000000000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550000000000000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550000000000000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550000000000000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550000000000000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550000000000000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550000000000000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550000000000000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550000000000000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550000000000000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550000000000000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550000000000000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550000000000000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550000000000000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550000000000000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550000000000000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550000000000000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550000000000000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550000000000000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550000000000000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550000000000000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550000000000000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550000000000000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550000000000000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550000000000000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550000000000000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550000000000000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550000000000000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550000000000000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550000000000000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550000000000000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550000000000000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550000000000000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550000000000000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550000000000000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550000000000000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550000000000000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550000000000000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550000000000000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550000000000000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550000000000000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550000000000000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550000000000000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550000000000000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550000000000000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550000000000000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550000000000000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550000000000000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550000000000000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550000000000000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550000000000000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550000000000000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550000000000000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550000000000000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550000000000000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550000000000000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550000000000000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550000000000000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550000000000000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550000000000000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550000000000000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550000000000000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550000000000000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550000000000000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550000000000000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550000000000000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550000000000000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550000000000000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550000000000000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550000000000000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550000000000000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550000000000000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550000000000000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550000000000000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550000000000000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550000000000000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550000000000000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550000000000000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550000000000000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550000000000000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550000000000000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550000000000000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550000000000000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550000000000000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550000000000000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550000000000000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550000000000000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550000000000000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550000000000000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550000000000000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550000000000000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550000000000000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550000000000000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550000000000000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550000000000000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550000000000000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550000000000000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550000000000000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550000000000000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550000000000000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550000000000000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550000000000000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550000000000000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550000000000000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550000000000000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550000000000000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550000000000000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550000000000000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550000000000000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550000000000000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550000000000000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550000000000000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550000000000000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550000000000000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550000000000000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550000000000000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550000000000000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550000000000000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550000000000000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550000000000000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550000000000000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550000000000000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550000000000000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550000000000000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550000000000000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550000000000000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550000000000000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550000000000000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550000000000000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550000000000000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550000000000000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550000000000000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550000000000000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550000000000000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550000000000000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550000000000000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550000000000000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550000000000000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550000000000000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550000000000000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550000000000000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550000000000000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550000000000000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550000000000000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550000000000000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550000000000000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550000000000000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550000000000000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550000000000000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550000000000000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550000000000000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550000000000000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550000000000000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550000000000000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550000000000000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550000000000000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550000000000000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550000000000000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550000000000000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550000000000000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550000000000000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550000000000000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550000000000000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550000000000000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550000000000000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550000000000000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550000000000000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550000000000000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550000000000000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550000000000000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550000000000000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550000000000000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550000000000000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550000000000000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550000000000000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550000000000000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550000000000000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550000000000000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550000000000000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550000000000000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550000000000000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550000000000000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550000000000000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550000000000000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550000000000000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550000000000000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550000000000000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550000000000000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550000000000000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550000000000000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550000000000000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550000000000000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550000000000000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550000000000000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550000000000000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550000000000000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550000000000000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550000000000000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550000000000000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550000000000000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550000000000000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550000000000000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550000000000000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550000000000000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550000000000000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550000000000000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550000000000000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550000000000000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550000000000000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550000000000000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550000000000000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550000000000000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550000000000000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550000000000000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550000000000000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550000000000000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550000000000000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550000000000000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550000000000000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550000000000000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550000000000000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550000000000000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550000000000000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550000000000000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550000000000000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550000000000000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550000000000000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550000000000000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550000000000000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550000000000000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550000000000000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550000000000000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550000000000000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550000000000000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550000000000000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550000000000000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550000000000000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550000000000000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550000000000000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550000000000000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550000000000000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6">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49999999999999" customHeight="1" x14ac:dyDescent="0.55000000000000004">
      <c r="B323" s="54"/>
      <c r="C323" s="26"/>
      <c r="D323" s="26"/>
      <c r="E323" s="26"/>
      <c r="F323" s="26"/>
      <c r="G323" s="616" t="s">
        <v>193</v>
      </c>
      <c r="H323" s="616"/>
      <c r="I323" s="616"/>
      <c r="J323" s="616"/>
      <c r="K323" s="616"/>
      <c r="L323" s="616"/>
      <c r="M323" s="616"/>
      <c r="N323" s="616"/>
      <c r="O323" s="616"/>
      <c r="P323" s="616"/>
      <c r="Q323" s="616"/>
      <c r="R323" s="617"/>
      <c r="S323" s="663" t="str">
        <f>IF(SUMIF($F$22:$F$321, "生活相談員", S22:S321)=0,"",SUMIF($F$22:$F$321,"生活相談員",S22:S321))</f>
        <v/>
      </c>
      <c r="T323" s="664" t="str">
        <f t="shared" ref="T323:AW323" si="1">IF(SUMIF($F$22:$F$321, "生活相談員", T22:T321)=0,"",SUMIF($F$22:$F$321,"生活相談員",T22:T321))</f>
        <v/>
      </c>
      <c r="U323" s="664" t="str">
        <f t="shared" si="1"/>
        <v/>
      </c>
      <c r="V323" s="664" t="str">
        <f t="shared" si="1"/>
        <v/>
      </c>
      <c r="W323" s="664" t="str">
        <f t="shared" si="1"/>
        <v/>
      </c>
      <c r="X323" s="664" t="str">
        <f t="shared" si="1"/>
        <v/>
      </c>
      <c r="Y323" s="662" t="str">
        <f t="shared" si="1"/>
        <v/>
      </c>
      <c r="Z323" s="663" t="str">
        <f t="shared" si="1"/>
        <v/>
      </c>
      <c r="AA323" s="664" t="str">
        <f t="shared" si="1"/>
        <v/>
      </c>
      <c r="AB323" s="664" t="str">
        <f t="shared" si="1"/>
        <v/>
      </c>
      <c r="AC323" s="664" t="str">
        <f t="shared" si="1"/>
        <v/>
      </c>
      <c r="AD323" s="664" t="str">
        <f t="shared" si="1"/>
        <v/>
      </c>
      <c r="AE323" s="664" t="str">
        <f t="shared" si="1"/>
        <v/>
      </c>
      <c r="AF323" s="662" t="str">
        <f t="shared" si="1"/>
        <v/>
      </c>
      <c r="AG323" s="663" t="str">
        <f t="shared" si="1"/>
        <v/>
      </c>
      <c r="AH323" s="664" t="str">
        <f t="shared" si="1"/>
        <v/>
      </c>
      <c r="AI323" s="664" t="str">
        <f t="shared" si="1"/>
        <v/>
      </c>
      <c r="AJ323" s="664" t="str">
        <f t="shared" si="1"/>
        <v/>
      </c>
      <c r="AK323" s="664" t="str">
        <f t="shared" si="1"/>
        <v/>
      </c>
      <c r="AL323" s="664" t="str">
        <f t="shared" si="1"/>
        <v/>
      </c>
      <c r="AM323" s="662" t="str">
        <f t="shared" si="1"/>
        <v/>
      </c>
      <c r="AN323" s="663" t="str">
        <f t="shared" si="1"/>
        <v/>
      </c>
      <c r="AO323" s="664" t="str">
        <f t="shared" si="1"/>
        <v/>
      </c>
      <c r="AP323" s="664" t="str">
        <f t="shared" si="1"/>
        <v/>
      </c>
      <c r="AQ323" s="664" t="str">
        <f t="shared" si="1"/>
        <v/>
      </c>
      <c r="AR323" s="664" t="str">
        <f t="shared" si="1"/>
        <v/>
      </c>
      <c r="AS323" s="664" t="str">
        <f t="shared" si="1"/>
        <v/>
      </c>
      <c r="AT323" s="662" t="str">
        <f t="shared" si="1"/>
        <v/>
      </c>
      <c r="AU323" s="663" t="str">
        <f t="shared" si="1"/>
        <v/>
      </c>
      <c r="AV323" s="664" t="str">
        <f t="shared" si="1"/>
        <v/>
      </c>
      <c r="AW323" s="662" t="str">
        <f>IF(SUMIF($F$22:$F$321, "生活相談員", AW22:AW321)=0,"",SUMIF($F$22:$F$321,"生活相談員",AW22:AW321))</f>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55000000000000004">
      <c r="B324" s="55"/>
      <c r="C324" s="27"/>
      <c r="D324" s="27"/>
      <c r="E324" s="27"/>
      <c r="F324" s="27"/>
      <c r="G324" s="631" t="s">
        <v>194</v>
      </c>
      <c r="H324" s="631"/>
      <c r="I324" s="631"/>
      <c r="J324" s="631"/>
      <c r="K324" s="631"/>
      <c r="L324" s="631"/>
      <c r="M324" s="631"/>
      <c r="N324" s="631"/>
      <c r="O324" s="631"/>
      <c r="P324" s="631"/>
      <c r="Q324" s="631"/>
      <c r="R324" s="632"/>
      <c r="S324" s="276" t="str">
        <f>IF(SUMIF($F$22:$F$321, "介護職員", S22:S321)=0,"",SUMIF($F$22:$F$321, "介護職員", S22:S321))</f>
        <v/>
      </c>
      <c r="T324" s="277" t="str">
        <f>IF(SUMIF($F$22:$F$321, "介護職員", T22:T321)=0,"",SUMIF($F$22:$F$321, "介護職員", T22:T321))</f>
        <v/>
      </c>
      <c r="U324" s="277" t="str">
        <f t="shared" ref="U324:Y324" si="2">IF(SUMIF($F$22:$F$321, "介護職員", U22:U321)=0,"",SUMIF($F$22:$F$321, "介護職員", U22:U321))</f>
        <v/>
      </c>
      <c r="V324" s="277" t="str">
        <f t="shared" si="2"/>
        <v/>
      </c>
      <c r="W324" s="277" t="str">
        <f t="shared" si="2"/>
        <v/>
      </c>
      <c r="X324" s="277" t="str">
        <f t="shared" si="2"/>
        <v/>
      </c>
      <c r="Y324" s="277" t="str">
        <f t="shared" si="2"/>
        <v/>
      </c>
      <c r="Z324" s="276" t="str">
        <f>IF(SUMIF($F$22:$F$321, "介護職員", Z22:Z321)=0,"",SUMIF($F$22:$F$321, "介護職員", Z22:Z321))</f>
        <v/>
      </c>
      <c r="AA324" s="665" t="str">
        <f t="shared" ref="AA324:AW324" si="3">IF(SUMIF($F$22:$F$321, "介護職員", AA22:AA321)=0,"",SUMIF($F$22:$F$321, "介護職員", AA22:AA321))</f>
        <v/>
      </c>
      <c r="AB324" s="277" t="str">
        <f t="shared" si="3"/>
        <v/>
      </c>
      <c r="AC324" s="277" t="str">
        <f t="shared" si="3"/>
        <v/>
      </c>
      <c r="AD324" s="277" t="str">
        <f t="shared" si="3"/>
        <v/>
      </c>
      <c r="AE324" s="277" t="str">
        <f t="shared" si="3"/>
        <v/>
      </c>
      <c r="AF324" s="665" t="str">
        <f t="shared" si="3"/>
        <v/>
      </c>
      <c r="AG324" s="276" t="str">
        <f t="shared" si="3"/>
        <v/>
      </c>
      <c r="AH324" s="277" t="str">
        <f t="shared" si="3"/>
        <v/>
      </c>
      <c r="AI324" s="277" t="str">
        <f t="shared" si="3"/>
        <v/>
      </c>
      <c r="AJ324" s="277" t="str">
        <f t="shared" si="3"/>
        <v/>
      </c>
      <c r="AK324" s="277" t="str">
        <f t="shared" si="3"/>
        <v/>
      </c>
      <c r="AL324" s="277" t="str">
        <f t="shared" si="3"/>
        <v/>
      </c>
      <c r="AM324" s="665" t="str">
        <f t="shared" si="3"/>
        <v/>
      </c>
      <c r="AN324" s="276" t="str">
        <f t="shared" si="3"/>
        <v/>
      </c>
      <c r="AO324" s="277" t="str">
        <f t="shared" si="3"/>
        <v/>
      </c>
      <c r="AP324" s="277" t="str">
        <f t="shared" si="3"/>
        <v/>
      </c>
      <c r="AQ324" s="277" t="str">
        <f t="shared" si="3"/>
        <v/>
      </c>
      <c r="AR324" s="277" t="str">
        <f t="shared" si="3"/>
        <v/>
      </c>
      <c r="AS324" s="277" t="str">
        <f t="shared" si="3"/>
        <v/>
      </c>
      <c r="AT324" s="665" t="str">
        <f t="shared" si="3"/>
        <v/>
      </c>
      <c r="AU324" s="276" t="str">
        <f t="shared" si="3"/>
        <v/>
      </c>
      <c r="AV324" s="277" t="str">
        <f t="shared" si="3"/>
        <v/>
      </c>
      <c r="AW324" s="665" t="str">
        <f t="shared" si="3"/>
        <v/>
      </c>
      <c r="AX324" s="633" t="str">
        <f t="shared" ref="S324:AX324" si="4">IF(SUMIF($F$22:$F$60, "介護職員", AX22:AX60)=0,"",SUMIF($F$22:$F$60, "介護職員", AX22:AX60))</f>
        <v/>
      </c>
      <c r="AY324" s="634"/>
      <c r="AZ324" s="635" t="str">
        <f>IF(AX324="","",IF($BB$3="４週",AX324/4,IF($BB$3="暦月",AX324/('通所介護（100名）'!$BB$8/7),"")))</f>
        <v/>
      </c>
      <c r="BA324" s="636"/>
      <c r="BB324" s="625"/>
      <c r="BC324" s="626"/>
      <c r="BD324" s="626"/>
      <c r="BE324" s="626"/>
      <c r="BF324" s="627"/>
    </row>
    <row r="325" spans="1:73" ht="20.25" customHeight="1" x14ac:dyDescent="0.550000000000000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550000000000000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6">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5">IF(T326&lt;&gt;"",IF(T325&gt;15,((T325-15)/5+1)*T326,T326),"")</f>
        <v/>
      </c>
      <c r="U327" s="280" t="str">
        <f t="shared" si="5"/>
        <v/>
      </c>
      <c r="V327" s="280" t="str">
        <f t="shared" si="5"/>
        <v/>
      </c>
      <c r="W327" s="280" t="str">
        <f t="shared" si="5"/>
        <v/>
      </c>
      <c r="X327" s="280" t="str">
        <f t="shared" si="5"/>
        <v/>
      </c>
      <c r="Y327" s="281" t="str">
        <f t="shared" si="5"/>
        <v/>
      </c>
      <c r="Z327" s="279" t="str">
        <f t="shared" si="5"/>
        <v/>
      </c>
      <c r="AA327" s="280" t="str">
        <f t="shared" si="5"/>
        <v/>
      </c>
      <c r="AB327" s="280" t="str">
        <f t="shared" si="5"/>
        <v/>
      </c>
      <c r="AC327" s="280" t="str">
        <f t="shared" si="5"/>
        <v/>
      </c>
      <c r="AD327" s="280" t="str">
        <f t="shared" si="5"/>
        <v/>
      </c>
      <c r="AE327" s="280" t="str">
        <f t="shared" si="5"/>
        <v/>
      </c>
      <c r="AF327" s="281" t="str">
        <f t="shared" si="5"/>
        <v/>
      </c>
      <c r="AG327" s="279" t="str">
        <f t="shared" si="5"/>
        <v/>
      </c>
      <c r="AH327" s="280" t="str">
        <f t="shared" si="5"/>
        <v/>
      </c>
      <c r="AI327" s="280" t="str">
        <f t="shared" si="5"/>
        <v/>
      </c>
      <c r="AJ327" s="280" t="str">
        <f t="shared" si="5"/>
        <v/>
      </c>
      <c r="AK327" s="280" t="str">
        <f t="shared" si="5"/>
        <v/>
      </c>
      <c r="AL327" s="280" t="str">
        <f t="shared" si="5"/>
        <v/>
      </c>
      <c r="AM327" s="281" t="str">
        <f t="shared" si="5"/>
        <v/>
      </c>
      <c r="AN327" s="279" t="str">
        <f t="shared" si="5"/>
        <v/>
      </c>
      <c r="AO327" s="280" t="str">
        <f t="shared" si="5"/>
        <v/>
      </c>
      <c r="AP327" s="280" t="str">
        <f t="shared" si="5"/>
        <v/>
      </c>
      <c r="AQ327" s="280" t="str">
        <f t="shared" si="5"/>
        <v/>
      </c>
      <c r="AR327" s="280" t="str">
        <f t="shared" si="5"/>
        <v/>
      </c>
      <c r="AS327" s="280" t="str">
        <f t="shared" si="5"/>
        <v/>
      </c>
      <c r="AT327" s="281" t="str">
        <f t="shared" si="5"/>
        <v/>
      </c>
      <c r="AU327" s="276" t="str">
        <f t="shared" si="5"/>
        <v/>
      </c>
      <c r="AV327" s="277" t="str">
        <f t="shared" si="5"/>
        <v/>
      </c>
      <c r="AW327" s="278" t="str">
        <f t="shared" si="5"/>
        <v/>
      </c>
      <c r="AX327" s="640"/>
      <c r="AY327" s="641"/>
      <c r="AZ327" s="641"/>
      <c r="BA327" s="642"/>
      <c r="BB327" s="625"/>
      <c r="BC327" s="626"/>
      <c r="BD327" s="626"/>
      <c r="BE327" s="626"/>
      <c r="BF327" s="627"/>
    </row>
    <row r="328" spans="1:73" ht="18.75" customHeight="1" x14ac:dyDescent="0.550000000000000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IF($L328="","",IF(COUNTIFS($F$22:$F$321,$L328,S$22:S$321,"&gt;0")=0,"",COUNTIFS($F$22:$F$321,$L328,S$22:S$321,"&gt;0")))</f>
        <v/>
      </c>
      <c r="T328" s="259" t="str">
        <f>IF($L328="","",IF(COUNTIFS($F$22:$F$321,$L328,T$22:T$321,"&gt;0")=0,"",COUNTIFS($F$22:$F$321,$L328,T$22:T$321,"&gt;0")))</f>
        <v/>
      </c>
      <c r="U328" s="259" t="str">
        <f t="shared" ref="T328:AW332" si="6">IF($L328="","",IF(COUNTIFS($F$22:$F$321,$L328,U$22:U$321,"&gt;0")=0,"",COUNTIFS($F$22:$F$321,$L328,U$22:U$321,"&gt;0")))</f>
        <v/>
      </c>
      <c r="V328" s="259" t="str">
        <f t="shared" si="6"/>
        <v/>
      </c>
      <c r="W328" s="259" t="str">
        <f t="shared" si="6"/>
        <v/>
      </c>
      <c r="X328" s="259" t="str">
        <f t="shared" si="6"/>
        <v/>
      </c>
      <c r="Y328" s="261" t="str">
        <f t="shared" si="6"/>
        <v/>
      </c>
      <c r="Z328" s="258" t="str">
        <f t="shared" si="6"/>
        <v/>
      </c>
      <c r="AA328" s="259" t="str">
        <f t="shared" si="6"/>
        <v/>
      </c>
      <c r="AB328" s="259" t="str">
        <f t="shared" si="6"/>
        <v/>
      </c>
      <c r="AC328" s="259" t="str">
        <f t="shared" si="6"/>
        <v/>
      </c>
      <c r="AD328" s="259" t="str">
        <f t="shared" si="6"/>
        <v/>
      </c>
      <c r="AE328" s="259" t="str">
        <f t="shared" si="6"/>
        <v/>
      </c>
      <c r="AF328" s="261" t="str">
        <f t="shared" si="6"/>
        <v/>
      </c>
      <c r="AG328" s="258" t="str">
        <f t="shared" si="6"/>
        <v/>
      </c>
      <c r="AH328" s="259" t="str">
        <f t="shared" si="6"/>
        <v/>
      </c>
      <c r="AI328" s="259" t="str">
        <f t="shared" si="6"/>
        <v/>
      </c>
      <c r="AJ328" s="259" t="str">
        <f t="shared" si="6"/>
        <v/>
      </c>
      <c r="AK328" s="259" t="str">
        <f t="shared" si="6"/>
        <v/>
      </c>
      <c r="AL328" s="259" t="str">
        <f t="shared" si="6"/>
        <v/>
      </c>
      <c r="AM328" s="261" t="str">
        <f t="shared" si="6"/>
        <v/>
      </c>
      <c r="AN328" s="258" t="str">
        <f t="shared" si="6"/>
        <v/>
      </c>
      <c r="AO328" s="259" t="str">
        <f t="shared" si="6"/>
        <v/>
      </c>
      <c r="AP328" s="259" t="str">
        <f t="shared" si="6"/>
        <v/>
      </c>
      <c r="AQ328" s="259" t="str">
        <f t="shared" si="6"/>
        <v/>
      </c>
      <c r="AR328" s="259" t="str">
        <f t="shared" si="6"/>
        <v/>
      </c>
      <c r="AS328" s="259" t="str">
        <f t="shared" si="6"/>
        <v/>
      </c>
      <c r="AT328" s="261" t="str">
        <f t="shared" si="6"/>
        <v/>
      </c>
      <c r="AU328" s="258" t="str">
        <f t="shared" si="6"/>
        <v/>
      </c>
      <c r="AV328" s="259" t="str">
        <f t="shared" si="6"/>
        <v/>
      </c>
      <c r="AW328" s="261" t="str">
        <f t="shared" si="6"/>
        <v/>
      </c>
      <c r="AX328" s="640"/>
      <c r="AY328" s="641"/>
      <c r="AZ328" s="641"/>
      <c r="BA328" s="642"/>
      <c r="BB328" s="625"/>
      <c r="BC328" s="626"/>
      <c r="BD328" s="626"/>
      <c r="BE328" s="626"/>
      <c r="BF328" s="627"/>
    </row>
    <row r="329" spans="1:73" ht="18.75" customHeight="1" x14ac:dyDescent="0.55000000000000004">
      <c r="B329" s="549"/>
      <c r="C329" s="550"/>
      <c r="D329" s="550"/>
      <c r="E329" s="550"/>
      <c r="F329" s="550"/>
      <c r="G329" s="550"/>
      <c r="H329" s="550"/>
      <c r="I329" s="550"/>
      <c r="J329" s="550"/>
      <c r="K329" s="551"/>
      <c r="L329" s="614" t="s">
        <v>5</v>
      </c>
      <c r="M329" s="614"/>
      <c r="N329" s="614"/>
      <c r="O329" s="614"/>
      <c r="P329" s="614"/>
      <c r="Q329" s="614"/>
      <c r="R329" s="615"/>
      <c r="S329" s="249" t="str">
        <f>IF($L329="","",IF(COUNTIFS($F$22:$F$321,$L329,S$22:S$321,"&gt;0")=0,"",COUNTIFS($F$22:$F$321,$L329,S$22:S$321,"&gt;0")))</f>
        <v/>
      </c>
      <c r="T329" s="250" t="str">
        <f>IF($L329="","",IF(COUNTIFS($F$22:$F$321,$L329,T$22:T$321,"&gt;0")=0,"",COUNTIFS($F$22:$F$321,$L329,T$22:T$321,"&gt;0")))</f>
        <v/>
      </c>
      <c r="U329" s="250" t="str">
        <f t="shared" si="6"/>
        <v/>
      </c>
      <c r="V329" s="250" t="str">
        <f t="shared" si="6"/>
        <v/>
      </c>
      <c r="W329" s="250" t="str">
        <f t="shared" si="6"/>
        <v/>
      </c>
      <c r="X329" s="250" t="str">
        <f t="shared" si="6"/>
        <v/>
      </c>
      <c r="Y329" s="262" t="str">
        <f t="shared" si="6"/>
        <v/>
      </c>
      <c r="Z329" s="249" t="str">
        <f t="shared" si="6"/>
        <v/>
      </c>
      <c r="AA329" s="250" t="str">
        <f t="shared" si="6"/>
        <v/>
      </c>
      <c r="AB329" s="250" t="str">
        <f t="shared" si="6"/>
        <v/>
      </c>
      <c r="AC329" s="250" t="str">
        <f t="shared" si="6"/>
        <v/>
      </c>
      <c r="AD329" s="250" t="str">
        <f t="shared" si="6"/>
        <v/>
      </c>
      <c r="AE329" s="250" t="str">
        <f t="shared" si="6"/>
        <v/>
      </c>
      <c r="AF329" s="262" t="str">
        <f t="shared" si="6"/>
        <v/>
      </c>
      <c r="AG329" s="249" t="str">
        <f t="shared" si="6"/>
        <v/>
      </c>
      <c r="AH329" s="250" t="str">
        <f t="shared" si="6"/>
        <v/>
      </c>
      <c r="AI329" s="250" t="str">
        <f t="shared" si="6"/>
        <v/>
      </c>
      <c r="AJ329" s="250" t="str">
        <f t="shared" si="6"/>
        <v/>
      </c>
      <c r="AK329" s="250" t="str">
        <f t="shared" si="6"/>
        <v/>
      </c>
      <c r="AL329" s="250" t="str">
        <f t="shared" si="6"/>
        <v/>
      </c>
      <c r="AM329" s="262" t="str">
        <f t="shared" si="6"/>
        <v/>
      </c>
      <c r="AN329" s="249" t="str">
        <f t="shared" si="6"/>
        <v/>
      </c>
      <c r="AO329" s="250" t="str">
        <f t="shared" si="6"/>
        <v/>
      </c>
      <c r="AP329" s="250" t="str">
        <f t="shared" si="6"/>
        <v/>
      </c>
      <c r="AQ329" s="250" t="str">
        <f t="shared" si="6"/>
        <v/>
      </c>
      <c r="AR329" s="250" t="str">
        <f t="shared" si="6"/>
        <v/>
      </c>
      <c r="AS329" s="250" t="str">
        <f t="shared" si="6"/>
        <v/>
      </c>
      <c r="AT329" s="262" t="str">
        <f t="shared" si="6"/>
        <v/>
      </c>
      <c r="AU329" s="249" t="str">
        <f t="shared" si="6"/>
        <v/>
      </c>
      <c r="AV329" s="250" t="str">
        <f t="shared" si="6"/>
        <v/>
      </c>
      <c r="AW329" s="262" t="str">
        <f t="shared" si="6"/>
        <v/>
      </c>
      <c r="AX329" s="640"/>
      <c r="AY329" s="641"/>
      <c r="AZ329" s="641"/>
      <c r="BA329" s="642"/>
      <c r="BB329" s="625"/>
      <c r="BC329" s="626"/>
      <c r="BD329" s="626"/>
      <c r="BE329" s="626"/>
      <c r="BF329" s="627"/>
    </row>
    <row r="330" spans="1:73" ht="18.75" customHeight="1" x14ac:dyDescent="0.55000000000000004">
      <c r="B330" s="549"/>
      <c r="C330" s="550"/>
      <c r="D330" s="550"/>
      <c r="E330" s="550"/>
      <c r="F330" s="550"/>
      <c r="G330" s="550"/>
      <c r="H330" s="550"/>
      <c r="I330" s="550"/>
      <c r="J330" s="550"/>
      <c r="K330" s="551"/>
      <c r="L330" s="614" t="s">
        <v>61</v>
      </c>
      <c r="M330" s="614"/>
      <c r="N330" s="614"/>
      <c r="O330" s="614"/>
      <c r="P330" s="614"/>
      <c r="Q330" s="614"/>
      <c r="R330" s="615"/>
      <c r="S330" s="249" t="str">
        <f>IF($L330="","",IF(COUNTIFS($F$22:$F$321,$L330,S$22:S$321,"&gt;0")=0,"",COUNTIFS($F$22:$F$321,$L330,S$22:S$321,"&gt;0")))</f>
        <v/>
      </c>
      <c r="T330" s="250" t="str">
        <f t="shared" ref="T330:AW332" si="7">IF($L330="","",IF(COUNTIFS($F$22:$F$321,$L330,T$22:T$321,"&gt;0")=0,"",COUNTIFS($F$22:$F$321,$L330,T$22:T$321,"&gt;0")))</f>
        <v/>
      </c>
      <c r="U330" s="250" t="str">
        <f t="shared" si="6"/>
        <v/>
      </c>
      <c r="V330" s="250" t="str">
        <f t="shared" si="6"/>
        <v/>
      </c>
      <c r="W330" s="250" t="str">
        <f t="shared" si="6"/>
        <v/>
      </c>
      <c r="X330" s="250" t="str">
        <f t="shared" si="6"/>
        <v/>
      </c>
      <c r="Y330" s="262" t="str">
        <f t="shared" si="6"/>
        <v/>
      </c>
      <c r="Z330" s="249" t="str">
        <f t="shared" si="6"/>
        <v/>
      </c>
      <c r="AA330" s="250" t="str">
        <f t="shared" si="6"/>
        <v/>
      </c>
      <c r="AB330" s="250" t="str">
        <f t="shared" si="6"/>
        <v/>
      </c>
      <c r="AC330" s="250" t="str">
        <f t="shared" si="6"/>
        <v/>
      </c>
      <c r="AD330" s="250" t="str">
        <f t="shared" si="6"/>
        <v/>
      </c>
      <c r="AE330" s="250" t="str">
        <f t="shared" si="6"/>
        <v/>
      </c>
      <c r="AF330" s="262" t="str">
        <f t="shared" si="6"/>
        <v/>
      </c>
      <c r="AG330" s="249" t="str">
        <f t="shared" si="6"/>
        <v/>
      </c>
      <c r="AH330" s="250" t="str">
        <f t="shared" si="6"/>
        <v/>
      </c>
      <c r="AI330" s="250" t="str">
        <f t="shared" si="6"/>
        <v/>
      </c>
      <c r="AJ330" s="250" t="str">
        <f t="shared" si="6"/>
        <v/>
      </c>
      <c r="AK330" s="250" t="str">
        <f t="shared" si="6"/>
        <v/>
      </c>
      <c r="AL330" s="250" t="str">
        <f t="shared" si="6"/>
        <v/>
      </c>
      <c r="AM330" s="262" t="str">
        <f t="shared" si="6"/>
        <v/>
      </c>
      <c r="AN330" s="249" t="str">
        <f t="shared" si="6"/>
        <v/>
      </c>
      <c r="AO330" s="250" t="str">
        <f t="shared" si="6"/>
        <v/>
      </c>
      <c r="AP330" s="250" t="str">
        <f t="shared" si="6"/>
        <v/>
      </c>
      <c r="AQ330" s="250" t="str">
        <f t="shared" si="6"/>
        <v/>
      </c>
      <c r="AR330" s="250" t="str">
        <f t="shared" si="6"/>
        <v/>
      </c>
      <c r="AS330" s="250" t="str">
        <f t="shared" si="6"/>
        <v/>
      </c>
      <c r="AT330" s="262" t="str">
        <f t="shared" si="6"/>
        <v/>
      </c>
      <c r="AU330" s="249" t="str">
        <f t="shared" si="6"/>
        <v/>
      </c>
      <c r="AV330" s="250" t="str">
        <f t="shared" si="6"/>
        <v/>
      </c>
      <c r="AW330" s="262" t="str">
        <f t="shared" si="6"/>
        <v/>
      </c>
      <c r="AX330" s="640"/>
      <c r="AY330" s="641"/>
      <c r="AZ330" s="641"/>
      <c r="BA330" s="642"/>
      <c r="BB330" s="625"/>
      <c r="BC330" s="626"/>
      <c r="BD330" s="626"/>
      <c r="BE330" s="626"/>
      <c r="BF330" s="627"/>
    </row>
    <row r="331" spans="1:73" ht="18.75" customHeight="1" x14ac:dyDescent="0.55000000000000004">
      <c r="B331" s="549"/>
      <c r="C331" s="550"/>
      <c r="D331" s="550"/>
      <c r="E331" s="550"/>
      <c r="F331" s="550"/>
      <c r="G331" s="550"/>
      <c r="H331" s="550"/>
      <c r="I331" s="550"/>
      <c r="J331" s="550"/>
      <c r="K331" s="551"/>
      <c r="L331" s="614" t="s">
        <v>62</v>
      </c>
      <c r="M331" s="614"/>
      <c r="N331" s="614"/>
      <c r="O331" s="614"/>
      <c r="P331" s="614"/>
      <c r="Q331" s="614"/>
      <c r="R331" s="615"/>
      <c r="S331" s="249" t="str">
        <f>IF($L331="","",IF(COUNTIFS($F$22:$F$321,$L331,S$22:S$321,"&gt;0")=0,"",COUNTIFS($F$22:$F$321,$L331,S$22:S$321,"&gt;0")))</f>
        <v/>
      </c>
      <c r="T331" s="250" t="str">
        <f t="shared" si="7"/>
        <v/>
      </c>
      <c r="U331" s="250" t="str">
        <f t="shared" si="6"/>
        <v/>
      </c>
      <c r="V331" s="250" t="str">
        <f t="shared" si="6"/>
        <v/>
      </c>
      <c r="W331" s="250" t="str">
        <f t="shared" si="6"/>
        <v/>
      </c>
      <c r="X331" s="250" t="str">
        <f t="shared" si="6"/>
        <v/>
      </c>
      <c r="Y331" s="262" t="str">
        <f t="shared" si="6"/>
        <v/>
      </c>
      <c r="Z331" s="249" t="str">
        <f t="shared" si="6"/>
        <v/>
      </c>
      <c r="AA331" s="250" t="str">
        <f t="shared" si="6"/>
        <v/>
      </c>
      <c r="AB331" s="250" t="str">
        <f t="shared" si="6"/>
        <v/>
      </c>
      <c r="AC331" s="250" t="str">
        <f t="shared" si="6"/>
        <v/>
      </c>
      <c r="AD331" s="250" t="str">
        <f t="shared" si="6"/>
        <v/>
      </c>
      <c r="AE331" s="250" t="str">
        <f t="shared" si="6"/>
        <v/>
      </c>
      <c r="AF331" s="262" t="str">
        <f t="shared" si="6"/>
        <v/>
      </c>
      <c r="AG331" s="249" t="str">
        <f t="shared" si="6"/>
        <v/>
      </c>
      <c r="AH331" s="250" t="str">
        <f t="shared" si="6"/>
        <v/>
      </c>
      <c r="AI331" s="250" t="str">
        <f t="shared" si="6"/>
        <v/>
      </c>
      <c r="AJ331" s="250" t="str">
        <f t="shared" si="6"/>
        <v/>
      </c>
      <c r="AK331" s="262" t="str">
        <f t="shared" si="6"/>
        <v/>
      </c>
      <c r="AL331" s="250" t="str">
        <f t="shared" si="6"/>
        <v/>
      </c>
      <c r="AM331" s="262" t="str">
        <f t="shared" si="6"/>
        <v/>
      </c>
      <c r="AN331" s="249" t="str">
        <f t="shared" si="6"/>
        <v/>
      </c>
      <c r="AO331" s="250" t="str">
        <f t="shared" si="6"/>
        <v/>
      </c>
      <c r="AP331" s="250" t="str">
        <f t="shared" si="6"/>
        <v/>
      </c>
      <c r="AQ331" s="250" t="str">
        <f t="shared" si="6"/>
        <v/>
      </c>
      <c r="AR331" s="250" t="str">
        <f t="shared" si="6"/>
        <v/>
      </c>
      <c r="AS331" s="250" t="str">
        <f t="shared" si="6"/>
        <v/>
      </c>
      <c r="AT331" s="262" t="str">
        <f t="shared" si="6"/>
        <v/>
      </c>
      <c r="AU331" s="249" t="str">
        <f t="shared" si="6"/>
        <v/>
      </c>
      <c r="AV331" s="250" t="str">
        <f t="shared" si="6"/>
        <v/>
      </c>
      <c r="AW331" s="262" t="str">
        <f t="shared" si="6"/>
        <v/>
      </c>
      <c r="AX331" s="640"/>
      <c r="AY331" s="641"/>
      <c r="AZ331" s="641"/>
      <c r="BA331" s="642"/>
      <c r="BB331" s="625"/>
      <c r="BC331" s="626"/>
      <c r="BD331" s="626"/>
      <c r="BE331" s="626"/>
      <c r="BF331" s="627"/>
    </row>
    <row r="332" spans="1:73" ht="18.75" customHeight="1" thickBot="1" x14ac:dyDescent="0.6">
      <c r="B332" s="552"/>
      <c r="C332" s="553"/>
      <c r="D332" s="553"/>
      <c r="E332" s="553"/>
      <c r="F332" s="553"/>
      <c r="G332" s="553"/>
      <c r="H332" s="553"/>
      <c r="I332" s="553"/>
      <c r="J332" s="553"/>
      <c r="K332" s="554"/>
      <c r="L332" s="318"/>
      <c r="M332" s="318"/>
      <c r="N332" s="318"/>
      <c r="O332" s="318"/>
      <c r="P332" s="318"/>
      <c r="Q332" s="318"/>
      <c r="R332" s="319"/>
      <c r="S332" s="263" t="str">
        <f>IF($L332="","",IF(COUNTIFS($F$22:$F$321,$L332,S$22:S$321,"&gt;0")=0,"",COUNTIFS($F$22:$F$321,$L332,S$22:S$321,"&gt;0")))</f>
        <v/>
      </c>
      <c r="T332" s="266" t="str">
        <f t="shared" si="7"/>
        <v/>
      </c>
      <c r="U332" s="264" t="str">
        <f t="shared" si="6"/>
        <v/>
      </c>
      <c r="V332" s="264" t="str">
        <f t="shared" si="6"/>
        <v/>
      </c>
      <c r="W332" s="264" t="str">
        <f t="shared" si="6"/>
        <v/>
      </c>
      <c r="X332" s="264" t="str">
        <f t="shared" si="6"/>
        <v/>
      </c>
      <c r="Y332" s="266" t="str">
        <f t="shared" si="6"/>
        <v/>
      </c>
      <c r="Z332" s="263" t="str">
        <f t="shared" si="6"/>
        <v/>
      </c>
      <c r="AA332" s="264" t="str">
        <f t="shared" si="6"/>
        <v/>
      </c>
      <c r="AB332" s="264" t="str">
        <f t="shared" si="6"/>
        <v/>
      </c>
      <c r="AC332" s="264" t="str">
        <f t="shared" si="6"/>
        <v/>
      </c>
      <c r="AD332" s="264" t="str">
        <f t="shared" si="6"/>
        <v/>
      </c>
      <c r="AE332" s="264" t="str">
        <f t="shared" si="6"/>
        <v/>
      </c>
      <c r="AF332" s="266" t="str">
        <f t="shared" si="6"/>
        <v/>
      </c>
      <c r="AG332" s="263" t="str">
        <f t="shared" si="6"/>
        <v/>
      </c>
      <c r="AH332" s="264" t="str">
        <f t="shared" si="6"/>
        <v/>
      </c>
      <c r="AI332" s="264" t="str">
        <f t="shared" si="6"/>
        <v/>
      </c>
      <c r="AJ332" s="264" t="str">
        <f t="shared" si="6"/>
        <v/>
      </c>
      <c r="AK332" s="264" t="str">
        <f t="shared" si="6"/>
        <v/>
      </c>
      <c r="AL332" s="264" t="str">
        <f t="shared" si="6"/>
        <v/>
      </c>
      <c r="AM332" s="266" t="str">
        <f t="shared" si="6"/>
        <v/>
      </c>
      <c r="AN332" s="263" t="str">
        <f t="shared" si="6"/>
        <v/>
      </c>
      <c r="AO332" s="264" t="str">
        <f t="shared" si="6"/>
        <v/>
      </c>
      <c r="AP332" s="264" t="str">
        <f t="shared" si="6"/>
        <v/>
      </c>
      <c r="AQ332" s="264" t="str">
        <f t="shared" si="6"/>
        <v/>
      </c>
      <c r="AR332" s="264" t="str">
        <f t="shared" si="6"/>
        <v/>
      </c>
      <c r="AS332" s="264" t="str">
        <f t="shared" si="6"/>
        <v/>
      </c>
      <c r="AT332" s="266" t="str">
        <f t="shared" si="6"/>
        <v/>
      </c>
      <c r="AU332" s="263" t="str">
        <f t="shared" si="6"/>
        <v/>
      </c>
      <c r="AV332" s="264" t="str">
        <f t="shared" si="6"/>
        <v/>
      </c>
      <c r="AW332" s="266" t="str">
        <f t="shared" si="6"/>
        <v/>
      </c>
      <c r="AX332" s="643"/>
      <c r="AY332" s="644"/>
      <c r="AZ332" s="644"/>
      <c r="BA332" s="645"/>
      <c r="BB332" s="628"/>
      <c r="BC332" s="629"/>
      <c r="BD332" s="629"/>
      <c r="BE332" s="629"/>
      <c r="BF332" s="630"/>
    </row>
    <row r="333" spans="1:73" ht="13.5" customHeight="1" x14ac:dyDescent="0.55000000000000004">
      <c r="C333" s="24"/>
      <c r="D333" s="24"/>
      <c r="E333" s="24"/>
      <c r="F333" s="24"/>
      <c r="G333" s="34"/>
      <c r="H333" s="35"/>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0" priority="2101">
      <formula>INDIRECT(ADDRESS(ROW(),COLUMN()))=TRUNC(INDIRECT(ADDRESS(ROW(),COLUMN())))</formula>
    </cfRule>
  </conditionalFormatting>
  <conditionalFormatting sqref="BC14:BD14">
    <cfRule type="expression" dxfId="16" priority="2084">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550000000000000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550000000000000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550000000000000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550000000000000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6">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550000000000000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550000000000000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550000000000000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550000000000000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550000000000000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550000000000000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550000000000000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550000000000000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550000000000000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550000000000000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550000000000000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550000000000000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550000000000000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550000000000000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550000000000000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550000000000000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550000000000000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550000000000000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550000000000000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550000000000000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550000000000000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550000000000000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550000000000000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550000000000000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550000000000000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550000000000000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550000000000000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550000000000000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550000000000000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550000000000000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550000000000000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550000000000000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550000000000000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550000000000000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550000000000000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550000000000000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550000000000000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550000000000000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6">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550000000000000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550000000000000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550000000000000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6">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550000000000000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550000000000000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550000000000000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550000000000000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6">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55000000000000004">
      <c r="C72" s="24"/>
      <c r="D72" s="24"/>
      <c r="E72" s="24"/>
      <c r="F72" s="24"/>
      <c r="G72" s="34"/>
      <c r="H72" s="35"/>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5" priority="493">
      <formula>INDIRECT(ADDRESS(ROW(),COLUMN()))=TRUNC(INDIRECT(ADDRESS(ROW(),COLUMN())))</formula>
    </cfRule>
  </conditionalFormatting>
  <conditionalFormatting sqref="S26:BA27">
    <cfRule type="expression" dxfId="14" priority="232">
      <formula>INDIRECT(ADDRESS(ROW(),COLUMN()))=TRUNC(INDIRECT(ADDRESS(ROW(),COLUMN())))</formula>
    </cfRule>
  </conditionalFormatting>
  <conditionalFormatting sqref="S29:BA30">
    <cfRule type="expression" dxfId="13" priority="211">
      <formula>INDIRECT(ADDRESS(ROW(),COLUMN()))=TRUNC(INDIRECT(ADDRESS(ROW(),COLUMN())))</formula>
    </cfRule>
  </conditionalFormatting>
  <conditionalFormatting sqref="S32:BA33">
    <cfRule type="expression" dxfId="12" priority="190">
      <formula>INDIRECT(ADDRESS(ROW(),COLUMN()))=TRUNC(INDIRECT(ADDRESS(ROW(),COLUMN())))</formula>
    </cfRule>
  </conditionalFormatting>
  <conditionalFormatting sqref="S35:BA36">
    <cfRule type="expression" dxfId="11" priority="169">
      <formula>INDIRECT(ADDRESS(ROW(),COLUMN()))=TRUNC(INDIRECT(ADDRESS(ROW(),COLUMN())))</formula>
    </cfRule>
  </conditionalFormatting>
  <conditionalFormatting sqref="S38:BA39">
    <cfRule type="expression" dxfId="10" priority="148">
      <formula>INDIRECT(ADDRESS(ROW(),COLUMN()))=TRUNC(INDIRECT(ADDRESS(ROW(),COLUMN())))</formula>
    </cfRule>
  </conditionalFormatting>
  <conditionalFormatting sqref="S41:BA42">
    <cfRule type="expression" dxfId="9" priority="127">
      <formula>INDIRECT(ADDRESS(ROW(),COLUMN()))=TRUNC(INDIRECT(ADDRESS(ROW(),COLUMN())))</formula>
    </cfRule>
  </conditionalFormatting>
  <conditionalFormatting sqref="S44:BA45">
    <cfRule type="expression" dxfId="8" priority="106">
      <formula>INDIRECT(ADDRESS(ROW(),COLUMN()))=TRUNC(INDIRECT(ADDRESS(ROW(),COLUMN())))</formula>
    </cfRule>
  </conditionalFormatting>
  <conditionalFormatting sqref="S47:BA48">
    <cfRule type="expression" dxfId="7" priority="85">
      <formula>INDIRECT(ADDRESS(ROW(),COLUMN()))=TRUNC(INDIRECT(ADDRESS(ROW(),COLUMN())))</formula>
    </cfRule>
  </conditionalFormatting>
  <conditionalFormatting sqref="S50:BA51">
    <cfRule type="expression" dxfId="6" priority="64">
      <formula>INDIRECT(ADDRESS(ROW(),COLUMN()))=TRUNC(INDIRECT(ADDRESS(ROW(),COLUMN())))</formula>
    </cfRule>
  </conditionalFormatting>
  <conditionalFormatting sqref="S53:BA54">
    <cfRule type="expression" dxfId="5" priority="43">
      <formula>INDIRECT(ADDRESS(ROW(),COLUMN()))=TRUNC(INDIRECT(ADDRESS(ROW(),COLUMN())))</formula>
    </cfRule>
  </conditionalFormatting>
  <conditionalFormatting sqref="S56:BA57">
    <cfRule type="expression" dxfId="4" priority="22">
      <formula>INDIRECT(ADDRESS(ROW(),COLUMN()))=TRUNC(INDIRECT(ADDRESS(ROW(),COLUMN())))</formula>
    </cfRule>
  </conditionalFormatting>
  <conditionalFormatting sqref="S59:BA60">
    <cfRule type="expression" dxfId="3" priority="1">
      <formula>INDIRECT(ADDRESS(ROW(),COLUMN()))=TRUNC(INDIRECT(ADDRESS(ROW(),COLUMN())))</formula>
    </cfRule>
  </conditionalFormatting>
  <conditionalFormatting sqref="S62:BA71">
    <cfRule type="expression" dxfId="2" priority="783">
      <formula>INDIRECT(ADDRESS(ROW(),COLUMN()))=TRUNC(INDIRECT(ADDRESS(ROW(),COLUMN())))</formula>
    </cfRule>
  </conditionalFormatting>
  <conditionalFormatting sqref="BC14:BD14">
    <cfRule type="expression" dxfId="1"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55000000000000004"/>
  <cols>
    <col min="1" max="1" width="1.9140625" style="29" customWidth="1"/>
    <col min="2" max="3" width="9" style="29"/>
    <col min="4" max="4" width="45.58203125" style="29" customWidth="1"/>
    <col min="5" max="16384" width="9" style="29"/>
  </cols>
  <sheetData>
    <row r="1" spans="2:11" x14ac:dyDescent="0.55000000000000004">
      <c r="B1" s="29" t="s">
        <v>109</v>
      </c>
      <c r="D1" s="57"/>
      <c r="E1" s="57"/>
      <c r="F1" s="57"/>
    </row>
    <row r="2" spans="2:11" s="40" customFormat="1" ht="20.25" customHeight="1" x14ac:dyDescent="0.55000000000000004">
      <c r="B2" s="59" t="s">
        <v>110</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148</v>
      </c>
      <c r="D4" s="57"/>
      <c r="F4" s="658" t="s">
        <v>149</v>
      </c>
      <c r="G4" s="658"/>
      <c r="H4" s="658"/>
      <c r="I4" s="658"/>
      <c r="J4" s="658"/>
      <c r="K4" s="658"/>
    </row>
    <row r="5" spans="2:11" s="63" customFormat="1" ht="20.25" customHeight="1" x14ac:dyDescent="0.55000000000000004">
      <c r="B5" s="75"/>
      <c r="C5" s="57" t="s">
        <v>150</v>
      </c>
      <c r="D5" s="57"/>
      <c r="F5" s="658"/>
      <c r="G5" s="658"/>
      <c r="H5" s="658"/>
      <c r="I5" s="658"/>
      <c r="J5" s="658"/>
      <c r="K5" s="658"/>
    </row>
    <row r="6" spans="2:11" s="40" customFormat="1" ht="20.25" customHeight="1" x14ac:dyDescent="0.55000000000000004">
      <c r="B6" s="58" t="s">
        <v>145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111</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175</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179</v>
      </c>
      <c r="C12" s="59"/>
      <c r="D12" s="57"/>
    </row>
    <row r="13" spans="2:11" s="40" customFormat="1" ht="20.25" customHeight="1" x14ac:dyDescent="0.55000000000000004">
      <c r="B13" s="57"/>
      <c r="C13" s="59"/>
      <c r="D13" s="57"/>
    </row>
    <row r="14" spans="2:11" s="40" customFormat="1" ht="20.25" customHeight="1" x14ac:dyDescent="0.55000000000000004">
      <c r="B14" s="57" t="s">
        <v>200</v>
      </c>
      <c r="C14" s="59"/>
      <c r="D14" s="57"/>
    </row>
    <row r="15" spans="2:11" s="40" customFormat="1" ht="20.25" customHeight="1" x14ac:dyDescent="0.55000000000000004">
      <c r="B15" s="57"/>
      <c r="C15" s="59"/>
      <c r="D15" s="57"/>
    </row>
    <row r="16" spans="2:11" s="40" customFormat="1" ht="20.25" customHeight="1" x14ac:dyDescent="0.55000000000000004">
      <c r="B16" s="57" t="s">
        <v>201</v>
      </c>
      <c r="C16" s="59"/>
      <c r="D16" s="57"/>
    </row>
    <row r="17" spans="2:25" s="40" customFormat="1" ht="20.25" customHeight="1" x14ac:dyDescent="0.55000000000000004">
      <c r="B17" s="59"/>
      <c r="C17" s="59"/>
      <c r="D17" s="57"/>
    </row>
    <row r="18" spans="2:25" s="40" customFormat="1" ht="20.25" customHeight="1" x14ac:dyDescent="0.55000000000000004">
      <c r="B18" s="57" t="s">
        <v>202</v>
      </c>
      <c r="C18" s="59"/>
      <c r="D18" s="57"/>
    </row>
    <row r="19" spans="2:25" s="40" customFormat="1" ht="20.25" customHeight="1" x14ac:dyDescent="0.55000000000000004">
      <c r="B19" s="59"/>
      <c r="C19" s="59"/>
      <c r="D19" s="57"/>
    </row>
    <row r="20" spans="2:25" s="40" customFormat="1" ht="17.25" customHeight="1" x14ac:dyDescent="0.55000000000000004">
      <c r="B20" s="57" t="s">
        <v>203</v>
      </c>
      <c r="C20" s="57"/>
      <c r="D20" s="57"/>
    </row>
    <row r="21" spans="2:25" s="40" customFormat="1" ht="17.25" customHeight="1" x14ac:dyDescent="0.55000000000000004">
      <c r="B21" s="57" t="s">
        <v>112</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113</v>
      </c>
    </row>
    <row r="28" spans="2:25" s="40" customFormat="1" ht="17.25" customHeight="1" x14ac:dyDescent="0.55000000000000004">
      <c r="B28" s="57"/>
      <c r="C28" s="32">
        <v>5</v>
      </c>
      <c r="D28" s="60" t="s">
        <v>114</v>
      </c>
    </row>
    <row r="29" spans="2:25" s="40" customFormat="1" ht="17.25" customHeight="1" x14ac:dyDescent="0.55000000000000004">
      <c r="B29" s="57"/>
      <c r="C29" s="71"/>
      <c r="D29" s="72"/>
    </row>
    <row r="30" spans="2:25" s="40" customFormat="1" ht="17.25" customHeight="1" x14ac:dyDescent="0.55000000000000004">
      <c r="B30" s="57" t="s">
        <v>204</v>
      </c>
      <c r="C30" s="57"/>
      <c r="D30" s="57"/>
      <c r="E30" s="63"/>
      <c r="F30" s="63"/>
    </row>
    <row r="31" spans="2:25" s="40" customFormat="1" ht="17.25" customHeight="1" x14ac:dyDescent="0.55000000000000004">
      <c r="B31" s="57" t="s">
        <v>115</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205</v>
      </c>
      <c r="C43" s="57"/>
      <c r="D43" s="57"/>
    </row>
    <row r="44" spans="2:51" s="40" customFormat="1" ht="17.25" customHeight="1" x14ac:dyDescent="0.55000000000000004">
      <c r="B44" s="57" t="s">
        <v>120</v>
      </c>
      <c r="C44" s="57"/>
      <c r="D44" s="57"/>
      <c r="AH44" s="31"/>
      <c r="AI44" s="31"/>
      <c r="AJ44" s="31"/>
      <c r="AK44" s="31"/>
      <c r="AL44" s="31"/>
      <c r="AM44" s="31"/>
      <c r="AN44" s="31"/>
      <c r="AO44" s="31"/>
      <c r="AP44" s="31"/>
      <c r="AQ44" s="31"/>
      <c r="AR44" s="31"/>
      <c r="AS44" s="31"/>
    </row>
    <row r="45" spans="2:51" s="40" customFormat="1" ht="17.25" customHeight="1" x14ac:dyDescent="0.550000000000000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206</v>
      </c>
      <c r="C47" s="57"/>
    </row>
    <row r="48" spans="2:51" s="40" customFormat="1" ht="17.25" customHeight="1" x14ac:dyDescent="0.55000000000000004">
      <c r="B48" s="57"/>
      <c r="C48" s="57"/>
    </row>
    <row r="49" spans="2:54" s="40" customFormat="1" ht="17.25" customHeight="1" x14ac:dyDescent="0.55000000000000004">
      <c r="B49" s="57" t="s">
        <v>207</v>
      </c>
      <c r="C49" s="57"/>
    </row>
    <row r="50" spans="2:54" s="40" customFormat="1" ht="17.25" customHeight="1" x14ac:dyDescent="0.55000000000000004">
      <c r="B50" s="57" t="s">
        <v>176</v>
      </c>
      <c r="C50" s="57"/>
    </row>
    <row r="51" spans="2:54" s="40" customFormat="1" ht="17.25" customHeight="1" x14ac:dyDescent="0.55000000000000004">
      <c r="B51" s="57"/>
      <c r="C51" s="57"/>
    </row>
    <row r="52" spans="2:54" s="40" customFormat="1" ht="17.25" customHeight="1" x14ac:dyDescent="0.55000000000000004">
      <c r="B52" s="57" t="s">
        <v>208</v>
      </c>
      <c r="C52" s="57"/>
    </row>
    <row r="53" spans="2:54" s="40" customFormat="1" ht="17.25" customHeight="1" x14ac:dyDescent="0.55000000000000004">
      <c r="B53" s="57" t="s">
        <v>122</v>
      </c>
      <c r="C53" s="57"/>
    </row>
    <row r="54" spans="2:54" s="40" customFormat="1" ht="17.25" customHeight="1" x14ac:dyDescent="0.55000000000000004">
      <c r="B54" s="57"/>
      <c r="C54" s="57"/>
    </row>
    <row r="55" spans="2:54" s="40" customFormat="1" ht="17.25" customHeight="1" x14ac:dyDescent="0.55000000000000004">
      <c r="B55" s="57" t="s">
        <v>209</v>
      </c>
      <c r="C55" s="57"/>
      <c r="D55" s="57"/>
    </row>
    <row r="56" spans="2:54" s="40" customFormat="1" ht="17.25" customHeight="1" x14ac:dyDescent="0.55000000000000004">
      <c r="B56" s="57"/>
      <c r="C56" s="57"/>
      <c r="D56" s="57"/>
    </row>
    <row r="57" spans="2:54" s="40" customFormat="1" ht="17.25" customHeight="1" x14ac:dyDescent="0.55000000000000004">
      <c r="B57" s="63" t="s">
        <v>210</v>
      </c>
      <c r="C57" s="63"/>
      <c r="D57" s="57"/>
    </row>
    <row r="58" spans="2:54" s="40" customFormat="1" ht="17.25" customHeight="1" x14ac:dyDescent="0.55000000000000004">
      <c r="B58" s="63" t="s">
        <v>123</v>
      </c>
      <c r="C58" s="63"/>
      <c r="D58" s="57"/>
    </row>
    <row r="59" spans="2:54" s="40" customFormat="1" ht="17.25" customHeight="1" x14ac:dyDescent="0.55000000000000004">
      <c r="B59" s="63" t="s">
        <v>177</v>
      </c>
      <c r="C59" s="63"/>
      <c r="D59" s="57"/>
    </row>
    <row r="60" spans="2:54" s="40" customFormat="1" ht="17.25" customHeight="1" x14ac:dyDescent="0.55000000000000004"/>
    <row r="61" spans="2:54" s="40" customFormat="1" ht="17.25" customHeight="1" x14ac:dyDescent="0.550000000000000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214</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178</v>
      </c>
    </row>
    <row r="72" spans="2:71" ht="17.25" customHeight="1" x14ac:dyDescent="0.55000000000000004">
      <c r="B72" s="40" t="s">
        <v>216</v>
      </c>
    </row>
    <row r="73" spans="2:71" ht="17.25" customHeight="1" x14ac:dyDescent="0.55000000000000004">
      <c r="B73" s="287"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19" t="s">
        <v>101</v>
      </c>
      <c r="D4" s="216"/>
    </row>
    <row r="5" spans="1:12" x14ac:dyDescent="0.55000000000000004">
      <c r="A5" s="215"/>
      <c r="B5" s="219">
        <v>2</v>
      </c>
      <c r="C5" s="219" t="s">
        <v>160</v>
      </c>
    </row>
    <row r="6" spans="1:12" x14ac:dyDescent="0.55000000000000004">
      <c r="A6" s="215"/>
      <c r="B6" s="219">
        <v>3</v>
      </c>
      <c r="C6" s="219" t="s">
        <v>160</v>
      </c>
      <c r="D6" s="216"/>
    </row>
    <row r="7" spans="1:12" x14ac:dyDescent="0.55000000000000004">
      <c r="A7" s="215"/>
      <c r="B7" s="219">
        <v>4</v>
      </c>
      <c r="C7" s="219" t="s">
        <v>160</v>
      </c>
      <c r="D7" s="216"/>
    </row>
    <row r="8" spans="1:12" x14ac:dyDescent="0.55000000000000004">
      <c r="A8" s="215"/>
      <c r="B8" s="219">
        <v>5</v>
      </c>
      <c r="C8" s="219" t="s">
        <v>160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550000000000000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55000000000000004">
      <c r="B14" s="660"/>
      <c r="C14" s="231" t="s">
        <v>160</v>
      </c>
      <c r="D14" s="232" t="s">
        <v>127</v>
      </c>
      <c r="E14" s="232" t="s">
        <v>85</v>
      </c>
      <c r="F14" s="232" t="s">
        <v>29</v>
      </c>
      <c r="G14" s="233" t="s">
        <v>27</v>
      </c>
      <c r="H14" s="232" t="s">
        <v>29</v>
      </c>
      <c r="I14" s="232" t="s">
        <v>29</v>
      </c>
      <c r="J14" s="232" t="s">
        <v>29</v>
      </c>
      <c r="K14" s="232" t="s">
        <v>29</v>
      </c>
      <c r="L14" s="234" t="s">
        <v>29</v>
      </c>
    </row>
    <row r="15" spans="1:12" x14ac:dyDescent="0.550000000000000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550000000000000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55000000000000004">
      <c r="B17" s="660"/>
      <c r="C17" s="231" t="s">
        <v>160</v>
      </c>
      <c r="D17" s="235" t="s">
        <v>160</v>
      </c>
      <c r="E17" s="235" t="s">
        <v>160</v>
      </c>
      <c r="F17" s="235" t="s">
        <v>160</v>
      </c>
      <c r="G17" s="233" t="s">
        <v>6</v>
      </c>
      <c r="H17" s="235" t="s">
        <v>160</v>
      </c>
      <c r="I17" s="235" t="s">
        <v>160</v>
      </c>
      <c r="J17" s="235" t="s">
        <v>160</v>
      </c>
      <c r="K17" s="235" t="s">
        <v>160</v>
      </c>
      <c r="L17" s="236" t="s">
        <v>160</v>
      </c>
    </row>
    <row r="18" spans="2:12" x14ac:dyDescent="0.550000000000000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550000000000000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550000000000000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550000000000000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550000000000000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550000000000000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55000000000000004">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6">
      <c r="B25" s="661"/>
      <c r="C25" s="237" t="s">
        <v>160</v>
      </c>
      <c r="D25" s="238" t="s">
        <v>160</v>
      </c>
      <c r="E25" s="238" t="s">
        <v>160</v>
      </c>
      <c r="F25" s="238" t="s">
        <v>160</v>
      </c>
      <c r="G25" s="238" t="s">
        <v>160</v>
      </c>
      <c r="H25" s="238" t="s">
        <v>160</v>
      </c>
      <c r="I25" s="238" t="s">
        <v>160</v>
      </c>
      <c r="J25" s="238" t="s">
        <v>160</v>
      </c>
      <c r="K25" s="238" t="s">
        <v>160</v>
      </c>
      <c r="L25" s="239" t="s">
        <v>160</v>
      </c>
    </row>
    <row r="28" spans="2:12" x14ac:dyDescent="0.55000000000000004">
      <c r="C28" s="217" t="s">
        <v>151</v>
      </c>
    </row>
    <row r="29" spans="2:12" x14ac:dyDescent="0.55000000000000004">
      <c r="C29" s="217" t="s">
        <v>90</v>
      </c>
    </row>
    <row r="30" spans="2:12" x14ac:dyDescent="0.55000000000000004">
      <c r="C30" s="217" t="s">
        <v>102</v>
      </c>
    </row>
    <row r="31" spans="2:12" x14ac:dyDescent="0.55000000000000004">
      <c r="C31" s="217" t="s">
        <v>103</v>
      </c>
    </row>
    <row r="32" spans="2:12" x14ac:dyDescent="0.55000000000000004">
      <c r="C32" s="217" t="s">
        <v>104</v>
      </c>
    </row>
    <row r="33" spans="3:3" x14ac:dyDescent="0.55000000000000004">
      <c r="C33" s="217" t="s">
        <v>105</v>
      </c>
    </row>
    <row r="34" spans="3:3" x14ac:dyDescent="0.55000000000000004">
      <c r="C34" s="217" t="s">
        <v>106</v>
      </c>
    </row>
    <row r="35" spans="3:3" x14ac:dyDescent="0.55000000000000004">
      <c r="C35" s="217" t="s">
        <v>144</v>
      </c>
    </row>
    <row r="36" spans="3:3" x14ac:dyDescent="0.55000000000000004">
      <c r="C36" s="217" t="s">
        <v>91</v>
      </c>
    </row>
    <row r="37" spans="3:3" x14ac:dyDescent="0.55000000000000004">
      <c r="C37" s="217" t="s">
        <v>92</v>
      </c>
    </row>
    <row r="39" spans="3:3" x14ac:dyDescent="0.55000000000000004">
      <c r="C39" s="217" t="s">
        <v>152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櫻井　涼太</cp:lastModifiedBy>
  <cp:lastPrinted>2021-03-24T08:38:19Z</cp:lastPrinted>
  <dcterms:created xsi:type="dcterms:W3CDTF">2020-01-14T23:47:53Z</dcterms:created>
  <dcterms:modified xsi:type="dcterms:W3CDTF">2025-08-29T05:01:34Z</dcterms:modified>
</cp:coreProperties>
</file>