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ThisWorkbook" defaultThemeVersion="124226"/>
  <xr:revisionPtr revIDLastSave="0" documentId="13_ncr:1_{D0CE9A7D-8EDF-429D-87B6-473C6D0C5B59}" xr6:coauthVersionLast="47" xr6:coauthVersionMax="47" xr10:uidLastSave="{00000000-0000-0000-0000-000000000000}"/>
  <bookViews>
    <workbookView xWindow="-110" yWindow="-110" windowWidth="22780" windowHeight="14540" tabRatio="608" xr2:uid="{00000000-000D-0000-FFFF-FFFF00000000}"/>
  </bookViews>
  <sheets>
    <sheet name="P.41(名瀬地区)" sheetId="39" r:id="rId1"/>
    <sheet name="P.42(名瀬・尾西北地区)" sheetId="38" r:id="rId2"/>
    <sheet name="P.43(尾西北・知多地区）" sheetId="37" r:id="rId3"/>
    <sheet name="P.44(西三河)" sheetId="36" r:id="rId4"/>
    <sheet name="P.45(西三河･東三河）" sheetId="35" r:id="rId5"/>
    <sheet name="P.46（東三河・市立）" sheetId="34" r:id="rId6"/>
    <sheet name="P.47（国立・私立）" sheetId="33" r:id="rId7"/>
    <sheet name="P.48(私立)" sheetId="32" r:id="rId8"/>
  </sheets>
  <definedNames>
    <definedName name="_xlnm.Print_Area" localSheetId="0">'P.41(名瀬地区)'!$A$1:$M$62</definedName>
    <definedName name="_xlnm.Print_Area" localSheetId="1">'P.42(名瀬・尾西北地区)'!$A$1:$M$50</definedName>
    <definedName name="_xlnm.Print_Area" localSheetId="2">'P.43(尾西北・知多地区）'!$A$1:$M$46</definedName>
    <definedName name="_xlnm.Print_Area" localSheetId="3">'P.44(西三河)'!$A$1:$M$54</definedName>
    <definedName name="_xlnm.Print_Area" localSheetId="4">'P.45(西三河･東三河）'!$A$1:$M$47</definedName>
    <definedName name="_xlnm.Print_Area" localSheetId="5">'P.46（東三河・市立）'!$A$1:$M$50</definedName>
    <definedName name="_xlnm.Print_Area" localSheetId="6">'P.47（国立・私立）'!$A$1:$M$80</definedName>
    <definedName name="_xlnm.Print_Area" localSheetId="7">'P.48(私立)'!$A$1:$M$62</definedName>
    <definedName name="高等学校1010">#REF!</definedName>
    <definedName name="高等学校20102020">#REF!</definedName>
    <definedName name="高等学校518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33" l="1"/>
  <c r="J50" i="34"/>
  <c r="I7" i="33" l="1"/>
  <c r="L5" i="32" l="1"/>
  <c r="I5" i="32"/>
  <c r="G5" i="32"/>
  <c r="F5" i="32"/>
  <c r="E5" i="32"/>
  <c r="D5" i="32"/>
  <c r="L16" i="33"/>
  <c r="I16" i="33"/>
  <c r="G16" i="33"/>
  <c r="F16" i="33"/>
  <c r="E16" i="33"/>
  <c r="D16" i="33"/>
  <c r="C16" i="33"/>
  <c r="L40" i="34"/>
  <c r="L39" i="34"/>
  <c r="I40" i="34"/>
  <c r="I39" i="34"/>
  <c r="G40" i="34"/>
  <c r="F40" i="34"/>
  <c r="E40" i="34"/>
  <c r="D40" i="34"/>
  <c r="C40" i="34"/>
  <c r="G39" i="34"/>
  <c r="F39" i="34"/>
  <c r="E39" i="34"/>
  <c r="D39" i="34"/>
  <c r="C39" i="34"/>
  <c r="I32" i="34" l="1"/>
  <c r="I12" i="34"/>
  <c r="D12" i="34" l="1"/>
  <c r="E12" i="34"/>
  <c r="F12" i="34"/>
  <c r="G12" i="34"/>
  <c r="I10" i="33"/>
  <c r="E10" i="33"/>
  <c r="F10" i="33"/>
  <c r="G10" i="33"/>
  <c r="D10" i="33"/>
  <c r="C34" i="34"/>
  <c r="C45" i="34" s="1"/>
  <c r="C32" i="34"/>
  <c r="C44" i="34" s="1"/>
  <c r="G32" i="34"/>
  <c r="G44" i="34" s="1"/>
  <c r="C48" i="34"/>
  <c r="G46" i="34" l="1"/>
  <c r="C36" i="34"/>
  <c r="I49" i="34" l="1"/>
  <c r="E34" i="34"/>
  <c r="D34" i="34"/>
  <c r="I44" i="34" l="1"/>
  <c r="D45" i="34"/>
  <c r="E45" i="34"/>
  <c r="I34" i="34"/>
  <c r="I45" i="34" s="1"/>
  <c r="F34" i="34"/>
  <c r="F45" i="34" s="1"/>
  <c r="E32" i="34"/>
  <c r="D32" i="34"/>
  <c r="G34" i="34"/>
  <c r="F32" i="34"/>
  <c r="I36" i="34" l="1"/>
  <c r="F48" i="34"/>
  <c r="E36" i="34"/>
  <c r="E44" i="34"/>
  <c r="C46" i="34"/>
  <c r="F36" i="34"/>
  <c r="F44" i="34"/>
  <c r="G45" i="34"/>
  <c r="G36" i="34"/>
  <c r="D36" i="34"/>
  <c r="D44" i="34"/>
  <c r="D48" i="34" l="1"/>
  <c r="I47" i="34"/>
  <c r="C50" i="34"/>
  <c r="G48" i="34"/>
  <c r="E48" i="34"/>
  <c r="I48" i="34"/>
  <c r="D46" i="34"/>
  <c r="F46" i="34" l="1"/>
  <c r="I46" i="34"/>
  <c r="G50" i="34"/>
  <c r="E46" i="34"/>
  <c r="D50" i="34"/>
  <c r="I50" i="34" l="1"/>
  <c r="E50" i="34"/>
  <c r="F50" i="34"/>
  <c r="C5" i="32"/>
</calcChain>
</file>

<file path=xl/sharedStrings.xml><?xml version="1.0" encoding="utf-8"?>
<sst xmlns="http://schemas.openxmlformats.org/spreadsheetml/2006/main" count="2904" uniqueCount="1403">
  <si>
    <t>市立（全）計</t>
    <rPh sb="3" eb="4">
      <t>ゼン</t>
    </rPh>
    <phoneticPr fontId="4"/>
  </si>
  <si>
    <t>(定夜)普通</t>
    <phoneticPr fontId="4"/>
  </si>
  <si>
    <t>生活デザイン</t>
    <phoneticPr fontId="4"/>
  </si>
  <si>
    <t xml:space="preserve"> -高等学校-</t>
  </si>
  <si>
    <t>県　　　　　    　　  立</t>
  </si>
  <si>
    <t>　名 瀬 地 区</t>
  </si>
  <si>
    <t>学 校 名</t>
  </si>
  <si>
    <t>課 程 ・ 学 科</t>
  </si>
  <si>
    <t>学級数</t>
  </si>
  <si>
    <t>生  徒  数</t>
  </si>
  <si>
    <t>郵便番号</t>
  </si>
  <si>
    <t>所  在  地</t>
  </si>
  <si>
    <t>校  長  名</t>
  </si>
  <si>
    <t>電話番号</t>
  </si>
  <si>
    <t>１年</t>
  </si>
  <si>
    <t>２年</t>
  </si>
  <si>
    <t>３年</t>
  </si>
  <si>
    <t>４年</t>
  </si>
  <si>
    <t>計</t>
  </si>
  <si>
    <t xml:space="preserve"> あさひがおか</t>
  </si>
  <si>
    <t>(全)普通・美術</t>
  </si>
  <si>
    <t>（全）</t>
  </si>
  <si>
    <t>旭 丘</t>
  </si>
  <si>
    <t>(定夜)普通</t>
  </si>
  <si>
    <t>（定）</t>
  </si>
  <si>
    <t xml:space="preserve">        ずいりょう</t>
  </si>
  <si>
    <t>(全)普通・音楽</t>
  </si>
  <si>
    <t>(全)普通</t>
  </si>
  <si>
    <t>県立高校計</t>
    <rPh sb="0" eb="2">
      <t>ケンリツ</t>
    </rPh>
    <phoneticPr fontId="4"/>
  </si>
  <si>
    <t>熱 田</t>
  </si>
  <si>
    <t>(全)普通・国際教養</t>
  </si>
  <si>
    <t>(通)普通</t>
  </si>
  <si>
    <t>（通）</t>
  </si>
  <si>
    <t>(定夜)機械</t>
  </si>
  <si>
    <t>（専）</t>
  </si>
  <si>
    <t xml:space="preserve"> か す が　い　</t>
  </si>
  <si>
    <t>春 日 井</t>
  </si>
  <si>
    <t>　尾 西 北 地 区</t>
  </si>
  <si>
    <t>いちのみや</t>
  </si>
  <si>
    <t>一 宮</t>
  </si>
  <si>
    <t>(全)普通・商業</t>
  </si>
  <si>
    <t>(定昼)普通</t>
  </si>
  <si>
    <t>つ　しま</t>
  </si>
  <si>
    <t>津 島</t>
  </si>
  <si>
    <t>いぬやま</t>
  </si>
  <si>
    <t>犬 山</t>
  </si>
  <si>
    <t xml:space="preserve">  こ　ち　の　</t>
  </si>
  <si>
    <t>古 知 野</t>
  </si>
  <si>
    <t xml:space="preserve"> こ　まき</t>
  </si>
  <si>
    <t>小 牧</t>
  </si>
  <si>
    <t>(全)普通・福祉</t>
  </si>
  <si>
    <t>　知 多 地 区</t>
  </si>
  <si>
    <t>はんだしょうぎょう</t>
  </si>
  <si>
    <t>半田商業</t>
  </si>
  <si>
    <t xml:space="preserve"> よこ す　か　</t>
  </si>
  <si>
    <t>横 須 賀</t>
  </si>
  <si>
    <t xml:space="preserve"> おお ぶ　</t>
  </si>
  <si>
    <t>大 府</t>
  </si>
  <si>
    <t>とうりょう</t>
  </si>
  <si>
    <t>桃 陵</t>
  </si>
  <si>
    <t>　西 三 河 地 区</t>
  </si>
  <si>
    <t>おかざき</t>
  </si>
  <si>
    <t>岡 崎</t>
  </si>
  <si>
    <t>へきなん</t>
  </si>
  <si>
    <t>碧 南</t>
  </si>
  <si>
    <t xml:space="preserve"> かり や ひがし</t>
  </si>
  <si>
    <t>刈 谷 東</t>
  </si>
  <si>
    <t xml:space="preserve"> とよ た にし</t>
  </si>
  <si>
    <t>豊 田 西</t>
  </si>
  <si>
    <t>学校数</t>
    <rPh sb="0" eb="2">
      <t>ガッコウ</t>
    </rPh>
    <rPh sb="2" eb="3">
      <t>スウ</t>
    </rPh>
    <phoneticPr fontId="4"/>
  </si>
  <si>
    <t>あんじょう</t>
  </si>
  <si>
    <t>(全)普通・生活文化</t>
  </si>
  <si>
    <t>安 城</t>
  </si>
  <si>
    <t>いっしき</t>
  </si>
  <si>
    <t>一 色</t>
  </si>
  <si>
    <t>　東 三 河 地 区</t>
  </si>
  <si>
    <t>がまごおり</t>
  </si>
  <si>
    <t>蒲 郡</t>
  </si>
  <si>
    <t>みやすいさん</t>
  </si>
  <si>
    <t>三谷水産</t>
  </si>
  <si>
    <t>(全)普通・林業</t>
  </si>
  <si>
    <t>ほうりょう</t>
  </si>
  <si>
    <t>宝 陵</t>
  </si>
  <si>
    <t>県立高校計</t>
  </si>
  <si>
    <t>市　　　　　    　　  立</t>
  </si>
  <si>
    <t>　名 古 屋 市 立</t>
  </si>
  <si>
    <t>ちゅうおう</t>
  </si>
  <si>
    <t>中 央</t>
  </si>
  <si>
    <t>(定夜)普通・商業</t>
  </si>
  <si>
    <t>名古屋市立高校計</t>
  </si>
  <si>
    <t>　豊 橋 市 立</t>
  </si>
  <si>
    <t>とよはし</t>
  </si>
  <si>
    <t>豊 橋</t>
  </si>
  <si>
    <t>市立（定）計</t>
  </si>
  <si>
    <t>公立高校計</t>
  </si>
  <si>
    <t>国　　　　　    　　  立</t>
  </si>
  <si>
    <t>国立高校計</t>
  </si>
  <si>
    <t>私　　　　　    　　  立</t>
  </si>
  <si>
    <t xml:space="preserve"> あい   ち　</t>
  </si>
  <si>
    <t>あいちこうぎょうだいがくめいでん</t>
  </si>
  <si>
    <t>愛知工業大学名電</t>
  </si>
  <si>
    <t>あい ち しゅく とく</t>
  </si>
  <si>
    <t>すぎ やま じょ がく えん</t>
  </si>
  <si>
    <t>椙 山 女 学 園</t>
  </si>
  <si>
    <t xml:space="preserve">名古屋経済大学市邨 </t>
  </si>
  <si>
    <t>とう   かい</t>
  </si>
  <si>
    <t>東   海</t>
  </si>
  <si>
    <t>きん じょう がく いん</t>
  </si>
  <si>
    <t>金 城 学 院</t>
  </si>
  <si>
    <t>な  ご  や</t>
  </si>
  <si>
    <t xml:space="preserve">名 古 屋 </t>
  </si>
  <si>
    <t>めいじょうだいがくふぞく</t>
  </si>
  <si>
    <t>名城大学附属</t>
  </si>
  <si>
    <t>どう   ほう</t>
  </si>
  <si>
    <t>(全)普通・商業・</t>
  </si>
  <si>
    <t>同   朋</t>
  </si>
  <si>
    <t xml:space="preserve"> ちゅうぶだいがく だいいち</t>
  </si>
  <si>
    <t>中部大学第一</t>
  </si>
  <si>
    <t>至 学 館</t>
  </si>
  <si>
    <t>(全)普通・家政・商業</t>
  </si>
  <si>
    <t xml:space="preserve">   な  ご  や こう ぎょう</t>
  </si>
  <si>
    <t>(全)機械・建築・土木</t>
  </si>
  <si>
    <t>名 古 屋 工 業</t>
  </si>
  <si>
    <t>おう か がく えん</t>
  </si>
  <si>
    <t>桜 花 学 園</t>
  </si>
  <si>
    <t>なん   ざん</t>
  </si>
  <si>
    <t>南   山</t>
  </si>
  <si>
    <t>ちゅうきょうだいがくふぞくちゅうきょう</t>
  </si>
  <si>
    <t>　な  ご  や こく さい</t>
  </si>
  <si>
    <t>名 古 屋 国 際</t>
  </si>
  <si>
    <t>愛知みずほ大学瑞穂</t>
  </si>
  <si>
    <t>な　ご　や おお たに</t>
  </si>
  <si>
    <t>名 古 屋 大 谷</t>
  </si>
  <si>
    <t>きょう   えい</t>
  </si>
  <si>
    <t>(全)普通・商業・機械</t>
  </si>
  <si>
    <t>名古屋経済大学高蔵</t>
  </si>
  <si>
    <t>きく　   か　</t>
  </si>
  <si>
    <t>菊   華</t>
  </si>
  <si>
    <t>とう   ほう</t>
  </si>
  <si>
    <t>東   邦</t>
  </si>
  <si>
    <t>日本福祉大学付属</t>
  </si>
  <si>
    <t>とう かい がくえん</t>
  </si>
  <si>
    <t>東 海 学 園</t>
  </si>
  <si>
    <t>せい   れい</t>
  </si>
  <si>
    <t>聖   霊</t>
  </si>
  <si>
    <t>聖カピタニオ女子</t>
  </si>
  <si>
    <t xml:space="preserve"> せい りん かん</t>
  </si>
  <si>
    <t>清 林 館</t>
  </si>
  <si>
    <t>　たき</t>
  </si>
  <si>
    <t xml:space="preserve"> 滝</t>
  </si>
  <si>
    <t>あい ち けい せい</t>
  </si>
  <si>
    <t>愛 知 啓 成</t>
  </si>
  <si>
    <t>せい  じょう</t>
  </si>
  <si>
    <t>星   城</t>
  </si>
  <si>
    <t>せい   しん</t>
  </si>
  <si>
    <t>誠   信</t>
  </si>
  <si>
    <t>えい   とく</t>
  </si>
  <si>
    <t>栄   徳</t>
  </si>
  <si>
    <t>たい   せい</t>
  </si>
  <si>
    <t>大   成</t>
  </si>
  <si>
    <t>ひかり が おか じょ し</t>
  </si>
  <si>
    <t xml:space="preserve"> おかざきじょうせい</t>
  </si>
  <si>
    <t>岡 崎 城 西</t>
  </si>
  <si>
    <t>あんじょうがくえん</t>
  </si>
  <si>
    <t>安 城 学 園</t>
  </si>
  <si>
    <t xml:space="preserve"> と   じゃく</t>
  </si>
  <si>
    <t>杜   若</t>
  </si>
  <si>
    <t>あいちさんぎょうだいがくみかわ</t>
  </si>
  <si>
    <t>(全)普通・電気</t>
  </si>
  <si>
    <t>とよ た おお たに</t>
  </si>
  <si>
    <t>豊 田 大 谷</t>
  </si>
  <si>
    <t>桜   丘</t>
  </si>
  <si>
    <t>ふじ   はな じょ し　</t>
  </si>
  <si>
    <t>藤 ノ 花 女 子</t>
  </si>
  <si>
    <t xml:space="preserve">  とよはしちゅうおう　</t>
  </si>
  <si>
    <t>豊 橋 中 央</t>
  </si>
  <si>
    <t>(全)普通・家政</t>
  </si>
  <si>
    <t>とよ   かわ</t>
  </si>
  <si>
    <t>豊   川</t>
  </si>
  <si>
    <t>つ  げ  の</t>
  </si>
  <si>
    <t>黄 柳 野</t>
  </si>
  <si>
    <t>私立高校計</t>
  </si>
  <si>
    <t>私立計</t>
  </si>
  <si>
    <t xml:space="preserve"> </t>
    <phoneticPr fontId="4"/>
  </si>
  <si>
    <t>　</t>
    <phoneticPr fontId="4"/>
  </si>
  <si>
    <t>　</t>
    <phoneticPr fontId="4"/>
  </si>
  <si>
    <t/>
  </si>
  <si>
    <t>　</t>
    <phoneticPr fontId="4"/>
  </si>
  <si>
    <t>(全)普通</t>
    <phoneticPr fontId="4"/>
  </si>
  <si>
    <t>(全)普通・生活文化</t>
    <phoneticPr fontId="4"/>
  </si>
  <si>
    <t>(専攻)海洋技術</t>
    <phoneticPr fontId="4"/>
  </si>
  <si>
    <t xml:space="preserve">なごやけいざいだいがくいちむら </t>
    <phoneticPr fontId="4"/>
  </si>
  <si>
    <t>(全)普通・機械・</t>
    <phoneticPr fontId="4"/>
  </si>
  <si>
    <t>せい  　　　　　じょし</t>
    <phoneticPr fontId="4"/>
  </si>
  <si>
    <t>計</t>
    <rPh sb="0" eb="1">
      <t>ケイ</t>
    </rPh>
    <phoneticPr fontId="4"/>
  </si>
  <si>
    <t>中 村</t>
    <rPh sb="0" eb="3">
      <t>なかむら</t>
    </rPh>
    <phoneticPr fontId="4" type="Hiragana"/>
  </si>
  <si>
    <t>千 種</t>
    <rPh sb="0" eb="3">
      <t>ち　ぐさ</t>
    </rPh>
    <phoneticPr fontId="4" type="Hiragana"/>
  </si>
  <si>
    <t>南 陽</t>
    <rPh sb="0" eb="3">
      <t>なんよう</t>
    </rPh>
    <phoneticPr fontId="4" type="Hiragana"/>
  </si>
  <si>
    <t>守 山</t>
    <rPh sb="0" eb="3">
      <t>もりやま</t>
    </rPh>
    <phoneticPr fontId="4" type="Hiragana"/>
  </si>
  <si>
    <t>鳴 海</t>
    <rPh sb="0" eb="3">
      <t>なる　み</t>
    </rPh>
    <phoneticPr fontId="4" type="Hiragana"/>
  </si>
  <si>
    <t>天 白</t>
    <rPh sb="0" eb="3">
      <t>てんぱく</t>
    </rPh>
    <phoneticPr fontId="4" type="Hiragana"/>
  </si>
  <si>
    <t xml:space="preserve"> 名古屋南</t>
    <rPh sb="1" eb="5">
      <t>な　ご　やみなみ</t>
    </rPh>
    <phoneticPr fontId="4" type="Hiragana"/>
  </si>
  <si>
    <t>旭 陵</t>
    <rPh sb="0" eb="3">
      <t>きょくりょう</t>
    </rPh>
    <phoneticPr fontId="4" type="Hiragana"/>
  </si>
  <si>
    <t>瀬 戸</t>
    <rPh sb="0" eb="3">
      <t>せ　　と</t>
    </rPh>
    <phoneticPr fontId="4" type="Hiragana"/>
  </si>
  <si>
    <t>瀬 戸 西</t>
    <rPh sb="0" eb="5">
      <t>せ　　と　　にし</t>
    </rPh>
    <phoneticPr fontId="4" type="Hiragana"/>
  </si>
  <si>
    <t>春日井西</t>
    <rPh sb="0" eb="4">
      <t>かすがいにし</t>
    </rPh>
    <phoneticPr fontId="4" type="Hiragana"/>
  </si>
  <si>
    <t>春日井東</t>
    <rPh sb="0" eb="4">
      <t>かすがいひがし</t>
    </rPh>
    <phoneticPr fontId="4" type="Hiragana"/>
  </si>
  <si>
    <t>高 蔵 寺</t>
    <rPh sb="0" eb="5">
      <t>こう　ぞう　じ</t>
    </rPh>
    <phoneticPr fontId="4" type="Hiragana"/>
  </si>
  <si>
    <t>春日井南</t>
    <rPh sb="0" eb="4">
      <t>かすがいみなみ</t>
    </rPh>
    <phoneticPr fontId="4" type="Hiragana"/>
  </si>
  <si>
    <t>旭 野</t>
    <rPh sb="0" eb="3">
      <t>あさひの</t>
    </rPh>
    <phoneticPr fontId="4" type="Hiragana"/>
  </si>
  <si>
    <t>豊 明</t>
    <rPh sb="0" eb="3">
      <t>とよあけ</t>
    </rPh>
    <phoneticPr fontId="4" type="Hiragana"/>
  </si>
  <si>
    <t>日 進</t>
    <rPh sb="0" eb="3">
      <t>にっしん</t>
    </rPh>
    <phoneticPr fontId="4" type="Hiragana"/>
  </si>
  <si>
    <t>日 進 西</t>
    <rPh sb="0" eb="5">
      <t>にっしん　にし</t>
    </rPh>
    <phoneticPr fontId="4" type="Hiragana"/>
  </si>
  <si>
    <t>東 郷</t>
    <rPh sb="0" eb="3">
      <t>とうごう</t>
    </rPh>
    <phoneticPr fontId="4" type="Hiragana"/>
  </si>
  <si>
    <t>長 久 手</t>
    <rPh sb="0" eb="5">
      <t>なが　く　　て</t>
    </rPh>
    <phoneticPr fontId="4" type="Hiragana"/>
  </si>
  <si>
    <t xml:space="preserve"> 一 宮 西</t>
    <rPh sb="1" eb="6">
      <t>いちのみやにし</t>
    </rPh>
    <phoneticPr fontId="4" type="Hiragana"/>
  </si>
  <si>
    <t>一 宮 北</t>
    <rPh sb="0" eb="5">
      <t>いちのみやきた</t>
    </rPh>
    <phoneticPr fontId="4" type="Hiragana"/>
  </si>
  <si>
    <t>一 宮 南</t>
    <rPh sb="0" eb="5">
      <t>いちのみやみなみ</t>
    </rPh>
    <phoneticPr fontId="4" type="Hiragana"/>
  </si>
  <si>
    <t>一宮興道</t>
    <rPh sb="0" eb="4">
      <t>いちのみやこうどう</t>
    </rPh>
    <phoneticPr fontId="4" type="Hiragana"/>
  </si>
  <si>
    <t>木 曽 川</t>
    <rPh sb="0" eb="5">
      <t>き　　そ　　がわ</t>
    </rPh>
    <phoneticPr fontId="4" type="Hiragana"/>
  </si>
  <si>
    <t>津 島 北</t>
    <rPh sb="0" eb="5">
      <t>つ　しま　きた</t>
    </rPh>
    <phoneticPr fontId="4" type="Hiragana"/>
  </si>
  <si>
    <t>津 島 東</t>
    <rPh sb="0" eb="5">
      <t>つ　しま　ひがし</t>
    </rPh>
    <phoneticPr fontId="4" type="Hiragana"/>
  </si>
  <si>
    <t>尾 北</t>
    <rPh sb="0" eb="3">
      <t>び　ほく</t>
    </rPh>
    <phoneticPr fontId="4" type="Hiragana"/>
  </si>
  <si>
    <t>江 南</t>
    <rPh sb="0" eb="3">
      <t>こうなん</t>
    </rPh>
    <phoneticPr fontId="4" type="Hiragana"/>
  </si>
  <si>
    <t>小 牧 南</t>
    <rPh sb="0" eb="5">
      <t>こ　まき　みなみ</t>
    </rPh>
    <phoneticPr fontId="4" type="Hiragana"/>
  </si>
  <si>
    <t>杏 和</t>
    <rPh sb="0" eb="3">
      <t>きょうわ</t>
    </rPh>
    <phoneticPr fontId="4" type="Hiragana"/>
  </si>
  <si>
    <t>岩倉総合</t>
    <rPh sb="0" eb="4">
      <t>いわくらそうごう</t>
    </rPh>
    <phoneticPr fontId="4" type="Hiragana"/>
  </si>
  <si>
    <t>西 春</t>
    <rPh sb="0" eb="3">
      <t>にしはる</t>
    </rPh>
    <phoneticPr fontId="4" type="Hiragana"/>
  </si>
  <si>
    <t>新 川</t>
    <rPh sb="0" eb="3">
      <t>しんかわ</t>
    </rPh>
    <phoneticPr fontId="4" type="Hiragana"/>
  </si>
  <si>
    <t>佐 屋</t>
    <rPh sb="0" eb="3">
      <t>さ　　や</t>
    </rPh>
    <phoneticPr fontId="4" type="Hiragana"/>
  </si>
  <si>
    <t>丹 羽</t>
    <rPh sb="0" eb="3">
      <t>に　　わ</t>
    </rPh>
    <phoneticPr fontId="4" type="Hiragana"/>
  </si>
  <si>
    <t>美 和</t>
    <rPh sb="0" eb="3">
      <t>み　　わ</t>
    </rPh>
    <phoneticPr fontId="4" type="Hiragana"/>
  </si>
  <si>
    <t>五 条</t>
    <rPh sb="0" eb="3">
      <t>ご　じょう</t>
    </rPh>
    <phoneticPr fontId="4" type="Hiragana"/>
  </si>
  <si>
    <t>海 翔</t>
    <rPh sb="0" eb="3">
      <t>かいしょう</t>
    </rPh>
    <phoneticPr fontId="4" type="Hiragana"/>
  </si>
  <si>
    <t>知多翔洋</t>
    <rPh sb="0" eb="4">
      <t>ちたしょうよう</t>
    </rPh>
    <phoneticPr fontId="4" type="Hiragana"/>
  </si>
  <si>
    <t>阿 久 比</t>
    <rPh sb="0" eb="5">
      <t>あ　　ぐ　　　い</t>
    </rPh>
    <phoneticPr fontId="4" type="Hiragana"/>
  </si>
  <si>
    <t>東 浦</t>
    <rPh sb="0" eb="3">
      <t>ひがしうら</t>
    </rPh>
    <phoneticPr fontId="4" type="Hiragana"/>
  </si>
  <si>
    <t>内 海</t>
    <rPh sb="0" eb="3">
      <t>うつ　み</t>
    </rPh>
    <phoneticPr fontId="4" type="Hiragana"/>
  </si>
  <si>
    <t>武 豊</t>
    <rPh sb="0" eb="3">
      <t>たけとよ</t>
    </rPh>
    <phoneticPr fontId="4" type="Hiragana"/>
  </si>
  <si>
    <t>半 田</t>
    <rPh sb="0" eb="3">
      <t>はん　だ</t>
    </rPh>
    <phoneticPr fontId="4" type="Hiragana"/>
  </si>
  <si>
    <t>半 田 東</t>
    <rPh sb="0" eb="5">
      <t>はん　だひがし</t>
    </rPh>
    <phoneticPr fontId="4" type="Hiragana"/>
  </si>
  <si>
    <t>半田農業</t>
    <rPh sb="0" eb="4">
      <t>はんだのうぎょう</t>
    </rPh>
    <phoneticPr fontId="4" type="Hiragana"/>
  </si>
  <si>
    <t>常 滑</t>
    <rPh sb="0" eb="3">
      <t>とこなめ</t>
    </rPh>
    <phoneticPr fontId="4" type="Hiragana"/>
  </si>
  <si>
    <t>東 海 南</t>
    <rPh sb="0" eb="5">
      <t>とうかいみなみ</t>
    </rPh>
    <phoneticPr fontId="4" type="Hiragana"/>
  </si>
  <si>
    <t>大 府 東</t>
    <rPh sb="0" eb="5">
      <t>おおぶ　ひがし</t>
    </rPh>
    <phoneticPr fontId="4" type="Hiragana"/>
  </si>
  <si>
    <t>岡 崎 北</t>
    <rPh sb="0" eb="5">
      <t>おかざき　きた</t>
    </rPh>
    <phoneticPr fontId="4" type="Hiragana"/>
  </si>
  <si>
    <t>岡 崎 東</t>
    <rPh sb="0" eb="5">
      <t>おかざきひがし</t>
    </rPh>
    <phoneticPr fontId="4" type="Hiragana"/>
  </si>
  <si>
    <t>岡 崎 西</t>
    <rPh sb="0" eb="5">
      <t>おかざき　にし</t>
    </rPh>
    <phoneticPr fontId="4" type="Hiragana"/>
  </si>
  <si>
    <t>岩 津</t>
    <rPh sb="0" eb="3">
      <t>いわ　づ</t>
    </rPh>
    <phoneticPr fontId="4" type="Hiragana"/>
  </si>
  <si>
    <t>岡崎商業</t>
    <rPh sb="0" eb="4">
      <t>おかざきしょうぎょう</t>
    </rPh>
    <phoneticPr fontId="4" type="Hiragana"/>
  </si>
  <si>
    <t>刈 谷</t>
    <rPh sb="0" eb="3">
      <t>かり　や</t>
    </rPh>
    <phoneticPr fontId="4" type="Hiragana"/>
  </si>
  <si>
    <t>刈 谷 北</t>
    <rPh sb="0" eb="5">
      <t>かり　や　　きた</t>
    </rPh>
    <phoneticPr fontId="4" type="Hiragana"/>
  </si>
  <si>
    <t>豊 野</t>
    <rPh sb="0" eb="3">
      <t>ゆたかの</t>
    </rPh>
    <phoneticPr fontId="4" type="Hiragana"/>
  </si>
  <si>
    <t>衣 台</t>
    <rPh sb="0" eb="3">
      <t>ころもだい</t>
    </rPh>
    <phoneticPr fontId="4" type="Hiragana"/>
  </si>
  <si>
    <t>豊 田 北</t>
    <rPh sb="0" eb="5">
      <t>とよ　た　　きた</t>
    </rPh>
    <phoneticPr fontId="4" type="Hiragana"/>
  </si>
  <si>
    <t>豊 田 南</t>
    <rPh sb="0" eb="5">
      <t>とよ　た　みなみ</t>
    </rPh>
    <phoneticPr fontId="4" type="Hiragana"/>
  </si>
  <si>
    <t>豊 田</t>
    <rPh sb="0" eb="3">
      <t>とよ　た</t>
    </rPh>
    <phoneticPr fontId="4" type="Hiragana"/>
  </si>
  <si>
    <t>豊 田 東</t>
    <rPh sb="0" eb="5">
      <t>とよ　　た　ひがし</t>
    </rPh>
    <phoneticPr fontId="4" type="Hiragana"/>
  </si>
  <si>
    <t>松 平</t>
    <rPh sb="0" eb="3">
      <t>まつだいら</t>
    </rPh>
    <phoneticPr fontId="4" type="Hiragana"/>
  </si>
  <si>
    <t>加 茂 丘</t>
    <rPh sb="0" eb="5">
      <t>か　も　がおか</t>
    </rPh>
    <phoneticPr fontId="4" type="Hiragana"/>
  </si>
  <si>
    <t>足 助</t>
    <rPh sb="0" eb="3">
      <t>あ　すけ</t>
    </rPh>
    <phoneticPr fontId="4" type="Hiragana"/>
  </si>
  <si>
    <t>安 城 東</t>
    <rPh sb="0" eb="5">
      <t>あんじょうひがし</t>
    </rPh>
    <phoneticPr fontId="4" type="Hiragana"/>
  </si>
  <si>
    <t>安 城 南</t>
    <rPh sb="0" eb="5">
      <t>あんじょうみなみ</t>
    </rPh>
    <phoneticPr fontId="4" type="Hiragana"/>
  </si>
  <si>
    <t>安城農林</t>
    <rPh sb="0" eb="4">
      <t>あんじょうのうりん</t>
    </rPh>
    <phoneticPr fontId="4" type="Hiragana"/>
  </si>
  <si>
    <t>西 尾</t>
    <rPh sb="0" eb="3">
      <t>にし　お</t>
    </rPh>
    <phoneticPr fontId="4" type="Hiragana"/>
  </si>
  <si>
    <t>西 尾 東</t>
    <rPh sb="0" eb="5">
      <t>にし　お　ひがし</t>
    </rPh>
    <phoneticPr fontId="4" type="Hiragana"/>
  </si>
  <si>
    <t>知 立</t>
    <rPh sb="0" eb="3">
      <t>ち　りゅう</t>
    </rPh>
    <phoneticPr fontId="4" type="Hiragana"/>
  </si>
  <si>
    <t>知 立 東</t>
    <rPh sb="0" eb="5">
      <t>ち　りゅうひがし</t>
    </rPh>
    <phoneticPr fontId="4" type="Hiragana"/>
  </si>
  <si>
    <t>高 浜</t>
    <rPh sb="0" eb="3">
      <t>たかはま</t>
    </rPh>
    <phoneticPr fontId="4" type="Hiragana"/>
  </si>
  <si>
    <t>吉 良</t>
    <rPh sb="0" eb="3">
      <t>き　　　ら</t>
    </rPh>
    <phoneticPr fontId="4" type="Hiragana"/>
  </si>
  <si>
    <t>幸 田</t>
    <rPh sb="0" eb="3">
      <t>こう　た</t>
    </rPh>
    <phoneticPr fontId="4" type="Hiragana"/>
  </si>
  <si>
    <t>三 好</t>
    <rPh sb="0" eb="3">
      <t>み　　よし</t>
    </rPh>
    <phoneticPr fontId="4" type="Hiragana"/>
  </si>
  <si>
    <t>豊 丘</t>
    <rPh sb="0" eb="3">
      <t>ゆたかがおか</t>
    </rPh>
    <phoneticPr fontId="4" type="Hiragana"/>
  </si>
  <si>
    <t>時 習 館</t>
    <rPh sb="0" eb="5">
      <t>じ　しゅうかん</t>
    </rPh>
    <phoneticPr fontId="4" type="Hiragana"/>
  </si>
  <si>
    <t>豊 橋 東</t>
    <rPh sb="0" eb="5">
      <t>とよ　はし　ひがし</t>
    </rPh>
    <phoneticPr fontId="4" type="Hiragana"/>
  </si>
  <si>
    <t>豊 橋 南</t>
    <rPh sb="0" eb="5">
      <t>とよ　はし　みなみ</t>
    </rPh>
    <phoneticPr fontId="4" type="Hiragana"/>
  </si>
  <si>
    <t>豊 橋 西</t>
    <rPh sb="0" eb="5">
      <t>とよ　はし　にし</t>
    </rPh>
    <phoneticPr fontId="4" type="Hiragana"/>
  </si>
  <si>
    <t>豊橋商業</t>
    <rPh sb="0" eb="4">
      <t>とよはししょうぎょう</t>
    </rPh>
    <phoneticPr fontId="4" type="Hiragana"/>
  </si>
  <si>
    <t>国 府</t>
    <rPh sb="0" eb="3">
      <t>こ　　　う</t>
    </rPh>
    <phoneticPr fontId="4" type="Hiragana"/>
  </si>
  <si>
    <t>蒲 郡 東</t>
    <rPh sb="0" eb="5">
      <t>がまごおりひがし</t>
    </rPh>
    <phoneticPr fontId="4" type="Hiragana"/>
  </si>
  <si>
    <t>田 口</t>
    <rPh sb="0" eb="3">
      <t>た　ぐち</t>
    </rPh>
    <phoneticPr fontId="4" type="Hiragana"/>
  </si>
  <si>
    <t>成 章</t>
    <rPh sb="0" eb="3">
      <t>せいしょう</t>
    </rPh>
    <phoneticPr fontId="4" type="Hiragana"/>
  </si>
  <si>
    <t>小 坂 井</t>
    <rPh sb="0" eb="5">
      <t>こ　　ざか　い</t>
    </rPh>
    <phoneticPr fontId="4" type="Hiragana"/>
  </si>
  <si>
    <t>渥美農業</t>
    <rPh sb="0" eb="4">
      <t>あつみのうぎょう</t>
    </rPh>
    <phoneticPr fontId="4" type="Hiragana"/>
  </si>
  <si>
    <t>福 江</t>
    <rPh sb="0" eb="3">
      <t>ふく　え</t>
    </rPh>
    <phoneticPr fontId="4" type="Hiragana"/>
  </si>
  <si>
    <t>菊 里</t>
    <rPh sb="0" eb="3">
      <t>きくざと</t>
    </rPh>
    <phoneticPr fontId="4" type="Hiragana"/>
  </si>
  <si>
    <t>桜 台</t>
    <rPh sb="0" eb="3">
      <t>さくらだい</t>
    </rPh>
    <phoneticPr fontId="4" type="Hiragana"/>
  </si>
  <si>
    <t>(全)普通・
ファッション文化</t>
    <phoneticPr fontId="4"/>
  </si>
  <si>
    <t>西　陵</t>
    <rPh sb="0" eb="3">
      <t>せいりょう</t>
    </rPh>
    <phoneticPr fontId="4" type="Hiragana"/>
  </si>
  <si>
    <t>富 田</t>
    <rPh sb="0" eb="3">
      <t>とみ　だ</t>
    </rPh>
    <phoneticPr fontId="4" type="Hiragana"/>
  </si>
  <si>
    <t>山 田</t>
    <rPh sb="0" eb="3">
      <t>やま　だ</t>
    </rPh>
    <phoneticPr fontId="4" type="Hiragana"/>
  </si>
  <si>
    <t>名 東</t>
    <rPh sb="0" eb="3">
      <t>めいとう</t>
    </rPh>
    <phoneticPr fontId="4" type="Hiragana"/>
  </si>
  <si>
    <t>緑</t>
    <rPh sb="0" eb="1">
      <t>みどり</t>
    </rPh>
    <phoneticPr fontId="4" type="Hiragana"/>
  </si>
  <si>
    <t>北</t>
    <rPh sb="0" eb="1">
      <t>きた</t>
    </rPh>
    <phoneticPr fontId="4" type="Hiragana"/>
  </si>
  <si>
    <t xml:space="preserve"> 名古屋商業</t>
    <rPh sb="1" eb="6">
      <t>なごやしょうぎょう</t>
    </rPh>
    <phoneticPr fontId="4" type="Hiragana"/>
  </si>
  <si>
    <t>若宮商業</t>
    <rPh sb="0" eb="4">
      <t>わかみやしょうぎょう</t>
    </rPh>
    <phoneticPr fontId="4" type="Hiragana"/>
  </si>
  <si>
    <t>工 芸</t>
    <rPh sb="0" eb="3">
      <t>こう　げい</t>
    </rPh>
    <phoneticPr fontId="4" type="Hiragana"/>
  </si>
  <si>
    <t>愛 知 淑 徳</t>
    <phoneticPr fontId="4"/>
  </si>
  <si>
    <t>愛   知</t>
    <phoneticPr fontId="4"/>
  </si>
  <si>
    <t>愛知商業</t>
    <rPh sb="0" eb="4">
      <t>あいちしょうぎょう</t>
    </rPh>
    <phoneticPr fontId="4" type="Hiragana"/>
  </si>
  <si>
    <t>一宮商業</t>
    <rPh sb="0" eb="4">
      <t>いちのみやしょうぎょう</t>
    </rPh>
    <phoneticPr fontId="4" type="Hiragana"/>
  </si>
  <si>
    <t>猿投農林</t>
    <rPh sb="0" eb="4">
      <t>さなげのうりん</t>
    </rPh>
    <phoneticPr fontId="4" type="Hiragana"/>
  </si>
  <si>
    <t>(全)農業・林産工芸・環境デザイン・生活科学</t>
    <phoneticPr fontId="4"/>
  </si>
  <si>
    <t>向 陽</t>
    <rPh sb="0" eb="3">
      <t>こうよう</t>
    </rPh>
    <phoneticPr fontId="4" type="Hiragana"/>
  </si>
  <si>
    <t>(全)人と自然</t>
    <rPh sb="3" eb="4">
      <t>ヒト</t>
    </rPh>
    <rPh sb="5" eb="7">
      <t>シゼン</t>
    </rPh>
    <phoneticPr fontId="4"/>
  </si>
  <si>
    <t>誉</t>
    <rPh sb="0" eb="1">
      <t>ホマ</t>
    </rPh>
    <phoneticPr fontId="4"/>
  </si>
  <si>
    <t>ほ　ま　れ</t>
    <phoneticPr fontId="4"/>
  </si>
  <si>
    <t>大同大学大同</t>
    <phoneticPr fontId="4"/>
  </si>
  <si>
    <t>し が く か ん</t>
    <phoneticPr fontId="4"/>
  </si>
  <si>
    <t>だいどうだいがくだいどう</t>
    <phoneticPr fontId="4"/>
  </si>
  <si>
    <t>さくら がおか</t>
    <phoneticPr fontId="4"/>
  </si>
  <si>
    <t>ファッション創造</t>
    <rPh sb="6" eb="8">
      <t>ソウゾウ</t>
    </rPh>
    <phoneticPr fontId="4"/>
  </si>
  <si>
    <t>啓明学館</t>
    <rPh sb="0" eb="1">
      <t>ケイ</t>
    </rPh>
    <rPh sb="1" eb="2">
      <t>アキラ</t>
    </rPh>
    <rPh sb="2" eb="4">
      <t>ガッカン</t>
    </rPh>
    <phoneticPr fontId="4"/>
  </si>
  <si>
    <t>けいめいがっかん</t>
    <phoneticPr fontId="4"/>
  </si>
  <si>
    <t>瀬戸北総合</t>
    <rPh sb="0" eb="1">
      <t>せ</t>
    </rPh>
    <rPh sb="1" eb="2">
      <t>と</t>
    </rPh>
    <rPh sb="2" eb="3">
      <t>きた</t>
    </rPh>
    <rPh sb="3" eb="4">
      <t>そう</t>
    </rPh>
    <rPh sb="4" eb="5">
      <t>ごう</t>
    </rPh>
    <phoneticPr fontId="4" type="Hiragana"/>
  </si>
  <si>
    <t>(定夜)機械</t>
    <phoneticPr fontId="4"/>
  </si>
  <si>
    <t>(全)海洋科学・</t>
    <phoneticPr fontId="4"/>
  </si>
  <si>
    <t>科学技術</t>
    <rPh sb="0" eb="2">
      <t>カガク</t>
    </rPh>
    <rPh sb="2" eb="4">
      <t>ギジュツ</t>
    </rPh>
    <phoneticPr fontId="4"/>
  </si>
  <si>
    <t>(全)普通･情報科学･</t>
    <phoneticPr fontId="4"/>
  </si>
  <si>
    <t>家政・食物調理</t>
    <phoneticPr fontId="4"/>
  </si>
  <si>
    <t>(全)普通・情報会計・</t>
    <rPh sb="6" eb="8">
      <t>ジョウホウ</t>
    </rPh>
    <rPh sb="8" eb="10">
      <t>カイケイ</t>
    </rPh>
    <phoneticPr fontId="4"/>
  </si>
  <si>
    <t>ルネサンス豊田</t>
    <rPh sb="5" eb="7">
      <t>トヨタ</t>
    </rPh>
    <phoneticPr fontId="4"/>
  </si>
  <si>
    <t>(全)普通・
国際英語</t>
    <rPh sb="7" eb="9">
      <t>コクサイ</t>
    </rPh>
    <phoneticPr fontId="4"/>
  </si>
  <si>
    <t>(全)普通・</t>
    <phoneticPr fontId="4"/>
  </si>
  <si>
    <t>(全)普通</t>
    <phoneticPr fontId="4"/>
  </si>
  <si>
    <t>(通)普通</t>
    <rPh sb="1" eb="2">
      <t>ツウ</t>
    </rPh>
    <phoneticPr fontId="4"/>
  </si>
  <si>
    <t>(全)普通・音楽</t>
    <phoneticPr fontId="4"/>
  </si>
  <si>
    <t>(全)普通・看護</t>
    <rPh sb="6" eb="8">
      <t>カンゴ</t>
    </rPh>
    <phoneticPr fontId="4"/>
  </si>
  <si>
    <t>(全)普通・国際教養</t>
    <rPh sb="6" eb="8">
      <t>コクサイ</t>
    </rPh>
    <rPh sb="8" eb="10">
      <t>キョウヨウ</t>
    </rPh>
    <phoneticPr fontId="4"/>
  </si>
  <si>
    <t>機械制御・電気・</t>
    <rPh sb="5" eb="7">
      <t>デンキ</t>
    </rPh>
    <phoneticPr fontId="4"/>
  </si>
  <si>
    <t>電子情報・建設・</t>
    <rPh sb="5" eb="7">
      <t>ケンセツ</t>
    </rPh>
    <phoneticPr fontId="4"/>
  </si>
  <si>
    <t>鶴 城 丘</t>
    <rPh sb="0" eb="1">
      <t>かく</t>
    </rPh>
    <rPh sb="2" eb="3">
      <t>じょう</t>
    </rPh>
    <rPh sb="4" eb="5">
      <t>がおか</t>
    </rPh>
    <phoneticPr fontId="4" type="Hiragana"/>
  </si>
  <si>
    <t>　　　　　　　とよた</t>
    <phoneticPr fontId="4"/>
  </si>
  <si>
    <t>あい ち   　　　   だい がく みずほ　</t>
    <phoneticPr fontId="4"/>
  </si>
  <si>
    <t>愛知教育大学附属</t>
    <rPh sb="0" eb="8">
      <t>あいちきょういくだいがくふぞく</t>
    </rPh>
    <phoneticPr fontId="7" type="Hiragana"/>
  </si>
  <si>
    <t>名古屋大学教育学部附属</t>
    <rPh sb="0" eb="11">
      <t>なごやだいがくきょういくがくぶふぞく</t>
    </rPh>
    <phoneticPr fontId="4" type="Hiragana"/>
  </si>
  <si>
    <t>(専攻)看護</t>
    <rPh sb="1" eb="3">
      <t>センコウ</t>
    </rPh>
    <rPh sb="4" eb="6">
      <t>カンゴ</t>
    </rPh>
    <phoneticPr fontId="4"/>
  </si>
  <si>
    <t>(全)普通・国際教養</t>
    <phoneticPr fontId="4"/>
  </si>
  <si>
    <t>(全)普通・生活情報</t>
    <phoneticPr fontId="4"/>
  </si>
  <si>
    <t>・食物</t>
    <phoneticPr fontId="4"/>
  </si>
  <si>
    <t>音楽</t>
    <phoneticPr fontId="4"/>
  </si>
  <si>
    <t>・電気・情報技術</t>
    <phoneticPr fontId="4"/>
  </si>
  <si>
    <t>電子情報デザイン</t>
    <phoneticPr fontId="4"/>
  </si>
  <si>
    <t xml:space="preserve">       な ご や にし</t>
    <phoneticPr fontId="4"/>
  </si>
  <si>
    <t xml:space="preserve">         あつ た　</t>
    <phoneticPr fontId="4"/>
  </si>
  <si>
    <t>中部大学春日丘</t>
    <rPh sb="0" eb="2">
      <t>チュウブ</t>
    </rPh>
    <rPh sb="2" eb="4">
      <t>ダイガク</t>
    </rPh>
    <phoneticPr fontId="4"/>
  </si>
  <si>
    <t>ちゅうぶだいがくはるひがおか</t>
    <phoneticPr fontId="4"/>
  </si>
  <si>
    <t>にほんふくしだいがくふぞく</t>
    <phoneticPr fontId="4"/>
  </si>
  <si>
    <t>なごやけいざいだいがくたかくら</t>
    <phoneticPr fontId="4"/>
  </si>
  <si>
    <t>明 和</t>
    <phoneticPr fontId="4"/>
  </si>
  <si>
    <t>めい わ</t>
    <phoneticPr fontId="4"/>
  </si>
  <si>
    <t>惟 信</t>
    <rPh sb="0" eb="3">
      <t>い　しん</t>
    </rPh>
    <phoneticPr fontId="4" type="Hiragana"/>
  </si>
  <si>
    <t>松 蔭</t>
    <rPh sb="0" eb="3">
      <t>しょういん</t>
    </rPh>
    <phoneticPr fontId="4" type="Hiragana"/>
  </si>
  <si>
    <t>昭 和</t>
    <rPh sb="0" eb="3">
      <t>しょうわ</t>
    </rPh>
    <phoneticPr fontId="4" type="Hiragana"/>
  </si>
  <si>
    <t>瑞 陵</t>
    <phoneticPr fontId="4"/>
  </si>
  <si>
    <t>名古屋西</t>
    <phoneticPr fontId="4"/>
  </si>
  <si>
    <t>光 ヶ 丘 女 子</t>
    <phoneticPr fontId="4"/>
  </si>
  <si>
    <t>中京大学附属中京</t>
    <rPh sb="4" eb="6">
      <t>フゾク</t>
    </rPh>
    <phoneticPr fontId="4"/>
  </si>
  <si>
    <t>(全)普通・ｾﾗﾐｯｸｱｰﾂ・
ｸﾘｴｲﾃｨﾌﾞﾃﾞｻﾞｲﾝ</t>
    <phoneticPr fontId="4"/>
  </si>
  <si>
    <t>(全)農業科学･施設園芸･食品科学･生活科学</t>
    <rPh sb="5" eb="7">
      <t>カガク</t>
    </rPh>
    <rPh sb="8" eb="10">
      <t>シセツ</t>
    </rPh>
    <rPh sb="10" eb="12">
      <t>エンゲイ</t>
    </rPh>
    <phoneticPr fontId="4"/>
  </si>
  <si>
    <t>(全)普通・生活文化</t>
    <phoneticPr fontId="4"/>
  </si>
  <si>
    <t>(全)衛生看護・</t>
    <phoneticPr fontId="4"/>
  </si>
  <si>
    <t>ヒューマンケア</t>
    <phoneticPr fontId="4"/>
  </si>
  <si>
    <t>(全)普通・生活デザイン・調理国際</t>
    <phoneticPr fontId="4"/>
  </si>
  <si>
    <t>(全)普通・</t>
    <phoneticPr fontId="4"/>
  </si>
  <si>
    <t>(全）普通・スポーツ科学</t>
    <rPh sb="1" eb="2">
      <t>ゼン</t>
    </rPh>
    <rPh sb="3" eb="5">
      <t>フツウ</t>
    </rPh>
    <phoneticPr fontId="4"/>
  </si>
  <si>
    <t>(全）普通・生活デザイン</t>
    <rPh sb="1" eb="2">
      <t>ゼン</t>
    </rPh>
    <rPh sb="3" eb="5">
      <t>フツウ</t>
    </rPh>
    <phoneticPr fontId="4"/>
  </si>
  <si>
    <t>水産食品</t>
    <phoneticPr fontId="4"/>
  </si>
  <si>
    <t>情報通信・海洋資源・</t>
    <phoneticPr fontId="4"/>
  </si>
  <si>
    <t>(全)衛生看護・福祉</t>
    <phoneticPr fontId="4"/>
  </si>
  <si>
    <t>（専）</t>
    <phoneticPr fontId="4"/>
  </si>
  <si>
    <t>城北つばさ</t>
    <rPh sb="0" eb="2">
      <t>じょうほく</t>
    </rPh>
    <phoneticPr fontId="4" type="Hiragana" alignment="center"/>
  </si>
  <si>
    <t>愛知産業大学三河</t>
    <phoneticPr fontId="4" type="Hiragana" alignment="center"/>
  </si>
  <si>
    <t>(全)新素材工学・工芸</t>
    <rPh sb="3" eb="4">
      <t>シン</t>
    </rPh>
    <rPh sb="4" eb="6">
      <t>ソザイ</t>
    </rPh>
    <rPh sb="6" eb="8">
      <t>コウガク</t>
    </rPh>
    <rPh sb="9" eb="11">
      <t>コウゲイ</t>
    </rPh>
    <phoneticPr fontId="4"/>
  </si>
  <si>
    <t>(定夜)総合ﾋﾞｼﾞﾈｽ</t>
    <rPh sb="4" eb="6">
      <t>ソウゴウ</t>
    </rPh>
    <phoneticPr fontId="4"/>
  </si>
  <si>
    <t>(全)普通・総合ﾋﾞｼﾞﾈｽ</t>
    <rPh sb="6" eb="8">
      <t>ソウゴウ</t>
    </rPh>
    <phoneticPr fontId="4"/>
  </si>
  <si>
    <t>(定夜)ものづくり</t>
    <phoneticPr fontId="4"/>
  </si>
  <si>
    <t>(全)園芸科学・生物生産・生活文化・ライフコーディネート</t>
    <rPh sb="3" eb="5">
      <t>エンゲイ</t>
    </rPh>
    <rPh sb="5" eb="7">
      <t>カガク</t>
    </rPh>
    <rPh sb="8" eb="10">
      <t>セイブツ</t>
    </rPh>
    <rPh sb="10" eb="12">
      <t>セイサン</t>
    </rPh>
    <rPh sb="13" eb="15">
      <t>セイカツ</t>
    </rPh>
    <rPh sb="15" eb="17">
      <t>ブンカ</t>
    </rPh>
    <phoneticPr fontId="4"/>
  </si>
  <si>
    <t>(全)普通・ライフコーディネート</t>
    <phoneticPr fontId="4"/>
  </si>
  <si>
    <t>エネルギーシステム</t>
    <phoneticPr fontId="4"/>
  </si>
  <si>
    <t>エネルギー化学</t>
    <rPh sb="5" eb="7">
      <t>カガク</t>
    </rPh>
    <phoneticPr fontId="4"/>
  </si>
  <si>
    <t>（通）</t>
    <rPh sb="1" eb="2">
      <t>ツウ</t>
    </rPh>
    <phoneticPr fontId="4"/>
  </si>
  <si>
    <t>(全)総合</t>
    <rPh sb="3" eb="5">
      <t>ソウゴウ</t>
    </rPh>
    <phoneticPr fontId="4"/>
  </si>
  <si>
    <t>(全)普通</t>
    <phoneticPr fontId="4"/>
  </si>
  <si>
    <t>・情報処理</t>
    <rPh sb="3" eb="5">
      <t>ショリ</t>
    </rPh>
    <phoneticPr fontId="4"/>
  </si>
  <si>
    <t>　４　　高　等　学　校</t>
    <phoneticPr fontId="4"/>
  </si>
  <si>
    <t>新 城 有 教 館</t>
    <rPh sb="0" eb="1">
      <t>しん</t>
    </rPh>
    <rPh sb="2" eb="3">
      <t>しろ</t>
    </rPh>
    <rPh sb="4" eb="5">
      <t>ゆう</t>
    </rPh>
    <rPh sb="6" eb="7">
      <t>きょう</t>
    </rPh>
    <rPh sb="8" eb="9">
      <t>かん</t>
    </rPh>
    <phoneticPr fontId="4" type="Hiragana"/>
  </si>
  <si>
    <t>　　じょうほく</t>
    <phoneticPr fontId="4"/>
  </si>
  <si>
    <t>(全)普通・総合ﾋﾞｼﾞﾈｽ・生活文化</t>
    <rPh sb="6" eb="8">
      <t>ソウゴウ</t>
    </rPh>
    <rPh sb="15" eb="17">
      <t>セイカツ</t>
    </rPh>
    <rPh sb="17" eb="19">
      <t>ブンカ</t>
    </rPh>
    <phoneticPr fontId="4"/>
  </si>
  <si>
    <t>享   栄</t>
    <phoneticPr fontId="4"/>
  </si>
  <si>
    <t>緑 丘</t>
    <rPh sb="0" eb="3">
      <t>みどり　がおか</t>
    </rPh>
    <phoneticPr fontId="4" type="Hiragana" alignment="distributed"/>
  </si>
  <si>
    <t>(定夜)総合ﾋﾞｼﾞﾈｽ</t>
    <rPh sb="4" eb="6">
      <t>ソウゴウ</t>
    </rPh>
    <phoneticPr fontId="4"/>
  </si>
  <si>
    <t>(定夜)普通</t>
    <phoneticPr fontId="4"/>
  </si>
  <si>
    <t>(全)総合</t>
    <rPh sb="3" eb="5">
      <t>ソウゴウ</t>
    </rPh>
    <phoneticPr fontId="4"/>
  </si>
  <si>
    <t>(全)総合</t>
    <phoneticPr fontId="4"/>
  </si>
  <si>
    <t>(全)総合</t>
    <phoneticPr fontId="4"/>
  </si>
  <si>
    <t>(全)総合</t>
    <rPh sb="1" eb="2">
      <t>ゼン</t>
    </rPh>
    <rPh sb="3" eb="5">
      <t>ソウゴウ</t>
    </rPh>
    <phoneticPr fontId="4"/>
  </si>
  <si>
    <t>総合ビジネス</t>
    <rPh sb="0" eb="2">
      <t>ソウゴウ</t>
    </rPh>
    <phoneticPr fontId="4"/>
  </si>
  <si>
    <t>(定夜)普通・</t>
    <phoneticPr fontId="4"/>
  </si>
  <si>
    <t>(全)普通・総合</t>
    <phoneticPr fontId="4"/>
  </si>
  <si>
    <t>441-1423</t>
  </si>
  <si>
    <t>0536-37-2119</t>
  </si>
  <si>
    <t>474-0036</t>
  </si>
  <si>
    <t>0562-46-5101</t>
  </si>
  <si>
    <t>483-8157</t>
  </si>
  <si>
    <t>0587-56-3038</t>
  </si>
  <si>
    <t>470-0111</t>
  </si>
  <si>
    <t>日進市米野木町三ケ峯4-18</t>
  </si>
  <si>
    <t>0561-73-6221</t>
  </si>
  <si>
    <t>483-8177</t>
  </si>
  <si>
    <t>0587-56-3511</t>
  </si>
  <si>
    <t>494-0007</t>
  </si>
  <si>
    <t>0586-61-1188</t>
  </si>
  <si>
    <t>441-8087</t>
  </si>
  <si>
    <t>0532-31-8800</t>
  </si>
  <si>
    <t>496-0819</t>
  </si>
  <si>
    <t>0567-28-3414</t>
  </si>
  <si>
    <t>441-3421</t>
  </si>
  <si>
    <t>0531-22-0141</t>
  </si>
  <si>
    <t>479-0003</t>
  </si>
  <si>
    <t>0569-43-1151</t>
  </si>
  <si>
    <t>446-0066</t>
  </si>
  <si>
    <t>0566-76-6144</t>
  </si>
  <si>
    <t>467-0811</t>
  </si>
  <si>
    <t>名古屋市瑞穂区北原町2-1</t>
  </si>
  <si>
    <t>052-851-7141</t>
  </si>
  <si>
    <t>463-8503</t>
  </si>
  <si>
    <t>052-736-3500</t>
  </si>
  <si>
    <t>473-0915</t>
  </si>
  <si>
    <t>0565-53-1011</t>
  </si>
  <si>
    <t>444-2451</t>
  </si>
  <si>
    <t>豊田市岩神町川原5</t>
  </si>
  <si>
    <t>0565-62-1661</t>
  </si>
  <si>
    <t>490-1104</t>
  </si>
  <si>
    <t>あま市西今宿阿弥陀寺56</t>
  </si>
  <si>
    <t>052-442-1515</t>
  </si>
  <si>
    <t>443-0021</t>
  </si>
  <si>
    <t>0533-69-2265</t>
  </si>
  <si>
    <t>474-0011</t>
  </si>
  <si>
    <t>大府市横根町膝折1-4</t>
  </si>
  <si>
    <t>0562-48-5811</t>
  </si>
  <si>
    <t>444-0915</t>
  </si>
  <si>
    <t>0564-25-0751</t>
  </si>
  <si>
    <t>470-0374</t>
  </si>
  <si>
    <t>0565-45-8622</t>
  </si>
  <si>
    <t>445-0803</t>
  </si>
  <si>
    <t>西尾市桜町奥新田2-2</t>
  </si>
  <si>
    <t>0563-57-2270</t>
  </si>
  <si>
    <t>470-3321</t>
  </si>
  <si>
    <t>0569-62-0139</t>
  </si>
  <si>
    <t>470-1202</t>
  </si>
  <si>
    <t>豊田市渡刈町3-3-1</t>
  </si>
  <si>
    <t>0565-28-8800</t>
  </si>
  <si>
    <t>484-0835</t>
  </si>
  <si>
    <t>0568-67-5211</t>
  </si>
  <si>
    <t>478-0001</t>
  </si>
  <si>
    <t>0562-33-2100</t>
  </si>
  <si>
    <t>496-0853</t>
  </si>
  <si>
    <t>445-0847</t>
  </si>
  <si>
    <t>西尾市亀沢町300</t>
  </si>
  <si>
    <t>0563-57-5165</t>
  </si>
  <si>
    <t>482-8555</t>
  </si>
  <si>
    <t>0587-37-4141</t>
  </si>
  <si>
    <t>470-2366</t>
  </si>
  <si>
    <t>0569-72-0706</t>
  </si>
  <si>
    <t>441-8132</t>
  </si>
  <si>
    <t>豊橋市南大清水町元町450</t>
  </si>
  <si>
    <t>0532-25-1476</t>
  </si>
  <si>
    <t>440-0034</t>
  </si>
  <si>
    <t>0532-62-3281</t>
  </si>
  <si>
    <t>447-0066</t>
  </si>
  <si>
    <t>碧南市丸山町3-10</t>
  </si>
  <si>
    <t>0566-42-2500</t>
  </si>
  <si>
    <t>477-0032</t>
  </si>
  <si>
    <t>0562-34-3811</t>
  </si>
  <si>
    <t>468-0006</t>
  </si>
  <si>
    <t>名古屋市天白区植田東1-601</t>
  </si>
  <si>
    <t>052-801-1145</t>
  </si>
  <si>
    <t>487-0035</t>
  </si>
  <si>
    <t>春日井市藤山台1-3-2</t>
  </si>
  <si>
    <t>0568-92-9000</t>
  </si>
  <si>
    <t>471-0016</t>
  </si>
  <si>
    <t>0565-80-5111</t>
  </si>
  <si>
    <t>441-3613</t>
  </si>
  <si>
    <t>491-0041</t>
  </si>
  <si>
    <t>0586-73-7191</t>
  </si>
  <si>
    <t>492-8264</t>
  </si>
  <si>
    <t>470-0162</t>
  </si>
  <si>
    <t>愛知郡東郷町春木狐塚3801-2</t>
  </si>
  <si>
    <t>0561-39-1515</t>
  </si>
  <si>
    <t>487-0031</t>
  </si>
  <si>
    <t>春日井市廻間町神屋洞703-73</t>
  </si>
  <si>
    <t>0568-88-4801</t>
  </si>
  <si>
    <t>453-0068</t>
  </si>
  <si>
    <t>052-411-7760</t>
  </si>
  <si>
    <t>485-0059</t>
  </si>
  <si>
    <t>0568-73-1911</t>
  </si>
  <si>
    <t>481-0032</t>
  </si>
  <si>
    <t>0568-23-6166</t>
  </si>
  <si>
    <t>494-0001</t>
  </si>
  <si>
    <t>0586-62-6155</t>
  </si>
  <si>
    <t>484-0081</t>
  </si>
  <si>
    <t>0568-61-0236</t>
  </si>
  <si>
    <t>485-0003</t>
  </si>
  <si>
    <t>小牧市久保一色3737-1</t>
  </si>
  <si>
    <t>0568-77-6275</t>
  </si>
  <si>
    <t>470-2213</t>
  </si>
  <si>
    <t>0569-48-7111</t>
  </si>
  <si>
    <t>475-0916</t>
  </si>
  <si>
    <t>0569-21-0247</t>
  </si>
  <si>
    <t>444-2146</t>
  </si>
  <si>
    <t>0564-45-2005</t>
  </si>
  <si>
    <t>454-0912</t>
  </si>
  <si>
    <t>052-361-7457</t>
  </si>
  <si>
    <t>470-0372</t>
  </si>
  <si>
    <t>0565-45-0621</t>
  </si>
  <si>
    <t>453-0855</t>
  </si>
  <si>
    <t>052-481-9471</t>
  </si>
  <si>
    <t>458-0825</t>
  </si>
  <si>
    <t>名古屋市緑区左京山801</t>
  </si>
  <si>
    <t>052-623-3001</t>
  </si>
  <si>
    <t>470-0451</t>
  </si>
  <si>
    <t>豊田市藤岡飯野町太田代1137-30</t>
  </si>
  <si>
    <t>0565-76-2241</t>
  </si>
  <si>
    <t>471-0057</t>
  </si>
  <si>
    <t>豊田市太平町平山5</t>
  </si>
  <si>
    <t>0565-33-1080</t>
  </si>
  <si>
    <t>486-0812</t>
  </si>
  <si>
    <t>春日井市大泉寺町1059-1</t>
  </si>
  <si>
    <t>0568-81-1885</t>
  </si>
  <si>
    <t>496-0004</t>
  </si>
  <si>
    <t>0567-24-6001</t>
  </si>
  <si>
    <t>491-0131</t>
  </si>
  <si>
    <t>0586-51-1171</t>
  </si>
  <si>
    <t>456-0054</t>
  </si>
  <si>
    <t>名古屋市熱田区千年1-17-71</t>
  </si>
  <si>
    <t>052-652-5858</t>
  </si>
  <si>
    <t>445-0006</t>
  </si>
  <si>
    <t>西尾市小島町大郷1-4</t>
  </si>
  <si>
    <t>0563-56-1911</t>
  </si>
  <si>
    <t>441-0322</t>
  </si>
  <si>
    <t>0533-75-4155</t>
  </si>
  <si>
    <t>491-0924</t>
  </si>
  <si>
    <t>一宮市大和町於保十二1-1</t>
  </si>
  <si>
    <t>0586-46-0221</t>
  </si>
  <si>
    <t>485-0041</t>
  </si>
  <si>
    <t>0568-77-1231</t>
  </si>
  <si>
    <t>安城市赤松町大北103</t>
  </si>
  <si>
    <t>0566-76-6218</t>
  </si>
  <si>
    <t>440-0864</t>
  </si>
  <si>
    <t>0532-61-3146</t>
  </si>
  <si>
    <t>488-0830</t>
  </si>
  <si>
    <t>0561-53-5200</t>
  </si>
  <si>
    <t>495-8505</t>
  </si>
  <si>
    <t>稲沢市祖父江町二俣宮西1-1</t>
  </si>
  <si>
    <t>0587-97-1311</t>
  </si>
  <si>
    <t>447-0871</t>
  </si>
  <si>
    <t>0566-41-2564</t>
  </si>
  <si>
    <t>444-0427</t>
  </si>
  <si>
    <t>西尾市一色町赤羽上郷中14</t>
  </si>
  <si>
    <t>0563-72-8165</t>
  </si>
  <si>
    <t>470-2104</t>
  </si>
  <si>
    <t>0562-83-0111</t>
  </si>
  <si>
    <t>473-0913</t>
  </si>
  <si>
    <t>0565-52-4311</t>
  </si>
  <si>
    <t>半田市柊町3-1</t>
  </si>
  <si>
    <t>0569-21-2164</t>
  </si>
  <si>
    <t>448-0035</t>
  </si>
  <si>
    <t>刈谷市矢場町2-210</t>
  </si>
  <si>
    <t>0566-21-2227</t>
  </si>
  <si>
    <t>470-1101</t>
  </si>
  <si>
    <t>豊明市沓掛町海老池10</t>
  </si>
  <si>
    <t>0562-93-1166</t>
  </si>
  <si>
    <t>489-0883</t>
  </si>
  <si>
    <t>0561-82-2003</t>
  </si>
  <si>
    <t>491-0813</t>
  </si>
  <si>
    <t>0586-76-1400</t>
  </si>
  <si>
    <t>444-0111</t>
  </si>
  <si>
    <t>0564-62-1445</t>
  </si>
  <si>
    <t>豊橋市向山町官有地</t>
  </si>
  <si>
    <t>0532-52-2256</t>
  </si>
  <si>
    <t>490-1295</t>
  </si>
  <si>
    <t>052-443-1700</t>
  </si>
  <si>
    <t>471-0811</t>
  </si>
  <si>
    <t>0565-80-1177</t>
  </si>
  <si>
    <t>444-0079</t>
  </si>
  <si>
    <t>0564-22-2536</t>
  </si>
  <si>
    <t>444-2204</t>
  </si>
  <si>
    <t>0565-58-1144</t>
  </si>
  <si>
    <t>441-1328</t>
  </si>
  <si>
    <t>0536-22-1176</t>
  </si>
  <si>
    <t>477-0031</t>
  </si>
  <si>
    <t>0562-32-5158</t>
  </si>
  <si>
    <t>489-0988</t>
  </si>
  <si>
    <t>0561-82-7710</t>
  </si>
  <si>
    <t>475-0903</t>
  </si>
  <si>
    <t>0569-21-0272</t>
  </si>
  <si>
    <t>半田市出口町1-30</t>
  </si>
  <si>
    <t>444-0012</t>
  </si>
  <si>
    <t>岡崎市栄町3-76</t>
  </si>
  <si>
    <t>0564-21-3599</t>
  </si>
  <si>
    <t>474-0025</t>
  </si>
  <si>
    <t>0562-46-5351</t>
  </si>
  <si>
    <t>472-8639</t>
  </si>
  <si>
    <t>知立市長篠町大山18-6</t>
  </si>
  <si>
    <t>0566-82-0568</t>
  </si>
  <si>
    <t>475-0912</t>
  </si>
  <si>
    <t>半田市白山町2-30</t>
  </si>
  <si>
    <t>0569-21-0251</t>
  </si>
  <si>
    <t>0566-81-0319</t>
  </si>
  <si>
    <t>441-8141</t>
  </si>
  <si>
    <t>豊橋市草間町官有地</t>
  </si>
  <si>
    <t>0532-45-5635</t>
  </si>
  <si>
    <t>441-8064</t>
  </si>
  <si>
    <t>豊橋市富本町</t>
  </si>
  <si>
    <t>0532-45-3171</t>
  </si>
  <si>
    <t>489-0906</t>
  </si>
  <si>
    <t>0561-48-1500</t>
  </si>
  <si>
    <t>471-0035</t>
  </si>
  <si>
    <t>豊田市小坂町14-65</t>
  </si>
  <si>
    <t>0565-31-0313</t>
  </si>
  <si>
    <t>443-0013</t>
  </si>
  <si>
    <t>蒲郡市大塚町上千尾12-2</t>
  </si>
  <si>
    <t>0533-59-8621</t>
  </si>
  <si>
    <t>470-0224</t>
  </si>
  <si>
    <t>0561-34-4881</t>
  </si>
  <si>
    <t>444－1154</t>
  </si>
  <si>
    <t>491-8533</t>
  </si>
  <si>
    <t>0586-72-0191</t>
  </si>
  <si>
    <t>455-0861</t>
  </si>
  <si>
    <t>052-301-1973</t>
  </si>
  <si>
    <t>441-3427</t>
  </si>
  <si>
    <t>0531-22-0406</t>
  </si>
  <si>
    <t>480-0102</t>
  </si>
  <si>
    <t>0587-93-7575</t>
  </si>
  <si>
    <t>463-8511</t>
  </si>
  <si>
    <t>052-791-8226</t>
  </si>
  <si>
    <t>455-0823</t>
  </si>
  <si>
    <t>052-382-1355</t>
  </si>
  <si>
    <t>461-0032</t>
  </si>
  <si>
    <t>名古屋市東区出来町3-6-15</t>
  </si>
  <si>
    <t>052-721-5351</t>
  </si>
  <si>
    <t>457-0063</t>
  </si>
  <si>
    <t>052-822-0242</t>
  </si>
  <si>
    <t>483-8331</t>
  </si>
  <si>
    <t>江南市古知野町高瀬1</t>
  </si>
  <si>
    <t>0587-56-2508</t>
  </si>
  <si>
    <t>443-0058</t>
  </si>
  <si>
    <t>0533-68-2074</t>
  </si>
  <si>
    <t>461-0011</t>
  </si>
  <si>
    <t>名古屋市東区白壁2-32-6</t>
  </si>
  <si>
    <t>052-961-2551</t>
  </si>
  <si>
    <t>441-1205</t>
  </si>
  <si>
    <t>0533-93-2041</t>
  </si>
  <si>
    <t>467-8639</t>
  </si>
  <si>
    <t>052-831-6326</t>
  </si>
  <si>
    <t>464-0808</t>
  </si>
  <si>
    <t>名古屋市千種区星が丘山手107</t>
  </si>
  <si>
    <t>052-788-2020</t>
  </si>
  <si>
    <t>442-8573</t>
  </si>
  <si>
    <t>0533-85-4425</t>
  </si>
  <si>
    <t>470-0124</t>
  </si>
  <si>
    <t>日進市浅田町上小深田8-4</t>
  </si>
  <si>
    <t>052-804-2131</t>
  </si>
  <si>
    <t>448-0846</t>
  </si>
  <si>
    <t>0566-21-5107</t>
  </si>
  <si>
    <t>486-0822</t>
  </si>
  <si>
    <t>0568-84-1115</t>
  </si>
  <si>
    <t>春日井市熊野町五反田1180-1</t>
  </si>
  <si>
    <t>496-8018</t>
  </si>
  <si>
    <t>0567-37-1288</t>
  </si>
  <si>
    <t>444-0864</t>
  </si>
  <si>
    <t>岡崎市明大寺町伝馬1</t>
  </si>
  <si>
    <t>0564-51-0202</t>
  </si>
  <si>
    <t>441-2302</t>
  </si>
  <si>
    <t>北設楽郡設楽町清崎林ノ後5-2</t>
  </si>
  <si>
    <t>0536-62-0575</t>
  </si>
  <si>
    <t>486-0808</t>
  </si>
  <si>
    <t>春日井市田楽町1320</t>
  </si>
  <si>
    <t>0568-32-9631</t>
  </si>
  <si>
    <t>477-0037</t>
  </si>
  <si>
    <t>東海市高横須賀町広脇1</t>
  </si>
  <si>
    <t>0562-32-1278</t>
  </si>
  <si>
    <t>467-8521</t>
  </si>
  <si>
    <t>名古屋市瑞穂区春敲町2-13</t>
  </si>
  <si>
    <t>052-882-1811</t>
  </si>
  <si>
    <t>464-0832</t>
  </si>
  <si>
    <t>名古屋市千種区山添町2-2</t>
  </si>
  <si>
    <t>052-751-8131</t>
  </si>
  <si>
    <t>466-8525</t>
  </si>
  <si>
    <t>名古屋市昭和区川名山町122</t>
  </si>
  <si>
    <t>052-761-5311</t>
  </si>
  <si>
    <t>470-0101</t>
  </si>
  <si>
    <t>日進市三本木町細廻間425</t>
  </si>
  <si>
    <t>0561-73-8111</t>
  </si>
  <si>
    <t>467-8511</t>
  </si>
  <si>
    <t>052-852-1121</t>
  </si>
  <si>
    <t>466-0054</t>
  </si>
  <si>
    <t>名古屋市昭和区円上町22-38</t>
  </si>
  <si>
    <t>052-871-2681</t>
  </si>
  <si>
    <t>461-8676</t>
  </si>
  <si>
    <t>052-721-5271</t>
  </si>
  <si>
    <t>453-0031</t>
  </si>
  <si>
    <t>名古屋市中村区新富町1-3-16</t>
  </si>
  <si>
    <t>052-481-7436</t>
  </si>
  <si>
    <t>451-0043</t>
  </si>
  <si>
    <t>名古屋市西区新道1-23-15</t>
  </si>
  <si>
    <t>444-0942</t>
  </si>
  <si>
    <t>0564-31-4165</t>
  </si>
  <si>
    <t>492-8529</t>
  </si>
  <si>
    <t>0587-32-5141</t>
  </si>
  <si>
    <t>464-8540</t>
  </si>
  <si>
    <t>052-721-0311</t>
  </si>
  <si>
    <t>470-3233</t>
  </si>
  <si>
    <t>知多郡美浜町奥田中之谷2-1</t>
  </si>
  <si>
    <t>0569-87-2311</t>
  </si>
  <si>
    <t>468-0014</t>
  </si>
  <si>
    <t>名古屋市天白区中平2-901</t>
  </si>
  <si>
    <t>052-801-6222</t>
  </si>
  <si>
    <t>466-0013</t>
  </si>
  <si>
    <t>052-741-1221</t>
  </si>
  <si>
    <t>496-8006</t>
  </si>
  <si>
    <t>愛西市持中町八町88</t>
  </si>
  <si>
    <t>0567-28-3010</t>
  </si>
  <si>
    <t>483-8418</t>
  </si>
  <si>
    <t>0587-56-2127</t>
  </si>
  <si>
    <t>464-8520</t>
  </si>
  <si>
    <t>名古屋市千種区光が丘2-11-41</t>
  </si>
  <si>
    <t>052-721-1521</t>
  </si>
  <si>
    <t>444-0005</t>
  </si>
  <si>
    <t>岡崎市岡町原山12-10</t>
  </si>
  <si>
    <t>0564-48-5211</t>
  </si>
  <si>
    <t>489-0929</t>
  </si>
  <si>
    <t>瀬戸市西長根町137</t>
  </si>
  <si>
    <t>0561-82-7711</t>
  </si>
  <si>
    <t>467-8611</t>
  </si>
  <si>
    <t>名古屋市瑞穂区汐路町4-21</t>
  </si>
  <si>
    <t>052-841-8181</t>
  </si>
  <si>
    <t>464-8533</t>
  </si>
  <si>
    <t>名古屋市千種区北千種3-1-37</t>
  </si>
  <si>
    <t>052-721-0161</t>
  </si>
  <si>
    <t>491-0814</t>
  </si>
  <si>
    <t>0586-77-9900</t>
  </si>
  <si>
    <t>464-8671</t>
  </si>
  <si>
    <t>052-781-1151</t>
  </si>
  <si>
    <t>489-0863</t>
  </si>
  <si>
    <t>瀬戸市せいれい町2</t>
  </si>
  <si>
    <t>0561-21-3121</t>
  </si>
  <si>
    <t>461-0047</t>
  </si>
  <si>
    <t>名古屋市東区大幸南2-1-10</t>
  </si>
  <si>
    <t>052-723-0851</t>
  </si>
  <si>
    <t>485-0821</t>
  </si>
  <si>
    <t>0568-79-7700</t>
  </si>
  <si>
    <t>440-0856</t>
  </si>
  <si>
    <t>0532-54-1301</t>
  </si>
  <si>
    <t>470-1161</t>
  </si>
  <si>
    <t>0562-97-3111</t>
  </si>
  <si>
    <t>487-8501</t>
  </si>
  <si>
    <t>春日井市松本町1105</t>
  </si>
  <si>
    <t>0568-51-1131</t>
  </si>
  <si>
    <t>491-0938</t>
  </si>
  <si>
    <t>一宮市日光町6-1</t>
  </si>
  <si>
    <t>0586-45-2102</t>
  </si>
  <si>
    <t>466-0838</t>
  </si>
  <si>
    <t>名古屋市昭和区五軒家町6</t>
  </si>
  <si>
    <t>052-831-6455</t>
  </si>
  <si>
    <t>465-8516</t>
  </si>
  <si>
    <t>名古屋市名東区平和が丘3-11</t>
  </si>
  <si>
    <t>052-782-1171</t>
  </si>
  <si>
    <t>448-8545</t>
  </si>
  <si>
    <t>0566-36-1881</t>
  </si>
  <si>
    <t>460-0026</t>
  </si>
  <si>
    <t>名古屋市中区伊勢山1-2-29</t>
  </si>
  <si>
    <t>052-322-1911</t>
  </si>
  <si>
    <t>480-0104</t>
  </si>
  <si>
    <t>0587-93-5380</t>
  </si>
  <si>
    <t>498-0048</t>
  </si>
  <si>
    <t>0567-68-2233</t>
  </si>
  <si>
    <t>弥富市稲吉2-52</t>
  </si>
  <si>
    <t>名古屋市東区白壁4-64</t>
  </si>
  <si>
    <t>052-931-6236</t>
  </si>
  <si>
    <t>461-0003</t>
  </si>
  <si>
    <t>名古屋市東区筒井1-2-35</t>
  </si>
  <si>
    <t>052-936-5112</t>
  </si>
  <si>
    <t>052-791-8261</t>
  </si>
  <si>
    <t>453-8540</t>
  </si>
  <si>
    <t>名古屋市中村区稲葉地町7-1</t>
  </si>
  <si>
    <t>052-411-1159</t>
  </si>
  <si>
    <t>451-8561</t>
  </si>
  <si>
    <t>052-522-2451</t>
  </si>
  <si>
    <t>457-0811</t>
  </si>
  <si>
    <t>052-611-0511</t>
  </si>
  <si>
    <t>470-0344</t>
  </si>
  <si>
    <t>豊田市保見町南山1</t>
  </si>
  <si>
    <t>0565-48-3511</t>
  </si>
  <si>
    <t>440-0053</t>
  </si>
  <si>
    <t>豊橋市老松町109</t>
  </si>
  <si>
    <t>0532-61-5468</t>
  </si>
  <si>
    <t>464-8601</t>
  </si>
  <si>
    <t>名古屋市千種区不老町</t>
  </si>
  <si>
    <t>444-0071</t>
  </si>
  <si>
    <t>岡崎市稲熊町3-110</t>
  </si>
  <si>
    <t>0564-22-0274</t>
  </si>
  <si>
    <t>466-0042</t>
  </si>
  <si>
    <t>名古屋市昭和区広池町47</t>
  </si>
  <si>
    <t>052-841-7138</t>
  </si>
  <si>
    <t>464-0802</t>
  </si>
  <si>
    <t>名古屋市千種区星が丘元町13-7</t>
  </si>
  <si>
    <t>052-781-0445</t>
  </si>
  <si>
    <t>457-0033</t>
  </si>
  <si>
    <t>名古屋市南区霞町21</t>
  </si>
  <si>
    <t>052-821-0186</t>
  </si>
  <si>
    <t>462-0008</t>
  </si>
  <si>
    <t>名古屋市北区如来町50</t>
  </si>
  <si>
    <t>052-901-0338</t>
  </si>
  <si>
    <t>458-0031</t>
  </si>
  <si>
    <t>名古屋市緑区旭出1-1104</t>
  </si>
  <si>
    <t>052-895-0461</t>
  </si>
  <si>
    <t>454-0953</t>
  </si>
  <si>
    <t>名古屋市中川区富田町榎津上鵜垂111</t>
  </si>
  <si>
    <t>052-301-1975</t>
  </si>
  <si>
    <t>452-0817</t>
  </si>
  <si>
    <t>名古屋市西区二方町19-1</t>
  </si>
  <si>
    <t>052-501-7800</t>
  </si>
  <si>
    <t>465-0064</t>
  </si>
  <si>
    <t>名古屋市名東区大針1-351</t>
  </si>
  <si>
    <t>052-703-3313</t>
  </si>
  <si>
    <t>451-0066</t>
  </si>
  <si>
    <t>名古屋市西区児玉2-20-65</t>
  </si>
  <si>
    <t>052-521-5551</t>
  </si>
  <si>
    <t>464-0044</t>
  </si>
  <si>
    <t>名古屋市千種区自由ヶ丘2-11-48</t>
  </si>
  <si>
    <t>052-751-6111</t>
  </si>
  <si>
    <t>468-0046</t>
  </si>
  <si>
    <t>名古屋市天白区古川町76</t>
  </si>
  <si>
    <t>052-891-2176</t>
  </si>
  <si>
    <t>454-0851</t>
  </si>
  <si>
    <t>名古屋市中川区北江町3-13</t>
  </si>
  <si>
    <t>052-361-3116</t>
  </si>
  <si>
    <t>461-0027</t>
  </si>
  <si>
    <t>名古屋市東区芳野2-7-51</t>
  </si>
  <si>
    <t>052-931-7541</t>
  </si>
  <si>
    <t>460-0007</t>
  </si>
  <si>
    <t>名古屋市中区新栄3-15-45</t>
  </si>
  <si>
    <t>052-241-6538</t>
  </si>
  <si>
    <t>440-0068</t>
  </si>
  <si>
    <t>豊橋市東郷町43-1</t>
  </si>
  <si>
    <t>0532-62-0278</t>
  </si>
  <si>
    <t>461-8654</t>
  </si>
  <si>
    <t>052-721-5371</t>
  </si>
  <si>
    <t>486-0844</t>
  </si>
  <si>
    <t>0568-81-2251</t>
  </si>
  <si>
    <t>486-0918</t>
  </si>
  <si>
    <t>0568-32-7688</t>
  </si>
  <si>
    <t>480-1103</t>
  </si>
  <si>
    <t>長久手市岩作高山38</t>
  </si>
  <si>
    <t>0561-62-0016</t>
  </si>
  <si>
    <t>491-0804</t>
  </si>
  <si>
    <t>0586-76-2255</t>
  </si>
  <si>
    <t>452-0901</t>
  </si>
  <si>
    <t>052-400-1108</t>
  </si>
  <si>
    <t>444-3524</t>
  </si>
  <si>
    <t>0564-52-8911</t>
  </si>
  <si>
    <t>448-8504</t>
  </si>
  <si>
    <t>0566-21-3171</t>
  </si>
  <si>
    <t>448-8653</t>
  </si>
  <si>
    <t>446-0011</t>
  </si>
  <si>
    <t>0566-74-1231</t>
  </si>
  <si>
    <t>444-1311</t>
  </si>
  <si>
    <t>442-8586</t>
  </si>
  <si>
    <t>0533-87-3141</t>
  </si>
  <si>
    <t>467-8626</t>
  </si>
  <si>
    <t>052-841-8151</t>
  </si>
  <si>
    <t>440-8516</t>
  </si>
  <si>
    <t>442-0029</t>
  </si>
  <si>
    <t>0533-86-4121</t>
  </si>
  <si>
    <t>444-0514</t>
  </si>
  <si>
    <t>0563-32-2231</t>
  </si>
  <si>
    <t>0561-62-5000</t>
  </si>
  <si>
    <t>444-8555</t>
  </si>
  <si>
    <t>0564-51-1646</t>
  </si>
  <si>
    <t>446-0036</t>
  </si>
  <si>
    <t>0566-76-5105</t>
  </si>
  <si>
    <t>496-0914</t>
  </si>
  <si>
    <t>0567-31-0579</t>
  </si>
  <si>
    <t>441-0103</t>
  </si>
  <si>
    <t>0533-72-2211</t>
  </si>
  <si>
    <t>444-0811</t>
  </si>
  <si>
    <t>0564-51-5651</t>
  </si>
  <si>
    <t>470-0302</t>
  </si>
  <si>
    <t>0565-49-0051</t>
  </si>
  <si>
    <t>489-0875</t>
  </si>
  <si>
    <t>0561-84-7400</t>
  </si>
  <si>
    <t>457-0833</t>
  </si>
  <si>
    <t>052-613-0001</t>
  </si>
  <si>
    <t>461-0025</t>
  </si>
  <si>
    <t>052-935-3480</t>
  </si>
  <si>
    <t>465-8507</t>
  </si>
  <si>
    <t>052-771-2121</t>
  </si>
  <si>
    <t>475-0016</t>
  </si>
  <si>
    <t>0569-29-1122</t>
  </si>
  <si>
    <t>470-0331</t>
  </si>
  <si>
    <t>0565-45-5000</t>
  </si>
  <si>
    <t>豊田市平戸橋町波岩87-1</t>
  </si>
  <si>
    <t>491-0376</t>
  </si>
  <si>
    <t>0586-68-1191</t>
  </si>
  <si>
    <t>466-0841</t>
  </si>
  <si>
    <t>052-853-5151</t>
  </si>
  <si>
    <t>467-8558</t>
  </si>
  <si>
    <t>052-853-0050</t>
  </si>
  <si>
    <t>441-1623</t>
  </si>
  <si>
    <t>0536-34-0330</t>
  </si>
  <si>
    <t>名古屋市東区徳川1-12-1</t>
  </si>
  <si>
    <t>052-911-4421</t>
  </si>
  <si>
    <t>名古屋市西区天神山町4-7</t>
  </si>
  <si>
    <t>名古屋市中村区烏森町2-2</t>
  </si>
  <si>
    <t>名古屋市中村区菊水町1-2-18</t>
  </si>
  <si>
    <t>名古屋市瑞穂区玉水町1-18</t>
  </si>
  <si>
    <t>名古屋市中川区野田3-280</t>
  </si>
  <si>
    <t>名古屋市港区惟信町2-262</t>
  </si>
  <si>
    <t>名古屋市港区大西2-99</t>
  </si>
  <si>
    <t>名古屋市南区阿原町1</t>
  </si>
  <si>
    <t>名古屋市南区東又兵ヱ町5-1-11</t>
  </si>
  <si>
    <t>名古屋市守山区緑ヶ丘1008</t>
  </si>
  <si>
    <t>名古屋市守山区中志段味元屋敷1267</t>
  </si>
  <si>
    <t>名古屋市名東区社台2-206</t>
  </si>
  <si>
    <t>一宮市北園通6-9</t>
  </si>
  <si>
    <t>一宮市萩原町串作河田1</t>
  </si>
  <si>
    <t>一宮市文京2-1-7</t>
  </si>
  <si>
    <t>一宮市千秋町佐野辻田2112</t>
  </si>
  <si>
    <t>一宮市笹野氏神東1</t>
  </si>
  <si>
    <t>一宮市千秋町町屋平松6-1</t>
  </si>
  <si>
    <t>瀬戸市東山町1-5</t>
  </si>
  <si>
    <t>瀬戸市東権現町22-1</t>
  </si>
  <si>
    <t>瀬戸市緑町1-140</t>
  </si>
  <si>
    <t>瀬戸市本郷町260</t>
  </si>
  <si>
    <t>半田市柊町1-1</t>
  </si>
  <si>
    <t>半田市西生見町30</t>
  </si>
  <si>
    <t>春日井市鳥居松町1-55</t>
  </si>
  <si>
    <t>春日井市如意申町3-5-1</t>
  </si>
  <si>
    <t>津島市宮川町3-80</t>
  </si>
  <si>
    <t>0567-28-4158</t>
  </si>
  <si>
    <t>津島市又吉町4-1</t>
  </si>
  <si>
    <t>津島市蛭間町弁日1</t>
  </si>
  <si>
    <t>犬山市犬山北首塚2</t>
  </si>
  <si>
    <t>犬山市蓮池2-21</t>
  </si>
  <si>
    <t>常滑市金山四井池10</t>
  </si>
  <si>
    <t>江南市北山町西4</t>
  </si>
  <si>
    <t>江南市北野町川石25-2</t>
  </si>
  <si>
    <t>一宮市小信中島郷南2</t>
  </si>
  <si>
    <t>一宮市開明樋西11-1</t>
  </si>
  <si>
    <t>小牧市小牧1-321</t>
  </si>
  <si>
    <t>小牧市小木東2-183</t>
  </si>
  <si>
    <t>稲沢市平野町加世11</t>
  </si>
  <si>
    <t>東海市大田町曽根1</t>
  </si>
  <si>
    <t>東海市加木屋町社山55</t>
  </si>
  <si>
    <t>大府市月見町6-180</t>
  </si>
  <si>
    <t>大府市中央町5-15</t>
  </si>
  <si>
    <t>知多市八幡堂ヶ島50-1</t>
  </si>
  <si>
    <t>尾張旭市東印場町3-4-1</t>
  </si>
  <si>
    <t>岩倉市北島町川田1</t>
  </si>
  <si>
    <t>北名古屋市弥勒寺西2-1</t>
  </si>
  <si>
    <t>清須市阿原北野18</t>
  </si>
  <si>
    <t>丹羽郡扶桑町高雄柳前95</t>
  </si>
  <si>
    <t>愛西市東條町高田39</t>
  </si>
  <si>
    <t>愛西市渕高町蔭島1</t>
  </si>
  <si>
    <t>あま市篠田五ツ藤1</t>
  </si>
  <si>
    <t>知多郡武豊町ヲヲガケ8</t>
  </si>
  <si>
    <t>知多郡南知多町内海奥鈴ヶ谷1-1</t>
  </si>
  <si>
    <t>知多郡東浦町生路冨士塚20</t>
  </si>
  <si>
    <t>知多郡阿久比町阿久比尾社2-1</t>
  </si>
  <si>
    <t>岡崎市石神町17-1</t>
  </si>
  <si>
    <t>岡崎市羽根町陣場47</t>
  </si>
  <si>
    <t>岡崎市東蔵前町馬場5</t>
  </si>
  <si>
    <t>岡崎市竜泉寺町後山27</t>
  </si>
  <si>
    <t>岡崎市日名南町7</t>
  </si>
  <si>
    <t>碧南市向陽町4-12</t>
  </si>
  <si>
    <t>刈谷市寿町5-101</t>
  </si>
  <si>
    <t>刈谷市寺横町1-67</t>
  </si>
  <si>
    <t>刈谷市半城土町三ツ又20</t>
  </si>
  <si>
    <t>豊田市御立町11-1</t>
  </si>
  <si>
    <t>豊田市井上町12-179</t>
  </si>
  <si>
    <t>豊田市鵜ヶ瀬町桐山1</t>
  </si>
  <si>
    <t>豊田市竹元町南細畔3</t>
  </si>
  <si>
    <t>豊田市千石町2-100-1</t>
  </si>
  <si>
    <t>豊田市若林東町中外根1-1</t>
  </si>
  <si>
    <t>豊田市伊保町三本松1</t>
  </si>
  <si>
    <t>安城市池浦町茶筅木1</t>
  </si>
  <si>
    <t>安城市北山崎町大土塚10</t>
  </si>
  <si>
    <t>安城市桜井町門原1</t>
  </si>
  <si>
    <t>0566-99-2000</t>
  </si>
  <si>
    <t>知立市弘法2-5-8</t>
  </si>
  <si>
    <t>高浜市本郷町1-6-1</t>
  </si>
  <si>
    <t>0566-52-2100</t>
  </si>
  <si>
    <t>西尾市吉良町白浜新田南切1-4</t>
  </si>
  <si>
    <t>額田郡幸田町高力神山78</t>
  </si>
  <si>
    <t>みよし市三好町東山110-1</t>
  </si>
  <si>
    <t>豊橋市向山町西猿22</t>
  </si>
  <si>
    <t>豊橋市豊岡町74</t>
  </si>
  <si>
    <t>豊橋市牟呂町西明治新右前4</t>
  </si>
  <si>
    <t>豊川市国府町下坊入10-1</t>
  </si>
  <si>
    <t>豊川市新道町1-3</t>
  </si>
  <si>
    <t>蒲郡市上本町8-9</t>
  </si>
  <si>
    <t>蒲郡市三谷町水神町通2-1</t>
  </si>
  <si>
    <t>新城市作手高里木戸口1-2</t>
  </si>
  <si>
    <t>豊川市大木町鑓水445</t>
  </si>
  <si>
    <t>豊川市小坂井町欠田100-1</t>
  </si>
  <si>
    <t>豊川市御津町豊沢松ノ下1</t>
  </si>
  <si>
    <t>田原市田原町池ノ原1</t>
  </si>
  <si>
    <t>田原市加治町奥恩中1-1</t>
  </si>
  <si>
    <t>田原市古田町岡ノ越6</t>
  </si>
  <si>
    <t>名古屋市東区出来町3-6-23</t>
  </si>
  <si>
    <t>名古屋市千種区若水3-2-12</t>
  </si>
  <si>
    <t>名古屋市千種区桜が丘23</t>
  </si>
  <si>
    <t>名古屋市東区砂田橋2-1-58</t>
  </si>
  <si>
    <t>名古屋市昭和区緑町1-7</t>
  </si>
  <si>
    <t>名古屋市昭和区広路本町1-16</t>
  </si>
  <si>
    <t>名古屋市瑞穂区高田町4-19</t>
  </si>
  <si>
    <t>名古屋市瑞穂区汐路町1-26</t>
  </si>
  <si>
    <t>名古屋市瑞穂区高田町3-28-1</t>
  </si>
  <si>
    <t>名古屋市南区大同町2-21</t>
  </si>
  <si>
    <t>江南市東野町米野1</t>
  </si>
  <si>
    <t>稲沢市西町1-1-41</t>
  </si>
  <si>
    <t>豊明市栄町新左山20</t>
  </si>
  <si>
    <t>丹羽郡扶桑町斉藤本新須1</t>
  </si>
  <si>
    <t>小牧市本庄郷浦2613-2</t>
  </si>
  <si>
    <t>長久手市岩作三ヶ峯1-32</t>
  </si>
  <si>
    <t>一宮市千秋町小山大福田1878-2</t>
  </si>
  <si>
    <t>岡崎市大西町奧長入52</t>
  </si>
  <si>
    <t>岡崎市中園町川成98</t>
  </si>
  <si>
    <t>安城市小堤町4-25</t>
  </si>
  <si>
    <t>新城市黄柳野字池田663-1</t>
  </si>
  <si>
    <t>豊田市藤沢町丸竹182</t>
  </si>
  <si>
    <t>豊橋市南牛川2-1-11</t>
  </si>
  <si>
    <t>豊橋市鍵田町106</t>
  </si>
  <si>
    <t>豊川市末広通1-37</t>
  </si>
  <si>
    <t>052-789-2680</t>
  </si>
  <si>
    <t>(全)理工・機械加工・</t>
    <rPh sb="3" eb="5">
      <t>リコウ</t>
    </rPh>
    <rPh sb="6" eb="8">
      <t>キカイ</t>
    </rPh>
    <rPh sb="8" eb="10">
      <t>カコウ</t>
    </rPh>
    <phoneticPr fontId="4"/>
  </si>
  <si>
    <t>(全)IT工学・機械・電気・</t>
    <rPh sb="5" eb="7">
      <t>コウガク</t>
    </rPh>
    <phoneticPr fontId="4"/>
  </si>
  <si>
    <t>(全)IT工学・機械・</t>
    <rPh sb="3" eb="7">
      <t>itコウガク</t>
    </rPh>
    <phoneticPr fontId="4"/>
  </si>
  <si>
    <t>自動車・電気</t>
    <phoneticPr fontId="4"/>
  </si>
  <si>
    <t>(全)農業・園芸・ﾌﾗﾜｰｻｲｴﾝｽ・食品科学・動物科学・森林環境</t>
    <phoneticPr fontId="4"/>
  </si>
  <si>
    <t>(全)農業・施設園芸・
食品科学・生活科学</t>
    <rPh sb="14" eb="15">
      <t>カ</t>
    </rPh>
    <phoneticPr fontId="4"/>
  </si>
  <si>
    <t>(全)普通・国際科学</t>
    <rPh sb="6" eb="8">
      <t>コクサイ</t>
    </rPh>
    <rPh sb="8" eb="10">
      <t>カガク</t>
    </rPh>
    <phoneticPr fontId="4"/>
  </si>
  <si>
    <t>春日井工科</t>
    <rPh sb="0" eb="3">
      <t>かすがい</t>
    </rPh>
    <rPh sb="3" eb="5">
      <t>こうか</t>
    </rPh>
    <phoneticPr fontId="4" type="Hiragana"/>
  </si>
  <si>
    <t>小牧工科</t>
    <rPh sb="0" eb="2">
      <t>こまき</t>
    </rPh>
    <rPh sb="2" eb="4">
      <t>こうか</t>
    </rPh>
    <phoneticPr fontId="4" type="Hiragana"/>
  </si>
  <si>
    <t>半田工科</t>
    <rPh sb="0" eb="2">
      <t>はんだ</t>
    </rPh>
    <rPh sb="2" eb="4">
      <t>こうか</t>
    </rPh>
    <phoneticPr fontId="4" type="Hiragana"/>
  </si>
  <si>
    <t>名古屋工科</t>
    <rPh sb="0" eb="5">
      <t>ナゴヤコウカ</t>
    </rPh>
    <phoneticPr fontId="4"/>
  </si>
  <si>
    <t xml:space="preserve"> 　　なごやこうか</t>
    <phoneticPr fontId="4"/>
  </si>
  <si>
    <t>瀬戸工科</t>
    <rPh sb="2" eb="4">
      <t>コウカ</t>
    </rPh>
    <phoneticPr fontId="4"/>
  </si>
  <si>
    <t>せとこうか</t>
    <phoneticPr fontId="4"/>
  </si>
  <si>
    <t>一宮工科</t>
    <rPh sb="0" eb="4">
      <t>いちのみやこうか</t>
    </rPh>
    <phoneticPr fontId="4" type="Hiragana"/>
  </si>
  <si>
    <t>一宮起工科</t>
    <rPh sb="0" eb="2">
      <t>イチノミヤ</t>
    </rPh>
    <rPh sb="2" eb="3">
      <t>オコシ</t>
    </rPh>
    <rPh sb="3" eb="5">
      <t>コウカ</t>
    </rPh>
    <phoneticPr fontId="4"/>
  </si>
  <si>
    <t>いちのみやおこしこうか</t>
    <phoneticPr fontId="4"/>
  </si>
  <si>
    <t>愛西工科</t>
    <rPh sb="0" eb="4">
      <t>あいさいこうか</t>
    </rPh>
    <phoneticPr fontId="4" type="Hiragana"/>
  </si>
  <si>
    <t>豊田工科</t>
    <rPh sb="2" eb="4">
      <t>コウカ</t>
    </rPh>
    <phoneticPr fontId="4"/>
  </si>
  <si>
    <t>とよたこうか</t>
    <phoneticPr fontId="4"/>
  </si>
  <si>
    <t>岡崎工科</t>
    <rPh sb="2" eb="4">
      <t>コウカ</t>
    </rPh>
    <phoneticPr fontId="4"/>
  </si>
  <si>
    <t>おかざきこうか</t>
    <phoneticPr fontId="4"/>
  </si>
  <si>
    <t>刈谷工科</t>
    <rPh sb="2" eb="4">
      <t>コウカ</t>
    </rPh>
    <phoneticPr fontId="4"/>
  </si>
  <si>
    <t>かりやこうか</t>
    <phoneticPr fontId="4"/>
  </si>
  <si>
    <t>豊橋工科</t>
    <rPh sb="2" eb="4">
      <t>コウカ</t>
    </rPh>
    <phoneticPr fontId="4"/>
  </si>
  <si>
    <t>とよはしこうか</t>
    <phoneticPr fontId="4"/>
  </si>
  <si>
    <t>新 城 有 教 館
（作手校舎）</t>
    <rPh sb="0" eb="9">
      <t>しん しろ ゆう きょう かん</t>
    </rPh>
    <rPh sb="11" eb="13">
      <t>つくで</t>
    </rPh>
    <rPh sb="13" eb="15">
      <t>こうしゃ</t>
    </rPh>
    <phoneticPr fontId="4" type="Hiragana"/>
  </si>
  <si>
    <t>碧南工科</t>
    <rPh sb="0" eb="4">
      <t>へきなんこうか</t>
    </rPh>
    <phoneticPr fontId="4" type="Hiragana"/>
  </si>
  <si>
    <t>豊川工科</t>
    <rPh sb="0" eb="4">
      <t>とよかわこうか</t>
    </rPh>
    <phoneticPr fontId="4" type="Hiragana"/>
  </si>
  <si>
    <t>(専攻)工芸ﾃﾞｻﾞｲﾝ</t>
    <rPh sb="4" eb="6">
      <t>コウゲイ</t>
    </rPh>
    <phoneticPr fontId="4"/>
  </si>
  <si>
    <t>(全)普通・商業</t>
    <phoneticPr fontId="4"/>
  </si>
  <si>
    <t>0531-32-0132</t>
    <phoneticPr fontId="4"/>
  </si>
  <si>
    <t>(全)普通・食物・理数</t>
    <rPh sb="9" eb="11">
      <t>リスウ</t>
    </rPh>
    <phoneticPr fontId="4"/>
  </si>
  <si>
    <t>(全)普通・理数</t>
    <rPh sb="6" eb="8">
      <t>リスウ</t>
    </rPh>
    <phoneticPr fontId="4"/>
  </si>
  <si>
    <t>修文学院</t>
    <rPh sb="0" eb="1">
      <t>オサム</t>
    </rPh>
    <rPh sb="1" eb="2">
      <t>ブン</t>
    </rPh>
    <rPh sb="2" eb="4">
      <t>ガクイン</t>
    </rPh>
    <phoneticPr fontId="4"/>
  </si>
  <si>
    <t>しゅうぶん がくいん</t>
    <phoneticPr fontId="4"/>
  </si>
  <si>
    <t>人間環境大学附属岡崎</t>
    <phoneticPr fontId="4"/>
  </si>
  <si>
    <t>にんげんかんきょうだいがくふぞくおかざき</t>
    <phoneticPr fontId="4"/>
  </si>
  <si>
    <t>(通)普通</t>
    <phoneticPr fontId="4"/>
  </si>
  <si>
    <t>（全）</t>
    <phoneticPr fontId="4"/>
  </si>
  <si>
    <t>東海樟風</t>
    <rPh sb="0" eb="1">
      <t>とう</t>
    </rPh>
    <rPh sb="1" eb="2">
      <t>かい</t>
    </rPh>
    <rPh sb="2" eb="3">
      <t xml:space="preserve">  しょう</t>
    </rPh>
    <rPh sb="3" eb="4">
      <t>　 ふう</t>
    </rPh>
    <phoneticPr fontId="4" type="Hiragana"/>
  </si>
  <si>
    <t>446-0046</t>
    <phoneticPr fontId="4"/>
  </si>
  <si>
    <t>愛知総合工科</t>
    <rPh sb="0" eb="6">
      <t>あいちそうごうこうか</t>
    </rPh>
    <phoneticPr fontId="4" type="Hiragana"/>
  </si>
  <si>
    <t>ﾃﾞｻﾞｲﾝ・ﾛﾎﾞｯﾄ工学・</t>
    <rPh sb="12" eb="14">
      <t>コウガク</t>
    </rPh>
    <phoneticPr fontId="4"/>
  </si>
  <si>
    <t>(全)機械・機械ﾃﾞｻﾞｲﾝ・</t>
    <rPh sb="3" eb="5">
      <t>キカイ</t>
    </rPh>
    <phoneticPr fontId="4"/>
  </si>
  <si>
    <t>電気・都市工学・環境</t>
    <phoneticPr fontId="4"/>
  </si>
  <si>
    <t>(全)ﾛﾎﾞｯﾄ工学・機械・</t>
    <phoneticPr fontId="4"/>
  </si>
  <si>
    <t>電気・都市工学・建築</t>
    <rPh sb="3" eb="7">
      <t>トシコウガク</t>
    </rPh>
    <phoneticPr fontId="4"/>
  </si>
  <si>
    <t>(全)普通</t>
    <phoneticPr fontId="4"/>
  </si>
  <si>
    <t>春日井泉</t>
    <rPh sb="0" eb="3">
      <t>かすがい</t>
    </rPh>
    <rPh sb="3" eb="4">
      <t>いずみ</t>
    </rPh>
    <phoneticPr fontId="4" type="Hiragana"/>
  </si>
  <si>
    <t>中川青和</t>
    <rPh sb="0" eb="2">
      <t>なかがわ</t>
    </rPh>
    <rPh sb="2" eb="3">
      <t>あお</t>
    </rPh>
    <rPh sb="3" eb="4">
      <t>かず</t>
    </rPh>
    <phoneticPr fontId="4" type="Hiragana" alignment="distributed"/>
  </si>
  <si>
    <t xml:space="preserve">   なかがわせいわ</t>
    <phoneticPr fontId="4"/>
  </si>
  <si>
    <t>犬 山 総合</t>
    <rPh sb="0" eb="1">
      <t>いぬ</t>
    </rPh>
    <rPh sb="2" eb="3">
      <t>やま</t>
    </rPh>
    <rPh sb="4" eb="6">
      <t>そうごう</t>
    </rPh>
    <phoneticPr fontId="4" type="Hiragana"/>
  </si>
  <si>
    <t>御 津 あ お ば</t>
    <rPh sb="0" eb="3">
      <t>み　　と</t>
    </rPh>
    <phoneticPr fontId="4" type="Hiragana"/>
  </si>
  <si>
    <t>稲沢緑風館</t>
    <rPh sb="0" eb="2">
      <t>いなざわ</t>
    </rPh>
    <rPh sb="2" eb="4">
      <t>りょくふう</t>
    </rPh>
    <rPh sb="4" eb="5">
      <t>かん</t>
    </rPh>
    <phoneticPr fontId="4" type="Hiragana"/>
  </si>
  <si>
    <t>国　際</t>
    <rPh sb="0" eb="1">
      <t>クニ</t>
    </rPh>
    <rPh sb="2" eb="3">
      <t>サイ</t>
    </rPh>
    <phoneticPr fontId="4"/>
  </si>
  <si>
    <t>こくさい</t>
    <phoneticPr fontId="4"/>
  </si>
  <si>
    <t>日進市米野木町三ヶ峯4-4</t>
    <rPh sb="3" eb="4">
      <t>コメ</t>
    </rPh>
    <rPh sb="4" eb="5">
      <t>ノ</t>
    </rPh>
    <rPh sb="5" eb="6">
      <t>キ</t>
    </rPh>
    <rPh sb="6" eb="7">
      <t>マチ</t>
    </rPh>
    <rPh sb="7" eb="8">
      <t>サン</t>
    </rPh>
    <rPh sb="9" eb="10">
      <t>ミネ</t>
    </rPh>
    <phoneticPr fontId="4"/>
  </si>
  <si>
    <t>470-0193</t>
    <phoneticPr fontId="4"/>
  </si>
  <si>
    <t>(定昼)総合・（普通）</t>
    <rPh sb="1" eb="2">
      <t>テイ</t>
    </rPh>
    <rPh sb="2" eb="3">
      <t>ヒル</t>
    </rPh>
    <rPh sb="4" eb="6">
      <t>ソウゴウ</t>
    </rPh>
    <rPh sb="8" eb="10">
      <t>フツウ</t>
    </rPh>
    <phoneticPr fontId="4"/>
  </si>
  <si>
    <t>柴田好章</t>
    <rPh sb="0" eb="2">
      <t>シバタ</t>
    </rPh>
    <rPh sb="2" eb="3">
      <t>ス</t>
    </rPh>
    <rPh sb="3" eb="4">
      <t>ショウ</t>
    </rPh>
    <phoneticPr fontId="1"/>
  </si>
  <si>
    <t>(全)普通・国際教養</t>
    <phoneticPr fontId="4"/>
  </si>
  <si>
    <t>(全)グローバル</t>
    <phoneticPr fontId="4"/>
  </si>
  <si>
    <t>0561-73-8181</t>
    <phoneticPr fontId="4"/>
  </si>
  <si>
    <t>0587-32-3168</t>
    <phoneticPr fontId="4"/>
  </si>
  <si>
    <t>ﾃﾞｻﾞｲﾝ工学</t>
    <phoneticPr fontId="4"/>
  </si>
  <si>
    <t>(全)地域ビジネス・ITビジネス</t>
    <rPh sb="3" eb="5">
      <t>チイキ</t>
    </rPh>
    <phoneticPr fontId="4"/>
  </si>
  <si>
    <t>(全)ロボット工学・機械・電子工学・環境科学・デザイン</t>
    <rPh sb="7" eb="9">
      <t>コウガク</t>
    </rPh>
    <rPh sb="10" eb="12">
      <t>キカイ</t>
    </rPh>
    <phoneticPr fontId="4"/>
  </si>
  <si>
    <t>(全)地域ビジネス・</t>
    <rPh sb="3" eb="5">
      <t>チイキ</t>
    </rPh>
    <phoneticPr fontId="4"/>
  </si>
  <si>
    <t>ITビジネス・生活文化・福祉</t>
    <rPh sb="12" eb="14">
      <t>フクシ</t>
    </rPh>
    <phoneticPr fontId="4"/>
  </si>
  <si>
    <t>(全)電気・自動車・
機械・情報ﾃﾞｻﾞｲﾝ・環境科学・航空産業</t>
    <rPh sb="3" eb="5">
      <t>デンキ</t>
    </rPh>
    <rPh sb="11" eb="13">
      <t>キカイ</t>
    </rPh>
    <rPh sb="23" eb="27">
      <t>カンキョウカガク</t>
    </rPh>
    <rPh sb="28" eb="30">
      <t>コウクウ</t>
    </rPh>
    <rPh sb="30" eb="32">
      <t>サンギョウ</t>
    </rPh>
    <phoneticPr fontId="4"/>
  </si>
  <si>
    <t>(全)ロボット工学・機械・電子工学・建築デザイン</t>
    <rPh sb="7" eb="9">
      <t>コウガク</t>
    </rPh>
    <rPh sb="15" eb="17">
      <t>コウガク</t>
    </rPh>
    <rPh sb="18" eb="20">
      <t>ケンチク</t>
    </rPh>
    <phoneticPr fontId="4"/>
  </si>
  <si>
    <t>(全)ロボット工学・
機械・電気・建築デザイン・都市工学</t>
    <rPh sb="7" eb="9">
      <t>コウガク</t>
    </rPh>
    <rPh sb="24" eb="26">
      <t>トシ</t>
    </rPh>
    <rPh sb="26" eb="28">
      <t>コウガク</t>
    </rPh>
    <phoneticPr fontId="4"/>
  </si>
  <si>
    <t>ITビジネス</t>
    <phoneticPr fontId="4"/>
  </si>
  <si>
    <t>(全)総合情報</t>
    <rPh sb="3" eb="5">
      <t>ソウゴウ</t>
    </rPh>
    <rPh sb="5" eb="7">
      <t>ジョウホウ</t>
    </rPh>
    <phoneticPr fontId="4"/>
  </si>
  <si>
    <t>(全)ロボット工学・機械・電気・電子工学</t>
    <rPh sb="7" eb="9">
      <t>コウガク</t>
    </rPh>
    <phoneticPr fontId="4"/>
  </si>
  <si>
    <t>(全)IT工学・機械・電気・建築ﾃﾞｻﾞｲﾝ・都市工学</t>
    <rPh sb="3" eb="7">
      <t>itコウガク</t>
    </rPh>
    <rPh sb="23" eb="25">
      <t>トシ</t>
    </rPh>
    <rPh sb="25" eb="27">
      <t>コウガク</t>
    </rPh>
    <phoneticPr fontId="4"/>
  </si>
  <si>
    <t>機械</t>
    <rPh sb="0" eb="2">
      <t>キカイ</t>
    </rPh>
    <phoneticPr fontId="4"/>
  </si>
  <si>
    <t>(全)キャリアビジネス</t>
  </si>
  <si>
    <t>(全)グローバルビジネス・会計ビジネス・ITビジネス</t>
    <rPh sb="13" eb="15">
      <t>カイケイ</t>
    </rPh>
    <phoneticPr fontId="4"/>
  </si>
  <si>
    <t>科学・情報ﾃﾞｻﾞｲﾝ</t>
    <phoneticPr fontId="4"/>
  </si>
  <si>
    <t>(全)グローバルビジネス・会計ビジネス・ITビジネス</t>
    <rPh sb="1" eb="2">
      <t>ゼン</t>
    </rPh>
    <rPh sb="13" eb="15">
      <t>カイケイ</t>
    </rPh>
    <phoneticPr fontId="4"/>
  </si>
  <si>
    <t>(全)機械・電子工学・建築デザイン・環境科学</t>
    <rPh sb="20" eb="22">
      <t>カガク</t>
    </rPh>
    <phoneticPr fontId="4"/>
  </si>
  <si>
    <t>自動車・電子工学</t>
    <phoneticPr fontId="4"/>
  </si>
  <si>
    <t>ﾃﾞｻﾞｲﾝ</t>
    <phoneticPr fontId="4"/>
  </si>
  <si>
    <t>(全)ﾛﾎﾞｯﾄ工学・機械・電気・情報ﾃﾞｻﾞｲﾝ</t>
    <rPh sb="8" eb="10">
      <t>コウガク</t>
    </rPh>
    <rPh sb="17" eb="19">
      <t>ジョウホウ</t>
    </rPh>
    <phoneticPr fontId="4"/>
  </si>
  <si>
    <t>(定昼)普通</t>
    <rPh sb="1" eb="2">
      <t>テイ</t>
    </rPh>
    <rPh sb="2" eb="3">
      <t>ヒル</t>
    </rPh>
    <phoneticPr fontId="4"/>
  </si>
  <si>
    <t>（通）</t>
    <rPh sb="1" eb="2">
      <t>ツウ</t>
    </rPh>
    <phoneticPr fontId="4"/>
  </si>
  <si>
    <t>(通)普通</t>
    <rPh sb="1" eb="2">
      <t>ツウ</t>
    </rPh>
    <phoneticPr fontId="4"/>
  </si>
  <si>
    <t>（定）</t>
    <rPh sb="1" eb="2">
      <t>テイ</t>
    </rPh>
    <phoneticPr fontId="4"/>
  </si>
  <si>
    <t>名古屋たちばな</t>
    <rPh sb="0" eb="1">
      <t>メイ</t>
    </rPh>
    <rPh sb="1" eb="2">
      <t>フル</t>
    </rPh>
    <rPh sb="2" eb="3">
      <t>ヤ</t>
    </rPh>
    <phoneticPr fontId="4"/>
  </si>
  <si>
    <t>・機械</t>
    <phoneticPr fontId="4"/>
  </si>
  <si>
    <t>(全)普通・創造工学科</t>
    <phoneticPr fontId="4"/>
  </si>
  <si>
    <t>462-0052</t>
    <phoneticPr fontId="4"/>
  </si>
  <si>
    <t>新城市桜渕・中野合併地</t>
    <rPh sb="3" eb="5">
      <t>サクラブチ</t>
    </rPh>
    <phoneticPr fontId="4"/>
  </si>
  <si>
    <t>(専攻)高度技術・先端技術</t>
    <phoneticPr fontId="4"/>
  </si>
  <si>
    <t>工業</t>
    <rPh sb="0" eb="2">
      <t>こうぎょう</t>
    </rPh>
    <phoneticPr fontId="4" type="Hiragana" alignment="distributed"/>
  </si>
  <si>
    <t>名古屋市守山区小幡5-8-13</t>
    <phoneticPr fontId="4"/>
  </si>
  <si>
    <t>472-8585</t>
    <phoneticPr fontId="4"/>
  </si>
  <si>
    <t>(全)普通･ITﾋﾞｼﾞﾈｽ</t>
    <phoneticPr fontId="4"/>
  </si>
  <si>
    <t>(通)普通</t>
    <rPh sb="3" eb="5">
      <t>フツウ</t>
    </rPh>
    <phoneticPr fontId="4"/>
  </si>
  <si>
    <t>津島北翔</t>
    <rPh sb="0" eb="2">
      <t>つしま</t>
    </rPh>
    <rPh sb="2" eb="4">
      <t>ほくしょう</t>
    </rPh>
    <phoneticPr fontId="4" type="Hiragana"/>
  </si>
  <si>
    <t>ルネサンス豊田</t>
    <rPh sb="5" eb="7">
      <t>トヨタ</t>
    </rPh>
    <phoneticPr fontId="4"/>
  </si>
  <si>
    <t>（豊田駅前キャンパス）</t>
    <rPh sb="1" eb="3">
      <t>トヨタ</t>
    </rPh>
    <rPh sb="3" eb="5">
      <t>エキマエ</t>
    </rPh>
    <phoneticPr fontId="4"/>
  </si>
  <si>
    <t>(通)</t>
    <rPh sb="1" eb="2">
      <t>ツウ</t>
    </rPh>
    <phoneticPr fontId="4"/>
  </si>
  <si>
    <t>471-0034</t>
    <phoneticPr fontId="4"/>
  </si>
  <si>
    <t>豊田市小坂本町1-9-1</t>
    <rPh sb="0" eb="3">
      <t>トヨタシ</t>
    </rPh>
    <rPh sb="3" eb="5">
      <t>コサカ</t>
    </rPh>
    <rPh sb="5" eb="7">
      <t>ホンマチ</t>
    </rPh>
    <phoneticPr fontId="4"/>
  </si>
  <si>
    <t>0565-42-6298</t>
    <phoneticPr fontId="4"/>
  </si>
  <si>
    <t>(全)普通、未来探究</t>
    <rPh sb="6" eb="8">
      <t>ミライ</t>
    </rPh>
    <rPh sb="8" eb="10">
      <t>タンキュウ</t>
    </rPh>
    <phoneticPr fontId="4"/>
  </si>
  <si>
    <t>(全)地域ビジネス・ITビジネス・生活文化</t>
    <rPh sb="3" eb="5">
      <t>チイキ</t>
    </rPh>
    <rPh sb="17" eb="19">
      <t>セイカツ</t>
    </rPh>
    <rPh sb="19" eb="21">
      <t>ブンカ</t>
    </rPh>
    <phoneticPr fontId="4"/>
  </si>
  <si>
    <t>(全)普通、国際探究</t>
    <rPh sb="6" eb="8">
      <t>コクサイ</t>
    </rPh>
    <rPh sb="8" eb="10">
      <t>タンキュウ</t>
    </rPh>
    <phoneticPr fontId="4"/>
  </si>
  <si>
    <t>(全)（普通）・（地域ビジネス）・（ITビジネス）</t>
    <rPh sb="9" eb="11">
      <t>チイキ</t>
    </rPh>
    <phoneticPr fontId="4"/>
  </si>
  <si>
    <t>(全)普通・地域ビジネス・ITビジネス・福祉</t>
    <rPh sb="6" eb="8">
      <t>チイキ</t>
    </rPh>
    <rPh sb="20" eb="22">
      <t>フクシ</t>
    </rPh>
    <phoneticPr fontId="4"/>
  </si>
  <si>
    <t>(全)普通・園芸・農業土木・環境デザイン・生活科学</t>
    <rPh sb="3" eb="5">
      <t>フツウ</t>
    </rPh>
    <rPh sb="6" eb="8">
      <t>エンゲイ</t>
    </rPh>
    <rPh sb="9" eb="13">
      <t>ノウギョウドボク</t>
    </rPh>
    <rPh sb="14" eb="16">
      <t>カンキョウ</t>
    </rPh>
    <rPh sb="21" eb="25">
      <t>セイカツカガク</t>
    </rPh>
    <phoneticPr fontId="4"/>
  </si>
  <si>
    <t>(全)普通、地域探究</t>
    <rPh sb="6" eb="8">
      <t>チイキ</t>
    </rPh>
    <rPh sb="8" eb="10">
      <t>タンキュウ</t>
    </rPh>
    <phoneticPr fontId="4"/>
  </si>
  <si>
    <t>(全)（福祉）</t>
    <phoneticPr fontId="4"/>
  </si>
  <si>
    <t>(専攻)（衛生看護）</t>
    <phoneticPr fontId="4"/>
  </si>
  <si>
    <t>(全)普通・国際探究・（国際教養）</t>
    <rPh sb="6" eb="8">
      <t>コクサイ</t>
    </rPh>
    <rPh sb="8" eb="10">
      <t>タンキュウ</t>
    </rPh>
    <rPh sb="12" eb="14">
      <t>コクサイ</t>
    </rPh>
    <rPh sb="14" eb="16">
      <t>キョウヨウ</t>
    </rPh>
    <phoneticPr fontId="4"/>
  </si>
  <si>
    <t>（定）</t>
    <rPh sb="1" eb="2">
      <t>テイ</t>
    </rPh>
    <phoneticPr fontId="4"/>
  </si>
  <si>
    <t>（定）</t>
    <phoneticPr fontId="4"/>
  </si>
  <si>
    <t>(全)未来ビジネス</t>
    <rPh sb="3" eb="5">
      <t>ミライ</t>
    </rPh>
    <phoneticPr fontId="4"/>
  </si>
  <si>
    <t>(全）電子機械・情報・建築ｼｽﾃﾑ・都市ｼｽﾃﾑ・ｲﾝﾃﾘｱ・ﾃﾞｻﾞｲﾝ・ｸﾞﾗﾌｨｯｸｱｰﾂ</t>
    <rPh sb="3" eb="7">
      <t>デンシキカイ</t>
    </rPh>
    <rPh sb="8" eb="10">
      <t>ジョウホウ</t>
    </rPh>
    <rPh sb="11" eb="13">
      <t>ケンチク</t>
    </rPh>
    <rPh sb="18" eb="20">
      <t>トシ</t>
    </rPh>
    <phoneticPr fontId="4"/>
  </si>
  <si>
    <t>(全)ｵﾌｨｽﾋﾞｼﾞﾈｽ・ｸﾞﾛｰﾊﾞﾙﾋﾞｼﾞﾈｽ・ITﾋﾞｼﾞﾈｽ</t>
    <phoneticPr fontId="4"/>
  </si>
  <si>
    <t>(全)機械・電子機械・自動車・電気・情報技術・環境技術</t>
    <rPh sb="3" eb="5">
      <t>キカイ</t>
    </rPh>
    <rPh sb="6" eb="10">
      <t>デンシキカイ</t>
    </rPh>
    <rPh sb="11" eb="14">
      <t>ジドウシャ</t>
    </rPh>
    <rPh sb="15" eb="17">
      <t>デンキ</t>
    </rPh>
    <rPh sb="18" eb="22">
      <t>ジョウホウギジュツ</t>
    </rPh>
    <rPh sb="23" eb="27">
      <t>カンキョウギジュツ</t>
    </rPh>
    <phoneticPr fontId="4"/>
  </si>
  <si>
    <t>(定夜)工業技術</t>
    <rPh sb="6" eb="8">
      <t>ギジュツ</t>
    </rPh>
    <phoneticPr fontId="4"/>
  </si>
  <si>
    <t>（通）</t>
    <rPh sb="1" eb="2">
      <t>ツウ</t>
    </rPh>
    <phoneticPr fontId="4"/>
  </si>
  <si>
    <t>(全)普通</t>
    <rPh sb="1" eb="2">
      <t>ゼン</t>
    </rPh>
    <phoneticPr fontId="4"/>
  </si>
  <si>
    <t>(定昼)普通</t>
    <rPh sb="1" eb="2">
      <t>テイ</t>
    </rPh>
    <rPh sb="2" eb="3">
      <t>ヒル</t>
    </rPh>
    <rPh sb="4" eb="6">
      <t>フツウ</t>
    </rPh>
    <phoneticPr fontId="4"/>
  </si>
  <si>
    <t>(通)普通</t>
    <rPh sb="1" eb="2">
      <t>ツウ</t>
    </rPh>
    <rPh sb="3" eb="5">
      <t>フツウ</t>
    </rPh>
    <phoneticPr fontId="4"/>
  </si>
  <si>
    <t>(全)普通</t>
    <phoneticPr fontId="4"/>
  </si>
  <si>
    <t>愛知県刈谷市井ケ谷町広沢１</t>
    <rPh sb="0" eb="3">
      <t>アイチケン</t>
    </rPh>
    <rPh sb="3" eb="6">
      <t>カリヤシ</t>
    </rPh>
    <rPh sb="6" eb="10">
      <t>イガヤチョウ</t>
    </rPh>
    <rPh sb="10" eb="12">
      <t>ヒロサワ</t>
    </rPh>
    <phoneticPr fontId="1"/>
  </si>
  <si>
    <t>世界探究</t>
    <rPh sb="0" eb="2">
      <t>セカイ</t>
    </rPh>
    <rPh sb="2" eb="4">
      <t>タンキュウ</t>
    </rPh>
    <phoneticPr fontId="4"/>
  </si>
  <si>
    <t>(全)普通・美術・</t>
    <rPh sb="6" eb="8">
      <t>ビジュツ</t>
    </rPh>
    <phoneticPr fontId="4"/>
  </si>
  <si>
    <t>西牟田哲哉</t>
    <rPh sb="0" eb="3">
      <t>ニシムタ</t>
    </rPh>
    <rPh sb="3" eb="5">
      <t>テツヤ</t>
    </rPh>
    <phoneticPr fontId="1"/>
  </si>
  <si>
    <t>(全)普通・</t>
    <phoneticPr fontId="4"/>
  </si>
  <si>
    <t>ﾋﾞｼﾞﾈｽ・ﾃﾞｻﾞｲﾝ・(商業)</t>
    <phoneticPr fontId="4"/>
  </si>
  <si>
    <t>あいち　れいめい</t>
  </si>
  <si>
    <t>愛 知 黎 明</t>
    <rPh sb="0" eb="1">
      <t>アイ</t>
    </rPh>
    <rPh sb="2" eb="3">
      <t>チ</t>
    </rPh>
    <rPh sb="4" eb="5">
      <t>レイ</t>
    </rPh>
    <rPh sb="6" eb="7">
      <t>メイ</t>
    </rPh>
    <phoneticPr fontId="17"/>
  </si>
  <si>
    <t>052-571-7366</t>
    <phoneticPr fontId="4"/>
  </si>
  <si>
    <t>463-0011</t>
    <phoneticPr fontId="4"/>
  </si>
  <si>
    <t>名古屋葵大学</t>
    <rPh sb="0" eb="6">
      <t>ナゴヤアオイダイガク</t>
    </rPh>
    <phoneticPr fontId="4"/>
  </si>
  <si>
    <t>なごやあおいだいがく</t>
    <phoneticPr fontId="4"/>
  </si>
  <si>
    <t>名古屋市北区福徳町5-102</t>
    <phoneticPr fontId="4"/>
  </si>
  <si>
    <t>(全)普通・電気・電子</t>
    <rPh sb="3" eb="5">
      <t>フツウ</t>
    </rPh>
    <rPh sb="9" eb="11">
      <t>デンシ</t>
    </rPh>
    <phoneticPr fontId="4"/>
  </si>
  <si>
    <t>052-322-5255</t>
    <phoneticPr fontId="4"/>
  </si>
  <si>
    <t>名古屋市中区橘1-21-25</t>
    <phoneticPr fontId="4"/>
  </si>
  <si>
    <t>460-0016</t>
    <phoneticPr fontId="4"/>
  </si>
  <si>
    <t>0570-039-396</t>
    <phoneticPr fontId="4"/>
  </si>
  <si>
    <t>久保田昌俊</t>
  </si>
  <si>
    <t>堀田浩史</t>
  </si>
  <si>
    <t>小塚政典</t>
  </si>
  <si>
    <t>佐野好宏</t>
  </si>
  <si>
    <t>横井尚美</t>
  </si>
  <si>
    <t>岡島正純</t>
  </si>
  <si>
    <t>洞口洋一</t>
  </si>
  <si>
    <t>安藤真美</t>
  </si>
  <si>
    <t>北野マミ子</t>
  </si>
  <si>
    <t>山下智之</t>
  </si>
  <si>
    <t>南谷守</t>
  </si>
  <si>
    <t>洲嵜和宏</t>
  </si>
  <si>
    <t>森也寸司</t>
  </si>
  <si>
    <t>大森北寛</t>
  </si>
  <si>
    <t>湯浅未来</t>
  </si>
  <si>
    <t>川手文男</t>
  </si>
  <si>
    <t>近藤佳世</t>
  </si>
  <si>
    <t>横銭淳一</t>
  </si>
  <si>
    <t>渡邉紳太郎</t>
  </si>
  <si>
    <t>彦坂永利子</t>
  </si>
  <si>
    <t>森藤真言</t>
  </si>
  <si>
    <t>竹内尊司</t>
  </si>
  <si>
    <t>浅井伸彦</t>
  </si>
  <si>
    <t>橋元直子</t>
  </si>
  <si>
    <t>黒岡孝信</t>
  </si>
  <si>
    <t>松岡伸高</t>
  </si>
  <si>
    <t>谷上正明</t>
  </si>
  <si>
    <t>牛山美奈</t>
  </si>
  <si>
    <t>森本芳裕</t>
  </si>
  <si>
    <t>加藤伸</t>
  </si>
  <si>
    <t>渡邉崇</t>
  </si>
  <si>
    <t>柘植知則</t>
  </si>
  <si>
    <t>向坂嘉一</t>
  </si>
  <si>
    <t>牧野昌子</t>
  </si>
  <si>
    <t>上沼善雪</t>
  </si>
  <si>
    <t>峯田絵美子</t>
  </si>
  <si>
    <t>脇田廣信</t>
  </si>
  <si>
    <t>森田恭弘</t>
  </si>
  <si>
    <t>間瀬泰宏</t>
  </si>
  <si>
    <t>山畑真樹</t>
  </si>
  <si>
    <t>山本輝</t>
  </si>
  <si>
    <t>岩口敏也</t>
  </si>
  <si>
    <t>田中和宏</t>
  </si>
  <si>
    <t>伊藤幸彦</t>
  </si>
  <si>
    <t>押切浩光</t>
  </si>
  <si>
    <t>日下照方</t>
  </si>
  <si>
    <t>荻原哲哉</t>
  </si>
  <si>
    <t>野々垣愼治</t>
  </si>
  <si>
    <t>永田久喜</t>
  </si>
  <si>
    <t>奥川 渉</t>
  </si>
  <si>
    <t>伊藤正男</t>
  </si>
  <si>
    <t>小川八郎</t>
  </si>
  <si>
    <t>藤本紀子</t>
  </si>
  <si>
    <t>栗本整</t>
  </si>
  <si>
    <t>マイケル・リンストロム</t>
  </si>
  <si>
    <t>加藤大典</t>
  </si>
  <si>
    <t>高瀬裕隆</t>
  </si>
  <si>
    <t>須田文清</t>
  </si>
  <si>
    <t>青山光加</t>
  </si>
  <si>
    <t>三好博輝</t>
  </si>
  <si>
    <t>熊谷誠人</t>
  </si>
  <si>
    <t>竹治玄造</t>
  </si>
  <si>
    <t>加藤聡</t>
  </si>
  <si>
    <t>横山貴美</t>
  </si>
  <si>
    <t>栗木晴久</t>
  </si>
  <si>
    <t>黒川修一</t>
  </si>
  <si>
    <t>前野恵</t>
  </si>
  <si>
    <t>河野健治</t>
  </si>
  <si>
    <t>岩堀昌史</t>
  </si>
  <si>
    <t>板垣光保</t>
  </si>
  <si>
    <t>鶴田昭博</t>
  </si>
  <si>
    <t>丹後茂</t>
  </si>
  <si>
    <t>小川浩司</t>
  </si>
  <si>
    <t>中安修</t>
  </si>
  <si>
    <t>中島浩晶</t>
  </si>
  <si>
    <t>岡久雅浩</t>
  </si>
  <si>
    <t>村松正敏</t>
  </si>
  <si>
    <t>杉本正樹</t>
  </si>
  <si>
    <t>日比誠</t>
  </si>
  <si>
    <t>稲垣知子</t>
  </si>
  <si>
    <t>和田敏和</t>
  </si>
  <si>
    <t>三溝裕司</t>
  </si>
  <si>
    <t>大谷浩司</t>
  </si>
  <si>
    <t>長沼克宜</t>
  </si>
  <si>
    <t>大谷弘直</t>
  </si>
  <si>
    <t>井上惠介</t>
  </si>
  <si>
    <t>清水貴子</t>
  </si>
  <si>
    <t>服部光博</t>
  </si>
  <si>
    <t>家子利幸</t>
  </si>
  <si>
    <t>柴田貴子</t>
  </si>
  <si>
    <t>蔭山靖</t>
  </si>
  <si>
    <t>加藤満明</t>
  </si>
  <si>
    <t>藤原智子</t>
  </si>
  <si>
    <t>川口永理</t>
  </si>
  <si>
    <t>鶴田毅</t>
  </si>
  <si>
    <t>山口健</t>
  </si>
  <si>
    <t>牧英津子</t>
  </si>
  <si>
    <t>舟橋緑</t>
  </si>
  <si>
    <t>浜子記行</t>
  </si>
  <si>
    <t>井上猛</t>
  </si>
  <si>
    <t>松原正明</t>
  </si>
  <si>
    <t>朝日真二</t>
  </si>
  <si>
    <t>加藤誠一</t>
  </si>
  <si>
    <t>南部次郎</t>
  </si>
  <si>
    <t>石川宏樹</t>
  </si>
  <si>
    <t>鈴木達也</t>
  </si>
  <si>
    <t>尾関達哉</t>
  </si>
  <si>
    <t>佐藤康之</t>
  </si>
  <si>
    <t>織部匡久</t>
  </si>
  <si>
    <t>平井直人</t>
  </si>
  <si>
    <t>大橋一幸</t>
  </si>
  <si>
    <t>水野恵介</t>
  </si>
  <si>
    <t>橋本昇</t>
  </si>
  <si>
    <t>林正也</t>
  </si>
  <si>
    <t>髙木永幸</t>
  </si>
  <si>
    <t>内田昭二</t>
  </si>
  <si>
    <t>勝谷亮治</t>
  </si>
  <si>
    <t>森尚久</t>
  </si>
  <si>
    <t>塩澤光</t>
  </si>
  <si>
    <t>山口哲也</t>
  </si>
  <si>
    <t>間瀬政和</t>
  </si>
  <si>
    <t>三輪義之</t>
  </si>
  <si>
    <t>林直紀</t>
  </si>
  <si>
    <t>山脇正成</t>
  </si>
  <si>
    <t>麻生和男</t>
  </si>
  <si>
    <t>浅井和芳</t>
  </si>
  <si>
    <t>久永記央</t>
  </si>
  <si>
    <t>近藤哲史</t>
  </si>
  <si>
    <t>後藤真吾</t>
  </si>
  <si>
    <t>仲島三保子</t>
  </si>
  <si>
    <t>山田佳史</t>
  </si>
  <si>
    <t>竹内道治</t>
  </si>
  <si>
    <t>鈴木照</t>
  </si>
  <si>
    <t>武藤利昌</t>
  </si>
  <si>
    <t>有賀洋之</t>
  </si>
  <si>
    <t>金澤幸英</t>
  </si>
  <si>
    <t>山本真由美</t>
  </si>
  <si>
    <t>小田智昭</t>
  </si>
  <si>
    <t>鈴木静</t>
  </si>
  <si>
    <t>佐々木亨</t>
  </si>
  <si>
    <t>竹内匡介</t>
  </si>
  <si>
    <t>近藤和巳</t>
  </si>
  <si>
    <t>渡辺喜長</t>
  </si>
  <si>
    <t>鈴木孝文</t>
  </si>
  <si>
    <t>小崎早苗</t>
  </si>
  <si>
    <t>天野淳</t>
  </si>
  <si>
    <t>魚谷和広</t>
  </si>
  <si>
    <t>杉本明隆</t>
  </si>
  <si>
    <t>鈴木政之</t>
  </si>
  <si>
    <t>野田一弘</t>
  </si>
  <si>
    <t>髙橋直之</t>
  </si>
  <si>
    <t>米津利仁</t>
  </si>
  <si>
    <t>牧野美和</t>
  </si>
  <si>
    <t>寺田安孝</t>
  </si>
  <si>
    <t>青山昌俊</t>
  </si>
  <si>
    <t>神谷隆一朗</t>
  </si>
  <si>
    <t>河合育子</t>
  </si>
  <si>
    <t>鳥居伸仁</t>
  </si>
  <si>
    <t>鈴木敏夫</t>
  </si>
  <si>
    <t>古関利勝</t>
  </si>
  <si>
    <t>加藤勝義</t>
  </si>
  <si>
    <t>都築俊晴</t>
  </si>
  <si>
    <t>鈴木真紀</t>
  </si>
  <si>
    <t>牧野仁志</t>
  </si>
  <si>
    <t>平子奈穂子</t>
  </si>
  <si>
    <t>久木田隆宏</t>
  </si>
  <si>
    <t>大南淳</t>
  </si>
  <si>
    <t>鈴木彰芳</t>
  </si>
  <si>
    <t>鈴木英隆</t>
  </si>
  <si>
    <t>浅井哲也</t>
  </si>
  <si>
    <t>秋田直孝</t>
  </si>
  <si>
    <t>佐藤恒德</t>
  </si>
  <si>
    <t>伊藤聡子</t>
  </si>
  <si>
    <t>山口大二</t>
  </si>
  <si>
    <t>坪井敦子</t>
  </si>
  <si>
    <t>伊藤正規</t>
  </si>
  <si>
    <t>佐羽尾稔幸</t>
  </si>
  <si>
    <t>安藤学</t>
  </si>
  <si>
    <t>錦織清邦</t>
  </si>
  <si>
    <t>小島寿文</t>
  </si>
  <si>
    <t>若山和彦</t>
  </si>
  <si>
    <t>近藤辰巳</t>
  </si>
  <si>
    <t>柴田広子</t>
  </si>
  <si>
    <t>伊藤憲人</t>
  </si>
  <si>
    <t>滝敏行</t>
  </si>
  <si>
    <t>武藤敬</t>
  </si>
  <si>
    <t>坂美好</t>
  </si>
  <si>
    <t>林文敏</t>
  </si>
  <si>
    <t>若松幸雅</t>
  </si>
  <si>
    <t>赤尾道夫</t>
  </si>
  <si>
    <t>小林格</t>
  </si>
  <si>
    <t>小菅順一</t>
  </si>
  <si>
    <t>梶浦伸祐</t>
  </si>
  <si>
    <t>尼子理志</t>
  </si>
  <si>
    <t>鈴木正博</t>
  </si>
  <si>
    <t>戸倉隆</t>
  </si>
  <si>
    <t>山岸鳴門</t>
  </si>
  <si>
    <t>山口喜久枝</t>
  </si>
  <si>
    <t>三浦友久</t>
  </si>
  <si>
    <t>村手元樹</t>
  </si>
  <si>
    <t>清水宣隆</t>
  </si>
  <si>
    <t>足立三千夫</t>
  </si>
  <si>
    <t>石田泰城</t>
  </si>
  <si>
    <t>尾関俊長</t>
  </si>
  <si>
    <t>足立誠</t>
  </si>
  <si>
    <t>横山博文</t>
  </si>
  <si>
    <t>小林三佐子</t>
  </si>
  <si>
    <t>土本幹根</t>
  </si>
  <si>
    <t>桑田厚司</t>
  </si>
  <si>
    <t>田村尚</t>
  </si>
  <si>
    <t>伊藤貴章</t>
  </si>
  <si>
    <t>高倉嘉男</t>
  </si>
  <si>
    <t>今泉利昭</t>
  </si>
  <si>
    <t>0566-21-3347</t>
    <phoneticPr fontId="4"/>
  </si>
  <si>
    <t>服部麻美子</t>
  </si>
  <si>
    <t>ロバート・チェイター</t>
  </si>
  <si>
    <t>牛山尚也</t>
  </si>
  <si>
    <t>なごや　　　　　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</si>
</sst>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.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0.4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5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sz val="11"/>
      <color theme="1"/>
      <name val="ＭＳ Ｐゴシック"/>
      <family val="2"/>
      <scheme val="minor"/>
    </font>
    <font>
      <sz val="10.4"/>
      <name val="BIZ UD明朝 Medium"/>
      <family val="1"/>
      <charset val="128"/>
    </font>
    <font>
      <sz val="9"/>
      <name val="BIZ UD明朝 Medium"/>
      <family val="1"/>
      <charset val="128"/>
    </font>
    <font>
      <sz val="8"/>
      <name val="BIZ UD明朝 Medium"/>
      <family val="1"/>
      <charset val="128"/>
    </font>
    <font>
      <vertAlign val="subscript"/>
      <sz val="9"/>
      <name val="BIZ UD明朝 Medium"/>
      <family val="1"/>
      <charset val="128"/>
    </font>
    <font>
      <vertAlign val="subscript"/>
      <sz val="10"/>
      <name val="BIZ UD明朝 Medium"/>
      <family val="1"/>
      <charset val="128"/>
    </font>
    <font>
      <sz val="6"/>
      <name val="BIZ UD明朝 Medium"/>
      <family val="1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8" fillId="0" borderId="0"/>
    <xf numFmtId="38" fontId="3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8" fillId="0" borderId="0"/>
    <xf numFmtId="0" fontId="8" fillId="0" borderId="0"/>
    <xf numFmtId="0" fontId="3" fillId="0" borderId="0"/>
    <xf numFmtId="0" fontId="3" fillId="0" borderId="0"/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0" fillId="0" borderId="0"/>
  </cellStyleXfs>
  <cellXfs count="514">
    <xf numFmtId="0" fontId="0" fillId="0" borderId="0" xfId="0"/>
    <xf numFmtId="0" fontId="12" fillId="0" borderId="0" xfId="0" applyFont="1" applyFill="1" applyBorder="1" applyAlignment="1">
      <alignment horizontal="left"/>
    </xf>
    <xf numFmtId="0" fontId="11" fillId="0" borderId="0" xfId="0" applyFont="1"/>
    <xf numFmtId="0" fontId="11" fillId="0" borderId="0" xfId="0" applyFont="1" applyFill="1"/>
    <xf numFmtId="0" fontId="13" fillId="0" borderId="0" xfId="0" applyFont="1" applyFill="1" applyAlignment="1">
      <alignment horizontal="center"/>
    </xf>
    <xf numFmtId="38" fontId="11" fillId="0" borderId="0" xfId="2" applyFont="1" applyFill="1"/>
    <xf numFmtId="0" fontId="11" fillId="0" borderId="0" xfId="0" applyFont="1" applyAlignment="1">
      <alignment horizontal="center"/>
    </xf>
    <xf numFmtId="0" fontId="11" fillId="0" borderId="0" xfId="0" applyFont="1" applyAlignment="1">
      <alignment shrinkToFit="1"/>
    </xf>
    <xf numFmtId="0" fontId="12" fillId="0" borderId="0" xfId="0" applyFont="1" applyAlignment="1">
      <alignment shrinkToFit="1"/>
    </xf>
    <xf numFmtId="0" fontId="11" fillId="0" borderId="0" xfId="0" applyFont="1" applyAlignment="1"/>
    <xf numFmtId="0" fontId="12" fillId="0" borderId="0" xfId="0" applyFont="1" applyFill="1" applyBorder="1" applyAlignment="1">
      <alignment shrinkToFit="1"/>
    </xf>
    <xf numFmtId="0" fontId="12" fillId="0" borderId="1" xfId="0" applyFont="1" applyFill="1" applyBorder="1"/>
    <xf numFmtId="0" fontId="12" fillId="0" borderId="1" xfId="0" applyFont="1" applyBorder="1"/>
    <xf numFmtId="0" fontId="13" fillId="0" borderId="1" xfId="0" applyFont="1" applyFill="1" applyBorder="1" applyAlignment="1">
      <alignment horizontal="center"/>
    </xf>
    <xf numFmtId="38" fontId="12" fillId="0" borderId="1" xfId="2" applyFont="1" applyFill="1" applyBorder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shrinkToFit="1"/>
    </xf>
    <xf numFmtId="0" fontId="12" fillId="0" borderId="0" xfId="0" applyFont="1" applyFill="1" applyBorder="1" applyAlignment="1">
      <alignment horizontal="center"/>
    </xf>
    <xf numFmtId="0" fontId="12" fillId="0" borderId="0" xfId="0" applyFont="1" applyAlignment="1">
      <alignment horizontal="right"/>
    </xf>
    <xf numFmtId="0" fontId="12" fillId="0" borderId="0" xfId="0" applyFont="1"/>
    <xf numFmtId="0" fontId="12" fillId="0" borderId="0" xfId="0" applyFont="1" applyAlignment="1"/>
    <xf numFmtId="0" fontId="12" fillId="0" borderId="24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38" fontId="12" fillId="0" borderId="25" xfId="2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4" fillId="0" borderId="9" xfId="0" applyFont="1" applyFill="1" applyBorder="1" applyAlignment="1">
      <alignment horizontal="center"/>
    </xf>
    <xf numFmtId="0" fontId="12" fillId="0" borderId="2" xfId="0" applyFont="1" applyFill="1" applyBorder="1"/>
    <xf numFmtId="0" fontId="13" fillId="0" borderId="2" xfId="0" applyFont="1" applyFill="1" applyBorder="1" applyAlignment="1">
      <alignment horizontal="center"/>
    </xf>
    <xf numFmtId="38" fontId="12" fillId="0" borderId="2" xfId="2" applyFont="1" applyFill="1" applyBorder="1"/>
    <xf numFmtId="0" fontId="12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shrinkToFit="1"/>
    </xf>
    <xf numFmtId="0" fontId="12" fillId="0" borderId="2" xfId="0" applyFont="1" applyFill="1" applyBorder="1" applyAlignment="1">
      <alignment horizontal="distributed" justifyLastLine="1"/>
    </xf>
    <xf numFmtId="0" fontId="12" fillId="0" borderId="11" xfId="0" applyFont="1" applyFill="1" applyBorder="1" applyAlignment="1">
      <alignment horizontal="center"/>
    </xf>
    <xf numFmtId="38" fontId="12" fillId="0" borderId="2" xfId="2" applyFont="1" applyFill="1" applyBorder="1" applyAlignment="1">
      <alignment horizontal="right"/>
    </xf>
    <xf numFmtId="0" fontId="12" fillId="0" borderId="27" xfId="0" applyFont="1" applyFill="1" applyBorder="1" applyAlignment="1">
      <alignment horizontal="center"/>
    </xf>
    <xf numFmtId="0" fontId="12" fillId="0" borderId="16" xfId="0" applyFont="1" applyFill="1" applyBorder="1"/>
    <xf numFmtId="0" fontId="13" fillId="0" borderId="16" xfId="0" applyFont="1" applyFill="1" applyBorder="1" applyAlignment="1">
      <alignment horizontal="center"/>
    </xf>
    <xf numFmtId="38" fontId="12" fillId="0" borderId="16" xfId="2" applyFont="1" applyFill="1" applyBorder="1"/>
    <xf numFmtId="0" fontId="12" fillId="0" borderId="14" xfId="0" applyFont="1" applyFill="1" applyBorder="1" applyAlignment="1">
      <alignment horizontal="center"/>
    </xf>
    <xf numFmtId="0" fontId="12" fillId="0" borderId="16" xfId="0" applyFont="1" applyFill="1" applyBorder="1" applyAlignment="1">
      <alignment shrinkToFit="1"/>
    </xf>
    <xf numFmtId="0" fontId="12" fillId="0" borderId="16" xfId="0" applyFont="1" applyFill="1" applyBorder="1" applyAlignment="1">
      <alignment horizontal="distributed" justifyLastLine="1"/>
    </xf>
    <xf numFmtId="0" fontId="12" fillId="0" borderId="10" xfId="0" applyFont="1" applyFill="1" applyBorder="1" applyAlignment="1">
      <alignment horizontal="center"/>
    </xf>
    <xf numFmtId="0" fontId="12" fillId="0" borderId="0" xfId="0" applyFont="1" applyFill="1"/>
    <xf numFmtId="0" fontId="14" fillId="0" borderId="9" xfId="0" applyFont="1" applyFill="1" applyBorder="1"/>
    <xf numFmtId="0" fontId="12" fillId="0" borderId="9" xfId="0" applyFont="1" applyFill="1" applyBorder="1" applyAlignment="1">
      <alignment horizontal="center"/>
    </xf>
    <xf numFmtId="0" fontId="12" fillId="0" borderId="16" xfId="12" applyFont="1" applyFill="1" applyBorder="1"/>
    <xf numFmtId="38" fontId="12" fillId="0" borderId="16" xfId="2" applyFont="1" applyFill="1" applyBorder="1" applyAlignment="1">
      <alignment horizontal="right"/>
    </xf>
    <xf numFmtId="0" fontId="12" fillId="0" borderId="16" xfId="0" applyFont="1" applyFill="1" applyBorder="1" applyAlignment="1">
      <alignment horizontal="center"/>
    </xf>
    <xf numFmtId="0" fontId="14" fillId="0" borderId="28" xfId="0" applyFont="1" applyFill="1" applyBorder="1" applyAlignment="1">
      <alignment horizontal="center"/>
    </xf>
    <xf numFmtId="0" fontId="14" fillId="0" borderId="9" xfId="0" applyFont="1" applyFill="1" applyBorder="1" applyAlignment="1"/>
    <xf numFmtId="0" fontId="12" fillId="0" borderId="3" xfId="0" applyFont="1" applyFill="1" applyBorder="1" applyAlignment="1">
      <alignment horizontal="center"/>
    </xf>
    <xf numFmtId="0" fontId="12" fillId="0" borderId="14" xfId="0" applyFont="1" applyFill="1" applyBorder="1"/>
    <xf numFmtId="0" fontId="12" fillId="0" borderId="16" xfId="0" applyFont="1" applyFill="1" applyBorder="1" applyAlignment="1">
      <alignment wrapText="1"/>
    </xf>
    <xf numFmtId="0" fontId="12" fillId="0" borderId="5" xfId="0" applyFont="1" applyFill="1" applyBorder="1"/>
    <xf numFmtId="0" fontId="12" fillId="0" borderId="4" xfId="12" applyFont="1" applyFill="1" applyBorder="1"/>
    <xf numFmtId="0" fontId="13" fillId="0" borderId="4" xfId="0" applyFont="1" applyFill="1" applyBorder="1" applyAlignment="1">
      <alignment horizontal="center"/>
    </xf>
    <xf numFmtId="38" fontId="12" fillId="0" borderId="5" xfId="2" applyFont="1" applyFill="1" applyBorder="1" applyAlignment="1">
      <alignment horizontal="right"/>
    </xf>
    <xf numFmtId="0" fontId="12" fillId="0" borderId="5" xfId="0" applyFont="1" applyFill="1" applyBorder="1" applyAlignment="1">
      <alignment horizontal="center"/>
    </xf>
    <xf numFmtId="0" fontId="12" fillId="0" borderId="5" xfId="0" applyFont="1" applyFill="1" applyBorder="1" applyAlignment="1">
      <alignment shrinkToFit="1"/>
    </xf>
    <xf numFmtId="0" fontId="12" fillId="0" borderId="5" xfId="0" applyFont="1" applyFill="1" applyBorder="1" applyAlignment="1">
      <alignment horizontal="distributed" justifyLastLine="1"/>
    </xf>
    <xf numFmtId="0" fontId="12" fillId="0" borderId="15" xfId="0" applyFont="1" applyFill="1" applyBorder="1" applyAlignment="1">
      <alignment horizontal="center"/>
    </xf>
    <xf numFmtId="0" fontId="12" fillId="0" borderId="14" xfId="12" applyFont="1" applyFill="1" applyBorder="1"/>
    <xf numFmtId="0" fontId="13" fillId="0" borderId="14" xfId="0" applyFont="1" applyFill="1" applyBorder="1" applyAlignment="1">
      <alignment horizontal="center"/>
    </xf>
    <xf numFmtId="0" fontId="12" fillId="0" borderId="28" xfId="0" applyFont="1" applyFill="1" applyBorder="1"/>
    <xf numFmtId="0" fontId="12" fillId="0" borderId="5" xfId="12" applyFont="1" applyFill="1" applyBorder="1"/>
    <xf numFmtId="0" fontId="13" fillId="0" borderId="5" xfId="0" applyFont="1" applyFill="1" applyBorder="1" applyAlignment="1">
      <alignment horizontal="center"/>
    </xf>
    <xf numFmtId="0" fontId="12" fillId="0" borderId="2" xfId="12" applyFont="1" applyFill="1" applyBorder="1"/>
    <xf numFmtId="0" fontId="12" fillId="0" borderId="9" xfId="0" applyFont="1" applyFill="1" applyBorder="1"/>
    <xf numFmtId="38" fontId="12" fillId="0" borderId="3" xfId="2" applyFont="1" applyFill="1" applyBorder="1" applyAlignment="1">
      <alignment horizontal="right"/>
    </xf>
    <xf numFmtId="0" fontId="12" fillId="0" borderId="29" xfId="0" applyFont="1" applyFill="1" applyBorder="1" applyAlignment="1">
      <alignment horizontal="center"/>
    </xf>
    <xf numFmtId="0" fontId="12" fillId="0" borderId="24" xfId="0" applyFont="1" applyFill="1" applyBorder="1" applyAlignment="1">
      <alignment wrapText="1"/>
    </xf>
    <xf numFmtId="0" fontId="12" fillId="0" borderId="24" xfId="12" applyFont="1" applyFill="1" applyBorder="1"/>
    <xf numFmtId="0" fontId="12" fillId="0" borderId="24" xfId="0" applyFont="1" applyFill="1" applyBorder="1"/>
    <xf numFmtId="0" fontId="13" fillId="0" borderId="24" xfId="0" applyFont="1" applyFill="1" applyBorder="1" applyAlignment="1">
      <alignment horizontal="center"/>
    </xf>
    <xf numFmtId="38" fontId="12" fillId="0" borderId="24" xfId="2" applyFont="1" applyFill="1" applyBorder="1" applyAlignment="1">
      <alignment horizontal="right"/>
    </xf>
    <xf numFmtId="0" fontId="12" fillId="0" borderId="25" xfId="0" applyFont="1" applyFill="1" applyBorder="1" applyAlignment="1">
      <alignment horizontal="center"/>
    </xf>
    <xf numFmtId="0" fontId="12" fillId="0" borderId="24" xfId="0" applyFont="1" applyFill="1" applyBorder="1" applyAlignment="1">
      <alignment shrinkToFit="1"/>
    </xf>
    <xf numFmtId="0" fontId="12" fillId="0" borderId="24" xfId="0" applyFont="1" applyFill="1" applyBorder="1" applyAlignment="1">
      <alignment horizontal="distributed" justifyLastLine="1"/>
    </xf>
    <xf numFmtId="0" fontId="12" fillId="0" borderId="26" xfId="0" applyFont="1" applyFill="1" applyBorder="1" applyAlignment="1">
      <alignment horizontal="center"/>
    </xf>
    <xf numFmtId="0" fontId="12" fillId="0" borderId="3" xfId="0" applyFont="1" applyFill="1" applyBorder="1" applyAlignment="1">
      <alignment wrapText="1"/>
    </xf>
    <xf numFmtId="0" fontId="12" fillId="0" borderId="0" xfId="12" applyFont="1" applyFill="1" applyBorder="1"/>
    <xf numFmtId="0" fontId="12" fillId="0" borderId="3" xfId="0" applyFont="1" applyFill="1" applyBorder="1"/>
    <xf numFmtId="0" fontId="13" fillId="0" borderId="0" xfId="0" applyFont="1" applyFill="1" applyBorder="1" applyAlignment="1">
      <alignment horizontal="center"/>
    </xf>
    <xf numFmtId="38" fontId="12" fillId="0" borderId="14" xfId="2" applyFont="1" applyFill="1" applyBorder="1" applyAlignment="1">
      <alignment horizontal="right"/>
    </xf>
    <xf numFmtId="0" fontId="12" fillId="0" borderId="25" xfId="0" applyFont="1" applyFill="1" applyBorder="1"/>
    <xf numFmtId="0" fontId="12" fillId="0" borderId="30" xfId="0" applyFont="1" applyFill="1" applyBorder="1" applyAlignment="1">
      <alignment horizontal="center"/>
    </xf>
    <xf numFmtId="0" fontId="12" fillId="0" borderId="17" xfId="0" applyFont="1" applyFill="1" applyBorder="1"/>
    <xf numFmtId="0" fontId="12" fillId="0" borderId="19" xfId="0" applyFont="1" applyFill="1" applyBorder="1"/>
    <xf numFmtId="0" fontId="12" fillId="0" borderId="21" xfId="0" applyFont="1" applyFill="1" applyBorder="1"/>
    <xf numFmtId="0" fontId="12" fillId="0" borderId="22" xfId="0" applyFont="1" applyFill="1" applyBorder="1"/>
    <xf numFmtId="0" fontId="13" fillId="0" borderId="21" xfId="0" applyFont="1" applyFill="1" applyBorder="1" applyAlignment="1">
      <alignment horizontal="center"/>
    </xf>
    <xf numFmtId="38" fontId="12" fillId="0" borderId="21" xfId="2" applyFont="1" applyFill="1" applyBorder="1" applyAlignment="1">
      <alignment horizontal="right"/>
    </xf>
    <xf numFmtId="0" fontId="12" fillId="0" borderId="22" xfId="0" applyFont="1" applyFill="1" applyBorder="1" applyAlignment="1">
      <alignment horizontal="center"/>
    </xf>
    <xf numFmtId="0" fontId="12" fillId="0" borderId="22" xfId="0" applyFont="1" applyFill="1" applyBorder="1" applyAlignment="1">
      <alignment shrinkToFit="1"/>
    </xf>
    <xf numFmtId="0" fontId="12" fillId="0" borderId="22" xfId="0" applyFont="1" applyFill="1" applyBorder="1" applyAlignment="1">
      <alignment horizontal="distributed" justifyLastLine="1"/>
    </xf>
    <xf numFmtId="0" fontId="12" fillId="0" borderId="23" xfId="0" applyFont="1" applyFill="1" applyBorder="1" applyAlignment="1">
      <alignment horizontal="center"/>
    </xf>
    <xf numFmtId="0" fontId="12" fillId="0" borderId="0" xfId="0" applyFont="1" applyFill="1" applyAlignment="1">
      <alignment shrinkToFit="1"/>
    </xf>
    <xf numFmtId="38" fontId="12" fillId="0" borderId="0" xfId="2" applyFont="1" applyFill="1"/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distributed" justifyLastLine="1"/>
    </xf>
    <xf numFmtId="0" fontId="12" fillId="0" borderId="0" xfId="0" applyFont="1" applyBorder="1" applyAlignment="1">
      <alignment horizontal="right"/>
    </xf>
    <xf numFmtId="0" fontId="12" fillId="0" borderId="0" xfId="0" applyFont="1" applyFill="1" applyBorder="1"/>
    <xf numFmtId="0" fontId="12" fillId="0" borderId="1" xfId="0" applyFont="1" applyBorder="1" applyAlignment="1">
      <alignment horizontal="distributed" justifyLastLine="1"/>
    </xf>
    <xf numFmtId="0" fontId="12" fillId="0" borderId="25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shrinkToFit="1"/>
    </xf>
    <xf numFmtId="0" fontId="12" fillId="0" borderId="18" xfId="0" applyFont="1" applyFill="1" applyBorder="1"/>
    <xf numFmtId="0" fontId="13" fillId="0" borderId="25" xfId="0" applyFont="1" applyFill="1" applyBorder="1" applyAlignment="1">
      <alignment horizontal="center"/>
    </xf>
    <xf numFmtId="0" fontId="13" fillId="0" borderId="19" xfId="0" applyFont="1" applyFill="1" applyBorder="1" applyAlignment="1">
      <alignment horizontal="center"/>
    </xf>
    <xf numFmtId="38" fontId="12" fillId="0" borderId="17" xfId="2" applyFont="1" applyFill="1" applyBorder="1" applyAlignment="1">
      <alignment horizontal="right"/>
    </xf>
    <xf numFmtId="0" fontId="12" fillId="0" borderId="17" xfId="0" applyFont="1" applyFill="1" applyBorder="1" applyAlignment="1">
      <alignment horizontal="center"/>
    </xf>
    <xf numFmtId="0" fontId="12" fillId="0" borderId="17" xfId="0" applyFont="1" applyFill="1" applyBorder="1" applyAlignment="1">
      <alignment shrinkToFit="1"/>
    </xf>
    <xf numFmtId="0" fontId="12" fillId="0" borderId="17" xfId="0" applyFont="1" applyFill="1" applyBorder="1" applyAlignment="1">
      <alignment horizontal="distributed" justifyLastLine="1"/>
    </xf>
    <xf numFmtId="0" fontId="12" fillId="0" borderId="20" xfId="0" applyFont="1" applyFill="1" applyBorder="1" applyAlignment="1">
      <alignment horizontal="center"/>
    </xf>
    <xf numFmtId="0" fontId="14" fillId="0" borderId="0" xfId="0" applyFont="1" applyFill="1" applyBorder="1"/>
    <xf numFmtId="38" fontId="12" fillId="0" borderId="0" xfId="2" applyFont="1" applyFill="1" applyBorder="1" applyAlignment="1">
      <alignment horizontal="right"/>
    </xf>
    <xf numFmtId="0" fontId="12" fillId="0" borderId="0" xfId="0" applyFont="1" applyFill="1" applyBorder="1" applyAlignment="1">
      <alignment horizontal="distributed" justifyLastLine="1"/>
    </xf>
    <xf numFmtId="0" fontId="12" fillId="0" borderId="0" xfId="0" applyFont="1" applyBorder="1"/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shrinkToFit="1"/>
    </xf>
    <xf numFmtId="0" fontId="12" fillId="0" borderId="1" xfId="0" applyFont="1" applyFill="1" applyBorder="1" applyAlignment="1">
      <alignment horizontal="distributed" justifyLastLine="1"/>
    </xf>
    <xf numFmtId="0" fontId="12" fillId="0" borderId="0" xfId="0" applyFont="1" applyFill="1" applyBorder="1" applyAlignment="1">
      <alignment horizontal="center" shrinkToFit="1"/>
    </xf>
    <xf numFmtId="0" fontId="12" fillId="0" borderId="7" xfId="0" applyFont="1" applyFill="1" applyBorder="1" applyAlignment="1">
      <alignment horizontal="center"/>
    </xf>
    <xf numFmtId="0" fontId="12" fillId="0" borderId="4" xfId="0" applyFont="1" applyFill="1" applyBorder="1"/>
    <xf numFmtId="0" fontId="12" fillId="0" borderId="4" xfId="0" applyFont="1" applyFill="1" applyBorder="1" applyAlignment="1">
      <alignment horizontal="center"/>
    </xf>
    <xf numFmtId="0" fontId="12" fillId="0" borderId="4" xfId="0" applyFont="1" applyFill="1" applyBorder="1" applyAlignment="1">
      <alignment shrinkToFit="1"/>
    </xf>
    <xf numFmtId="0" fontId="12" fillId="0" borderId="4" xfId="0" applyFont="1" applyFill="1" applyBorder="1" applyAlignment="1">
      <alignment horizontal="distributed" justifyLastLine="1"/>
    </xf>
    <xf numFmtId="0" fontId="13" fillId="0" borderId="3" xfId="0" applyFont="1" applyFill="1" applyBorder="1" applyAlignment="1">
      <alignment horizontal="center"/>
    </xf>
    <xf numFmtId="0" fontId="12" fillId="0" borderId="3" xfId="0" applyFont="1" applyFill="1" applyBorder="1" applyAlignment="1">
      <alignment shrinkToFit="1"/>
    </xf>
    <xf numFmtId="0" fontId="12" fillId="0" borderId="3" xfId="0" applyFont="1" applyFill="1" applyBorder="1" applyAlignment="1">
      <alignment horizontal="distributed" justifyLastLine="1"/>
    </xf>
    <xf numFmtId="0" fontId="12" fillId="0" borderId="0" xfId="0" applyFont="1" applyFill="1" applyAlignment="1"/>
    <xf numFmtId="0" fontId="12" fillId="0" borderId="2" xfId="0" applyFont="1" applyFill="1" applyBorder="1" applyAlignment="1">
      <alignment wrapText="1"/>
    </xf>
    <xf numFmtId="0" fontId="12" fillId="0" borderId="0" xfId="0" applyFont="1" applyAlignment="1">
      <alignment horizontal="distributed" justifyLastLine="1"/>
    </xf>
    <xf numFmtId="0" fontId="12" fillId="0" borderId="24" xfId="0" applyFont="1" applyFill="1" applyBorder="1" applyAlignment="1">
      <alignment horizontal="center"/>
    </xf>
    <xf numFmtId="0" fontId="12" fillId="0" borderId="5" xfId="0" applyFont="1" applyFill="1" applyBorder="1" applyAlignment="1">
      <alignment wrapText="1"/>
    </xf>
    <xf numFmtId="0" fontId="12" fillId="0" borderId="5" xfId="12" applyFont="1" applyFill="1" applyBorder="1" applyAlignment="1">
      <alignment vertical="top"/>
    </xf>
    <xf numFmtId="0" fontId="12" fillId="0" borderId="5" xfId="0" applyFont="1" applyFill="1" applyBorder="1" applyAlignment="1">
      <alignment vertical="top"/>
    </xf>
    <xf numFmtId="0" fontId="13" fillId="0" borderId="5" xfId="0" applyFont="1" applyFill="1" applyBorder="1" applyAlignment="1">
      <alignment horizontal="center" vertical="top"/>
    </xf>
    <xf numFmtId="38" fontId="12" fillId="0" borderId="5" xfId="2" applyFont="1" applyFill="1" applyBorder="1" applyAlignment="1">
      <alignment horizontal="right" vertical="top"/>
    </xf>
    <xf numFmtId="0" fontId="12" fillId="0" borderId="0" xfId="0" quotePrefix="1" applyFont="1"/>
    <xf numFmtId="0" fontId="13" fillId="0" borderId="17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distributed" justifyLastLine="1"/>
    </xf>
    <xf numFmtId="0" fontId="12" fillId="0" borderId="29" xfId="11" applyFont="1" applyFill="1" applyBorder="1" applyAlignment="1">
      <alignment horizontal="center"/>
    </xf>
    <xf numFmtId="0" fontId="12" fillId="0" borderId="24" xfId="11" applyFont="1" applyFill="1" applyBorder="1" applyAlignment="1">
      <alignment wrapText="1"/>
    </xf>
    <xf numFmtId="0" fontId="12" fillId="0" borderId="24" xfId="12" applyFont="1" applyFill="1" applyBorder="1" applyAlignment="1"/>
    <xf numFmtId="0" fontId="12" fillId="0" borderId="24" xfId="0" applyFont="1" applyFill="1" applyBorder="1" applyAlignment="1"/>
    <xf numFmtId="0" fontId="13" fillId="0" borderId="24" xfId="11" applyFont="1" applyFill="1" applyBorder="1" applyAlignment="1">
      <alignment horizontal="center"/>
    </xf>
    <xf numFmtId="0" fontId="12" fillId="0" borderId="24" xfId="11" applyFont="1" applyFill="1" applyBorder="1" applyAlignment="1">
      <alignment horizontal="center"/>
    </xf>
    <xf numFmtId="0" fontId="12" fillId="0" borderId="24" xfId="11" applyFont="1" applyFill="1" applyBorder="1" applyAlignment="1">
      <alignment shrinkToFit="1"/>
    </xf>
    <xf numFmtId="0" fontId="12" fillId="0" borderId="26" xfId="11" applyFont="1" applyFill="1" applyBorder="1" applyAlignment="1">
      <alignment horizontal="center"/>
    </xf>
    <xf numFmtId="0" fontId="14" fillId="0" borderId="9" xfId="11" applyFont="1" applyFill="1" applyBorder="1" applyAlignment="1">
      <alignment horizontal="center"/>
    </xf>
    <xf numFmtId="0" fontId="12" fillId="0" borderId="2" xfId="11" applyFont="1" applyFill="1" applyBorder="1"/>
    <xf numFmtId="0" fontId="12" fillId="0" borderId="2" xfId="11" applyFont="1" applyFill="1" applyBorder="1" applyAlignment="1">
      <alignment horizontal="right"/>
    </xf>
    <xf numFmtId="0" fontId="12" fillId="0" borderId="2" xfId="11" applyFont="1" applyFill="1" applyBorder="1" applyAlignment="1">
      <alignment horizontal="center"/>
    </xf>
    <xf numFmtId="0" fontId="12" fillId="0" borderId="2" xfId="11" applyFont="1" applyFill="1" applyBorder="1" applyAlignment="1">
      <alignment shrinkToFit="1"/>
    </xf>
    <xf numFmtId="0" fontId="12" fillId="0" borderId="11" xfId="11" applyFont="1" applyFill="1" applyBorder="1" applyAlignment="1">
      <alignment horizontal="center"/>
    </xf>
    <xf numFmtId="0" fontId="12" fillId="0" borderId="9" xfId="11" applyFont="1" applyFill="1" applyBorder="1" applyAlignment="1">
      <alignment horizontal="center"/>
    </xf>
    <xf numFmtId="0" fontId="12" fillId="0" borderId="16" xfId="11" applyFont="1" applyFill="1" applyBorder="1"/>
    <xf numFmtId="0" fontId="12" fillId="0" borderId="25" xfId="11" applyFont="1" applyFill="1" applyBorder="1" applyAlignment="1">
      <alignment shrinkToFit="1"/>
    </xf>
    <xf numFmtId="0" fontId="12" fillId="0" borderId="27" xfId="11" applyFont="1" applyFill="1" applyBorder="1" applyAlignment="1">
      <alignment horizontal="center"/>
    </xf>
    <xf numFmtId="0" fontId="12" fillId="0" borderId="0" xfId="11" applyFont="1" applyFill="1" applyBorder="1"/>
    <xf numFmtId="0" fontId="13" fillId="0" borderId="16" xfId="11" applyFont="1" applyFill="1" applyBorder="1" applyAlignment="1">
      <alignment horizontal="center"/>
    </xf>
    <xf numFmtId="0" fontId="12" fillId="0" borderId="16" xfId="11" applyFont="1" applyFill="1" applyBorder="1" applyAlignment="1">
      <alignment wrapText="1"/>
    </xf>
    <xf numFmtId="0" fontId="14" fillId="0" borderId="28" xfId="11" applyFont="1" applyFill="1" applyBorder="1" applyAlignment="1">
      <alignment horizontal="center"/>
    </xf>
    <xf numFmtId="0" fontId="12" fillId="0" borderId="2" xfId="11" applyFont="1" applyBorder="1" applyAlignment="1">
      <alignment horizontal="center"/>
    </xf>
    <xf numFmtId="0" fontId="12" fillId="0" borderId="2" xfId="11" applyFont="1" applyBorder="1" applyAlignment="1">
      <alignment shrinkToFit="1"/>
    </xf>
    <xf numFmtId="0" fontId="12" fillId="0" borderId="2" xfId="0" applyFont="1" applyBorder="1" applyAlignment="1">
      <alignment horizontal="distributed" justifyLastLine="1"/>
    </xf>
    <xf numFmtId="0" fontId="12" fillId="0" borderId="11" xfId="11" applyFont="1" applyBorder="1" applyAlignment="1">
      <alignment horizontal="center"/>
    </xf>
    <xf numFmtId="0" fontId="13" fillId="0" borderId="2" xfId="11" applyFont="1" applyFill="1" applyBorder="1" applyAlignment="1">
      <alignment horizontal="center"/>
    </xf>
    <xf numFmtId="0" fontId="12" fillId="0" borderId="3" xfId="11" applyFont="1" applyFill="1" applyBorder="1" applyAlignment="1"/>
    <xf numFmtId="0" fontId="12" fillId="0" borderId="3" xfId="11" applyFont="1" applyFill="1" applyBorder="1" applyAlignment="1">
      <alignment shrinkToFit="1"/>
    </xf>
    <xf numFmtId="0" fontId="12" fillId="0" borderId="3" xfId="0" applyFont="1" applyFill="1" applyBorder="1" applyAlignment="1">
      <alignment justifyLastLine="1"/>
    </xf>
    <xf numFmtId="0" fontId="12" fillId="0" borderId="11" xfId="11" applyFont="1" applyFill="1" applyBorder="1" applyAlignment="1"/>
    <xf numFmtId="0" fontId="12" fillId="0" borderId="16" xfId="11" applyFont="1" applyFill="1" applyBorder="1" applyAlignment="1">
      <alignment horizontal="right"/>
    </xf>
    <xf numFmtId="0" fontId="12" fillId="0" borderId="14" xfId="11" applyFont="1" applyFill="1" applyBorder="1" applyAlignment="1">
      <alignment shrinkToFit="1"/>
    </xf>
    <xf numFmtId="0" fontId="12" fillId="0" borderId="10" xfId="11" applyFont="1" applyFill="1" applyBorder="1" applyAlignment="1">
      <alignment horizontal="center"/>
    </xf>
    <xf numFmtId="0" fontId="12" fillId="0" borderId="4" xfId="11" applyFont="1" applyFill="1" applyBorder="1"/>
    <xf numFmtId="0" fontId="12" fillId="0" borderId="38" xfId="0" applyFont="1" applyFill="1" applyBorder="1" applyAlignment="1">
      <alignment vertical="top"/>
    </xf>
    <xf numFmtId="0" fontId="12" fillId="0" borderId="5" xfId="11" applyFont="1" applyFill="1" applyBorder="1" applyAlignment="1">
      <alignment vertical="top"/>
    </xf>
    <xf numFmtId="0" fontId="13" fillId="0" borderId="5" xfId="11" applyFont="1" applyFill="1" applyBorder="1" applyAlignment="1">
      <alignment horizontal="center" vertical="top"/>
    </xf>
    <xf numFmtId="0" fontId="12" fillId="0" borderId="3" xfId="0" applyFont="1" applyFill="1" applyBorder="1" applyAlignment="1">
      <alignment horizontal="right"/>
    </xf>
    <xf numFmtId="0" fontId="12" fillId="0" borderId="19" xfId="0" applyFont="1" applyFill="1" applyBorder="1" applyAlignment="1">
      <alignment horizontal="right"/>
    </xf>
    <xf numFmtId="0" fontId="12" fillId="0" borderId="24" xfId="0" applyFont="1" applyFill="1" applyBorder="1" applyAlignment="1">
      <alignment horizontal="center" vertical="center" shrinkToFit="1"/>
    </xf>
    <xf numFmtId="0" fontId="12" fillId="0" borderId="24" xfId="11" applyFont="1" applyFill="1" applyBorder="1"/>
    <xf numFmtId="0" fontId="12" fillId="0" borderId="9" xfId="11" applyFont="1" applyFill="1" applyBorder="1"/>
    <xf numFmtId="0" fontId="12" fillId="0" borderId="15" xfId="11" applyFont="1" applyBorder="1" applyAlignment="1">
      <alignment horizontal="center"/>
    </xf>
    <xf numFmtId="0" fontId="12" fillId="0" borderId="3" xfId="11" applyFont="1" applyFill="1" applyBorder="1"/>
    <xf numFmtId="0" fontId="12" fillId="0" borderId="3" xfId="11" applyFont="1" applyBorder="1" applyAlignment="1">
      <alignment horizontal="center"/>
    </xf>
    <xf numFmtId="0" fontId="12" fillId="0" borderId="0" xfId="11" applyFont="1" applyBorder="1" applyAlignment="1">
      <alignment shrinkToFit="1"/>
    </xf>
    <xf numFmtId="0" fontId="12" fillId="0" borderId="3" xfId="11" applyFont="1" applyFill="1" applyBorder="1" applyAlignment="1">
      <alignment wrapText="1"/>
    </xf>
    <xf numFmtId="0" fontId="12" fillId="0" borderId="3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4" xfId="11" applyFont="1" applyFill="1" applyBorder="1"/>
    <xf numFmtId="0" fontId="12" fillId="0" borderId="14" xfId="11" applyFont="1" applyFill="1" applyBorder="1" applyAlignment="1">
      <alignment horizontal="right"/>
    </xf>
    <xf numFmtId="0" fontId="12" fillId="0" borderId="0" xfId="11" applyFont="1" applyFill="1" applyBorder="1" applyAlignment="1">
      <alignment horizontal="center"/>
    </xf>
    <xf numFmtId="0" fontId="12" fillId="0" borderId="16" xfId="12" applyFont="1" applyFill="1" applyBorder="1" applyAlignment="1"/>
    <xf numFmtId="0" fontId="12" fillId="0" borderId="16" xfId="11" applyFont="1" applyFill="1" applyBorder="1" applyAlignment="1"/>
    <xf numFmtId="0" fontId="12" fillId="0" borderId="16" xfId="11" applyFont="1" applyFill="1" applyBorder="1" applyAlignment="1">
      <alignment horizontal="center"/>
    </xf>
    <xf numFmtId="0" fontId="12" fillId="0" borderId="16" xfId="11" applyFont="1" applyFill="1" applyBorder="1" applyAlignment="1">
      <alignment shrinkToFit="1"/>
    </xf>
    <xf numFmtId="38" fontId="12" fillId="0" borderId="4" xfId="2" applyFont="1" applyFill="1" applyBorder="1" applyAlignment="1">
      <alignment horizontal="right"/>
    </xf>
    <xf numFmtId="3" fontId="12" fillId="0" borderId="2" xfId="11" applyNumberFormat="1" applyFont="1" applyFill="1" applyBorder="1" applyAlignment="1">
      <alignment horizontal="right"/>
    </xf>
    <xf numFmtId="0" fontId="12" fillId="0" borderId="2" xfId="0" applyFont="1" applyFill="1" applyBorder="1" applyAlignment="1">
      <alignment vertical="top"/>
    </xf>
    <xf numFmtId="0" fontId="13" fillId="0" borderId="2" xfId="11" applyFont="1" applyFill="1" applyBorder="1" applyAlignment="1">
      <alignment horizontal="center" vertical="top"/>
    </xf>
    <xf numFmtId="38" fontId="12" fillId="0" borderId="2" xfId="2" applyFont="1" applyFill="1" applyBorder="1" applyAlignment="1">
      <alignment horizontal="right" vertical="top"/>
    </xf>
    <xf numFmtId="0" fontId="12" fillId="0" borderId="5" xfId="11" applyFont="1" applyFill="1" applyBorder="1"/>
    <xf numFmtId="0" fontId="12" fillId="0" borderId="5" xfId="11" applyFont="1" applyFill="1" applyBorder="1" applyAlignment="1">
      <alignment horizontal="right"/>
    </xf>
    <xf numFmtId="0" fontId="12" fillId="0" borderId="5" xfId="11" applyFont="1" applyBorder="1" applyAlignment="1">
      <alignment horizontal="center"/>
    </xf>
    <xf numFmtId="0" fontId="12" fillId="0" borderId="5" xfId="11" applyFont="1" applyBorder="1" applyAlignment="1">
      <alignment shrinkToFit="1"/>
    </xf>
    <xf numFmtId="0" fontId="12" fillId="0" borderId="5" xfId="0" applyFont="1" applyBorder="1" applyAlignment="1">
      <alignment horizontal="distributed" justifyLastLine="1"/>
    </xf>
    <xf numFmtId="0" fontId="12" fillId="0" borderId="2" xfId="11" applyFont="1" applyFill="1" applyBorder="1" applyAlignment="1">
      <alignment wrapText="1"/>
    </xf>
    <xf numFmtId="0" fontId="12" fillId="0" borderId="24" xfId="11" applyFont="1" applyFill="1" applyBorder="1" applyAlignment="1"/>
    <xf numFmtId="0" fontId="12" fillId="0" borderId="30" xfId="11" applyFont="1" applyFill="1" applyBorder="1" applyAlignment="1">
      <alignment horizontal="center"/>
    </xf>
    <xf numFmtId="0" fontId="12" fillId="0" borderId="17" xfId="11" applyFont="1" applyFill="1" applyBorder="1"/>
    <xf numFmtId="0" fontId="13" fillId="0" borderId="17" xfId="11" applyFont="1" applyFill="1" applyBorder="1" applyAlignment="1">
      <alignment horizontal="center"/>
    </xf>
    <xf numFmtId="3" fontId="12" fillId="0" borderId="19" xfId="12" applyNumberFormat="1" applyFont="1" applyFill="1" applyBorder="1"/>
    <xf numFmtId="0" fontId="12" fillId="0" borderId="17" xfId="11" applyFont="1" applyFill="1" applyBorder="1" applyAlignment="1">
      <alignment horizontal="center"/>
    </xf>
    <xf numFmtId="0" fontId="12" fillId="0" borderId="17" xfId="11" applyFont="1" applyFill="1" applyBorder="1" applyAlignment="1">
      <alignment shrinkToFit="1"/>
    </xf>
    <xf numFmtId="0" fontId="12" fillId="0" borderId="20" xfId="11" applyFont="1" applyFill="1" applyBorder="1" applyAlignment="1">
      <alignment horizontal="center"/>
    </xf>
    <xf numFmtId="0" fontId="12" fillId="0" borderId="0" xfId="0" applyFont="1" applyFill="1" applyBorder="1" applyAlignment="1"/>
    <xf numFmtId="0" fontId="12" fillId="0" borderId="17" xfId="11" applyFont="1" applyFill="1" applyBorder="1" applyAlignment="1">
      <alignment wrapText="1"/>
    </xf>
    <xf numFmtId="0" fontId="12" fillId="0" borderId="0" xfId="0" applyFont="1" applyBorder="1" applyAlignment="1">
      <alignment shrinkToFit="1"/>
    </xf>
    <xf numFmtId="0" fontId="12" fillId="0" borderId="2" xfId="12" applyFont="1" applyFill="1" applyBorder="1" applyAlignment="1"/>
    <xf numFmtId="49" fontId="12" fillId="0" borderId="11" xfId="11" applyNumberFormat="1" applyFont="1" applyBorder="1" applyAlignment="1">
      <alignment horizontal="center"/>
    </xf>
    <xf numFmtId="49" fontId="12" fillId="0" borderId="26" xfId="11" applyNumberFormat="1" applyFont="1" applyFill="1" applyBorder="1" applyAlignment="1">
      <alignment horizontal="center"/>
    </xf>
    <xf numFmtId="49" fontId="12" fillId="0" borderId="10" xfId="11" applyNumberFormat="1" applyFont="1" applyFill="1" applyBorder="1" applyAlignment="1">
      <alignment horizontal="center"/>
    </xf>
    <xf numFmtId="0" fontId="12" fillId="0" borderId="2" xfId="11" applyFont="1" applyFill="1" applyBorder="1" applyAlignment="1"/>
    <xf numFmtId="0" fontId="12" fillId="0" borderId="28" xfId="11" applyFont="1" applyFill="1" applyBorder="1" applyAlignment="1">
      <alignment horizontal="center"/>
    </xf>
    <xf numFmtId="0" fontId="12" fillId="0" borderId="3" xfId="12" applyFont="1" applyFill="1" applyBorder="1" applyAlignment="1"/>
    <xf numFmtId="0" fontId="12" fillId="0" borderId="27" xfId="11" applyFont="1" applyFill="1" applyBorder="1" applyAlignment="1">
      <alignment horizontal="center" wrapText="1"/>
    </xf>
    <xf numFmtId="49" fontId="12" fillId="0" borderId="11" xfId="11" applyNumberFormat="1" applyFont="1" applyFill="1" applyBorder="1" applyAlignment="1">
      <alignment horizontal="center"/>
    </xf>
    <xf numFmtId="0" fontId="12" fillId="0" borderId="3" xfId="0" applyFont="1" applyFill="1" applyBorder="1" applyAlignment="1"/>
    <xf numFmtId="0" fontId="12" fillId="0" borderId="11" xfId="0" applyFont="1" applyFill="1" applyBorder="1" applyAlignment="1"/>
    <xf numFmtId="0" fontId="12" fillId="0" borderId="14" xfId="0" applyFont="1" applyFill="1" applyBorder="1" applyAlignment="1">
      <alignment shrinkToFit="1"/>
    </xf>
    <xf numFmtId="0" fontId="12" fillId="0" borderId="10" xfId="0" applyFont="1" applyFill="1" applyBorder="1" applyAlignment="1"/>
    <xf numFmtId="0" fontId="12" fillId="0" borderId="5" xfId="11" applyFont="1" applyFill="1" applyBorder="1" applyAlignment="1"/>
    <xf numFmtId="0" fontId="12" fillId="0" borderId="5" xfId="12" applyFont="1" applyFill="1" applyBorder="1" applyAlignment="1"/>
    <xf numFmtId="0" fontId="12" fillId="0" borderId="0" xfId="12" applyFont="1" applyFill="1" applyBorder="1" applyAlignment="1">
      <alignment shrinkToFit="1"/>
    </xf>
    <xf numFmtId="0" fontId="12" fillId="0" borderId="2" xfId="12" applyFont="1" applyFill="1" applyBorder="1" applyAlignment="1">
      <alignment wrapText="1"/>
    </xf>
    <xf numFmtId="0" fontId="13" fillId="0" borderId="2" xfId="12" applyFont="1" applyFill="1" applyBorder="1" applyAlignment="1">
      <alignment horizontal="center"/>
    </xf>
    <xf numFmtId="0" fontId="12" fillId="0" borderId="47" xfId="12" applyFont="1" applyFill="1" applyBorder="1" applyAlignment="1">
      <alignment horizontal="center"/>
    </xf>
    <xf numFmtId="0" fontId="12" fillId="0" borderId="22" xfId="12" applyFont="1" applyFill="1" applyBorder="1" applyAlignment="1">
      <alignment wrapText="1"/>
    </xf>
    <xf numFmtId="0" fontId="12" fillId="0" borderId="22" xfId="12" applyFont="1" applyFill="1" applyBorder="1" applyAlignment="1"/>
    <xf numFmtId="0" fontId="13" fillId="0" borderId="22" xfId="12" applyFont="1" applyFill="1" applyBorder="1" applyAlignment="1">
      <alignment horizontal="center"/>
    </xf>
    <xf numFmtId="3" fontId="12" fillId="0" borderId="21" xfId="12" applyNumberFormat="1" applyFont="1" applyFill="1" applyBorder="1"/>
    <xf numFmtId="0" fontId="12" fillId="0" borderId="1" xfId="0" applyFont="1" applyFill="1" applyBorder="1" applyAlignment="1"/>
    <xf numFmtId="0" fontId="12" fillId="0" borderId="24" xfId="0" applyFont="1" applyFill="1" applyBorder="1" applyAlignment="1">
      <alignment vertical="center"/>
    </xf>
    <xf numFmtId="0" fontId="12" fillId="0" borderId="24" xfId="0" applyFont="1" applyFill="1" applyBorder="1" applyAlignment="1">
      <alignment vertical="center" shrinkToFit="1"/>
    </xf>
    <xf numFmtId="0" fontId="12" fillId="0" borderId="27" xfId="12" applyFont="1" applyFill="1" applyBorder="1" applyAlignment="1">
      <alignment horizontal="center"/>
    </xf>
    <xf numFmtId="0" fontId="12" fillId="0" borderId="16" xfId="12" applyFont="1" applyFill="1" applyBorder="1" applyAlignment="1">
      <alignment wrapText="1"/>
    </xf>
    <xf numFmtId="0" fontId="13" fillId="0" borderId="16" xfId="12" applyFont="1" applyFill="1" applyBorder="1" applyAlignment="1">
      <alignment horizontal="center"/>
    </xf>
    <xf numFmtId="0" fontId="12" fillId="0" borderId="16" xfId="12" applyFont="1" applyFill="1" applyBorder="1" applyAlignment="1">
      <alignment horizontal="center"/>
    </xf>
    <xf numFmtId="0" fontId="12" fillId="0" borderId="16" xfId="12" applyFont="1" applyFill="1" applyBorder="1" applyAlignment="1">
      <alignment shrinkToFit="1"/>
    </xf>
    <xf numFmtId="0" fontId="12" fillId="0" borderId="26" xfId="0" applyFont="1" applyFill="1" applyBorder="1" applyAlignment="1">
      <alignment horizontal="distributed" justifyLastLine="1"/>
    </xf>
    <xf numFmtId="0" fontId="12" fillId="0" borderId="30" xfId="12" applyFont="1" applyFill="1" applyBorder="1" applyAlignment="1">
      <alignment horizontal="center"/>
    </xf>
    <xf numFmtId="0" fontId="12" fillId="0" borderId="19" xfId="12" applyFont="1" applyFill="1" applyBorder="1" applyAlignment="1"/>
    <xf numFmtId="0" fontId="12" fillId="0" borderId="17" xfId="12" applyFont="1" applyFill="1" applyBorder="1" applyAlignment="1"/>
    <xf numFmtId="0" fontId="13" fillId="0" borderId="17" xfId="12" applyFont="1" applyFill="1" applyBorder="1" applyAlignment="1">
      <alignment horizontal="center"/>
    </xf>
    <xf numFmtId="0" fontId="12" fillId="0" borderId="17" xfId="12" applyFont="1" applyFill="1" applyBorder="1" applyAlignment="1">
      <alignment horizontal="center"/>
    </xf>
    <xf numFmtId="0" fontId="12" fillId="0" borderId="17" xfId="12" applyFont="1" applyFill="1" applyBorder="1" applyAlignment="1">
      <alignment shrinkToFit="1"/>
    </xf>
    <xf numFmtId="0" fontId="12" fillId="0" borderId="23" xfId="0" applyFont="1" applyFill="1" applyBorder="1" applyAlignment="1">
      <alignment horizontal="distributed" justifyLastLine="1"/>
    </xf>
    <xf numFmtId="0" fontId="12" fillId="0" borderId="0" xfId="12" applyFont="1" applyFill="1" applyBorder="1" applyAlignment="1">
      <alignment horizontal="center"/>
    </xf>
    <xf numFmtId="0" fontId="12" fillId="0" borderId="0" xfId="12" applyFont="1" applyFill="1" applyBorder="1" applyAlignment="1"/>
    <xf numFmtId="38" fontId="12" fillId="0" borderId="0" xfId="2" applyFont="1" applyFill="1" applyBorder="1" applyAlignment="1"/>
    <xf numFmtId="0" fontId="12" fillId="0" borderId="0" xfId="12" applyFont="1" applyBorder="1" applyAlignment="1">
      <alignment horizontal="center"/>
    </xf>
    <xf numFmtId="0" fontId="12" fillId="0" borderId="0" xfId="12" applyFont="1" applyBorder="1" applyAlignment="1">
      <alignment shrinkToFit="1"/>
    </xf>
    <xf numFmtId="49" fontId="12" fillId="0" borderId="0" xfId="12" applyNumberFormat="1" applyFont="1" applyBorder="1" applyAlignment="1">
      <alignment horizontal="center"/>
    </xf>
    <xf numFmtId="38" fontId="12" fillId="0" borderId="0" xfId="2" applyFont="1" applyFill="1" applyBorder="1" applyAlignment="1">
      <alignment shrinkToFit="1"/>
    </xf>
    <xf numFmtId="38" fontId="12" fillId="0" borderId="0" xfId="12" applyNumberFormat="1" applyFont="1" applyBorder="1" applyAlignment="1">
      <alignment horizontal="center"/>
    </xf>
    <xf numFmtId="38" fontId="12" fillId="0" borderId="1" xfId="2" applyFont="1" applyFill="1" applyBorder="1" applyAlignment="1"/>
    <xf numFmtId="0" fontId="12" fillId="0" borderId="1" xfId="0" applyFont="1" applyFill="1" applyBorder="1" applyAlignment="1">
      <alignment horizontal="center" shrinkToFit="1"/>
    </xf>
    <xf numFmtId="38" fontId="12" fillId="0" borderId="1" xfId="12" applyNumberFormat="1" applyFont="1" applyBorder="1" applyAlignment="1">
      <alignment horizontal="right"/>
    </xf>
    <xf numFmtId="0" fontId="12" fillId="0" borderId="0" xfId="12" applyFont="1" applyFill="1" applyBorder="1" applyAlignment="1">
      <alignment horizontal="center" shrinkToFit="1"/>
    </xf>
    <xf numFmtId="38" fontId="12" fillId="0" borderId="0" xfId="12" applyNumberFormat="1" applyFont="1" applyFill="1" applyBorder="1" applyAlignment="1">
      <alignment shrinkToFit="1"/>
    </xf>
    <xf numFmtId="0" fontId="12" fillId="0" borderId="18" xfId="12" applyFont="1" applyFill="1" applyBorder="1" applyAlignment="1">
      <alignment shrinkToFit="1"/>
    </xf>
    <xf numFmtId="0" fontId="12" fillId="0" borderId="4" xfId="11" applyFont="1" applyFill="1" applyBorder="1" applyAlignment="1"/>
    <xf numFmtId="0" fontId="13" fillId="0" borderId="4" xfId="12" applyFont="1" applyFill="1" applyBorder="1" applyAlignment="1">
      <alignment horizontal="center"/>
    </xf>
    <xf numFmtId="0" fontId="12" fillId="0" borderId="29" xfId="12" applyFont="1" applyFill="1" applyBorder="1" applyAlignment="1">
      <alignment horizontal="center"/>
    </xf>
    <xf numFmtId="0" fontId="12" fillId="0" borderId="24" xfId="12" applyFont="1" applyFill="1" applyBorder="1" applyAlignment="1">
      <alignment wrapText="1"/>
    </xf>
    <xf numFmtId="0" fontId="13" fillId="0" borderId="24" xfId="12" applyFont="1" applyFill="1" applyBorder="1" applyAlignment="1">
      <alignment horizontal="center"/>
    </xf>
    <xf numFmtId="0" fontId="12" fillId="0" borderId="24" xfId="12" applyFont="1" applyFill="1" applyBorder="1" applyAlignment="1">
      <alignment horizontal="center"/>
    </xf>
    <xf numFmtId="0" fontId="12" fillId="0" borderId="24" xfId="12" applyFont="1" applyFill="1" applyBorder="1" applyAlignment="1">
      <alignment shrinkToFit="1"/>
    </xf>
    <xf numFmtId="0" fontId="12" fillId="0" borderId="24" xfId="12" applyFont="1" applyFill="1" applyBorder="1" applyAlignment="1">
      <alignment horizontal="distributed" justifyLastLine="1"/>
    </xf>
    <xf numFmtId="0" fontId="12" fillId="0" borderId="26" xfId="12" applyFont="1" applyFill="1" applyBorder="1" applyAlignment="1">
      <alignment horizontal="center"/>
    </xf>
    <xf numFmtId="0" fontId="14" fillId="0" borderId="28" xfId="12" applyFont="1" applyFill="1" applyBorder="1" applyAlignment="1">
      <alignment horizontal="center"/>
    </xf>
    <xf numFmtId="3" fontId="12" fillId="0" borderId="2" xfId="12" applyNumberFormat="1" applyFont="1" applyFill="1" applyBorder="1" applyAlignment="1">
      <alignment horizontal="right"/>
    </xf>
    <xf numFmtId="0" fontId="12" fillId="0" borderId="2" xfId="12" applyFont="1" applyBorder="1" applyAlignment="1">
      <alignment horizontal="center"/>
    </xf>
    <xf numFmtId="0" fontId="12" fillId="0" borderId="2" xfId="12" applyFont="1" applyBorder="1" applyAlignment="1">
      <alignment shrinkToFit="1"/>
    </xf>
    <xf numFmtId="0" fontId="12" fillId="0" borderId="2" xfId="12" applyFont="1" applyBorder="1" applyAlignment="1">
      <alignment horizontal="distributed" justifyLastLine="1"/>
    </xf>
    <xf numFmtId="0" fontId="12" fillId="0" borderId="11" xfId="12" applyFont="1" applyBorder="1" applyAlignment="1">
      <alignment horizontal="center"/>
    </xf>
    <xf numFmtId="0" fontId="12" fillId="0" borderId="9" xfId="12" applyFont="1" applyFill="1" applyBorder="1" applyAlignment="1">
      <alignment horizontal="center"/>
    </xf>
    <xf numFmtId="0" fontId="12" fillId="0" borderId="2" xfId="0" applyFont="1" applyFill="1" applyBorder="1" applyAlignment="1">
      <alignment wrapText="1" shrinkToFit="1"/>
    </xf>
    <xf numFmtId="0" fontId="12" fillId="0" borderId="25" xfId="12" applyFont="1" applyFill="1" applyBorder="1"/>
    <xf numFmtId="0" fontId="12" fillId="0" borderId="25" xfId="11" applyFont="1" applyFill="1" applyBorder="1" applyAlignment="1"/>
    <xf numFmtId="0" fontId="13" fillId="0" borderId="31" xfId="12" applyFont="1" applyFill="1" applyBorder="1" applyAlignment="1">
      <alignment horizontal="center"/>
    </xf>
    <xf numFmtId="0" fontId="12" fillId="0" borderId="19" xfId="12" applyFont="1" applyFill="1" applyBorder="1" applyAlignment="1">
      <alignment wrapText="1"/>
    </xf>
    <xf numFmtId="0" fontId="12" fillId="0" borderId="1" xfId="12" applyFont="1" applyFill="1" applyBorder="1"/>
    <xf numFmtId="0" fontId="12" fillId="0" borderId="19" xfId="12" applyFont="1" applyFill="1" applyBorder="1"/>
    <xf numFmtId="0" fontId="13" fillId="0" borderId="1" xfId="12" applyFont="1" applyFill="1" applyBorder="1" applyAlignment="1">
      <alignment horizontal="center"/>
    </xf>
    <xf numFmtId="0" fontId="12" fillId="0" borderId="19" xfId="12" applyFont="1" applyFill="1" applyBorder="1" applyAlignment="1">
      <alignment horizontal="center"/>
    </xf>
    <xf numFmtId="0" fontId="12" fillId="0" borderId="17" xfId="12" applyFont="1" applyFill="1" applyBorder="1" applyAlignment="1">
      <alignment horizontal="distributed" justifyLastLine="1"/>
    </xf>
    <xf numFmtId="0" fontId="12" fillId="0" borderId="20" xfId="12" applyFont="1" applyFill="1" applyBorder="1" applyAlignment="1">
      <alignment horizontal="center"/>
    </xf>
    <xf numFmtId="3" fontId="12" fillId="0" borderId="0" xfId="12" applyNumberFormat="1" applyFont="1" applyFill="1" applyBorder="1"/>
    <xf numFmtId="0" fontId="12" fillId="0" borderId="0" xfId="0" applyFont="1" applyFill="1" applyAlignment="1">
      <alignment horizontal="center" shrinkToFit="1"/>
    </xf>
    <xf numFmtId="3" fontId="12" fillId="0" borderId="0" xfId="12" applyNumberFormat="1" applyFont="1" applyBorder="1" applyAlignment="1">
      <alignment horizontal="center"/>
    </xf>
    <xf numFmtId="0" fontId="12" fillId="0" borderId="0" xfId="12" applyFont="1" applyBorder="1" applyAlignment="1">
      <alignment horizontal="distributed" justifyLastLine="1"/>
    </xf>
    <xf numFmtId="0" fontId="12" fillId="0" borderId="0" xfId="12" applyFont="1" applyBorder="1"/>
    <xf numFmtId="3" fontId="12" fillId="0" borderId="1" xfId="12" applyNumberFormat="1" applyFont="1" applyFill="1" applyBorder="1"/>
    <xf numFmtId="0" fontId="12" fillId="0" borderId="0" xfId="12" applyFont="1" applyFill="1" applyBorder="1" applyAlignment="1">
      <alignment horizontal="left"/>
    </xf>
    <xf numFmtId="0" fontId="14" fillId="0" borderId="32" xfId="12" applyFont="1" applyFill="1" applyBorder="1" applyAlignment="1">
      <alignment horizontal="center"/>
    </xf>
    <xf numFmtId="0" fontId="12" fillId="0" borderId="6" xfId="12" applyFont="1" applyFill="1" applyBorder="1"/>
    <xf numFmtId="0" fontId="12" fillId="0" borderId="6" xfId="12" applyFont="1" applyFill="1" applyBorder="1" applyAlignment="1">
      <alignment horizontal="center"/>
    </xf>
    <xf numFmtId="3" fontId="12" fillId="0" borderId="13" xfId="12" applyNumberFormat="1" applyFont="1" applyFill="1" applyBorder="1"/>
    <xf numFmtId="0" fontId="12" fillId="0" borderId="8" xfId="12" applyFont="1" applyBorder="1" applyAlignment="1">
      <alignment horizontal="center"/>
    </xf>
    <xf numFmtId="0" fontId="12" fillId="0" borderId="6" xfId="12" applyFont="1" applyBorder="1" applyAlignment="1">
      <alignment shrinkToFit="1"/>
    </xf>
    <xf numFmtId="0" fontId="12" fillId="0" borderId="6" xfId="12" applyFont="1" applyBorder="1" applyAlignment="1">
      <alignment horizontal="distributed" justifyLastLine="1"/>
    </xf>
    <xf numFmtId="0" fontId="12" fillId="0" borderId="7" xfId="12" applyFont="1" applyBorder="1"/>
    <xf numFmtId="0" fontId="12" fillId="0" borderId="3" xfId="0" applyFont="1" applyFill="1" applyBorder="1" applyAlignment="1">
      <alignment horizontal="center" shrinkToFit="1"/>
    </xf>
    <xf numFmtId="3" fontId="12" fillId="0" borderId="3" xfId="12" applyNumberFormat="1" applyFont="1" applyFill="1" applyBorder="1"/>
    <xf numFmtId="0" fontId="12" fillId="0" borderId="2" xfId="12" applyFont="1" applyFill="1" applyBorder="1" applyAlignment="1">
      <alignment shrinkToFit="1"/>
    </xf>
    <xf numFmtId="0" fontId="12" fillId="0" borderId="2" xfId="12" applyFont="1" applyFill="1" applyBorder="1" applyAlignment="1">
      <alignment horizontal="distributed" justifyLastLine="1"/>
    </xf>
    <xf numFmtId="0" fontId="12" fillId="0" borderId="11" xfId="12" applyFont="1" applyFill="1" applyBorder="1" applyAlignment="1">
      <alignment horizontal="center"/>
    </xf>
    <xf numFmtId="0" fontId="12" fillId="0" borderId="30" xfId="12" applyFont="1" applyFill="1" applyBorder="1"/>
    <xf numFmtId="0" fontId="12" fillId="0" borderId="17" xfId="12" applyFont="1" applyFill="1" applyBorder="1"/>
    <xf numFmtId="0" fontId="12" fillId="0" borderId="1" xfId="12" applyFont="1" applyFill="1" applyBorder="1" applyAlignment="1">
      <alignment horizontal="center"/>
    </xf>
    <xf numFmtId="3" fontId="12" fillId="0" borderId="0" xfId="12" applyNumberFormat="1" applyFont="1" applyFill="1" applyBorder="1" applyAlignment="1">
      <alignment shrinkToFit="1"/>
    </xf>
    <xf numFmtId="3" fontId="12" fillId="0" borderId="1" xfId="12" applyNumberFormat="1" applyFont="1" applyFill="1" applyBorder="1" applyAlignment="1">
      <alignment shrinkToFit="1"/>
    </xf>
    <xf numFmtId="0" fontId="12" fillId="0" borderId="0" xfId="12" applyFont="1" applyFill="1" applyBorder="1" applyAlignment="1">
      <alignment horizontal="right" shrinkToFit="1"/>
    </xf>
    <xf numFmtId="0" fontId="12" fillId="0" borderId="0" xfId="0" applyFont="1" applyFill="1" applyAlignment="1">
      <alignment horizontal="center"/>
    </xf>
    <xf numFmtId="0" fontId="11" fillId="0" borderId="0" xfId="0" applyFont="1" applyFill="1" applyAlignment="1"/>
    <xf numFmtId="0" fontId="12" fillId="0" borderId="0" xfId="0" applyFont="1" applyAlignment="1">
      <alignment horizontal="center" shrinkToFit="1"/>
    </xf>
    <xf numFmtId="0" fontId="12" fillId="0" borderId="36" xfId="12" applyFont="1" applyFill="1" applyBorder="1" applyAlignment="1">
      <alignment horizontal="center" shrinkToFit="1"/>
    </xf>
    <xf numFmtId="0" fontId="12" fillId="0" borderId="12" xfId="12" applyFont="1" applyFill="1" applyBorder="1" applyAlignment="1"/>
    <xf numFmtId="0" fontId="12" fillId="0" borderId="14" xfId="12" applyFont="1" applyFill="1" applyBorder="1" applyAlignment="1"/>
    <xf numFmtId="0" fontId="12" fillId="0" borderId="41" xfId="12" applyFont="1" applyFill="1" applyBorder="1" applyAlignment="1">
      <alignment horizontal="center"/>
    </xf>
    <xf numFmtId="0" fontId="12" fillId="0" borderId="22" xfId="12" applyFont="1" applyFill="1" applyBorder="1"/>
    <xf numFmtId="0" fontId="12" fillId="0" borderId="42" xfId="12" applyFont="1" applyFill="1" applyBorder="1"/>
    <xf numFmtId="0" fontId="13" fillId="0" borderId="21" xfId="12" applyFont="1" applyFill="1" applyBorder="1" applyAlignment="1">
      <alignment horizontal="center"/>
    </xf>
    <xf numFmtId="0" fontId="12" fillId="0" borderId="21" xfId="12" applyFont="1" applyFill="1" applyBorder="1"/>
    <xf numFmtId="0" fontId="12" fillId="0" borderId="43" xfId="12" applyFont="1" applyFill="1" applyBorder="1" applyAlignment="1">
      <alignment horizontal="center"/>
    </xf>
    <xf numFmtId="0" fontId="12" fillId="0" borderId="23" xfId="12" applyFont="1" applyFill="1" applyBorder="1" applyAlignment="1">
      <alignment horizontal="center"/>
    </xf>
    <xf numFmtId="0" fontId="12" fillId="0" borderId="0" xfId="12" applyFont="1" applyFill="1" applyBorder="1" applyAlignment="1">
      <alignment horizontal="right"/>
    </xf>
    <xf numFmtId="0" fontId="12" fillId="0" borderId="0" xfId="12" applyFont="1" applyFill="1" applyBorder="1" applyAlignment="1">
      <alignment horizontal="distributed" justifyLastLine="1"/>
    </xf>
    <xf numFmtId="0" fontId="12" fillId="0" borderId="0" xfId="12" applyFont="1" applyBorder="1" applyAlignment="1">
      <alignment horizontal="right"/>
    </xf>
    <xf numFmtId="0" fontId="14" fillId="0" borderId="34" xfId="12" applyFont="1" applyFill="1" applyBorder="1" applyAlignment="1">
      <alignment horizontal="center" shrinkToFit="1"/>
    </xf>
    <xf numFmtId="0" fontId="12" fillId="0" borderId="6" xfId="12" applyFont="1" applyFill="1" applyBorder="1" applyAlignment="1">
      <alignment shrinkToFit="1"/>
    </xf>
    <xf numFmtId="0" fontId="12" fillId="0" borderId="35" xfId="12" applyFont="1" applyFill="1" applyBorder="1" applyAlignment="1">
      <alignment shrinkToFit="1"/>
    </xf>
    <xf numFmtId="38" fontId="12" fillId="0" borderId="6" xfId="2" applyFont="1" applyFill="1" applyBorder="1"/>
    <xf numFmtId="0" fontId="12" fillId="0" borderId="6" xfId="12" applyFont="1" applyBorder="1" applyAlignment="1">
      <alignment horizontal="center"/>
    </xf>
    <xf numFmtId="0" fontId="12" fillId="0" borderId="6" xfId="0" applyFont="1" applyBorder="1" applyAlignment="1">
      <alignment horizontal="distributed" justifyLastLine="1"/>
    </xf>
    <xf numFmtId="0" fontId="12" fillId="0" borderId="7" xfId="12" applyFont="1" applyBorder="1" applyAlignment="1">
      <alignment horizontal="center"/>
    </xf>
    <xf numFmtId="0" fontId="12" fillId="0" borderId="12" xfId="12" applyFont="1" applyFill="1" applyBorder="1" applyAlignment="1">
      <alignment shrinkToFit="1"/>
    </xf>
    <xf numFmtId="38" fontId="12" fillId="0" borderId="14" xfId="2" applyFont="1" applyFill="1" applyBorder="1"/>
    <xf numFmtId="0" fontId="14" fillId="0" borderId="33" xfId="12" applyFont="1" applyFill="1" applyBorder="1" applyAlignment="1">
      <alignment horizontal="center" shrinkToFit="1"/>
    </xf>
    <xf numFmtId="0" fontId="12" fillId="0" borderId="36" xfId="12" applyFont="1" applyFill="1" applyBorder="1" applyAlignment="1">
      <alignment horizontal="center"/>
    </xf>
    <xf numFmtId="49" fontId="12" fillId="0" borderId="11" xfId="12" applyNumberFormat="1" applyFont="1" applyBorder="1" applyAlignment="1">
      <alignment horizontal="center"/>
    </xf>
    <xf numFmtId="0" fontId="12" fillId="0" borderId="27" xfId="12" applyFont="1" applyFill="1" applyBorder="1" applyAlignment="1">
      <alignment horizontal="center" shrinkToFit="1"/>
    </xf>
    <xf numFmtId="0" fontId="13" fillId="0" borderId="14" xfId="12" applyFont="1" applyFill="1" applyBorder="1" applyAlignment="1">
      <alignment horizontal="center"/>
    </xf>
    <xf numFmtId="0" fontId="12" fillId="0" borderId="2" xfId="12" applyFont="1" applyFill="1" applyBorder="1" applyAlignment="1">
      <alignment horizontal="center"/>
    </xf>
    <xf numFmtId="49" fontId="12" fillId="0" borderId="11" xfId="12" applyNumberFormat="1" applyFont="1" applyFill="1" applyBorder="1" applyAlignment="1">
      <alignment horizontal="center"/>
    </xf>
    <xf numFmtId="0" fontId="12" fillId="2" borderId="0" xfId="0" applyFont="1" applyFill="1"/>
    <xf numFmtId="0" fontId="12" fillId="0" borderId="33" xfId="12" applyFont="1" applyFill="1" applyBorder="1" applyAlignment="1">
      <alignment horizontal="center" shrinkToFit="1"/>
    </xf>
    <xf numFmtId="0" fontId="14" fillId="0" borderId="37" xfId="12" applyFont="1" applyFill="1" applyBorder="1" applyAlignment="1">
      <alignment horizontal="center" shrinkToFit="1"/>
    </xf>
    <xf numFmtId="0" fontId="13" fillId="0" borderId="38" xfId="12" applyFont="1" applyFill="1" applyBorder="1" applyAlignment="1">
      <alignment shrinkToFit="1"/>
    </xf>
    <xf numFmtId="38" fontId="12" fillId="0" borderId="4" xfId="2" applyFont="1" applyFill="1" applyBorder="1"/>
    <xf numFmtId="0" fontId="12" fillId="0" borderId="5" xfId="12" applyFont="1" applyBorder="1" applyAlignment="1">
      <alignment horizontal="center"/>
    </xf>
    <xf numFmtId="0" fontId="12" fillId="0" borderId="15" xfId="12" applyFont="1" applyBorder="1" applyAlignment="1">
      <alignment horizontal="center"/>
    </xf>
    <xf numFmtId="0" fontId="13" fillId="0" borderId="18" xfId="12" applyFont="1" applyFill="1" applyBorder="1" applyAlignment="1">
      <alignment shrinkToFit="1"/>
    </xf>
    <xf numFmtId="0" fontId="13" fillId="0" borderId="12" xfId="12" applyFont="1" applyFill="1" applyBorder="1" applyAlignment="1">
      <alignment shrinkToFit="1"/>
    </xf>
    <xf numFmtId="38" fontId="12" fillId="0" borderId="16" xfId="2" applyFont="1" applyFill="1" applyBorder="1" applyAlignment="1">
      <alignment horizontal="center"/>
    </xf>
    <xf numFmtId="0" fontId="12" fillId="0" borderId="5" xfId="12" applyFont="1" applyFill="1" applyBorder="1" applyAlignment="1">
      <alignment shrinkToFit="1"/>
    </xf>
    <xf numFmtId="0" fontId="12" fillId="0" borderId="38" xfId="12" applyFont="1" applyFill="1" applyBorder="1" applyAlignment="1">
      <alignment shrinkToFit="1"/>
    </xf>
    <xf numFmtId="0" fontId="13" fillId="0" borderId="5" xfId="12" applyFont="1" applyFill="1" applyBorder="1" applyAlignment="1">
      <alignment horizontal="center"/>
    </xf>
    <xf numFmtId="38" fontId="12" fillId="0" borderId="5" xfId="2" applyFont="1" applyFill="1" applyBorder="1"/>
    <xf numFmtId="0" fontId="12" fillId="0" borderId="4" xfId="0" applyFont="1" applyFill="1" applyBorder="1" applyAlignment="1">
      <alignment wrapText="1"/>
    </xf>
    <xf numFmtId="0" fontId="12" fillId="0" borderId="4" xfId="0" applyFont="1" applyFill="1" applyBorder="1" applyAlignment="1">
      <alignment wrapText="1" justifyLastLine="1"/>
    </xf>
    <xf numFmtId="0" fontId="13" fillId="0" borderId="2" xfId="12" applyFont="1" applyFill="1" applyBorder="1" applyAlignment="1">
      <alignment shrinkToFit="1"/>
    </xf>
    <xf numFmtId="38" fontId="13" fillId="0" borderId="5" xfId="2" applyFont="1" applyFill="1" applyBorder="1" applyAlignment="1">
      <alignment horizontal="center"/>
    </xf>
    <xf numFmtId="0" fontId="12" fillId="0" borderId="39" xfId="12" applyFont="1" applyFill="1" applyBorder="1" applyAlignment="1">
      <alignment horizontal="center" shrinkToFit="1"/>
    </xf>
    <xf numFmtId="0" fontId="12" fillId="0" borderId="40" xfId="12" applyFont="1" applyFill="1" applyBorder="1" applyAlignment="1">
      <alignment shrinkToFit="1"/>
    </xf>
    <xf numFmtId="38" fontId="12" fillId="0" borderId="17" xfId="2" applyFont="1" applyFill="1" applyBorder="1"/>
    <xf numFmtId="0" fontId="12" fillId="0" borderId="35" xfId="0" applyFont="1" applyFill="1" applyBorder="1" applyAlignment="1">
      <alignment horizontal="center" vertical="center" shrinkToFit="1"/>
    </xf>
    <xf numFmtId="0" fontId="11" fillId="0" borderId="12" xfId="0" applyFont="1" applyFill="1" applyBorder="1" applyAlignment="1">
      <alignment shrinkToFit="1"/>
    </xf>
    <xf numFmtId="0" fontId="12" fillId="0" borderId="18" xfId="12" applyFont="1" applyFill="1" applyBorder="1" applyAlignment="1"/>
    <xf numFmtId="0" fontId="12" fillId="0" borderId="38" xfId="12" applyFont="1" applyFill="1" applyBorder="1" applyAlignment="1"/>
    <xf numFmtId="0" fontId="15" fillId="0" borderId="33" xfId="12" applyFont="1" applyFill="1" applyBorder="1" applyAlignment="1">
      <alignment horizontal="center" shrinkToFit="1"/>
    </xf>
    <xf numFmtId="0" fontId="12" fillId="0" borderId="14" xfId="12" applyFont="1" applyFill="1" applyBorder="1" applyAlignment="1">
      <alignment horizontal="center"/>
    </xf>
    <xf numFmtId="0" fontId="12" fillId="0" borderId="10" xfId="12" applyFont="1" applyFill="1" applyBorder="1" applyAlignment="1">
      <alignment horizontal="center"/>
    </xf>
    <xf numFmtId="0" fontId="14" fillId="0" borderId="37" xfId="12" applyFont="1" applyFill="1" applyBorder="1" applyAlignment="1">
      <alignment horizontal="center"/>
    </xf>
    <xf numFmtId="0" fontId="12" fillId="0" borderId="5" xfId="12" applyFont="1" applyFill="1" applyBorder="1" applyAlignment="1">
      <alignment horizontal="center"/>
    </xf>
    <xf numFmtId="49" fontId="12" fillId="0" borderId="15" xfId="12" applyNumberFormat="1" applyFont="1" applyFill="1" applyBorder="1" applyAlignment="1">
      <alignment horizontal="center"/>
    </xf>
    <xf numFmtId="0" fontId="12" fillId="0" borderId="33" xfId="12" applyFont="1" applyFill="1" applyBorder="1" applyAlignment="1">
      <alignment horizontal="center"/>
    </xf>
    <xf numFmtId="0" fontId="16" fillId="0" borderId="33" xfId="12" applyFont="1" applyFill="1" applyBorder="1" applyAlignment="1">
      <alignment horizontal="center"/>
    </xf>
    <xf numFmtId="0" fontId="13" fillId="0" borderId="30" xfId="12" applyFont="1" applyFill="1" applyBorder="1" applyAlignment="1">
      <alignment horizontal="center"/>
    </xf>
    <xf numFmtId="0" fontId="12" fillId="0" borderId="40" xfId="12" applyFont="1" applyFill="1" applyBorder="1" applyAlignment="1"/>
    <xf numFmtId="38" fontId="12" fillId="0" borderId="19" xfId="2" applyFont="1" applyFill="1" applyBorder="1" applyAlignment="1">
      <alignment horizontal="right"/>
    </xf>
    <xf numFmtId="38" fontId="12" fillId="0" borderId="0" xfId="0" applyNumberFormat="1" applyFont="1" applyFill="1" applyAlignment="1">
      <alignment shrinkToFit="1"/>
    </xf>
    <xf numFmtId="38" fontId="12" fillId="0" borderId="0" xfId="0" applyNumberFormat="1" applyFont="1" applyFill="1"/>
    <xf numFmtId="38" fontId="12" fillId="0" borderId="1" xfId="0" applyNumberFormat="1" applyFont="1" applyFill="1" applyBorder="1" applyAlignment="1">
      <alignment shrinkToFit="1"/>
    </xf>
    <xf numFmtId="38" fontId="12" fillId="0" borderId="1" xfId="0" applyNumberFormat="1" applyFont="1" applyFill="1" applyBorder="1"/>
    <xf numFmtId="0" fontId="12" fillId="0" borderId="1" xfId="0" applyFont="1" applyBorder="1" applyAlignment="1">
      <alignment horizontal="right"/>
    </xf>
    <xf numFmtId="0" fontId="12" fillId="0" borderId="0" xfId="0" applyFont="1" applyAlignment="1">
      <alignment horizontal="left" shrinkToFit="1"/>
    </xf>
    <xf numFmtId="38" fontId="12" fillId="0" borderId="0" xfId="0" applyNumberFormat="1" applyFont="1" applyAlignment="1">
      <alignment horizontal="right"/>
    </xf>
    <xf numFmtId="38" fontId="12" fillId="0" borderId="0" xfId="0" applyNumberFormat="1" applyFont="1" applyAlignment="1">
      <alignment horizontal="left"/>
    </xf>
    <xf numFmtId="0" fontId="12" fillId="0" borderId="16" xfId="12" applyFont="1" applyFill="1" applyBorder="1" applyAlignment="1"/>
    <xf numFmtId="0" fontId="12" fillId="0" borderId="10" xfId="0" applyFont="1" applyFill="1" applyBorder="1" applyAlignment="1">
      <alignment horizontal="center"/>
    </xf>
    <xf numFmtId="0" fontId="12" fillId="0" borderId="16" xfId="12" applyFont="1" applyFill="1" applyBorder="1" applyAlignment="1"/>
    <xf numFmtId="0" fontId="12" fillId="0" borderId="36" xfId="12" applyNumberFormat="1" applyFont="1" applyFill="1" applyBorder="1" applyAlignment="1">
      <alignment horizontal="center" shrinkToFit="1"/>
    </xf>
    <xf numFmtId="0" fontId="12" fillId="0" borderId="15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distributed" wrapText="1" justifyLastLine="1"/>
    </xf>
    <xf numFmtId="0" fontId="12" fillId="0" borderId="4" xfId="0" applyFont="1" applyFill="1" applyBorder="1" applyAlignment="1">
      <alignment horizontal="distributed" justifyLastLine="1"/>
    </xf>
    <xf numFmtId="0" fontId="12" fillId="0" borderId="22" xfId="12" applyFont="1" applyFill="1" applyBorder="1" applyAlignment="1">
      <alignment shrinkToFit="1"/>
    </xf>
    <xf numFmtId="0" fontId="12" fillId="0" borderId="22" xfId="12" applyFont="1" applyFill="1" applyBorder="1" applyAlignment="1">
      <alignment horizontal="distributed" justifyLastLine="1"/>
    </xf>
    <xf numFmtId="0" fontId="12" fillId="0" borderId="4" xfId="12" applyFont="1" applyFill="1" applyBorder="1" applyAlignment="1">
      <alignment shrinkToFit="1"/>
    </xf>
    <xf numFmtId="0" fontId="12" fillId="0" borderId="19" xfId="12" applyFont="1" applyFill="1" applyBorder="1" applyAlignment="1">
      <alignment shrinkToFit="1"/>
    </xf>
    <xf numFmtId="0" fontId="12" fillId="0" borderId="16" xfId="0" applyFont="1" applyFill="1" applyBorder="1" applyAlignment="1"/>
    <xf numFmtId="0" fontId="12" fillId="0" borderId="27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12" fillId="0" borderId="47" xfId="0" applyFont="1" applyFill="1" applyBorder="1" applyAlignment="1">
      <alignment horizontal="center"/>
    </xf>
    <xf numFmtId="0" fontId="12" fillId="0" borderId="22" xfId="0" applyFont="1" applyFill="1" applyBorder="1" applyAlignment="1">
      <alignment wrapText="1"/>
    </xf>
    <xf numFmtId="0" fontId="13" fillId="0" borderId="22" xfId="0" applyFont="1" applyFill="1" applyBorder="1" applyAlignment="1">
      <alignment horizontal="center"/>
    </xf>
    <xf numFmtId="38" fontId="12" fillId="0" borderId="22" xfId="2" applyFont="1" applyFill="1" applyBorder="1" applyAlignment="1">
      <alignment horizontal="right"/>
    </xf>
    <xf numFmtId="0" fontId="12" fillId="0" borderId="4" xfId="11" applyFont="1" applyFill="1" applyBorder="1" applyAlignment="1">
      <alignment horizontal="right" vertical="top"/>
    </xf>
    <xf numFmtId="0" fontId="12" fillId="0" borderId="0" xfId="0" applyFont="1" applyFill="1" applyAlignment="1">
      <alignment horizontal="right"/>
    </xf>
    <xf numFmtId="0" fontId="12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3" xfId="0" applyFont="1" applyFill="1" applyBorder="1" applyAlignment="1">
      <alignment horizontal="left" wrapText="1"/>
    </xf>
    <xf numFmtId="0" fontId="12" fillId="0" borderId="14" xfId="0" applyFont="1" applyFill="1" applyBorder="1" applyAlignment="1">
      <alignment horizontal="left" wrapText="1"/>
    </xf>
    <xf numFmtId="0" fontId="12" fillId="0" borderId="13" xfId="0" applyFont="1" applyFill="1" applyBorder="1" applyAlignment="1">
      <alignment horizontal="center" vertical="center" shrinkToFit="1"/>
    </xf>
    <xf numFmtId="0" fontId="11" fillId="0" borderId="14" xfId="0" applyFont="1" applyFill="1" applyBorder="1" applyAlignment="1">
      <alignment shrinkToFit="1"/>
    </xf>
    <xf numFmtId="0" fontId="12" fillId="0" borderId="32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1" fillId="0" borderId="14" xfId="0" applyFont="1" applyBorder="1" applyAlignment="1"/>
    <xf numFmtId="0" fontId="12" fillId="0" borderId="44" xfId="0" applyFont="1" applyFill="1" applyBorder="1" applyAlignment="1">
      <alignment horizontal="center"/>
    </xf>
    <xf numFmtId="0" fontId="12" fillId="0" borderId="45" xfId="0" applyFont="1" applyFill="1" applyBorder="1" applyAlignment="1">
      <alignment horizontal="center"/>
    </xf>
    <xf numFmtId="0" fontId="12" fillId="0" borderId="46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13" xfId="0" applyFont="1" applyBorder="1" applyAlignment="1">
      <alignment horizontal="distributed" vertical="center" justifyLastLine="1"/>
    </xf>
    <xf numFmtId="0" fontId="12" fillId="0" borderId="14" xfId="0" applyFont="1" applyBorder="1" applyAlignment="1">
      <alignment horizontal="distributed" vertical="center" justifyLastLine="1"/>
    </xf>
    <xf numFmtId="0" fontId="12" fillId="0" borderId="13" xfId="0" applyFont="1" applyFill="1" applyBorder="1" applyAlignment="1">
      <alignment horizontal="center" vertical="center"/>
    </xf>
    <xf numFmtId="0" fontId="11" fillId="0" borderId="14" xfId="0" applyFont="1" applyFill="1" applyBorder="1" applyAlignment="1"/>
    <xf numFmtId="0" fontId="12" fillId="0" borderId="0" xfId="0" applyFont="1" applyBorder="1" applyAlignment="1">
      <alignment horizontal="right"/>
    </xf>
    <xf numFmtId="0" fontId="12" fillId="0" borderId="28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12" fillId="0" borderId="27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left" shrinkToFit="1"/>
    </xf>
    <xf numFmtId="0" fontId="12" fillId="0" borderId="3" xfId="0" applyFont="1" applyFill="1" applyBorder="1" applyAlignment="1">
      <alignment horizontal="left" shrinkToFit="1"/>
    </xf>
    <xf numFmtId="0" fontId="12" fillId="0" borderId="14" xfId="0" applyFont="1" applyFill="1" applyBorder="1" applyAlignment="1">
      <alignment horizontal="left" shrinkToFit="1"/>
    </xf>
    <xf numFmtId="0" fontId="12" fillId="0" borderId="4" xfId="0" applyFont="1" applyFill="1" applyBorder="1" applyAlignment="1">
      <alignment horizontal="distributed" wrapText="1" justifyLastLine="1"/>
    </xf>
    <xf numFmtId="0" fontId="12" fillId="0" borderId="3" xfId="0" applyFont="1" applyFill="1" applyBorder="1" applyAlignment="1">
      <alignment horizontal="distributed" wrapText="1" justifyLastLine="1"/>
    </xf>
    <xf numFmtId="0" fontId="12" fillId="0" borderId="14" xfId="0" applyFont="1" applyFill="1" applyBorder="1" applyAlignment="1">
      <alignment horizontal="distributed" wrapText="1" justifyLastLine="1"/>
    </xf>
    <xf numFmtId="0" fontId="12" fillId="0" borderId="15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12" fillId="0" borderId="4" xfId="11" applyFont="1" applyFill="1" applyBorder="1" applyAlignment="1">
      <alignment horizontal="center"/>
    </xf>
    <xf numFmtId="0" fontId="12" fillId="0" borderId="3" xfId="11" applyFont="1" applyFill="1" applyBorder="1" applyAlignment="1">
      <alignment horizontal="center"/>
    </xf>
    <xf numFmtId="0" fontId="12" fillId="0" borderId="19" xfId="11" applyFont="1" applyFill="1" applyBorder="1" applyAlignment="1">
      <alignment horizontal="center"/>
    </xf>
    <xf numFmtId="0" fontId="12" fillId="0" borderId="4" xfId="11" applyFont="1" applyFill="1" applyBorder="1" applyAlignment="1">
      <alignment horizontal="left" shrinkToFit="1"/>
    </xf>
    <xf numFmtId="0" fontId="12" fillId="0" borderId="3" xfId="11" applyFont="1" applyFill="1" applyBorder="1" applyAlignment="1">
      <alignment horizontal="left" shrinkToFit="1"/>
    </xf>
    <xf numFmtId="0" fontId="12" fillId="0" borderId="19" xfId="11" applyFont="1" applyFill="1" applyBorder="1" applyAlignment="1">
      <alignment horizontal="left" shrinkToFit="1"/>
    </xf>
    <xf numFmtId="0" fontId="12" fillId="0" borderId="4" xfId="0" applyFont="1" applyFill="1" applyBorder="1" applyAlignment="1">
      <alignment horizontal="distributed" justifyLastLine="1"/>
    </xf>
    <xf numFmtId="0" fontId="12" fillId="0" borderId="3" xfId="0" applyFont="1" applyFill="1" applyBorder="1" applyAlignment="1">
      <alignment horizontal="distributed" justifyLastLine="1"/>
    </xf>
    <xf numFmtId="0" fontId="12" fillId="0" borderId="19" xfId="0" applyFont="1" applyFill="1" applyBorder="1" applyAlignment="1">
      <alignment horizontal="distributed" justifyLastLine="1"/>
    </xf>
    <xf numFmtId="0" fontId="12" fillId="0" borderId="15" xfId="11" applyFont="1" applyFill="1" applyBorder="1" applyAlignment="1">
      <alignment horizontal="center"/>
    </xf>
    <xf numFmtId="0" fontId="12" fillId="0" borderId="11" xfId="11" applyFont="1" applyFill="1" applyBorder="1" applyAlignment="1">
      <alignment horizontal="center"/>
    </xf>
    <xf numFmtId="0" fontId="12" fillId="0" borderId="20" xfId="11" applyFont="1" applyFill="1" applyBorder="1" applyAlignment="1">
      <alignment horizontal="center"/>
    </xf>
    <xf numFmtId="0" fontId="12" fillId="0" borderId="37" xfId="11" applyFont="1" applyFill="1" applyBorder="1" applyAlignment="1">
      <alignment horizontal="center"/>
    </xf>
    <xf numFmtId="0" fontId="12" fillId="0" borderId="33" xfId="11" applyFont="1" applyFill="1" applyBorder="1" applyAlignment="1">
      <alignment horizontal="center"/>
    </xf>
    <xf numFmtId="0" fontId="12" fillId="0" borderId="39" xfId="11" applyFont="1" applyFill="1" applyBorder="1" applyAlignment="1">
      <alignment horizontal="center"/>
    </xf>
    <xf numFmtId="0" fontId="12" fillId="0" borderId="10" xfId="0" applyFont="1" applyBorder="1" applyAlignment="1">
      <alignment horizontal="center" vertical="center"/>
    </xf>
    <xf numFmtId="0" fontId="12" fillId="0" borderId="28" xfId="11" applyFont="1" applyFill="1" applyBorder="1" applyAlignment="1">
      <alignment horizontal="center"/>
    </xf>
    <xf numFmtId="0" fontId="12" fillId="0" borderId="9" xfId="11" applyFont="1" applyFill="1" applyBorder="1" applyAlignment="1">
      <alignment horizontal="center"/>
    </xf>
    <xf numFmtId="0" fontId="12" fillId="0" borderId="27" xfId="11" applyFont="1" applyFill="1" applyBorder="1" applyAlignment="1">
      <alignment horizontal="center"/>
    </xf>
    <xf numFmtId="0" fontId="12" fillId="0" borderId="14" xfId="0" applyFont="1" applyFill="1" applyBorder="1" applyAlignment="1">
      <alignment horizontal="distributed" justifyLastLine="1"/>
    </xf>
    <xf numFmtId="0" fontId="12" fillId="0" borderId="28" xfId="12" applyFont="1" applyFill="1" applyBorder="1" applyAlignment="1">
      <alignment horizontal="center"/>
    </xf>
    <xf numFmtId="0" fontId="12" fillId="0" borderId="9" xfId="12" applyFont="1" applyFill="1" applyBorder="1" applyAlignment="1">
      <alignment horizontal="center"/>
    </xf>
    <xf numFmtId="0" fontId="12" fillId="0" borderId="27" xfId="12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justifyLastLine="1"/>
    </xf>
    <xf numFmtId="0" fontId="12" fillId="0" borderId="14" xfId="0" applyFont="1" applyBorder="1" applyAlignment="1">
      <alignment horizontal="center" vertical="center" justifyLastLine="1"/>
    </xf>
    <xf numFmtId="0" fontId="12" fillId="0" borderId="14" xfId="0" applyFont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wrapText="1" justifyLastLine="1"/>
    </xf>
    <xf numFmtId="0" fontId="12" fillId="0" borderId="19" xfId="0" applyFont="1" applyFill="1" applyBorder="1" applyAlignment="1">
      <alignment horizontal="center" wrapText="1" justifyLastLine="1"/>
    </xf>
    <xf numFmtId="0" fontId="12" fillId="0" borderId="16" xfId="12" applyFont="1" applyFill="1" applyBorder="1" applyAlignment="1">
      <alignment horizontal="left" shrinkToFit="1"/>
    </xf>
    <xf numFmtId="0" fontId="12" fillId="0" borderId="12" xfId="12" applyFont="1" applyFill="1" applyBorder="1" applyAlignment="1">
      <alignment horizontal="left" shrinkToFit="1"/>
    </xf>
    <xf numFmtId="0" fontId="12" fillId="0" borderId="5" xfId="12" applyFont="1" applyFill="1" applyBorder="1" applyAlignment="1">
      <alignment horizontal="left" shrinkToFit="1"/>
    </xf>
    <xf numFmtId="0" fontId="12" fillId="0" borderId="38" xfId="12" applyFont="1" applyFill="1" applyBorder="1" applyAlignment="1">
      <alignment horizontal="left" shrinkToFit="1"/>
    </xf>
    <xf numFmtId="0" fontId="12" fillId="0" borderId="4" xfId="0" applyFont="1" applyFill="1" applyBorder="1" applyAlignment="1">
      <alignment horizontal="center" wrapText="1"/>
    </xf>
    <xf numFmtId="0" fontId="12" fillId="0" borderId="14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12" fillId="0" borderId="32" xfId="0" applyFont="1" applyFill="1" applyBorder="1" applyAlignment="1">
      <alignment horizontal="center" vertical="center" shrinkToFit="1"/>
    </xf>
    <xf numFmtId="0" fontId="11" fillId="0" borderId="27" xfId="0" applyFont="1" applyFill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 shrinkToFit="1"/>
    </xf>
    <xf numFmtId="0" fontId="11" fillId="0" borderId="16" xfId="0" applyFont="1" applyFill="1" applyBorder="1" applyAlignment="1">
      <alignment shrinkToFit="1"/>
    </xf>
    <xf numFmtId="0" fontId="12" fillId="0" borderId="16" xfId="12" applyFont="1" applyFill="1" applyBorder="1" applyAlignment="1">
      <alignment horizontal="left"/>
    </xf>
    <xf numFmtId="0" fontId="12" fillId="0" borderId="12" xfId="12" applyFont="1" applyFill="1" applyBorder="1" applyAlignment="1">
      <alignment horizontal="left"/>
    </xf>
    <xf numFmtId="0" fontId="12" fillId="0" borderId="16" xfId="12" applyFont="1" applyFill="1" applyBorder="1" applyAlignment="1"/>
    <xf numFmtId="0" fontId="11" fillId="0" borderId="12" xfId="0" applyFont="1" applyFill="1" applyBorder="1" applyAlignment="1"/>
  </cellXfs>
  <cellStyles count="17">
    <cellStyle name="Normal" xfId="1" xr:uid="{00000000-0005-0000-0000-000000000000}"/>
    <cellStyle name="桁区切り" xfId="2" builtinId="6"/>
    <cellStyle name="桁区切り 2" xfId="3" xr:uid="{00000000-0005-0000-0000-000002000000}"/>
    <cellStyle name="桁区切り 2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2 3" xfId="7" xr:uid="{00000000-0005-0000-0000-000007000000}"/>
    <cellStyle name="標準 2 4" xfId="14" xr:uid="{00000000-0005-0000-0000-000008000000}"/>
    <cellStyle name="標準 3" xfId="8" xr:uid="{00000000-0005-0000-0000-000009000000}"/>
    <cellStyle name="標準 3 2" xfId="13" xr:uid="{00000000-0005-0000-0000-00000A000000}"/>
    <cellStyle name="標準 4" xfId="9" xr:uid="{00000000-0005-0000-0000-00000B000000}"/>
    <cellStyle name="標準 5" xfId="10" xr:uid="{00000000-0005-0000-0000-00000C000000}"/>
    <cellStyle name="標準 6" xfId="15" xr:uid="{00000000-0005-0000-0000-00000D000000}"/>
    <cellStyle name="標準 7" xfId="16" xr:uid="{00000000-0005-0000-0000-00000E000000}"/>
    <cellStyle name="標準_Ｐ５６～５９　高等学校" xfId="11" xr:uid="{00000000-0005-0000-0000-00000F000000}"/>
    <cellStyle name="標準_Ｐ６０～６３　高等学校" xfId="12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FFFF00"/>
  </sheetPr>
  <dimension ref="A1:M348"/>
  <sheetViews>
    <sheetView tabSelected="1" zoomScaleNormal="100" zoomScaleSheetLayoutView="100" workbookViewId="0">
      <selection activeCell="B5" sqref="B5"/>
    </sheetView>
  </sheetViews>
  <sheetFormatPr defaultColWidth="7.453125" defaultRowHeight="10.5" x14ac:dyDescent="0.15"/>
  <cols>
    <col min="1" max="1" width="14.81640625" style="42" customWidth="1"/>
    <col min="2" max="2" width="19.81640625" style="19" customWidth="1"/>
    <col min="3" max="3" width="6.7265625" style="42" customWidth="1"/>
    <col min="4" max="7" width="5.26953125" style="42" customWidth="1"/>
    <col min="8" max="8" width="5.26953125" style="4" customWidth="1"/>
    <col min="9" max="9" width="7.7265625" style="97" customWidth="1"/>
    <col min="10" max="10" width="8.54296875" style="98" customWidth="1"/>
    <col min="11" max="11" width="24.81640625" style="8" customWidth="1"/>
    <col min="12" max="12" width="13.54296875" style="98" customWidth="1"/>
    <col min="13" max="13" width="12.26953125" style="98" customWidth="1"/>
    <col min="14" max="16384" width="7.453125" style="19"/>
  </cols>
  <sheetData>
    <row r="1" spans="1:13" s="2" customFormat="1" ht="12.5" x14ac:dyDescent="0.2">
      <c r="A1" s="1"/>
      <c r="C1" s="3" t="s">
        <v>183</v>
      </c>
      <c r="D1" s="3"/>
      <c r="E1" s="3"/>
      <c r="F1" s="3"/>
      <c r="G1" s="3"/>
      <c r="H1" s="4"/>
      <c r="I1" s="5"/>
      <c r="J1" s="6"/>
      <c r="K1" s="7"/>
      <c r="L1" s="423" t="s">
        <v>3</v>
      </c>
      <c r="M1" s="423"/>
    </row>
    <row r="2" spans="1:13" s="2" customFormat="1" ht="12.5" x14ac:dyDescent="0.2">
      <c r="A2" s="3" t="s">
        <v>183</v>
      </c>
      <c r="C2" s="3"/>
      <c r="D2" s="3"/>
      <c r="E2" s="3"/>
      <c r="F2" s="3"/>
      <c r="G2" s="3"/>
      <c r="H2" s="4"/>
      <c r="I2" s="5"/>
      <c r="J2" s="6"/>
      <c r="K2" s="7"/>
      <c r="L2" s="6"/>
      <c r="M2" s="6"/>
    </row>
    <row r="3" spans="1:13" s="2" customFormat="1" ht="12.5" x14ac:dyDescent="0.2">
      <c r="A3" s="3" t="s">
        <v>385</v>
      </c>
      <c r="C3" s="3"/>
      <c r="D3" s="3"/>
      <c r="E3" s="3"/>
      <c r="F3" s="3"/>
      <c r="G3" s="3"/>
      <c r="H3" s="4"/>
      <c r="I3" s="5"/>
      <c r="J3" s="6"/>
      <c r="K3" s="8"/>
      <c r="L3" s="6"/>
      <c r="M3" s="6"/>
    </row>
    <row r="4" spans="1:13" s="9" customFormat="1" ht="18.75" customHeight="1" x14ac:dyDescent="0.2">
      <c r="A4" s="431" t="s">
        <v>4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</row>
    <row r="5" spans="1:13" ht="12.75" customHeight="1" x14ac:dyDescent="0.15">
      <c r="A5" s="11" t="s">
        <v>5</v>
      </c>
      <c r="B5" s="12"/>
      <c r="C5" s="11"/>
      <c r="D5" s="11"/>
      <c r="E5" s="11"/>
      <c r="F5" s="11"/>
      <c r="G5" s="11"/>
      <c r="H5" s="13"/>
      <c r="I5" s="14"/>
      <c r="J5" s="15"/>
      <c r="K5" s="16"/>
      <c r="L5" s="17"/>
      <c r="M5" s="15"/>
    </row>
    <row r="6" spans="1:13" ht="13.5" customHeight="1" x14ac:dyDescent="0.15">
      <c r="A6" s="436" t="s">
        <v>6</v>
      </c>
      <c r="B6" s="426" t="s">
        <v>7</v>
      </c>
      <c r="C6" s="434" t="s">
        <v>8</v>
      </c>
      <c r="D6" s="439" t="s">
        <v>9</v>
      </c>
      <c r="E6" s="440"/>
      <c r="F6" s="440"/>
      <c r="G6" s="440"/>
      <c r="H6" s="440"/>
      <c r="I6" s="441"/>
      <c r="J6" s="426" t="s">
        <v>10</v>
      </c>
      <c r="K6" s="424" t="s">
        <v>11</v>
      </c>
      <c r="L6" s="426" t="s">
        <v>12</v>
      </c>
      <c r="M6" s="428" t="s">
        <v>13</v>
      </c>
    </row>
    <row r="7" spans="1:13" s="24" customFormat="1" ht="13.5" customHeight="1" x14ac:dyDescent="0.2">
      <c r="A7" s="437"/>
      <c r="B7" s="438"/>
      <c r="C7" s="435"/>
      <c r="D7" s="21" t="s">
        <v>14</v>
      </c>
      <c r="E7" s="21" t="s">
        <v>15</v>
      </c>
      <c r="F7" s="21" t="s">
        <v>16</v>
      </c>
      <c r="G7" s="21" t="s">
        <v>17</v>
      </c>
      <c r="H7" s="22"/>
      <c r="I7" s="23" t="s">
        <v>18</v>
      </c>
      <c r="J7" s="430"/>
      <c r="K7" s="425"/>
      <c r="L7" s="427"/>
      <c r="M7" s="429"/>
    </row>
    <row r="8" spans="1:13" ht="6" customHeight="1" x14ac:dyDescent="0.25">
      <c r="A8" s="25"/>
      <c r="B8" s="26"/>
      <c r="C8" s="26"/>
      <c r="D8" s="26"/>
      <c r="E8" s="26"/>
      <c r="F8" s="26"/>
      <c r="G8" s="26"/>
      <c r="H8" s="27"/>
      <c r="I8" s="28"/>
      <c r="J8" s="29"/>
      <c r="K8" s="30"/>
      <c r="L8" s="31"/>
      <c r="M8" s="32"/>
    </row>
    <row r="9" spans="1:13" ht="13.5" customHeight="1" x14ac:dyDescent="0.25">
      <c r="A9" s="25" t="s">
        <v>19</v>
      </c>
      <c r="B9" s="26"/>
      <c r="C9" s="26" t="s">
        <v>186</v>
      </c>
      <c r="D9" s="26" t="s">
        <v>186</v>
      </c>
      <c r="E9" s="26" t="s">
        <v>186</v>
      </c>
      <c r="F9" s="26" t="s">
        <v>186</v>
      </c>
      <c r="G9" s="26" t="s">
        <v>186</v>
      </c>
      <c r="H9" s="27"/>
      <c r="I9" s="33" t="s">
        <v>186</v>
      </c>
      <c r="J9" s="29"/>
      <c r="K9" s="30"/>
      <c r="L9" s="31" t="s">
        <v>186</v>
      </c>
      <c r="M9" s="32"/>
    </row>
    <row r="10" spans="1:13" ht="13.5" customHeight="1" x14ac:dyDescent="0.15">
      <c r="A10" s="34" t="s">
        <v>22</v>
      </c>
      <c r="B10" s="35" t="s">
        <v>20</v>
      </c>
      <c r="C10" s="35">
        <v>30</v>
      </c>
      <c r="D10" s="35">
        <v>402</v>
      </c>
      <c r="E10" s="35">
        <v>399</v>
      </c>
      <c r="F10" s="35">
        <v>389</v>
      </c>
      <c r="G10" s="35" t="s">
        <v>186</v>
      </c>
      <c r="H10" s="36" t="s">
        <v>21</v>
      </c>
      <c r="I10" s="37">
        <v>1190</v>
      </c>
      <c r="J10" s="38" t="s">
        <v>639</v>
      </c>
      <c r="K10" s="39" t="s">
        <v>640</v>
      </c>
      <c r="L10" s="40" t="s">
        <v>1250</v>
      </c>
      <c r="M10" s="41" t="s">
        <v>641</v>
      </c>
    </row>
    <row r="11" spans="1:13" ht="4.5" customHeight="1" x14ac:dyDescent="0.25">
      <c r="A11" s="43"/>
      <c r="B11" s="26"/>
      <c r="C11" s="26"/>
      <c r="D11" s="26"/>
      <c r="E11" s="26"/>
      <c r="F11" s="26"/>
      <c r="G11" s="26"/>
      <c r="H11" s="27"/>
      <c r="I11" s="28"/>
      <c r="J11" s="29"/>
      <c r="K11" s="30"/>
      <c r="L11" s="31"/>
      <c r="M11" s="32"/>
    </row>
    <row r="12" spans="1:13" ht="13.5" customHeight="1" x14ac:dyDescent="0.25">
      <c r="A12" s="43" t="s">
        <v>25</v>
      </c>
      <c r="B12" s="26"/>
      <c r="C12" s="26" t="s">
        <v>186</v>
      </c>
      <c r="D12" s="26" t="s">
        <v>186</v>
      </c>
      <c r="E12" s="26" t="s">
        <v>186</v>
      </c>
      <c r="F12" s="26" t="s">
        <v>186</v>
      </c>
      <c r="G12" s="26" t="s">
        <v>186</v>
      </c>
      <c r="H12" s="27"/>
      <c r="I12" s="33" t="s">
        <v>186</v>
      </c>
      <c r="J12" s="29"/>
      <c r="K12" s="30"/>
      <c r="L12" s="31" t="s">
        <v>186</v>
      </c>
      <c r="M12" s="32"/>
    </row>
    <row r="13" spans="1:13" ht="13.5" customHeight="1" x14ac:dyDescent="0.15">
      <c r="A13" s="44" t="s">
        <v>354</v>
      </c>
      <c r="B13" s="35" t="s">
        <v>1069</v>
      </c>
      <c r="C13" s="45">
        <v>27</v>
      </c>
      <c r="D13" s="35">
        <v>360</v>
      </c>
      <c r="E13" s="35">
        <v>361</v>
      </c>
      <c r="F13" s="35">
        <v>353</v>
      </c>
      <c r="G13" s="35" t="s">
        <v>186</v>
      </c>
      <c r="H13" s="36" t="s">
        <v>21</v>
      </c>
      <c r="I13" s="46">
        <v>1074</v>
      </c>
      <c r="J13" s="47" t="s">
        <v>423</v>
      </c>
      <c r="K13" s="39" t="s">
        <v>424</v>
      </c>
      <c r="L13" s="40" t="s">
        <v>1255</v>
      </c>
      <c r="M13" s="41" t="s">
        <v>425</v>
      </c>
    </row>
    <row r="14" spans="1:13" ht="13.5" customHeight="1" x14ac:dyDescent="0.25">
      <c r="A14" s="48"/>
      <c r="B14" s="26" t="s">
        <v>26</v>
      </c>
      <c r="C14" s="26">
        <v>27</v>
      </c>
      <c r="D14" s="26">
        <v>356</v>
      </c>
      <c r="E14" s="26">
        <v>353</v>
      </c>
      <c r="F14" s="26">
        <v>351</v>
      </c>
      <c r="G14" s="26" t="s">
        <v>186</v>
      </c>
      <c r="H14" s="27" t="s">
        <v>21</v>
      </c>
      <c r="I14" s="28">
        <v>1060</v>
      </c>
      <c r="J14" s="29"/>
      <c r="K14" s="30"/>
      <c r="L14" s="31" t="s">
        <v>186</v>
      </c>
      <c r="M14" s="32"/>
    </row>
    <row r="15" spans="1:13" ht="13.5" customHeight="1" x14ac:dyDescent="0.25">
      <c r="A15" s="25" t="s">
        <v>350</v>
      </c>
      <c r="B15" s="26"/>
      <c r="C15" s="26" t="s">
        <v>186</v>
      </c>
      <c r="D15" s="26" t="s">
        <v>186</v>
      </c>
      <c r="E15" s="26" t="s">
        <v>186</v>
      </c>
      <c r="F15" s="26" t="s">
        <v>186</v>
      </c>
      <c r="G15" s="26" t="s">
        <v>186</v>
      </c>
      <c r="H15" s="27"/>
      <c r="I15" s="33" t="s">
        <v>186</v>
      </c>
      <c r="J15" s="29"/>
      <c r="K15" s="30"/>
      <c r="L15" s="31" t="s">
        <v>186</v>
      </c>
      <c r="M15" s="32"/>
    </row>
    <row r="16" spans="1:13" ht="13.5" customHeight="1" x14ac:dyDescent="0.15">
      <c r="A16" s="34" t="s">
        <v>349</v>
      </c>
      <c r="B16" s="35" t="s">
        <v>23</v>
      </c>
      <c r="C16" s="45">
        <v>6</v>
      </c>
      <c r="D16" s="35">
        <v>27</v>
      </c>
      <c r="E16" s="35">
        <v>17</v>
      </c>
      <c r="F16" s="35">
        <v>17</v>
      </c>
      <c r="G16" s="35">
        <v>12</v>
      </c>
      <c r="H16" s="36" t="s">
        <v>24</v>
      </c>
      <c r="I16" s="46">
        <v>73</v>
      </c>
      <c r="J16" s="47" t="s">
        <v>649</v>
      </c>
      <c r="K16" s="39" t="s">
        <v>650</v>
      </c>
      <c r="L16" s="40" t="s">
        <v>1249</v>
      </c>
      <c r="M16" s="41" t="s">
        <v>651</v>
      </c>
    </row>
    <row r="17" spans="1:13" ht="29.25" customHeight="1" x14ac:dyDescent="0.15">
      <c r="A17" s="34" t="s" ph="1">
        <v>351</v>
      </c>
      <c r="B17" s="35" t="s">
        <v>1145</v>
      </c>
      <c r="C17" s="35">
        <v>21</v>
      </c>
      <c r="D17" s="35">
        <v>263</v>
      </c>
      <c r="E17" s="35">
        <v>270</v>
      </c>
      <c r="F17" s="35">
        <v>264</v>
      </c>
      <c r="G17" s="35" t="s">
        <v>186</v>
      </c>
      <c r="H17" s="36" t="s">
        <v>21</v>
      </c>
      <c r="I17" s="46">
        <v>797</v>
      </c>
      <c r="J17" s="47" t="s">
        <v>637</v>
      </c>
      <c r="K17" s="39" t="s">
        <v>919</v>
      </c>
      <c r="L17" s="40" t="s">
        <v>1253</v>
      </c>
      <c r="M17" s="41" t="s">
        <v>638</v>
      </c>
    </row>
    <row r="18" spans="1:13" ht="29.25" customHeight="1" x14ac:dyDescent="0.15">
      <c r="A18" s="34" t="s" ph="1">
        <v>352</v>
      </c>
      <c r="B18" s="35" t="s">
        <v>27</v>
      </c>
      <c r="C18" s="35">
        <v>26</v>
      </c>
      <c r="D18" s="35">
        <v>320</v>
      </c>
      <c r="E18" s="35">
        <v>357</v>
      </c>
      <c r="F18" s="35">
        <v>356</v>
      </c>
      <c r="G18" s="35" t="s">
        <v>186</v>
      </c>
      <c r="H18" s="36" t="s">
        <v>21</v>
      </c>
      <c r="I18" s="46">
        <v>1033</v>
      </c>
      <c r="J18" s="47" t="s">
        <v>516</v>
      </c>
      <c r="K18" s="39" t="s">
        <v>915</v>
      </c>
      <c r="L18" s="40" t="s">
        <v>1185</v>
      </c>
      <c r="M18" s="41" t="s">
        <v>517</v>
      </c>
    </row>
    <row r="19" spans="1:13" ht="29.25" customHeight="1" x14ac:dyDescent="0.15">
      <c r="A19" s="34" t="s" ph="1">
        <v>353</v>
      </c>
      <c r="B19" s="35" t="s">
        <v>27</v>
      </c>
      <c r="C19" s="35">
        <v>27</v>
      </c>
      <c r="D19" s="35">
        <v>360</v>
      </c>
      <c r="E19" s="35">
        <v>360</v>
      </c>
      <c r="F19" s="35">
        <v>354</v>
      </c>
      <c r="G19" s="35" t="s">
        <v>186</v>
      </c>
      <c r="H19" s="36" t="s">
        <v>21</v>
      </c>
      <c r="I19" s="46">
        <v>1074</v>
      </c>
      <c r="J19" s="47" t="s">
        <v>654</v>
      </c>
      <c r="K19" s="39" t="s">
        <v>917</v>
      </c>
      <c r="L19" s="40" t="s">
        <v>1256</v>
      </c>
      <c r="M19" s="41" t="s">
        <v>655</v>
      </c>
    </row>
    <row r="20" spans="1:13" ht="13.5" customHeight="1" x14ac:dyDescent="0.25">
      <c r="A20" s="49"/>
      <c r="B20" s="26" t="s">
        <v>27</v>
      </c>
      <c r="C20" s="26">
        <v>27</v>
      </c>
      <c r="D20" s="26">
        <v>360</v>
      </c>
      <c r="E20" s="26">
        <v>357</v>
      </c>
      <c r="F20" s="26">
        <v>347</v>
      </c>
      <c r="G20" s="26" t="s">
        <v>186</v>
      </c>
      <c r="H20" s="27" t="s">
        <v>21</v>
      </c>
      <c r="I20" s="28">
        <v>1064</v>
      </c>
      <c r="J20" s="29"/>
      <c r="K20" s="30"/>
      <c r="L20" s="31" t="s">
        <v>186</v>
      </c>
      <c r="M20" s="32"/>
    </row>
    <row r="21" spans="1:13" ht="13.5" customHeight="1" x14ac:dyDescent="0.25">
      <c r="A21" s="49" t="s">
        <v>343</v>
      </c>
      <c r="B21" s="26"/>
      <c r="C21" s="26" t="s">
        <v>186</v>
      </c>
      <c r="D21" s="26" t="s">
        <v>186</v>
      </c>
      <c r="E21" s="26" t="s">
        <v>186</v>
      </c>
      <c r="F21" s="26" t="s">
        <v>186</v>
      </c>
      <c r="G21" s="26" t="s">
        <v>186</v>
      </c>
      <c r="H21" s="27"/>
      <c r="I21" s="33" t="s">
        <v>186</v>
      </c>
      <c r="J21" s="50"/>
      <c r="K21" s="30"/>
      <c r="L21" s="31" t="s">
        <v>186</v>
      </c>
      <c r="M21" s="32"/>
    </row>
    <row r="22" spans="1:13" ht="13.5" customHeight="1" x14ac:dyDescent="0.15">
      <c r="A22" s="416" t="s">
        <v>355</v>
      </c>
      <c r="B22" s="35" t="s">
        <v>23</v>
      </c>
      <c r="C22" s="45">
        <v>4</v>
      </c>
      <c r="D22" s="35">
        <v>12</v>
      </c>
      <c r="E22" s="35">
        <v>10</v>
      </c>
      <c r="F22" s="35">
        <v>9</v>
      </c>
      <c r="G22" s="35">
        <v>8</v>
      </c>
      <c r="H22" s="36" t="s">
        <v>24</v>
      </c>
      <c r="I22" s="46">
        <v>39</v>
      </c>
      <c r="J22" s="47" t="s">
        <v>788</v>
      </c>
      <c r="K22" s="39" t="s">
        <v>914</v>
      </c>
      <c r="L22" s="40" t="s">
        <v>1251</v>
      </c>
      <c r="M22" s="417" t="s">
        <v>789</v>
      </c>
    </row>
    <row r="23" spans="1:13" ht="13.5" customHeight="1" x14ac:dyDescent="0.25">
      <c r="A23" s="49"/>
      <c r="B23" s="26" t="s">
        <v>27</v>
      </c>
      <c r="C23" s="26">
        <v>24</v>
      </c>
      <c r="D23" s="26">
        <v>321</v>
      </c>
      <c r="E23" s="26">
        <v>318</v>
      </c>
      <c r="F23" s="26">
        <v>311</v>
      </c>
      <c r="G23" s="26" t="s">
        <v>186</v>
      </c>
      <c r="H23" s="27" t="s">
        <v>21</v>
      </c>
      <c r="I23" s="28">
        <v>950</v>
      </c>
      <c r="J23" s="29"/>
      <c r="K23" s="30"/>
      <c r="L23" s="31" t="s">
        <v>186</v>
      </c>
      <c r="M23" s="32"/>
    </row>
    <row r="24" spans="1:13" ht="13.5" customHeight="1" x14ac:dyDescent="0.25">
      <c r="A24" s="49" t="s">
        <v>344</v>
      </c>
      <c r="B24" s="26"/>
      <c r="C24" s="26" t="s">
        <v>186</v>
      </c>
      <c r="D24" s="26" t="s">
        <v>186</v>
      </c>
      <c r="E24" s="26" t="s">
        <v>186</v>
      </c>
      <c r="F24" s="26" t="s">
        <v>186</v>
      </c>
      <c r="G24" s="26" t="s">
        <v>186</v>
      </c>
      <c r="H24" s="27"/>
      <c r="I24" s="33" t="s">
        <v>186</v>
      </c>
      <c r="J24" s="29"/>
      <c r="K24" s="30"/>
      <c r="L24" s="31" t="s">
        <v>186</v>
      </c>
      <c r="M24" s="32"/>
    </row>
    <row r="25" spans="1:13" ht="13.5" customHeight="1" x14ac:dyDescent="0.15">
      <c r="A25" s="34" t="s">
        <v>29</v>
      </c>
      <c r="B25" s="35" t="s">
        <v>23</v>
      </c>
      <c r="C25" s="45">
        <v>4</v>
      </c>
      <c r="D25" s="35">
        <v>31</v>
      </c>
      <c r="E25" s="35">
        <v>24</v>
      </c>
      <c r="F25" s="35">
        <v>14</v>
      </c>
      <c r="G25" s="35">
        <v>9</v>
      </c>
      <c r="H25" s="36" t="s">
        <v>24</v>
      </c>
      <c r="I25" s="46">
        <v>78</v>
      </c>
      <c r="J25" s="47" t="s">
        <v>534</v>
      </c>
      <c r="K25" s="39" t="s">
        <v>535</v>
      </c>
      <c r="L25" s="40" t="s">
        <v>1254</v>
      </c>
      <c r="M25" s="41" t="s">
        <v>536</v>
      </c>
    </row>
    <row r="26" spans="1:13" ht="30" customHeight="1" x14ac:dyDescent="0.15">
      <c r="A26" s="34" t="s" ph="1">
        <v>195</v>
      </c>
      <c r="B26" s="35" t="s">
        <v>27</v>
      </c>
      <c r="C26" s="35">
        <v>25</v>
      </c>
      <c r="D26" s="35">
        <v>322</v>
      </c>
      <c r="E26" s="35">
        <v>348</v>
      </c>
      <c r="F26" s="35">
        <v>308</v>
      </c>
      <c r="G26" s="35" t="s">
        <v>186</v>
      </c>
      <c r="H26" s="36" t="s">
        <v>21</v>
      </c>
      <c r="I26" s="46">
        <v>978</v>
      </c>
      <c r="J26" s="47" t="s">
        <v>493</v>
      </c>
      <c r="K26" s="39" t="s">
        <v>916</v>
      </c>
      <c r="L26" s="40" t="s">
        <v>1252</v>
      </c>
      <c r="M26" s="41" t="s">
        <v>494</v>
      </c>
    </row>
    <row r="27" spans="1:13" ht="30" customHeight="1" x14ac:dyDescent="0.15">
      <c r="A27" s="34" t="s" ph="1">
        <v>196</v>
      </c>
      <c r="B27" s="51" t="s">
        <v>30</v>
      </c>
      <c r="C27" s="35">
        <v>27</v>
      </c>
      <c r="D27" s="35">
        <v>361</v>
      </c>
      <c r="E27" s="35">
        <v>360</v>
      </c>
      <c r="F27" s="35">
        <v>359</v>
      </c>
      <c r="G27" s="35" t="s">
        <v>186</v>
      </c>
      <c r="H27" s="36" t="s">
        <v>21</v>
      </c>
      <c r="I27" s="46">
        <v>1080</v>
      </c>
      <c r="J27" s="47" t="s">
        <v>897</v>
      </c>
      <c r="K27" s="39" t="s">
        <v>925</v>
      </c>
      <c r="L27" s="40" t="s">
        <v>1186</v>
      </c>
      <c r="M27" s="41" t="s">
        <v>898</v>
      </c>
    </row>
    <row r="28" spans="1:13" ht="30" customHeight="1" x14ac:dyDescent="0.15">
      <c r="A28" s="34" t="s" ph="1">
        <v>197</v>
      </c>
      <c r="B28" s="35" t="s">
        <v>382</v>
      </c>
      <c r="C28" s="35">
        <v>18</v>
      </c>
      <c r="D28" s="35">
        <v>238</v>
      </c>
      <c r="E28" s="35">
        <v>222</v>
      </c>
      <c r="F28" s="35">
        <v>212</v>
      </c>
      <c r="G28" s="35" t="s">
        <v>186</v>
      </c>
      <c r="H28" s="36" t="s">
        <v>21</v>
      </c>
      <c r="I28" s="46">
        <v>672</v>
      </c>
      <c r="J28" s="47" t="s">
        <v>629</v>
      </c>
      <c r="K28" s="39" t="s">
        <v>920</v>
      </c>
      <c r="L28" s="40" t="s">
        <v>1264</v>
      </c>
      <c r="M28" s="41" t="s">
        <v>630</v>
      </c>
    </row>
    <row r="29" spans="1:13" ht="30" customHeight="1" x14ac:dyDescent="0.15">
      <c r="A29" s="34" t="s" ph="1">
        <v>198</v>
      </c>
      <c r="B29" s="35" t="s">
        <v>27</v>
      </c>
      <c r="C29" s="35">
        <v>11</v>
      </c>
      <c r="D29" s="35">
        <v>112</v>
      </c>
      <c r="E29" s="35">
        <v>87</v>
      </c>
      <c r="F29" s="35">
        <v>94</v>
      </c>
      <c r="G29" s="35" t="s">
        <v>186</v>
      </c>
      <c r="H29" s="36" t="s">
        <v>21</v>
      </c>
      <c r="I29" s="46">
        <v>293</v>
      </c>
      <c r="J29" s="47" t="s">
        <v>426</v>
      </c>
      <c r="K29" s="52" t="s">
        <v>924</v>
      </c>
      <c r="L29" s="40" t="s">
        <v>1265</v>
      </c>
      <c r="M29" s="41" t="s">
        <v>427</v>
      </c>
    </row>
    <row r="30" spans="1:13" ht="30" customHeight="1" x14ac:dyDescent="0.15">
      <c r="A30" s="34" t="s" ph="1">
        <v>199</v>
      </c>
      <c r="B30" s="35" t="s">
        <v>27</v>
      </c>
      <c r="C30" s="35">
        <v>27</v>
      </c>
      <c r="D30" s="35">
        <v>361</v>
      </c>
      <c r="E30" s="35">
        <v>354</v>
      </c>
      <c r="F30" s="35">
        <v>337</v>
      </c>
      <c r="G30" s="35" t="s">
        <v>186</v>
      </c>
      <c r="H30" s="36" t="s">
        <v>21</v>
      </c>
      <c r="I30" s="46">
        <v>1052</v>
      </c>
      <c r="J30" s="47" t="s">
        <v>518</v>
      </c>
      <c r="K30" s="39" t="s">
        <v>519</v>
      </c>
      <c r="L30" s="40" t="s">
        <v>1267</v>
      </c>
      <c r="M30" s="41" t="s">
        <v>520</v>
      </c>
    </row>
    <row r="31" spans="1:13" ht="30" customHeight="1" x14ac:dyDescent="0.15">
      <c r="A31" s="34" t="s" ph="1">
        <v>200</v>
      </c>
      <c r="B31" s="35" t="s">
        <v>27</v>
      </c>
      <c r="C31" s="35">
        <v>29</v>
      </c>
      <c r="D31" s="35">
        <v>361</v>
      </c>
      <c r="E31" s="35">
        <v>395</v>
      </c>
      <c r="F31" s="35">
        <v>392</v>
      </c>
      <c r="G31" s="35" t="s">
        <v>186</v>
      </c>
      <c r="H31" s="36" t="s">
        <v>21</v>
      </c>
      <c r="I31" s="46">
        <v>1148</v>
      </c>
      <c r="J31" s="47" t="s">
        <v>475</v>
      </c>
      <c r="K31" s="39" t="s">
        <v>476</v>
      </c>
      <c r="L31" s="40" t="s">
        <v>1269</v>
      </c>
      <c r="M31" s="41" t="s">
        <v>477</v>
      </c>
    </row>
    <row r="32" spans="1:13" ht="30" customHeight="1" x14ac:dyDescent="0.15">
      <c r="A32" s="34" t="s" ph="1">
        <v>201</v>
      </c>
      <c r="B32" s="35" t="s">
        <v>27</v>
      </c>
      <c r="C32" s="35">
        <v>26</v>
      </c>
      <c r="D32" s="35">
        <v>321</v>
      </c>
      <c r="E32" s="35">
        <v>356</v>
      </c>
      <c r="F32" s="35">
        <v>345</v>
      </c>
      <c r="G32" s="35" t="s">
        <v>186</v>
      </c>
      <c r="H32" s="36" t="s">
        <v>21</v>
      </c>
      <c r="I32" s="46">
        <v>1022</v>
      </c>
      <c r="J32" s="47" t="s">
        <v>893</v>
      </c>
      <c r="K32" s="39" t="s">
        <v>922</v>
      </c>
      <c r="L32" s="40" t="s">
        <v>1193</v>
      </c>
      <c r="M32" s="41" t="s">
        <v>894</v>
      </c>
    </row>
    <row r="33" spans="1:13" ht="30" customHeight="1" x14ac:dyDescent="0.15">
      <c r="A33" s="34" t="s" ph="1">
        <v>202</v>
      </c>
      <c r="B33" s="35" t="s">
        <v>31</v>
      </c>
      <c r="C33" s="35" t="s">
        <v>186</v>
      </c>
      <c r="D33" s="35" t="s">
        <v>186</v>
      </c>
      <c r="E33" s="35" t="s">
        <v>186</v>
      </c>
      <c r="F33" s="35" t="s">
        <v>186</v>
      </c>
      <c r="G33" s="35" t="s">
        <v>186</v>
      </c>
      <c r="H33" s="36" t="s">
        <v>32</v>
      </c>
      <c r="I33" s="46">
        <v>1747</v>
      </c>
      <c r="J33" s="47" t="s">
        <v>848</v>
      </c>
      <c r="K33" s="39" t="s">
        <v>1011</v>
      </c>
      <c r="L33" s="40" t="s">
        <v>1399</v>
      </c>
      <c r="M33" s="41" t="s">
        <v>849</v>
      </c>
    </row>
    <row r="34" spans="1:13" ht="13.5" customHeight="1" x14ac:dyDescent="0.25">
      <c r="A34" s="49" t="s">
        <v>387</v>
      </c>
      <c r="B34" s="53" t="s">
        <v>1096</v>
      </c>
      <c r="C34" s="54" t="s">
        <v>186</v>
      </c>
      <c r="D34" s="53" t="s">
        <v>186</v>
      </c>
      <c r="E34" s="53" t="s">
        <v>186</v>
      </c>
      <c r="F34" s="53" t="s">
        <v>186</v>
      </c>
      <c r="G34" s="53" t="s">
        <v>186</v>
      </c>
      <c r="H34" s="55"/>
      <c r="I34" s="56" t="s">
        <v>186</v>
      </c>
      <c r="J34" s="57"/>
      <c r="K34" s="58"/>
      <c r="L34" s="59" t="s">
        <v>186</v>
      </c>
      <c r="M34" s="60"/>
    </row>
    <row r="35" spans="1:13" ht="13.5" customHeight="1" x14ac:dyDescent="0.15">
      <c r="A35" s="34" t="s">
        <v>371</v>
      </c>
      <c r="B35" s="26" t="s">
        <v>376</v>
      </c>
      <c r="C35" s="61">
        <v>20</v>
      </c>
      <c r="D35" s="35">
        <v>197</v>
      </c>
      <c r="E35" s="35">
        <v>185</v>
      </c>
      <c r="F35" s="35">
        <v>123</v>
      </c>
      <c r="G35" s="35">
        <v>52</v>
      </c>
      <c r="H35" s="62" t="s">
        <v>24</v>
      </c>
      <c r="I35" s="46">
        <v>557</v>
      </c>
      <c r="J35" s="47" t="s">
        <v>1130</v>
      </c>
      <c r="K35" s="39" t="s">
        <v>1179</v>
      </c>
      <c r="L35" s="40" t="s">
        <v>1194</v>
      </c>
      <c r="M35" s="41" t="s">
        <v>913</v>
      </c>
    </row>
    <row r="36" spans="1:13" ht="13.5" customHeight="1" x14ac:dyDescent="0.15">
      <c r="A36" s="63"/>
      <c r="B36" s="53" t="s">
        <v>1037</v>
      </c>
      <c r="C36" s="64" t="s">
        <v>186</v>
      </c>
      <c r="D36" s="53" t="s">
        <v>186</v>
      </c>
      <c r="E36" s="53" t="s">
        <v>186</v>
      </c>
      <c r="F36" s="53" t="s">
        <v>186</v>
      </c>
      <c r="G36" s="53" t="s">
        <v>186</v>
      </c>
      <c r="H36" s="65"/>
      <c r="I36" s="56" t="s">
        <v>186</v>
      </c>
      <c r="J36" s="57"/>
      <c r="K36" s="58"/>
      <c r="L36" s="59" t="s">
        <v>186</v>
      </c>
      <c r="M36" s="60"/>
    </row>
    <row r="37" spans="1:13" ht="13.5" customHeight="1" x14ac:dyDescent="0.25">
      <c r="A37" s="25"/>
      <c r="B37" s="26" t="s">
        <v>329</v>
      </c>
      <c r="C37" s="66" t="s">
        <v>186</v>
      </c>
      <c r="D37" s="26" t="s">
        <v>186</v>
      </c>
      <c r="E37" s="26" t="s">
        <v>186</v>
      </c>
      <c r="F37" s="26" t="s">
        <v>186</v>
      </c>
      <c r="G37" s="26" t="s">
        <v>186</v>
      </c>
      <c r="H37" s="27"/>
      <c r="I37" s="33" t="s">
        <v>186</v>
      </c>
      <c r="J37" s="29"/>
      <c r="K37" s="30"/>
      <c r="L37" s="31" t="s">
        <v>186</v>
      </c>
      <c r="M37" s="32"/>
    </row>
    <row r="38" spans="1:13" ht="13.5" customHeight="1" x14ac:dyDescent="0.15">
      <c r="A38" s="44"/>
      <c r="B38" s="26" t="s">
        <v>330</v>
      </c>
      <c r="C38" s="66" t="s">
        <v>186</v>
      </c>
      <c r="D38" s="26" t="s">
        <v>186</v>
      </c>
      <c r="E38" s="26" t="s">
        <v>186</v>
      </c>
      <c r="F38" s="26" t="s">
        <v>186</v>
      </c>
      <c r="G38" s="26" t="s">
        <v>186</v>
      </c>
      <c r="H38" s="27"/>
      <c r="I38" s="33" t="s">
        <v>186</v>
      </c>
      <c r="J38" s="29"/>
      <c r="K38" s="30"/>
      <c r="L38" s="31" t="s">
        <v>186</v>
      </c>
      <c r="M38" s="32"/>
    </row>
    <row r="39" spans="1:13" ht="13.5" customHeight="1" x14ac:dyDescent="0.15">
      <c r="A39" s="67"/>
      <c r="B39" s="26" t="s">
        <v>1102</v>
      </c>
      <c r="C39" s="26">
        <v>25</v>
      </c>
      <c r="D39" s="26">
        <v>320</v>
      </c>
      <c r="E39" s="26">
        <v>316</v>
      </c>
      <c r="F39" s="26">
        <v>349</v>
      </c>
      <c r="G39" s="26" t="s">
        <v>186</v>
      </c>
      <c r="H39" s="27" t="s">
        <v>21</v>
      </c>
      <c r="I39" s="68">
        <v>985</v>
      </c>
      <c r="J39" s="29"/>
      <c r="K39" s="30"/>
      <c r="L39" s="31" t="s">
        <v>186</v>
      </c>
      <c r="M39" s="32"/>
    </row>
    <row r="40" spans="1:13" ht="9" customHeight="1" x14ac:dyDescent="0.25">
      <c r="A40" s="25"/>
      <c r="B40" s="432" t="s">
        <v>1132</v>
      </c>
      <c r="C40" s="26" t="s">
        <v>186</v>
      </c>
      <c r="D40" s="26" t="s">
        <v>186</v>
      </c>
      <c r="E40" s="26" t="s">
        <v>186</v>
      </c>
      <c r="F40" s="26" t="s">
        <v>186</v>
      </c>
      <c r="G40" s="26" t="s">
        <v>186</v>
      </c>
      <c r="H40" s="27"/>
      <c r="I40" s="33" t="s">
        <v>186</v>
      </c>
      <c r="J40" s="29"/>
      <c r="K40" s="30"/>
      <c r="L40" s="31" t="s">
        <v>186</v>
      </c>
      <c r="M40" s="32"/>
    </row>
    <row r="41" spans="1:13" ht="20.25" customHeight="1" x14ac:dyDescent="0.15">
      <c r="A41" s="34" t="s" ph="1">
        <v>1079</v>
      </c>
      <c r="B41" s="433"/>
      <c r="C41" s="61" t="s">
        <v>186</v>
      </c>
      <c r="D41" s="35" t="s">
        <v>186</v>
      </c>
      <c r="E41" s="35" t="s">
        <v>186</v>
      </c>
      <c r="F41" s="35" t="s">
        <v>186</v>
      </c>
      <c r="G41" s="35" t="s">
        <v>186</v>
      </c>
      <c r="H41" s="62" t="s">
        <v>370</v>
      </c>
      <c r="I41" s="51">
        <v>86</v>
      </c>
      <c r="J41" s="47" t="s">
        <v>656</v>
      </c>
      <c r="K41" s="39" t="s">
        <v>657</v>
      </c>
      <c r="L41" s="40" t="s">
        <v>1276</v>
      </c>
      <c r="M41" s="41" t="s">
        <v>658</v>
      </c>
    </row>
    <row r="42" spans="1:13" s="42" customFormat="1" ht="13.5" customHeight="1" x14ac:dyDescent="0.25">
      <c r="A42" s="43"/>
      <c r="B42" s="26" t="s">
        <v>1038</v>
      </c>
      <c r="C42" s="26">
        <v>18</v>
      </c>
      <c r="D42" s="26">
        <v>221</v>
      </c>
      <c r="E42" s="26">
        <v>197</v>
      </c>
      <c r="F42" s="26">
        <v>178</v>
      </c>
      <c r="G42" s="26" t="s">
        <v>186</v>
      </c>
      <c r="H42" s="27" t="s">
        <v>21</v>
      </c>
      <c r="I42" s="28">
        <v>596</v>
      </c>
      <c r="J42" s="50"/>
      <c r="K42" s="30"/>
      <c r="L42" s="31" t="s">
        <v>186</v>
      </c>
      <c r="M42" s="32"/>
    </row>
    <row r="43" spans="1:13" s="42" customFormat="1" ht="13.5" customHeight="1" x14ac:dyDescent="0.25">
      <c r="A43" s="43"/>
      <c r="B43" s="26" t="s">
        <v>379</v>
      </c>
      <c r="C43" s="26" t="s">
        <v>186</v>
      </c>
      <c r="D43" s="26" t="s">
        <v>186</v>
      </c>
      <c r="E43" s="26" t="s">
        <v>186</v>
      </c>
      <c r="F43" s="26" t="s">
        <v>186</v>
      </c>
      <c r="G43" s="26" t="s">
        <v>186</v>
      </c>
      <c r="H43" s="27"/>
      <c r="I43" s="28" t="s">
        <v>186</v>
      </c>
      <c r="J43" s="50"/>
      <c r="K43" s="30"/>
      <c r="L43" s="31" t="s">
        <v>186</v>
      </c>
      <c r="M43" s="32"/>
    </row>
    <row r="44" spans="1:13" ht="13.5" customHeight="1" x14ac:dyDescent="0.25">
      <c r="A44" s="43" t="s">
        <v>1048</v>
      </c>
      <c r="B44" s="26" t="s">
        <v>380</v>
      </c>
      <c r="C44" s="26" t="s">
        <v>186</v>
      </c>
      <c r="D44" s="26" t="s">
        <v>186</v>
      </c>
      <c r="E44" s="26" t="s">
        <v>186</v>
      </c>
      <c r="F44" s="26" t="s">
        <v>186</v>
      </c>
      <c r="G44" s="26" t="s">
        <v>186</v>
      </c>
      <c r="H44" s="27"/>
      <c r="I44" s="33" t="s">
        <v>186</v>
      </c>
      <c r="J44" s="50"/>
      <c r="K44" s="30"/>
      <c r="L44" s="31" t="s">
        <v>186</v>
      </c>
      <c r="M44" s="32"/>
    </row>
    <row r="45" spans="1:13" ht="13.5" customHeight="1" x14ac:dyDescent="0.15">
      <c r="A45" s="44" t="s">
        <v>1047</v>
      </c>
      <c r="B45" s="35" t="s">
        <v>33</v>
      </c>
      <c r="C45" s="45">
        <v>4</v>
      </c>
      <c r="D45" s="35">
        <v>16</v>
      </c>
      <c r="E45" s="35">
        <v>11</v>
      </c>
      <c r="F45" s="35">
        <v>17</v>
      </c>
      <c r="G45" s="35">
        <v>17</v>
      </c>
      <c r="H45" s="62" t="s">
        <v>24</v>
      </c>
      <c r="I45" s="46">
        <v>61</v>
      </c>
      <c r="J45" s="47" t="s">
        <v>642</v>
      </c>
      <c r="K45" s="39" t="s">
        <v>921</v>
      </c>
      <c r="L45" s="40" t="s">
        <v>1259</v>
      </c>
      <c r="M45" s="41" t="s">
        <v>643</v>
      </c>
    </row>
    <row r="46" spans="1:13" ht="36.75" customHeight="1" x14ac:dyDescent="0.15">
      <c r="A46" s="69" t="s" ph="1">
        <v>299</v>
      </c>
      <c r="B46" s="70" t="s">
        <v>1116</v>
      </c>
      <c r="C46" s="71">
        <v>21</v>
      </c>
      <c r="D46" s="72">
        <v>280</v>
      </c>
      <c r="E46" s="72">
        <v>273</v>
      </c>
      <c r="F46" s="72">
        <v>270</v>
      </c>
      <c r="G46" s="72" t="s">
        <v>186</v>
      </c>
      <c r="H46" s="73" t="s">
        <v>21</v>
      </c>
      <c r="I46" s="74">
        <v>823</v>
      </c>
      <c r="J46" s="75" t="s">
        <v>895</v>
      </c>
      <c r="K46" s="76" t="s">
        <v>912</v>
      </c>
      <c r="L46" s="77" t="s">
        <v>1257</v>
      </c>
      <c r="M46" s="78" t="s">
        <v>896</v>
      </c>
    </row>
    <row r="47" spans="1:13" ht="30" customHeight="1" x14ac:dyDescent="0.15">
      <c r="A47" s="34" t="s" ph="1">
        <v>390</v>
      </c>
      <c r="B47" s="35" t="s">
        <v>393</v>
      </c>
      <c r="C47" s="35">
        <v>18</v>
      </c>
      <c r="D47" s="35">
        <v>240</v>
      </c>
      <c r="E47" s="35">
        <v>232</v>
      </c>
      <c r="F47" s="35">
        <v>224</v>
      </c>
      <c r="G47" s="35" t="s">
        <v>186</v>
      </c>
      <c r="H47" s="36" t="s">
        <v>21</v>
      </c>
      <c r="I47" s="46">
        <v>696</v>
      </c>
      <c r="J47" s="47" t="s">
        <v>635</v>
      </c>
      <c r="K47" s="39" t="s">
        <v>923</v>
      </c>
      <c r="L47" s="40" t="s">
        <v>1187</v>
      </c>
      <c r="M47" s="41" t="s">
        <v>636</v>
      </c>
    </row>
    <row r="48" spans="1:13" ht="15" customHeight="1" x14ac:dyDescent="0.25">
      <c r="A48" s="43" t="s">
        <v>1088</v>
      </c>
      <c r="B48" s="26"/>
      <c r="C48" s="26" t="s">
        <v>186</v>
      </c>
      <c r="D48" s="26" t="s">
        <v>186</v>
      </c>
      <c r="E48" s="26" t="s">
        <v>186</v>
      </c>
      <c r="F48" s="26" t="s">
        <v>186</v>
      </c>
      <c r="G48" s="26" t="s">
        <v>186</v>
      </c>
      <c r="H48" s="27"/>
      <c r="I48" s="33" t="s">
        <v>186</v>
      </c>
      <c r="J48" s="50"/>
      <c r="K48" s="30"/>
      <c r="L48" s="31" t="s">
        <v>186</v>
      </c>
      <c r="M48" s="32"/>
    </row>
    <row r="49" spans="1:13" ht="15" customHeight="1" x14ac:dyDescent="0.15">
      <c r="A49" s="34" t="s">
        <v>1087</v>
      </c>
      <c r="B49" s="35" t="s">
        <v>1115</v>
      </c>
      <c r="C49" s="35">
        <v>18</v>
      </c>
      <c r="D49" s="35">
        <v>201</v>
      </c>
      <c r="E49" s="35">
        <v>201</v>
      </c>
      <c r="F49" s="35">
        <v>173</v>
      </c>
      <c r="G49" s="35" t="s">
        <v>186</v>
      </c>
      <c r="H49" s="36" t="s">
        <v>21</v>
      </c>
      <c r="I49" s="46">
        <v>575</v>
      </c>
      <c r="J49" s="47" t="s">
        <v>512</v>
      </c>
      <c r="K49" s="39" t="s">
        <v>918</v>
      </c>
      <c r="L49" s="40" t="s">
        <v>1258</v>
      </c>
      <c r="M49" s="41" t="s">
        <v>513</v>
      </c>
    </row>
    <row r="50" spans="1:13" ht="30" customHeight="1" x14ac:dyDescent="0.15">
      <c r="A50" s="34" t="s" ph="1">
        <v>203</v>
      </c>
      <c r="B50" s="35" t="s">
        <v>27</v>
      </c>
      <c r="C50" s="35">
        <v>15</v>
      </c>
      <c r="D50" s="35">
        <v>165</v>
      </c>
      <c r="E50" s="35">
        <v>144</v>
      </c>
      <c r="F50" s="35">
        <v>163</v>
      </c>
      <c r="G50" s="35" t="s">
        <v>186</v>
      </c>
      <c r="H50" s="36" t="s">
        <v>21</v>
      </c>
      <c r="I50" s="46">
        <v>472</v>
      </c>
      <c r="J50" s="47" t="s">
        <v>593</v>
      </c>
      <c r="K50" s="39" t="s">
        <v>932</v>
      </c>
      <c r="L50" s="40" t="s">
        <v>1260</v>
      </c>
      <c r="M50" s="41" t="s">
        <v>594</v>
      </c>
    </row>
    <row r="51" spans="1:13" ht="30" customHeight="1" x14ac:dyDescent="0.15">
      <c r="A51" s="34" t="s" ph="1">
        <v>204</v>
      </c>
      <c r="B51" s="35" t="s">
        <v>27</v>
      </c>
      <c r="C51" s="35">
        <v>24</v>
      </c>
      <c r="D51" s="35">
        <v>304</v>
      </c>
      <c r="E51" s="35">
        <v>306</v>
      </c>
      <c r="F51" s="35">
        <v>286</v>
      </c>
      <c r="G51" s="35" t="s">
        <v>186</v>
      </c>
      <c r="H51" s="36" t="s">
        <v>21</v>
      </c>
      <c r="I51" s="46">
        <v>896</v>
      </c>
      <c r="J51" s="47" t="s">
        <v>891</v>
      </c>
      <c r="K51" s="39" t="s">
        <v>934</v>
      </c>
      <c r="L51" s="40" t="s">
        <v>1270</v>
      </c>
      <c r="M51" s="41" t="s">
        <v>892</v>
      </c>
    </row>
    <row r="52" spans="1:13" ht="30" customHeight="1" x14ac:dyDescent="0.15">
      <c r="A52" s="34" t="s" ph="1">
        <v>314</v>
      </c>
      <c r="B52" s="35" t="s">
        <v>382</v>
      </c>
      <c r="C52" s="35">
        <v>15</v>
      </c>
      <c r="D52" s="35">
        <v>135</v>
      </c>
      <c r="E52" s="35">
        <v>132</v>
      </c>
      <c r="F52" s="35">
        <v>116</v>
      </c>
      <c r="G52" s="35" t="s">
        <v>186</v>
      </c>
      <c r="H52" s="36" t="s">
        <v>21</v>
      </c>
      <c r="I52" s="46">
        <v>383</v>
      </c>
      <c r="J52" s="47" t="s">
        <v>616</v>
      </c>
      <c r="K52" s="39" t="s">
        <v>935</v>
      </c>
      <c r="L52" s="40" t="s">
        <v>1274</v>
      </c>
      <c r="M52" s="41" t="s">
        <v>617</v>
      </c>
    </row>
    <row r="53" spans="1:13" ht="13.5" customHeight="1" x14ac:dyDescent="0.15">
      <c r="A53" s="63"/>
      <c r="B53" s="26" t="s">
        <v>373</v>
      </c>
      <c r="C53" s="26" t="s">
        <v>186</v>
      </c>
      <c r="D53" s="26" t="s">
        <v>186</v>
      </c>
      <c r="E53" s="26" t="s">
        <v>186</v>
      </c>
      <c r="F53" s="26" t="s">
        <v>186</v>
      </c>
      <c r="G53" s="26" t="s">
        <v>186</v>
      </c>
      <c r="H53" s="27"/>
      <c r="I53" s="33" t="s">
        <v>186</v>
      </c>
      <c r="J53" s="50"/>
      <c r="K53" s="30"/>
      <c r="L53" s="31" t="s">
        <v>186</v>
      </c>
      <c r="M53" s="32"/>
    </row>
    <row r="54" spans="1:13" ht="13.5" customHeight="1" x14ac:dyDescent="0.25">
      <c r="A54" s="25"/>
      <c r="B54" s="26" t="s">
        <v>1080</v>
      </c>
      <c r="C54" s="66">
        <v>15</v>
      </c>
      <c r="D54" s="26">
        <v>152</v>
      </c>
      <c r="E54" s="26">
        <v>159</v>
      </c>
      <c r="F54" s="26">
        <v>144</v>
      </c>
      <c r="G54" s="26" t="s">
        <v>186</v>
      </c>
      <c r="H54" s="27" t="s">
        <v>21</v>
      </c>
      <c r="I54" s="33">
        <v>455</v>
      </c>
      <c r="J54" s="50"/>
      <c r="K54" s="30"/>
      <c r="L54" s="31" t="s">
        <v>186</v>
      </c>
      <c r="M54" s="32"/>
    </row>
    <row r="55" spans="1:13" ht="14.25" customHeight="1" x14ac:dyDescent="0.25">
      <c r="A55" s="25"/>
      <c r="B55" s="79" t="s">
        <v>1114</v>
      </c>
      <c r="C55" s="80" t="s">
        <v>186</v>
      </c>
      <c r="D55" s="26" t="s">
        <v>186</v>
      </c>
      <c r="E55" s="26" t="s">
        <v>186</v>
      </c>
      <c r="F55" s="26" t="s">
        <v>186</v>
      </c>
      <c r="G55" s="81" t="s">
        <v>186</v>
      </c>
      <c r="H55" s="82"/>
      <c r="I55" s="33" t="s">
        <v>186</v>
      </c>
      <c r="J55" s="50"/>
      <c r="K55" s="30"/>
      <c r="L55" s="31" t="s">
        <v>186</v>
      </c>
      <c r="M55" s="32"/>
    </row>
    <row r="56" spans="1:13" ht="13.5" customHeight="1" x14ac:dyDescent="0.25">
      <c r="A56" s="25" t="s">
        <v>1050</v>
      </c>
      <c r="B56" s="26" t="s">
        <v>1066</v>
      </c>
      <c r="C56" s="81" t="s">
        <v>186</v>
      </c>
      <c r="D56" s="26" t="s">
        <v>186</v>
      </c>
      <c r="E56" s="26" t="s">
        <v>186</v>
      </c>
      <c r="F56" s="26" t="s">
        <v>186</v>
      </c>
      <c r="G56" s="81" t="s">
        <v>186</v>
      </c>
      <c r="H56" s="82" t="s">
        <v>34</v>
      </c>
      <c r="I56" s="26">
        <v>24</v>
      </c>
      <c r="J56" s="29"/>
      <c r="K56" s="30"/>
      <c r="L56" s="31" t="s">
        <v>186</v>
      </c>
      <c r="M56" s="32"/>
    </row>
    <row r="57" spans="1:13" ht="13.5" customHeight="1" x14ac:dyDescent="0.15">
      <c r="A57" s="34" t="s">
        <v>1049</v>
      </c>
      <c r="B57" s="35" t="s">
        <v>374</v>
      </c>
      <c r="C57" s="45">
        <v>4</v>
      </c>
      <c r="D57" s="45">
        <v>6</v>
      </c>
      <c r="E57" s="45">
        <v>12</v>
      </c>
      <c r="F57" s="45">
        <v>4</v>
      </c>
      <c r="G57" s="45">
        <v>10</v>
      </c>
      <c r="H57" s="62" t="s">
        <v>24</v>
      </c>
      <c r="I57" s="83">
        <v>32</v>
      </c>
      <c r="J57" s="47" t="s">
        <v>573</v>
      </c>
      <c r="K57" s="39" t="s">
        <v>933</v>
      </c>
      <c r="L57" s="40" t="s">
        <v>1261</v>
      </c>
      <c r="M57" s="41" t="s">
        <v>574</v>
      </c>
    </row>
    <row r="58" spans="1:13" ht="13.5" customHeight="1" x14ac:dyDescent="0.25">
      <c r="A58" s="25"/>
      <c r="B58" s="26" t="s">
        <v>27</v>
      </c>
      <c r="C58" s="26">
        <v>24</v>
      </c>
      <c r="D58" s="26">
        <v>320</v>
      </c>
      <c r="E58" s="26">
        <v>318</v>
      </c>
      <c r="F58" s="26">
        <v>315</v>
      </c>
      <c r="G58" s="26" t="s">
        <v>186</v>
      </c>
      <c r="H58" s="27" t="s">
        <v>21</v>
      </c>
      <c r="I58" s="28">
        <v>953</v>
      </c>
      <c r="J58" s="50"/>
      <c r="K58" s="30"/>
      <c r="L58" s="31" t="s">
        <v>186</v>
      </c>
      <c r="M58" s="32"/>
    </row>
    <row r="59" spans="1:13" ht="13.5" customHeight="1" x14ac:dyDescent="0.25">
      <c r="A59" s="25" t="s">
        <v>35</v>
      </c>
      <c r="B59" s="26"/>
      <c r="C59" s="26" t="s">
        <v>186</v>
      </c>
      <c r="D59" s="26" t="s">
        <v>186</v>
      </c>
      <c r="E59" s="26" t="s">
        <v>186</v>
      </c>
      <c r="F59" s="26" t="s">
        <v>186</v>
      </c>
      <c r="G59" s="26" t="s">
        <v>186</v>
      </c>
      <c r="H59" s="27"/>
      <c r="I59" s="33" t="s">
        <v>186</v>
      </c>
      <c r="J59" s="50"/>
      <c r="K59" s="30"/>
      <c r="L59" s="31" t="s">
        <v>186</v>
      </c>
      <c r="M59" s="32"/>
    </row>
    <row r="60" spans="1:13" ht="13.5" customHeight="1" x14ac:dyDescent="0.15">
      <c r="A60" s="34" t="s">
        <v>36</v>
      </c>
      <c r="B60" s="35" t="s">
        <v>23</v>
      </c>
      <c r="C60" s="45">
        <v>4</v>
      </c>
      <c r="D60" s="35">
        <v>21</v>
      </c>
      <c r="E60" s="35">
        <v>15</v>
      </c>
      <c r="F60" s="35">
        <v>10</v>
      </c>
      <c r="G60" s="35">
        <v>11</v>
      </c>
      <c r="H60" s="36" t="s">
        <v>24</v>
      </c>
      <c r="I60" s="46">
        <v>57</v>
      </c>
      <c r="J60" s="47" t="s">
        <v>850</v>
      </c>
      <c r="K60" s="39" t="s">
        <v>938</v>
      </c>
      <c r="L60" s="40" t="s">
        <v>1188</v>
      </c>
      <c r="M60" s="41" t="s">
        <v>851</v>
      </c>
    </row>
    <row r="61" spans="1:13" ht="30.75" customHeight="1" x14ac:dyDescent="0.15">
      <c r="A61" s="34" t="s" ph="1">
        <v>205</v>
      </c>
      <c r="B61" s="35" t="s">
        <v>27</v>
      </c>
      <c r="C61" s="35">
        <v>21</v>
      </c>
      <c r="D61" s="84">
        <v>248</v>
      </c>
      <c r="E61" s="35">
        <v>241</v>
      </c>
      <c r="F61" s="35">
        <v>270</v>
      </c>
      <c r="G61" s="35" t="s">
        <v>186</v>
      </c>
      <c r="H61" s="36" t="s">
        <v>21</v>
      </c>
      <c r="I61" s="46">
        <v>759</v>
      </c>
      <c r="J61" s="47" t="s">
        <v>677</v>
      </c>
      <c r="K61" s="39" t="s">
        <v>678</v>
      </c>
      <c r="L61" s="40" t="s">
        <v>1266</v>
      </c>
      <c r="M61" s="41" t="s">
        <v>679</v>
      </c>
    </row>
    <row r="62" spans="1:13" ht="30.75" customHeight="1" x14ac:dyDescent="0.15">
      <c r="A62" s="85" t="s" ph="1">
        <v>206</v>
      </c>
      <c r="B62" s="86" t="s">
        <v>27</v>
      </c>
      <c r="C62" s="87">
        <v>12</v>
      </c>
      <c r="D62" s="88">
        <v>121</v>
      </c>
      <c r="E62" s="86">
        <v>109</v>
      </c>
      <c r="F62" s="89">
        <v>118</v>
      </c>
      <c r="G62" s="89" t="s">
        <v>186</v>
      </c>
      <c r="H62" s="90" t="s">
        <v>21</v>
      </c>
      <c r="I62" s="91">
        <v>348</v>
      </c>
      <c r="J62" s="92" t="s">
        <v>490</v>
      </c>
      <c r="K62" s="93" t="s">
        <v>491</v>
      </c>
      <c r="L62" s="94" t="s">
        <v>1271</v>
      </c>
      <c r="M62" s="95" t="s">
        <v>492</v>
      </c>
    </row>
    <row r="63" spans="1:13" x14ac:dyDescent="0.15">
      <c r="M63" s="99"/>
    </row>
    <row r="64" spans="1:13" x14ac:dyDescent="0.15">
      <c r="M64" s="99"/>
    </row>
    <row r="65" spans="13:13" x14ac:dyDescent="0.15">
      <c r="M65" s="99"/>
    </row>
    <row r="66" spans="13:13" x14ac:dyDescent="0.15">
      <c r="M66" s="99"/>
    </row>
    <row r="67" spans="13:13" x14ac:dyDescent="0.15">
      <c r="M67" s="99"/>
    </row>
    <row r="68" spans="13:13" x14ac:dyDescent="0.15">
      <c r="M68" s="99"/>
    </row>
    <row r="69" spans="13:13" x14ac:dyDescent="0.15">
      <c r="M69" s="99"/>
    </row>
    <row r="70" spans="13:13" x14ac:dyDescent="0.15">
      <c r="M70" s="99"/>
    </row>
    <row r="71" spans="13:13" x14ac:dyDescent="0.15">
      <c r="M71" s="99"/>
    </row>
    <row r="72" spans="13:13" x14ac:dyDescent="0.15">
      <c r="M72" s="99"/>
    </row>
    <row r="73" spans="13:13" x14ac:dyDescent="0.15">
      <c r="M73" s="99"/>
    </row>
    <row r="74" spans="13:13" x14ac:dyDescent="0.15">
      <c r="M74" s="99"/>
    </row>
    <row r="75" spans="13:13" x14ac:dyDescent="0.15">
      <c r="M75" s="99"/>
    </row>
    <row r="76" spans="13:13" x14ac:dyDescent="0.15">
      <c r="M76" s="99"/>
    </row>
    <row r="77" spans="13:13" x14ac:dyDescent="0.15">
      <c r="M77" s="99"/>
    </row>
    <row r="78" spans="13:13" x14ac:dyDescent="0.15">
      <c r="M78" s="99"/>
    </row>
    <row r="79" spans="13:13" x14ac:dyDescent="0.15">
      <c r="M79" s="99"/>
    </row>
    <row r="80" spans="13:13" x14ac:dyDescent="0.15">
      <c r="M80" s="99"/>
    </row>
    <row r="81" spans="13:13" x14ac:dyDescent="0.15">
      <c r="M81" s="99"/>
    </row>
    <row r="82" spans="13:13" x14ac:dyDescent="0.15">
      <c r="M82" s="99"/>
    </row>
    <row r="83" spans="13:13" x14ac:dyDescent="0.15">
      <c r="M83" s="99"/>
    </row>
    <row r="84" spans="13:13" x14ac:dyDescent="0.15">
      <c r="M84" s="99"/>
    </row>
    <row r="85" spans="13:13" x14ac:dyDescent="0.15">
      <c r="M85" s="99"/>
    </row>
    <row r="86" spans="13:13" x14ac:dyDescent="0.15">
      <c r="M86" s="99"/>
    </row>
    <row r="87" spans="13:13" x14ac:dyDescent="0.15">
      <c r="M87" s="99"/>
    </row>
    <row r="88" spans="13:13" x14ac:dyDescent="0.15">
      <c r="M88" s="99"/>
    </row>
    <row r="89" spans="13:13" x14ac:dyDescent="0.15">
      <c r="M89" s="99"/>
    </row>
    <row r="90" spans="13:13" x14ac:dyDescent="0.15">
      <c r="M90" s="99"/>
    </row>
    <row r="91" spans="13:13" x14ac:dyDescent="0.15">
      <c r="M91" s="99"/>
    </row>
    <row r="92" spans="13:13" x14ac:dyDescent="0.15">
      <c r="M92" s="99"/>
    </row>
    <row r="93" spans="13:13" x14ac:dyDescent="0.15">
      <c r="M93" s="99"/>
    </row>
    <row r="94" spans="13:13" x14ac:dyDescent="0.15">
      <c r="M94" s="99"/>
    </row>
    <row r="95" spans="13:13" x14ac:dyDescent="0.15">
      <c r="M95" s="99"/>
    </row>
    <row r="96" spans="13:13" x14ac:dyDescent="0.15">
      <c r="M96" s="99"/>
    </row>
    <row r="97" spans="13:13" x14ac:dyDescent="0.15">
      <c r="M97" s="99"/>
    </row>
    <row r="98" spans="13:13" x14ac:dyDescent="0.15">
      <c r="M98" s="99"/>
    </row>
    <row r="99" spans="13:13" x14ac:dyDescent="0.15">
      <c r="M99" s="99"/>
    </row>
    <row r="100" spans="13:13" x14ac:dyDescent="0.15">
      <c r="M100" s="99"/>
    </row>
    <row r="101" spans="13:13" x14ac:dyDescent="0.15">
      <c r="M101" s="99"/>
    </row>
    <row r="102" spans="13:13" x14ac:dyDescent="0.15">
      <c r="M102" s="99"/>
    </row>
    <row r="103" spans="13:13" x14ac:dyDescent="0.15">
      <c r="M103" s="99"/>
    </row>
    <row r="104" spans="13:13" x14ac:dyDescent="0.15">
      <c r="M104" s="99"/>
    </row>
    <row r="105" spans="13:13" x14ac:dyDescent="0.15">
      <c r="M105" s="99"/>
    </row>
    <row r="106" spans="13:13" x14ac:dyDescent="0.15">
      <c r="M106" s="99"/>
    </row>
    <row r="107" spans="13:13" x14ac:dyDescent="0.15">
      <c r="M107" s="99"/>
    </row>
    <row r="108" spans="13:13" x14ac:dyDescent="0.15">
      <c r="M108" s="99"/>
    </row>
    <row r="109" spans="13:13" x14ac:dyDescent="0.15">
      <c r="M109" s="99"/>
    </row>
    <row r="110" spans="13:13" x14ac:dyDescent="0.15">
      <c r="M110" s="99"/>
    </row>
    <row r="111" spans="13:13" x14ac:dyDescent="0.15">
      <c r="M111" s="99"/>
    </row>
    <row r="112" spans="13:13" x14ac:dyDescent="0.15">
      <c r="M112" s="99"/>
    </row>
    <row r="113" spans="13:13" x14ac:dyDescent="0.15">
      <c r="M113" s="99"/>
    </row>
    <row r="114" spans="13:13" x14ac:dyDescent="0.15">
      <c r="M114" s="99"/>
    </row>
    <row r="115" spans="13:13" x14ac:dyDescent="0.15">
      <c r="M115" s="99"/>
    </row>
    <row r="116" spans="13:13" x14ac:dyDescent="0.15">
      <c r="M116" s="99"/>
    </row>
    <row r="117" spans="13:13" x14ac:dyDescent="0.15">
      <c r="M117" s="99"/>
    </row>
    <row r="118" spans="13:13" x14ac:dyDescent="0.15">
      <c r="M118" s="99"/>
    </row>
    <row r="119" spans="13:13" x14ac:dyDescent="0.15">
      <c r="M119" s="99"/>
    </row>
    <row r="120" spans="13:13" x14ac:dyDescent="0.15">
      <c r="M120" s="99"/>
    </row>
    <row r="121" spans="13:13" x14ac:dyDescent="0.15">
      <c r="M121" s="99"/>
    </row>
    <row r="122" spans="13:13" x14ac:dyDescent="0.15">
      <c r="M122" s="99"/>
    </row>
    <row r="123" spans="13:13" x14ac:dyDescent="0.15">
      <c r="M123" s="99"/>
    </row>
    <row r="124" spans="13:13" x14ac:dyDescent="0.15">
      <c r="M124" s="99"/>
    </row>
    <row r="125" spans="13:13" x14ac:dyDescent="0.15">
      <c r="M125" s="99"/>
    </row>
    <row r="126" spans="13:13" x14ac:dyDescent="0.15">
      <c r="M126" s="99"/>
    </row>
    <row r="127" spans="13:13" x14ac:dyDescent="0.15">
      <c r="M127" s="99"/>
    </row>
    <row r="128" spans="13:13" x14ac:dyDescent="0.15">
      <c r="M128" s="99"/>
    </row>
    <row r="129" spans="13:13" x14ac:dyDescent="0.15">
      <c r="M129" s="99"/>
    </row>
    <row r="130" spans="13:13" x14ac:dyDescent="0.15">
      <c r="M130" s="99"/>
    </row>
    <row r="131" spans="13:13" x14ac:dyDescent="0.15">
      <c r="M131" s="99"/>
    </row>
    <row r="132" spans="13:13" x14ac:dyDescent="0.15">
      <c r="M132" s="99"/>
    </row>
    <row r="133" spans="13:13" x14ac:dyDescent="0.15">
      <c r="M133" s="99"/>
    </row>
    <row r="134" spans="13:13" x14ac:dyDescent="0.15">
      <c r="M134" s="99"/>
    </row>
    <row r="135" spans="13:13" x14ac:dyDescent="0.15">
      <c r="M135" s="99"/>
    </row>
    <row r="136" spans="13:13" x14ac:dyDescent="0.15">
      <c r="M136" s="99"/>
    </row>
    <row r="137" spans="13:13" x14ac:dyDescent="0.15">
      <c r="M137" s="99"/>
    </row>
    <row r="138" spans="13:13" x14ac:dyDescent="0.15">
      <c r="M138" s="99"/>
    </row>
    <row r="139" spans="13:13" x14ac:dyDescent="0.15">
      <c r="M139" s="99"/>
    </row>
    <row r="140" spans="13:13" x14ac:dyDescent="0.15">
      <c r="M140" s="99"/>
    </row>
    <row r="141" spans="13:13" x14ac:dyDescent="0.15">
      <c r="M141" s="99"/>
    </row>
    <row r="142" spans="13:13" x14ac:dyDescent="0.15">
      <c r="M142" s="99"/>
    </row>
    <row r="143" spans="13:13" x14ac:dyDescent="0.15">
      <c r="M143" s="99"/>
    </row>
    <row r="144" spans="13:13" x14ac:dyDescent="0.15">
      <c r="M144" s="99"/>
    </row>
    <row r="145" spans="13:13" x14ac:dyDescent="0.15">
      <c r="M145" s="99"/>
    </row>
    <row r="146" spans="13:13" x14ac:dyDescent="0.15">
      <c r="M146" s="99"/>
    </row>
    <row r="147" spans="13:13" x14ac:dyDescent="0.15">
      <c r="M147" s="99"/>
    </row>
    <row r="148" spans="13:13" x14ac:dyDescent="0.15">
      <c r="M148" s="99"/>
    </row>
    <row r="149" spans="13:13" x14ac:dyDescent="0.15">
      <c r="M149" s="99"/>
    </row>
    <row r="150" spans="13:13" x14ac:dyDescent="0.15">
      <c r="M150" s="99"/>
    </row>
    <row r="151" spans="13:13" x14ac:dyDescent="0.15">
      <c r="M151" s="99"/>
    </row>
    <row r="152" spans="13:13" x14ac:dyDescent="0.15">
      <c r="M152" s="99"/>
    </row>
    <row r="153" spans="13:13" x14ac:dyDescent="0.15">
      <c r="M153" s="99"/>
    </row>
    <row r="154" spans="13:13" x14ac:dyDescent="0.15">
      <c r="M154" s="99"/>
    </row>
    <row r="155" spans="13:13" x14ac:dyDescent="0.15">
      <c r="M155" s="99"/>
    </row>
    <row r="156" spans="13:13" x14ac:dyDescent="0.15">
      <c r="M156" s="99"/>
    </row>
    <row r="157" spans="13:13" x14ac:dyDescent="0.15">
      <c r="M157" s="99"/>
    </row>
    <row r="158" spans="13:13" x14ac:dyDescent="0.15">
      <c r="M158" s="99"/>
    </row>
    <row r="159" spans="13:13" x14ac:dyDescent="0.15">
      <c r="M159" s="99"/>
    </row>
    <row r="160" spans="13:13" x14ac:dyDescent="0.15">
      <c r="M160" s="99"/>
    </row>
    <row r="161" spans="13:13" x14ac:dyDescent="0.15">
      <c r="M161" s="99"/>
    </row>
    <row r="162" spans="13:13" x14ac:dyDescent="0.15">
      <c r="M162" s="99"/>
    </row>
    <row r="163" spans="13:13" x14ac:dyDescent="0.15">
      <c r="M163" s="99"/>
    </row>
    <row r="164" spans="13:13" x14ac:dyDescent="0.15">
      <c r="M164" s="99"/>
    </row>
    <row r="165" spans="13:13" x14ac:dyDescent="0.15">
      <c r="M165" s="99"/>
    </row>
    <row r="166" spans="13:13" x14ac:dyDescent="0.15">
      <c r="M166" s="99"/>
    </row>
    <row r="167" spans="13:13" x14ac:dyDescent="0.15">
      <c r="M167" s="99"/>
    </row>
    <row r="168" spans="13:13" x14ac:dyDescent="0.15">
      <c r="M168" s="99"/>
    </row>
    <row r="169" spans="13:13" x14ac:dyDescent="0.15">
      <c r="M169" s="99"/>
    </row>
    <row r="170" spans="13:13" x14ac:dyDescent="0.15">
      <c r="M170" s="99"/>
    </row>
    <row r="171" spans="13:13" x14ac:dyDescent="0.15">
      <c r="M171" s="99"/>
    </row>
    <row r="172" spans="13:13" x14ac:dyDescent="0.15">
      <c r="M172" s="99"/>
    </row>
    <row r="173" spans="13:13" x14ac:dyDescent="0.15">
      <c r="M173" s="99"/>
    </row>
    <row r="174" spans="13:13" x14ac:dyDescent="0.15">
      <c r="M174" s="99"/>
    </row>
    <row r="175" spans="13:13" x14ac:dyDescent="0.15">
      <c r="M175" s="99"/>
    </row>
    <row r="176" spans="13:13" x14ac:dyDescent="0.15">
      <c r="M176" s="99"/>
    </row>
    <row r="177" spans="13:13" x14ac:dyDescent="0.15">
      <c r="M177" s="99"/>
    </row>
    <row r="178" spans="13:13" x14ac:dyDescent="0.15">
      <c r="M178" s="99"/>
    </row>
    <row r="179" spans="13:13" x14ac:dyDescent="0.15">
      <c r="M179" s="99"/>
    </row>
    <row r="180" spans="13:13" x14ac:dyDescent="0.15">
      <c r="M180" s="99"/>
    </row>
    <row r="181" spans="13:13" x14ac:dyDescent="0.15">
      <c r="M181" s="99"/>
    </row>
    <row r="182" spans="13:13" x14ac:dyDescent="0.15">
      <c r="M182" s="99"/>
    </row>
    <row r="183" spans="13:13" x14ac:dyDescent="0.15">
      <c r="M183" s="99"/>
    </row>
    <row r="184" spans="13:13" x14ac:dyDescent="0.15">
      <c r="M184" s="99"/>
    </row>
    <row r="185" spans="13:13" x14ac:dyDescent="0.15">
      <c r="M185" s="99"/>
    </row>
    <row r="186" spans="13:13" x14ac:dyDescent="0.15">
      <c r="M186" s="99"/>
    </row>
    <row r="187" spans="13:13" x14ac:dyDescent="0.15">
      <c r="M187" s="99"/>
    </row>
    <row r="188" spans="13:13" x14ac:dyDescent="0.15">
      <c r="M188" s="99"/>
    </row>
    <row r="189" spans="13:13" x14ac:dyDescent="0.15">
      <c r="M189" s="99"/>
    </row>
    <row r="190" spans="13:13" x14ac:dyDescent="0.15">
      <c r="M190" s="99"/>
    </row>
    <row r="191" spans="13:13" x14ac:dyDescent="0.15">
      <c r="M191" s="99"/>
    </row>
    <row r="192" spans="13:13" x14ac:dyDescent="0.15">
      <c r="M192" s="99"/>
    </row>
    <row r="193" spans="13:13" x14ac:dyDescent="0.15">
      <c r="M193" s="99"/>
    </row>
    <row r="194" spans="13:13" x14ac:dyDescent="0.15">
      <c r="M194" s="99"/>
    </row>
    <row r="195" spans="13:13" x14ac:dyDescent="0.15">
      <c r="M195" s="99"/>
    </row>
    <row r="196" spans="13:13" x14ac:dyDescent="0.15">
      <c r="M196" s="99"/>
    </row>
    <row r="197" spans="13:13" x14ac:dyDescent="0.15">
      <c r="M197" s="99"/>
    </row>
    <row r="198" spans="13:13" x14ac:dyDescent="0.15">
      <c r="M198" s="99"/>
    </row>
    <row r="199" spans="13:13" x14ac:dyDescent="0.15">
      <c r="M199" s="99"/>
    </row>
    <row r="200" spans="13:13" x14ac:dyDescent="0.15">
      <c r="M200" s="99"/>
    </row>
    <row r="201" spans="13:13" x14ac:dyDescent="0.15">
      <c r="M201" s="99"/>
    </row>
    <row r="202" spans="13:13" x14ac:dyDescent="0.15">
      <c r="M202" s="99"/>
    </row>
    <row r="203" spans="13:13" x14ac:dyDescent="0.15">
      <c r="M203" s="99"/>
    </row>
    <row r="204" spans="13:13" x14ac:dyDescent="0.15">
      <c r="M204" s="99"/>
    </row>
    <row r="205" spans="13:13" x14ac:dyDescent="0.15">
      <c r="M205" s="99"/>
    </row>
    <row r="206" spans="13:13" x14ac:dyDescent="0.15">
      <c r="M206" s="99"/>
    </row>
    <row r="207" spans="13:13" x14ac:dyDescent="0.15">
      <c r="M207" s="99"/>
    </row>
    <row r="208" spans="13:13" x14ac:dyDescent="0.15">
      <c r="M208" s="99"/>
    </row>
    <row r="209" spans="13:13" x14ac:dyDescent="0.15">
      <c r="M209" s="99"/>
    </row>
    <row r="210" spans="13:13" x14ac:dyDescent="0.15">
      <c r="M210" s="99"/>
    </row>
    <row r="211" spans="13:13" x14ac:dyDescent="0.15">
      <c r="M211" s="99"/>
    </row>
    <row r="212" spans="13:13" x14ac:dyDescent="0.15">
      <c r="M212" s="99"/>
    </row>
    <row r="213" spans="13:13" x14ac:dyDescent="0.15">
      <c r="M213" s="99"/>
    </row>
    <row r="214" spans="13:13" x14ac:dyDescent="0.15">
      <c r="M214" s="99"/>
    </row>
    <row r="215" spans="13:13" x14ac:dyDescent="0.15">
      <c r="M215" s="99"/>
    </row>
    <row r="216" spans="13:13" x14ac:dyDescent="0.15">
      <c r="M216" s="99"/>
    </row>
    <row r="217" spans="13:13" x14ac:dyDescent="0.15">
      <c r="M217" s="99"/>
    </row>
    <row r="218" spans="13:13" x14ac:dyDescent="0.15">
      <c r="M218" s="99"/>
    </row>
    <row r="219" spans="13:13" x14ac:dyDescent="0.15">
      <c r="M219" s="99"/>
    </row>
    <row r="220" spans="13:13" x14ac:dyDescent="0.15">
      <c r="M220" s="99"/>
    </row>
    <row r="221" spans="13:13" x14ac:dyDescent="0.15">
      <c r="M221" s="99"/>
    </row>
    <row r="222" spans="13:13" x14ac:dyDescent="0.15">
      <c r="M222" s="99"/>
    </row>
    <row r="223" spans="13:13" x14ac:dyDescent="0.15">
      <c r="M223" s="99"/>
    </row>
    <row r="224" spans="13:13" x14ac:dyDescent="0.15">
      <c r="M224" s="99"/>
    </row>
    <row r="225" spans="13:13" x14ac:dyDescent="0.15">
      <c r="M225" s="99"/>
    </row>
    <row r="226" spans="13:13" x14ac:dyDescent="0.15">
      <c r="M226" s="99"/>
    </row>
    <row r="227" spans="13:13" x14ac:dyDescent="0.15">
      <c r="M227" s="99"/>
    </row>
    <row r="228" spans="13:13" x14ac:dyDescent="0.15">
      <c r="M228" s="99"/>
    </row>
    <row r="229" spans="13:13" x14ac:dyDescent="0.15">
      <c r="M229" s="99"/>
    </row>
    <row r="230" spans="13:13" x14ac:dyDescent="0.15">
      <c r="M230" s="99"/>
    </row>
    <row r="231" spans="13:13" x14ac:dyDescent="0.15">
      <c r="M231" s="99"/>
    </row>
    <row r="232" spans="13:13" x14ac:dyDescent="0.15">
      <c r="M232" s="99"/>
    </row>
    <row r="233" spans="13:13" x14ac:dyDescent="0.15">
      <c r="M233" s="99"/>
    </row>
    <row r="234" spans="13:13" x14ac:dyDescent="0.15">
      <c r="M234" s="99"/>
    </row>
    <row r="235" spans="13:13" x14ac:dyDescent="0.15">
      <c r="M235" s="99"/>
    </row>
    <row r="236" spans="13:13" x14ac:dyDescent="0.15">
      <c r="M236" s="99"/>
    </row>
    <row r="237" spans="13:13" x14ac:dyDescent="0.15">
      <c r="M237" s="99"/>
    </row>
    <row r="238" spans="13:13" x14ac:dyDescent="0.15">
      <c r="M238" s="99"/>
    </row>
    <row r="239" spans="13:13" x14ac:dyDescent="0.15">
      <c r="M239" s="99"/>
    </row>
    <row r="240" spans="13:13" x14ac:dyDescent="0.15">
      <c r="M240" s="99"/>
    </row>
    <row r="241" spans="13:13" x14ac:dyDescent="0.15">
      <c r="M241" s="99"/>
    </row>
    <row r="242" spans="13:13" x14ac:dyDescent="0.15">
      <c r="M242" s="99"/>
    </row>
    <row r="243" spans="13:13" x14ac:dyDescent="0.15">
      <c r="M243" s="99"/>
    </row>
    <row r="244" spans="13:13" x14ac:dyDescent="0.15">
      <c r="M244" s="99"/>
    </row>
    <row r="245" spans="13:13" x14ac:dyDescent="0.15">
      <c r="M245" s="99"/>
    </row>
    <row r="246" spans="13:13" x14ac:dyDescent="0.15">
      <c r="M246" s="99"/>
    </row>
    <row r="247" spans="13:13" x14ac:dyDescent="0.15">
      <c r="M247" s="99"/>
    </row>
    <row r="248" spans="13:13" x14ac:dyDescent="0.15">
      <c r="M248" s="99"/>
    </row>
    <row r="249" spans="13:13" x14ac:dyDescent="0.15">
      <c r="M249" s="99"/>
    </row>
    <row r="250" spans="13:13" x14ac:dyDescent="0.15">
      <c r="M250" s="99"/>
    </row>
    <row r="251" spans="13:13" x14ac:dyDescent="0.15">
      <c r="M251" s="99"/>
    </row>
    <row r="252" spans="13:13" x14ac:dyDescent="0.15">
      <c r="M252" s="99"/>
    </row>
    <row r="253" spans="13:13" x14ac:dyDescent="0.15">
      <c r="M253" s="99"/>
    </row>
    <row r="254" spans="13:13" x14ac:dyDescent="0.15">
      <c r="M254" s="99"/>
    </row>
    <row r="255" spans="13:13" x14ac:dyDescent="0.15">
      <c r="M255" s="99"/>
    </row>
    <row r="256" spans="13:13" x14ac:dyDescent="0.15">
      <c r="M256" s="99"/>
    </row>
    <row r="257" spans="13:13" x14ac:dyDescent="0.15">
      <c r="M257" s="99"/>
    </row>
    <row r="258" spans="13:13" x14ac:dyDescent="0.15">
      <c r="M258" s="99"/>
    </row>
    <row r="259" spans="13:13" x14ac:dyDescent="0.15">
      <c r="M259" s="99"/>
    </row>
    <row r="260" spans="13:13" x14ac:dyDescent="0.15">
      <c r="M260" s="99"/>
    </row>
    <row r="261" spans="13:13" x14ac:dyDescent="0.15">
      <c r="M261" s="99"/>
    </row>
    <row r="262" spans="13:13" x14ac:dyDescent="0.15">
      <c r="M262" s="99"/>
    </row>
    <row r="263" spans="13:13" x14ac:dyDescent="0.15">
      <c r="M263" s="99"/>
    </row>
    <row r="264" spans="13:13" x14ac:dyDescent="0.15">
      <c r="M264" s="99"/>
    </row>
    <row r="265" spans="13:13" x14ac:dyDescent="0.15">
      <c r="M265" s="99"/>
    </row>
    <row r="266" spans="13:13" x14ac:dyDescent="0.15">
      <c r="M266" s="99"/>
    </row>
    <row r="267" spans="13:13" x14ac:dyDescent="0.15">
      <c r="M267" s="99"/>
    </row>
    <row r="268" spans="13:13" x14ac:dyDescent="0.15">
      <c r="M268" s="99"/>
    </row>
    <row r="269" spans="13:13" x14ac:dyDescent="0.15">
      <c r="M269" s="99"/>
    </row>
    <row r="270" spans="13:13" x14ac:dyDescent="0.15">
      <c r="M270" s="99"/>
    </row>
    <row r="271" spans="13:13" x14ac:dyDescent="0.15">
      <c r="M271" s="99"/>
    </row>
    <row r="272" spans="13:13" x14ac:dyDescent="0.15">
      <c r="M272" s="99"/>
    </row>
    <row r="273" spans="13:13" x14ac:dyDescent="0.15">
      <c r="M273" s="99"/>
    </row>
    <row r="274" spans="13:13" x14ac:dyDescent="0.15">
      <c r="M274" s="99"/>
    </row>
    <row r="275" spans="13:13" x14ac:dyDescent="0.15">
      <c r="M275" s="99"/>
    </row>
    <row r="276" spans="13:13" x14ac:dyDescent="0.15">
      <c r="M276" s="99"/>
    </row>
    <row r="277" spans="13:13" x14ac:dyDescent="0.15">
      <c r="M277" s="99"/>
    </row>
    <row r="278" spans="13:13" x14ac:dyDescent="0.15">
      <c r="M278" s="99"/>
    </row>
    <row r="279" spans="13:13" x14ac:dyDescent="0.15">
      <c r="M279" s="99"/>
    </row>
    <row r="280" spans="13:13" x14ac:dyDescent="0.15">
      <c r="M280" s="99"/>
    </row>
    <row r="281" spans="13:13" x14ac:dyDescent="0.15">
      <c r="M281" s="99"/>
    </row>
    <row r="282" spans="13:13" x14ac:dyDescent="0.15">
      <c r="M282" s="99"/>
    </row>
    <row r="283" spans="13:13" x14ac:dyDescent="0.15">
      <c r="M283" s="99"/>
    </row>
    <row r="284" spans="13:13" x14ac:dyDescent="0.15">
      <c r="M284" s="99"/>
    </row>
    <row r="285" spans="13:13" x14ac:dyDescent="0.15">
      <c r="M285" s="99"/>
    </row>
    <row r="286" spans="13:13" x14ac:dyDescent="0.15">
      <c r="M286" s="99"/>
    </row>
    <row r="287" spans="13:13" x14ac:dyDescent="0.15">
      <c r="M287" s="99"/>
    </row>
    <row r="288" spans="13:13" x14ac:dyDescent="0.15">
      <c r="M288" s="99"/>
    </row>
    <row r="289" spans="13:13" x14ac:dyDescent="0.15">
      <c r="M289" s="99"/>
    </row>
    <row r="290" spans="13:13" x14ac:dyDescent="0.15">
      <c r="M290" s="99"/>
    </row>
    <row r="291" spans="13:13" x14ac:dyDescent="0.15">
      <c r="M291" s="99"/>
    </row>
    <row r="292" spans="13:13" x14ac:dyDescent="0.15">
      <c r="M292" s="99"/>
    </row>
    <row r="293" spans="13:13" x14ac:dyDescent="0.15">
      <c r="M293" s="99"/>
    </row>
    <row r="294" spans="13:13" x14ac:dyDescent="0.15">
      <c r="M294" s="99"/>
    </row>
    <row r="295" spans="13:13" x14ac:dyDescent="0.15">
      <c r="M295" s="99"/>
    </row>
    <row r="296" spans="13:13" x14ac:dyDescent="0.15">
      <c r="M296" s="99"/>
    </row>
    <row r="297" spans="13:13" x14ac:dyDescent="0.15">
      <c r="M297" s="99"/>
    </row>
    <row r="298" spans="13:13" x14ac:dyDescent="0.15">
      <c r="M298" s="99"/>
    </row>
    <row r="299" spans="13:13" x14ac:dyDescent="0.15">
      <c r="M299" s="99"/>
    </row>
    <row r="300" spans="13:13" x14ac:dyDescent="0.15">
      <c r="M300" s="99"/>
    </row>
    <row r="301" spans="13:13" x14ac:dyDescent="0.15">
      <c r="M301" s="99"/>
    </row>
    <row r="302" spans="13:13" x14ac:dyDescent="0.15">
      <c r="M302" s="99"/>
    </row>
    <row r="303" spans="13:13" x14ac:dyDescent="0.15">
      <c r="M303" s="99"/>
    </row>
    <row r="304" spans="13:13" x14ac:dyDescent="0.15">
      <c r="M304" s="99"/>
    </row>
    <row r="305" spans="13:13" x14ac:dyDescent="0.15">
      <c r="M305" s="99"/>
    </row>
    <row r="306" spans="13:13" x14ac:dyDescent="0.15">
      <c r="M306" s="99"/>
    </row>
    <row r="307" spans="13:13" x14ac:dyDescent="0.15">
      <c r="M307" s="99"/>
    </row>
    <row r="308" spans="13:13" x14ac:dyDescent="0.15">
      <c r="M308" s="99"/>
    </row>
    <row r="309" spans="13:13" x14ac:dyDescent="0.15">
      <c r="M309" s="99"/>
    </row>
    <row r="310" spans="13:13" x14ac:dyDescent="0.15">
      <c r="M310" s="99"/>
    </row>
    <row r="311" spans="13:13" x14ac:dyDescent="0.15">
      <c r="M311" s="99"/>
    </row>
    <row r="312" spans="13:13" x14ac:dyDescent="0.15">
      <c r="M312" s="99"/>
    </row>
    <row r="313" spans="13:13" x14ac:dyDescent="0.15">
      <c r="M313" s="99"/>
    </row>
    <row r="314" spans="13:13" x14ac:dyDescent="0.15">
      <c r="M314" s="99"/>
    </row>
    <row r="315" spans="13:13" x14ac:dyDescent="0.15">
      <c r="M315" s="99"/>
    </row>
    <row r="316" spans="13:13" x14ac:dyDescent="0.15">
      <c r="M316" s="99"/>
    </row>
    <row r="317" spans="13:13" x14ac:dyDescent="0.15">
      <c r="M317" s="99"/>
    </row>
    <row r="318" spans="13:13" x14ac:dyDescent="0.15">
      <c r="M318" s="99"/>
    </row>
    <row r="319" spans="13:13" x14ac:dyDescent="0.15">
      <c r="M319" s="99"/>
    </row>
    <row r="320" spans="13:13" x14ac:dyDescent="0.15">
      <c r="M320" s="99"/>
    </row>
    <row r="321" spans="13:13" x14ac:dyDescent="0.15">
      <c r="M321" s="99"/>
    </row>
    <row r="322" spans="13:13" x14ac:dyDescent="0.15">
      <c r="M322" s="99"/>
    </row>
    <row r="323" spans="13:13" x14ac:dyDescent="0.15">
      <c r="M323" s="99"/>
    </row>
    <row r="324" spans="13:13" x14ac:dyDescent="0.15">
      <c r="M324" s="99"/>
    </row>
    <row r="325" spans="13:13" x14ac:dyDescent="0.15">
      <c r="M325" s="99"/>
    </row>
    <row r="326" spans="13:13" x14ac:dyDescent="0.15">
      <c r="M326" s="99"/>
    </row>
    <row r="327" spans="13:13" x14ac:dyDescent="0.15">
      <c r="M327" s="99"/>
    </row>
    <row r="328" spans="13:13" x14ac:dyDescent="0.15">
      <c r="M328" s="99"/>
    </row>
    <row r="329" spans="13:13" x14ac:dyDescent="0.15">
      <c r="M329" s="99"/>
    </row>
    <row r="330" spans="13:13" x14ac:dyDescent="0.15">
      <c r="M330" s="99"/>
    </row>
    <row r="331" spans="13:13" x14ac:dyDescent="0.15">
      <c r="M331" s="99"/>
    </row>
    <row r="332" spans="13:13" x14ac:dyDescent="0.15">
      <c r="M332" s="99"/>
    </row>
    <row r="333" spans="13:13" x14ac:dyDescent="0.15">
      <c r="M333" s="99"/>
    </row>
    <row r="334" spans="13:13" x14ac:dyDescent="0.15">
      <c r="M334" s="99"/>
    </row>
    <row r="335" spans="13:13" x14ac:dyDescent="0.15">
      <c r="M335" s="99"/>
    </row>
    <row r="336" spans="13:13" x14ac:dyDescent="0.15">
      <c r="M336" s="99"/>
    </row>
    <row r="337" spans="13:13" x14ac:dyDescent="0.15">
      <c r="M337" s="99"/>
    </row>
    <row r="338" spans="13:13" x14ac:dyDescent="0.15">
      <c r="M338" s="99"/>
    </row>
    <row r="339" spans="13:13" x14ac:dyDescent="0.15">
      <c r="M339" s="99"/>
    </row>
    <row r="340" spans="13:13" x14ac:dyDescent="0.15">
      <c r="M340" s="99"/>
    </row>
    <row r="341" spans="13:13" x14ac:dyDescent="0.15">
      <c r="M341" s="99"/>
    </row>
    <row r="342" spans="13:13" x14ac:dyDescent="0.15">
      <c r="M342" s="99"/>
    </row>
    <row r="343" spans="13:13" x14ac:dyDescent="0.15">
      <c r="M343" s="99"/>
    </row>
    <row r="344" spans="13:13" x14ac:dyDescent="0.15">
      <c r="M344" s="99"/>
    </row>
    <row r="345" spans="13:13" x14ac:dyDescent="0.15">
      <c r="M345" s="99"/>
    </row>
    <row r="346" spans="13:13" x14ac:dyDescent="0.15">
      <c r="M346" s="99"/>
    </row>
    <row r="347" spans="13:13" x14ac:dyDescent="0.15">
      <c r="M347" s="99"/>
    </row>
    <row r="348" spans="13:13" x14ac:dyDescent="0.15">
      <c r="M348" s="99"/>
    </row>
  </sheetData>
  <mergeCells count="11">
    <mergeCell ref="B40:B41"/>
    <mergeCell ref="C6:C7"/>
    <mergeCell ref="A6:A7"/>
    <mergeCell ref="B6:B7"/>
    <mergeCell ref="D6:I6"/>
    <mergeCell ref="L1:M1"/>
    <mergeCell ref="K6:K7"/>
    <mergeCell ref="L6:L7"/>
    <mergeCell ref="M6:M7"/>
    <mergeCell ref="J6:J7"/>
    <mergeCell ref="A4:M4"/>
  </mergeCells>
  <phoneticPr fontId="4"/>
  <pageMargins left="0.78740157480314965" right="0.23622047244094491" top="0.51181102362204722" bottom="0.23622047244094491" header="0.27559055118110237" footer="0.27559055118110237"/>
  <pageSetup paperSize="9" scale="70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rgb="FFFFFF00"/>
  </sheetPr>
  <dimension ref="A1:N51"/>
  <sheetViews>
    <sheetView view="pageBreakPreview" topLeftCell="A22" zoomScaleNormal="100" zoomScaleSheetLayoutView="100" workbookViewId="0">
      <selection activeCell="B5" sqref="B5"/>
    </sheetView>
  </sheetViews>
  <sheetFormatPr defaultColWidth="7.453125" defaultRowHeight="10.5" x14ac:dyDescent="0.15"/>
  <cols>
    <col min="1" max="1" width="14.81640625" style="42" customWidth="1"/>
    <col min="2" max="2" width="19.54296875" style="42" customWidth="1"/>
    <col min="3" max="3" width="6.7265625" style="42" customWidth="1"/>
    <col min="4" max="8" width="5.26953125" style="42" customWidth="1"/>
    <col min="9" max="9" width="7.7265625" style="42" customWidth="1"/>
    <col min="10" max="10" width="8.54296875" style="98" customWidth="1"/>
    <col min="11" max="11" width="24.81640625" style="19" customWidth="1"/>
    <col min="12" max="12" width="13.54296875" style="132" customWidth="1"/>
    <col min="13" max="13" width="12.26953125" style="19" customWidth="1"/>
    <col min="14" max="16384" width="7.453125" style="19"/>
  </cols>
  <sheetData>
    <row r="1" spans="1:14" ht="12.75" customHeight="1" x14ac:dyDescent="0.15">
      <c r="A1" s="1" t="s">
        <v>3</v>
      </c>
      <c r="B1" s="1" t="s">
        <v>184</v>
      </c>
      <c r="C1" s="1"/>
      <c r="L1" s="100"/>
      <c r="M1" s="101"/>
    </row>
    <row r="2" spans="1:14" ht="20.25" customHeight="1" x14ac:dyDescent="0.15">
      <c r="A2" s="11" t="s">
        <v>183</v>
      </c>
      <c r="B2" s="11" t="s">
        <v>184</v>
      </c>
      <c r="C2" s="11"/>
      <c r="D2" s="11"/>
      <c r="E2" s="11"/>
      <c r="F2" s="11"/>
      <c r="G2" s="11"/>
      <c r="H2" s="11"/>
      <c r="I2" s="11"/>
      <c r="J2" s="15"/>
      <c r="K2" s="12"/>
      <c r="L2" s="103"/>
      <c r="M2" s="12"/>
    </row>
    <row r="3" spans="1:14" ht="13.5" customHeight="1" x14ac:dyDescent="0.15">
      <c r="A3" s="436" t="s">
        <v>6</v>
      </c>
      <c r="B3" s="446" t="s">
        <v>7</v>
      </c>
      <c r="C3" s="434" t="s">
        <v>8</v>
      </c>
      <c r="D3" s="439" t="s">
        <v>9</v>
      </c>
      <c r="E3" s="440"/>
      <c r="F3" s="440"/>
      <c r="G3" s="440"/>
      <c r="H3" s="440"/>
      <c r="I3" s="441"/>
      <c r="J3" s="426" t="s">
        <v>10</v>
      </c>
      <c r="K3" s="424" t="s">
        <v>11</v>
      </c>
      <c r="L3" s="444" t="s">
        <v>12</v>
      </c>
      <c r="M3" s="428" t="s">
        <v>13</v>
      </c>
    </row>
    <row r="4" spans="1:14" s="24" customFormat="1" ht="13.5" customHeight="1" x14ac:dyDescent="0.2">
      <c r="A4" s="437"/>
      <c r="B4" s="447"/>
      <c r="C4" s="435"/>
      <c r="D4" s="21" t="s">
        <v>14</v>
      </c>
      <c r="E4" s="21" t="s">
        <v>15</v>
      </c>
      <c r="F4" s="21" t="s">
        <v>16</v>
      </c>
      <c r="G4" s="21" t="s">
        <v>17</v>
      </c>
      <c r="H4" s="21"/>
      <c r="I4" s="104" t="s">
        <v>18</v>
      </c>
      <c r="J4" s="430"/>
      <c r="K4" s="425"/>
      <c r="L4" s="445"/>
      <c r="M4" s="429"/>
    </row>
    <row r="5" spans="1:14" ht="30" customHeight="1" x14ac:dyDescent="0.15">
      <c r="A5" s="34" t="s" ph="1">
        <v>207</v>
      </c>
      <c r="B5" s="35" t="s">
        <v>27</v>
      </c>
      <c r="C5" s="35">
        <v>24</v>
      </c>
      <c r="D5" s="35">
        <v>320</v>
      </c>
      <c r="E5" s="35">
        <v>316</v>
      </c>
      <c r="F5" s="35">
        <v>314</v>
      </c>
      <c r="G5" s="35" t="s">
        <v>186</v>
      </c>
      <c r="H5" s="36" t="s">
        <v>21</v>
      </c>
      <c r="I5" s="46">
        <v>950</v>
      </c>
      <c r="J5" s="47" t="s">
        <v>478</v>
      </c>
      <c r="K5" s="39" t="s">
        <v>479</v>
      </c>
      <c r="L5" s="40" t="s">
        <v>1192</v>
      </c>
      <c r="M5" s="41" t="s">
        <v>480</v>
      </c>
    </row>
    <row r="6" spans="1:14" ht="30" customHeight="1" x14ac:dyDescent="0.15">
      <c r="A6" s="34" t="s" ph="1">
        <v>208</v>
      </c>
      <c r="B6" s="35" t="s">
        <v>27</v>
      </c>
      <c r="C6" s="35">
        <v>27</v>
      </c>
      <c r="D6" s="35">
        <v>360</v>
      </c>
      <c r="E6" s="35">
        <v>358</v>
      </c>
      <c r="F6" s="35">
        <v>351</v>
      </c>
      <c r="G6" s="35" t="s">
        <v>186</v>
      </c>
      <c r="H6" s="36" t="s">
        <v>21</v>
      </c>
      <c r="I6" s="46">
        <v>1069</v>
      </c>
      <c r="J6" s="47" t="s">
        <v>852</v>
      </c>
      <c r="K6" s="39" t="s">
        <v>939</v>
      </c>
      <c r="L6" s="40" t="s">
        <v>1275</v>
      </c>
      <c r="M6" s="41" t="s">
        <v>853</v>
      </c>
    </row>
    <row r="7" spans="1:14" ht="33.65" customHeight="1" x14ac:dyDescent="0.15">
      <c r="A7" s="69" t="s" ph="1">
        <v>1044</v>
      </c>
      <c r="B7" s="70" t="s">
        <v>1112</v>
      </c>
      <c r="C7" s="71">
        <v>18</v>
      </c>
      <c r="D7" s="72">
        <v>181</v>
      </c>
      <c r="E7" s="72">
        <v>173</v>
      </c>
      <c r="F7" s="72">
        <v>161</v>
      </c>
      <c r="G7" s="72" t="s">
        <v>186</v>
      </c>
      <c r="H7" s="73" t="s">
        <v>21</v>
      </c>
      <c r="I7" s="74">
        <v>515</v>
      </c>
      <c r="J7" s="75" t="s">
        <v>666</v>
      </c>
      <c r="K7" s="105" t="s">
        <v>668</v>
      </c>
      <c r="L7" s="77" t="s">
        <v>1272</v>
      </c>
      <c r="M7" s="78" t="s">
        <v>667</v>
      </c>
      <c r="N7" s="42"/>
    </row>
    <row r="8" spans="1:14" ht="29" customHeight="1" x14ac:dyDescent="0.15">
      <c r="A8" s="34" t="s" ph="1">
        <v>1086</v>
      </c>
      <c r="B8" s="52" t="s">
        <v>1146</v>
      </c>
      <c r="C8" s="45">
        <v>18</v>
      </c>
      <c r="D8" s="45">
        <v>200</v>
      </c>
      <c r="E8" s="45">
        <v>220</v>
      </c>
      <c r="F8" s="45">
        <v>183</v>
      </c>
      <c r="G8" s="45" t="s">
        <v>186</v>
      </c>
      <c r="H8" s="36" t="s">
        <v>21</v>
      </c>
      <c r="I8" s="46">
        <v>603</v>
      </c>
      <c r="J8" s="38" t="s">
        <v>527</v>
      </c>
      <c r="K8" s="39" t="s">
        <v>528</v>
      </c>
      <c r="L8" s="40" t="s">
        <v>1189</v>
      </c>
      <c r="M8" s="41" t="s">
        <v>529</v>
      </c>
      <c r="N8" s="42"/>
    </row>
    <row r="9" spans="1:14" ht="30" customHeight="1" x14ac:dyDescent="0.15">
      <c r="A9" s="34" t="s" ph="1">
        <v>209</v>
      </c>
      <c r="B9" s="35" t="s">
        <v>27</v>
      </c>
      <c r="C9" s="35">
        <v>27</v>
      </c>
      <c r="D9" s="35">
        <v>360</v>
      </c>
      <c r="E9" s="35">
        <v>362</v>
      </c>
      <c r="F9" s="35">
        <v>350</v>
      </c>
      <c r="G9" s="35" t="s">
        <v>186</v>
      </c>
      <c r="H9" s="36" t="s">
        <v>21</v>
      </c>
      <c r="I9" s="46">
        <v>1072</v>
      </c>
      <c r="J9" s="47" t="s">
        <v>551</v>
      </c>
      <c r="K9" s="39" t="s">
        <v>959</v>
      </c>
      <c r="L9" s="40" t="s">
        <v>1190</v>
      </c>
      <c r="M9" s="41" t="s">
        <v>552</v>
      </c>
    </row>
    <row r="10" spans="1:14" ht="30" customHeight="1" x14ac:dyDescent="0.15">
      <c r="A10" s="34" t="s" ph="1">
        <v>210</v>
      </c>
      <c r="B10" s="35" t="s">
        <v>27</v>
      </c>
      <c r="C10" s="35">
        <v>19</v>
      </c>
      <c r="D10" s="35">
        <v>240</v>
      </c>
      <c r="E10" s="35">
        <v>237</v>
      </c>
      <c r="F10" s="35">
        <v>263</v>
      </c>
      <c r="G10" s="35" t="s">
        <v>186</v>
      </c>
      <c r="H10" s="36" t="s">
        <v>21</v>
      </c>
      <c r="I10" s="46">
        <v>740</v>
      </c>
      <c r="J10" s="47" t="s">
        <v>570</v>
      </c>
      <c r="K10" s="39" t="s">
        <v>571</v>
      </c>
      <c r="L10" s="40" t="s">
        <v>1268</v>
      </c>
      <c r="M10" s="41" t="s">
        <v>572</v>
      </c>
    </row>
    <row r="11" spans="1:14" ht="30" customHeight="1" x14ac:dyDescent="0.15">
      <c r="A11" s="34" t="s" ph="1">
        <v>211</v>
      </c>
      <c r="B11" s="35" t="s">
        <v>27</v>
      </c>
      <c r="C11" s="35">
        <v>8</v>
      </c>
      <c r="D11" s="35">
        <v>103</v>
      </c>
      <c r="E11" s="35">
        <v>96</v>
      </c>
      <c r="F11" s="35">
        <v>63</v>
      </c>
      <c r="G11" s="35" t="s">
        <v>186</v>
      </c>
      <c r="H11" s="36" t="s">
        <v>21</v>
      </c>
      <c r="I11" s="46">
        <v>262</v>
      </c>
      <c r="J11" s="47" t="s">
        <v>406</v>
      </c>
      <c r="K11" s="39" t="s">
        <v>407</v>
      </c>
      <c r="L11" s="40" t="s">
        <v>1191</v>
      </c>
      <c r="M11" s="41" t="s">
        <v>408</v>
      </c>
    </row>
    <row r="12" spans="1:14" ht="30" customHeight="1" x14ac:dyDescent="0.15">
      <c r="A12" s="69" t="s" ph="1">
        <v>212</v>
      </c>
      <c r="B12" s="84" t="s">
        <v>27</v>
      </c>
      <c r="C12" s="35">
        <v>24</v>
      </c>
      <c r="D12" s="35">
        <v>319</v>
      </c>
      <c r="E12" s="35">
        <v>317</v>
      </c>
      <c r="F12" s="35">
        <v>306</v>
      </c>
      <c r="G12" s="35" t="s">
        <v>186</v>
      </c>
      <c r="H12" s="107" t="s">
        <v>21</v>
      </c>
      <c r="I12" s="46">
        <v>942</v>
      </c>
      <c r="J12" s="47" t="s">
        <v>661</v>
      </c>
      <c r="K12" s="39" t="s">
        <v>662</v>
      </c>
      <c r="L12" s="40" t="s">
        <v>1273</v>
      </c>
      <c r="M12" s="41" t="s">
        <v>663</v>
      </c>
    </row>
    <row r="13" spans="1:14" ht="30" customHeight="1" x14ac:dyDescent="0.15">
      <c r="A13" s="34" t="s" ph="1">
        <v>214</v>
      </c>
      <c r="B13" s="35" t="s">
        <v>27</v>
      </c>
      <c r="C13" s="35">
        <v>24</v>
      </c>
      <c r="D13" s="35">
        <v>320</v>
      </c>
      <c r="E13" s="35">
        <v>316</v>
      </c>
      <c r="F13" s="35">
        <v>309</v>
      </c>
      <c r="G13" s="35" t="s">
        <v>186</v>
      </c>
      <c r="H13" s="36" t="s">
        <v>21</v>
      </c>
      <c r="I13" s="46">
        <v>945</v>
      </c>
      <c r="J13" s="47" t="s">
        <v>854</v>
      </c>
      <c r="K13" s="39" t="s">
        <v>855</v>
      </c>
      <c r="L13" s="40" t="s">
        <v>1262</v>
      </c>
      <c r="M13" s="41" t="s">
        <v>856</v>
      </c>
    </row>
    <row r="14" spans="1:14" ht="30" customHeight="1" x14ac:dyDescent="0.15">
      <c r="A14" s="85" t="s" ph="1">
        <v>213</v>
      </c>
      <c r="B14" s="87" t="s">
        <v>27</v>
      </c>
      <c r="C14" s="86">
        <v>18</v>
      </c>
      <c r="D14" s="86">
        <v>239</v>
      </c>
      <c r="E14" s="86">
        <v>232</v>
      </c>
      <c r="F14" s="86">
        <v>235</v>
      </c>
      <c r="G14" s="86" t="s">
        <v>186</v>
      </c>
      <c r="H14" s="108" t="s">
        <v>21</v>
      </c>
      <c r="I14" s="109">
        <v>706</v>
      </c>
      <c r="J14" s="110" t="s">
        <v>487</v>
      </c>
      <c r="K14" s="111" t="s">
        <v>488</v>
      </c>
      <c r="L14" s="112" t="s">
        <v>1263</v>
      </c>
      <c r="M14" s="113" t="s">
        <v>489</v>
      </c>
    </row>
    <row r="15" spans="1:14" s="117" customFormat="1" ht="20.25" customHeight="1" x14ac:dyDescent="0.25">
      <c r="A15" s="114"/>
      <c r="B15" s="102"/>
      <c r="C15" s="102"/>
      <c r="D15" s="102"/>
      <c r="E15" s="102"/>
      <c r="F15" s="102"/>
      <c r="G15" s="102"/>
      <c r="H15" s="82"/>
      <c r="I15" s="115"/>
      <c r="J15" s="17"/>
      <c r="K15" s="10"/>
      <c r="L15" s="116"/>
      <c r="M15" s="17"/>
    </row>
    <row r="16" spans="1:14" ht="15" customHeight="1" x14ac:dyDescent="0.15">
      <c r="A16" s="11" t="s">
        <v>37</v>
      </c>
      <c r="B16" s="11"/>
      <c r="C16" s="11"/>
      <c r="D16" s="11"/>
      <c r="E16" s="11"/>
      <c r="F16" s="11"/>
      <c r="G16" s="11"/>
      <c r="H16" s="13"/>
      <c r="I16" s="11"/>
      <c r="J16" s="118"/>
      <c r="K16" s="119"/>
      <c r="L16" s="120"/>
      <c r="M16" s="118"/>
    </row>
    <row r="17" spans="1:13" ht="12.5" x14ac:dyDescent="0.25">
      <c r="A17" s="25"/>
      <c r="B17" s="26" t="s">
        <v>323</v>
      </c>
      <c r="C17" s="26">
        <v>27</v>
      </c>
      <c r="D17" s="26">
        <v>361</v>
      </c>
      <c r="E17" s="26">
        <v>355</v>
      </c>
      <c r="F17" s="26">
        <v>353</v>
      </c>
      <c r="G17" s="26" t="s">
        <v>186</v>
      </c>
      <c r="H17" s="27" t="s">
        <v>21</v>
      </c>
      <c r="I17" s="33">
        <v>1069</v>
      </c>
      <c r="J17" s="29"/>
      <c r="K17" s="30"/>
      <c r="L17" s="31" t="s">
        <v>186</v>
      </c>
      <c r="M17" s="122"/>
    </row>
    <row r="18" spans="1:13" ht="12.5" x14ac:dyDescent="0.25">
      <c r="A18" s="25" t="s">
        <v>38</v>
      </c>
      <c r="B18" s="26" t="s">
        <v>311</v>
      </c>
      <c r="C18" s="26" t="s">
        <v>186</v>
      </c>
      <c r="D18" s="26" t="s">
        <v>186</v>
      </c>
      <c r="E18" s="26" t="s">
        <v>186</v>
      </c>
      <c r="F18" s="26" t="s">
        <v>186</v>
      </c>
      <c r="G18" s="26" t="s">
        <v>186</v>
      </c>
      <c r="H18" s="27"/>
      <c r="I18" s="33" t="s">
        <v>186</v>
      </c>
      <c r="J18" s="29"/>
      <c r="K18" s="30"/>
      <c r="L18" s="31" t="s">
        <v>186</v>
      </c>
      <c r="M18" s="32"/>
    </row>
    <row r="19" spans="1:13" x14ac:dyDescent="0.15">
      <c r="A19" s="34" t="s">
        <v>39</v>
      </c>
      <c r="B19" s="35" t="s">
        <v>23</v>
      </c>
      <c r="C19" s="45">
        <v>4</v>
      </c>
      <c r="D19" s="35">
        <v>41</v>
      </c>
      <c r="E19" s="35">
        <v>31</v>
      </c>
      <c r="F19" s="35">
        <v>33</v>
      </c>
      <c r="G19" s="35">
        <v>18</v>
      </c>
      <c r="H19" s="36" t="s">
        <v>24</v>
      </c>
      <c r="I19" s="46">
        <v>123</v>
      </c>
      <c r="J19" s="47" t="s">
        <v>627</v>
      </c>
      <c r="K19" s="39" t="s">
        <v>926</v>
      </c>
      <c r="L19" s="40" t="s">
        <v>1285</v>
      </c>
      <c r="M19" s="41" t="s">
        <v>628</v>
      </c>
    </row>
    <row r="20" spans="1:13" ht="30" customHeight="1" x14ac:dyDescent="0.15">
      <c r="A20" s="34" t="s" ph="1">
        <v>215</v>
      </c>
      <c r="B20" s="35" t="s">
        <v>27</v>
      </c>
      <c r="C20" s="35">
        <v>24</v>
      </c>
      <c r="D20" s="35">
        <v>321</v>
      </c>
      <c r="E20" s="35">
        <v>315</v>
      </c>
      <c r="F20" s="35">
        <v>315</v>
      </c>
      <c r="G20" s="35" t="s">
        <v>186</v>
      </c>
      <c r="H20" s="36" t="s">
        <v>21</v>
      </c>
      <c r="I20" s="46">
        <v>951</v>
      </c>
      <c r="J20" s="47" t="s">
        <v>904</v>
      </c>
      <c r="K20" s="39" t="s">
        <v>927</v>
      </c>
      <c r="L20" s="40" t="s">
        <v>1289</v>
      </c>
      <c r="M20" s="41" t="s">
        <v>905</v>
      </c>
    </row>
    <row r="21" spans="1:13" ht="30" customHeight="1" x14ac:dyDescent="0.15">
      <c r="A21" s="34" t="s" ph="1">
        <v>216</v>
      </c>
      <c r="B21" s="35" t="s">
        <v>27</v>
      </c>
      <c r="C21" s="35">
        <v>16</v>
      </c>
      <c r="D21" s="35">
        <v>161</v>
      </c>
      <c r="E21" s="35">
        <v>147</v>
      </c>
      <c r="F21" s="35">
        <v>148</v>
      </c>
      <c r="G21" s="35" t="s">
        <v>186</v>
      </c>
      <c r="H21" s="36" t="s">
        <v>21</v>
      </c>
      <c r="I21" s="46">
        <v>456</v>
      </c>
      <c r="J21" s="47" t="s">
        <v>532</v>
      </c>
      <c r="K21" s="39" t="s">
        <v>930</v>
      </c>
      <c r="L21" s="40" t="s">
        <v>1198</v>
      </c>
      <c r="M21" s="41" t="s">
        <v>533</v>
      </c>
    </row>
    <row r="22" spans="1:13" ht="30" customHeight="1" x14ac:dyDescent="0.15">
      <c r="A22" s="34" t="s" ph="1">
        <v>217</v>
      </c>
      <c r="B22" s="35" t="s">
        <v>27</v>
      </c>
      <c r="C22" s="35">
        <v>24</v>
      </c>
      <c r="D22" s="35">
        <v>319</v>
      </c>
      <c r="E22" s="35">
        <v>316</v>
      </c>
      <c r="F22" s="35">
        <v>312</v>
      </c>
      <c r="G22" s="35" t="s">
        <v>186</v>
      </c>
      <c r="H22" s="36" t="s">
        <v>21</v>
      </c>
      <c r="I22" s="46">
        <v>947</v>
      </c>
      <c r="J22" s="47" t="s">
        <v>575</v>
      </c>
      <c r="K22" s="39" t="s">
        <v>931</v>
      </c>
      <c r="L22" s="40" t="s">
        <v>1291</v>
      </c>
      <c r="M22" s="41" t="s">
        <v>576</v>
      </c>
    </row>
    <row r="23" spans="1:13" ht="30" customHeight="1" x14ac:dyDescent="0.15">
      <c r="A23" s="34" t="s" ph="1">
        <v>218</v>
      </c>
      <c r="B23" s="35" t="s">
        <v>27</v>
      </c>
      <c r="C23" s="35">
        <v>24</v>
      </c>
      <c r="D23" s="35">
        <v>320</v>
      </c>
      <c r="E23" s="35">
        <v>317</v>
      </c>
      <c r="F23" s="35">
        <v>313</v>
      </c>
      <c r="G23" s="35" t="s">
        <v>186</v>
      </c>
      <c r="H23" s="36" t="s">
        <v>21</v>
      </c>
      <c r="I23" s="46">
        <v>950</v>
      </c>
      <c r="J23" s="47" t="s">
        <v>542</v>
      </c>
      <c r="K23" s="39" t="s">
        <v>543</v>
      </c>
      <c r="L23" s="40" t="s">
        <v>1199</v>
      </c>
      <c r="M23" s="41" t="s">
        <v>544</v>
      </c>
    </row>
    <row r="24" spans="1:13" ht="35.15" customHeight="1" x14ac:dyDescent="0.15">
      <c r="A24" s="34" t="s" ph="1">
        <v>1051</v>
      </c>
      <c r="B24" s="52" t="s">
        <v>1113</v>
      </c>
      <c r="C24" s="35">
        <v>18</v>
      </c>
      <c r="D24" s="35">
        <v>230</v>
      </c>
      <c r="E24" s="35">
        <v>227</v>
      </c>
      <c r="F24" s="35">
        <v>198</v>
      </c>
      <c r="G24" s="35" t="s">
        <v>186</v>
      </c>
      <c r="H24" s="36" t="s">
        <v>21</v>
      </c>
      <c r="I24" s="46">
        <v>655</v>
      </c>
      <c r="J24" s="47" t="s">
        <v>857</v>
      </c>
      <c r="K24" s="39" t="s">
        <v>929</v>
      </c>
      <c r="L24" s="40" t="s">
        <v>1287</v>
      </c>
      <c r="M24" s="41" t="s">
        <v>858</v>
      </c>
    </row>
    <row r="25" spans="1:13" ht="33" customHeight="1" x14ac:dyDescent="0.15">
      <c r="A25" s="44" t="s" ph="1">
        <v>300</v>
      </c>
      <c r="B25" s="52" t="s">
        <v>1103</v>
      </c>
      <c r="C25" s="35">
        <v>18</v>
      </c>
      <c r="D25" s="35">
        <v>225</v>
      </c>
      <c r="E25" s="35">
        <v>231</v>
      </c>
      <c r="F25" s="35">
        <v>224</v>
      </c>
      <c r="G25" s="35" t="s">
        <v>186</v>
      </c>
      <c r="H25" s="36" t="s">
        <v>21</v>
      </c>
      <c r="I25" s="46">
        <v>680</v>
      </c>
      <c r="J25" s="47" t="s">
        <v>484</v>
      </c>
      <c r="K25" s="39" t="s">
        <v>928</v>
      </c>
      <c r="L25" s="40" t="s">
        <v>1286</v>
      </c>
      <c r="M25" s="41" t="s">
        <v>485</v>
      </c>
    </row>
    <row r="26" spans="1:13" ht="30" customHeight="1" x14ac:dyDescent="0.15">
      <c r="A26" s="69" t="s" ph="1">
        <v>219</v>
      </c>
      <c r="B26" s="35" t="s">
        <v>375</v>
      </c>
      <c r="C26" s="35">
        <v>18</v>
      </c>
      <c r="D26" s="35">
        <v>240</v>
      </c>
      <c r="E26" s="35">
        <v>240</v>
      </c>
      <c r="F26" s="35">
        <v>227</v>
      </c>
      <c r="G26" s="35" t="s">
        <v>186</v>
      </c>
      <c r="H26" s="36" t="s">
        <v>21</v>
      </c>
      <c r="I26" s="46">
        <v>707</v>
      </c>
      <c r="J26" s="47" t="s">
        <v>499</v>
      </c>
      <c r="K26" s="39" t="s">
        <v>950</v>
      </c>
      <c r="L26" s="40" t="s">
        <v>1197</v>
      </c>
      <c r="M26" s="41" t="s">
        <v>500</v>
      </c>
    </row>
    <row r="27" spans="1:13" ht="13" customHeight="1" x14ac:dyDescent="0.25">
      <c r="A27" s="48"/>
      <c r="B27" s="442" t="s">
        <v>1104</v>
      </c>
      <c r="C27" s="26">
        <v>15</v>
      </c>
      <c r="D27" s="123">
        <v>190</v>
      </c>
      <c r="E27" s="123">
        <v>170</v>
      </c>
      <c r="F27" s="123">
        <v>143</v>
      </c>
      <c r="G27" s="123" t="s">
        <v>186</v>
      </c>
      <c r="H27" s="55" t="s">
        <v>21</v>
      </c>
      <c r="I27" s="28">
        <v>503</v>
      </c>
      <c r="J27" s="124"/>
      <c r="K27" s="125"/>
      <c r="L27" s="126" t="s">
        <v>186</v>
      </c>
      <c r="M27" s="60"/>
    </row>
    <row r="28" spans="1:13" ht="13" customHeight="1" x14ac:dyDescent="0.25">
      <c r="A28" s="25"/>
      <c r="B28" s="443"/>
      <c r="C28" s="81" t="s">
        <v>186</v>
      </c>
      <c r="D28" s="81" t="s">
        <v>186</v>
      </c>
      <c r="E28" s="81" t="s">
        <v>186</v>
      </c>
      <c r="F28" s="81" t="s">
        <v>186</v>
      </c>
      <c r="G28" s="81" t="s">
        <v>186</v>
      </c>
      <c r="H28" s="127"/>
      <c r="I28" s="68" t="s">
        <v>186</v>
      </c>
      <c r="J28" s="50"/>
      <c r="K28" s="128"/>
      <c r="L28" s="129" t="s">
        <v>186</v>
      </c>
      <c r="M28" s="32"/>
    </row>
    <row r="29" spans="1:13" ht="26.15" customHeight="1" x14ac:dyDescent="0.25">
      <c r="A29" s="25" t="s">
        <v>1053</v>
      </c>
      <c r="B29" s="443"/>
      <c r="C29" s="81" t="s">
        <v>186</v>
      </c>
      <c r="D29" s="81" t="s">
        <v>186</v>
      </c>
      <c r="E29" s="81" t="s">
        <v>186</v>
      </c>
      <c r="F29" s="81" t="s">
        <v>186</v>
      </c>
      <c r="G29" s="81" t="s">
        <v>186</v>
      </c>
      <c r="H29" s="127"/>
      <c r="I29" s="68" t="s">
        <v>186</v>
      </c>
      <c r="J29" s="50"/>
      <c r="K29" s="128"/>
      <c r="L29" s="129" t="s">
        <v>186</v>
      </c>
      <c r="M29" s="32"/>
    </row>
    <row r="30" spans="1:13" x14ac:dyDescent="0.15">
      <c r="A30" s="34" t="s">
        <v>1052</v>
      </c>
      <c r="B30" s="51" t="s">
        <v>41</v>
      </c>
      <c r="C30" s="45">
        <v>7</v>
      </c>
      <c r="D30" s="35">
        <v>52</v>
      </c>
      <c r="E30" s="35">
        <v>49</v>
      </c>
      <c r="F30" s="35">
        <v>41</v>
      </c>
      <c r="G30" s="35">
        <v>9</v>
      </c>
      <c r="H30" s="36" t="s">
        <v>24</v>
      </c>
      <c r="I30" s="46">
        <v>151</v>
      </c>
      <c r="J30" s="47" t="s">
        <v>411</v>
      </c>
      <c r="K30" s="39" t="s">
        <v>949</v>
      </c>
      <c r="L30" s="40" t="s">
        <v>1288</v>
      </c>
      <c r="M30" s="41" t="s">
        <v>412</v>
      </c>
    </row>
    <row r="31" spans="1:13" ht="12.5" x14ac:dyDescent="0.25">
      <c r="A31" s="25"/>
      <c r="B31" s="26" t="s">
        <v>1147</v>
      </c>
      <c r="C31" s="26">
        <v>26</v>
      </c>
      <c r="D31" s="123">
        <v>320</v>
      </c>
      <c r="E31" s="123">
        <v>356</v>
      </c>
      <c r="F31" s="123">
        <v>345</v>
      </c>
      <c r="G31" s="123" t="s">
        <v>186</v>
      </c>
      <c r="H31" s="55" t="s">
        <v>21</v>
      </c>
      <c r="I31" s="28">
        <v>1021</v>
      </c>
      <c r="J31" s="29"/>
      <c r="K31" s="30"/>
      <c r="L31" s="31" t="s">
        <v>186</v>
      </c>
      <c r="M31" s="32"/>
    </row>
    <row r="32" spans="1:13" ht="12.5" x14ac:dyDescent="0.25">
      <c r="A32" s="25" t="s">
        <v>42</v>
      </c>
      <c r="B32" s="26"/>
      <c r="C32" s="26" t="s">
        <v>186</v>
      </c>
      <c r="D32" s="26" t="s">
        <v>186</v>
      </c>
      <c r="E32" s="26" t="s">
        <v>186</v>
      </c>
      <c r="F32" s="26" t="s">
        <v>186</v>
      </c>
      <c r="G32" s="26" t="s">
        <v>186</v>
      </c>
      <c r="H32" s="27"/>
      <c r="I32" s="33" t="s">
        <v>186</v>
      </c>
      <c r="J32" s="29"/>
      <c r="K32" s="30"/>
      <c r="L32" s="31" t="s">
        <v>186</v>
      </c>
      <c r="M32" s="32"/>
    </row>
    <row r="33" spans="1:13" x14ac:dyDescent="0.15">
      <c r="A33" s="34" t="s">
        <v>43</v>
      </c>
      <c r="B33" s="35" t="s">
        <v>23</v>
      </c>
      <c r="C33" s="45">
        <v>4</v>
      </c>
      <c r="D33" s="35">
        <v>25</v>
      </c>
      <c r="E33" s="35">
        <v>24</v>
      </c>
      <c r="F33" s="35">
        <v>18</v>
      </c>
      <c r="G33" s="35">
        <v>16</v>
      </c>
      <c r="H33" s="36" t="s">
        <v>24</v>
      </c>
      <c r="I33" s="46">
        <v>83</v>
      </c>
      <c r="J33" s="47" t="s">
        <v>457</v>
      </c>
      <c r="K33" s="39" t="s">
        <v>940</v>
      </c>
      <c r="L33" s="40" t="s">
        <v>1200</v>
      </c>
      <c r="M33" s="41" t="s">
        <v>941</v>
      </c>
    </row>
    <row r="34" spans="1:13" ht="38.5" customHeight="1" x14ac:dyDescent="0.15">
      <c r="A34" s="34" t="s" ph="1">
        <v>220</v>
      </c>
      <c r="B34" s="52" t="s">
        <v>1148</v>
      </c>
      <c r="C34" s="35">
        <v>10</v>
      </c>
      <c r="D34" s="35">
        <v>0</v>
      </c>
      <c r="E34" s="35">
        <v>127</v>
      </c>
      <c r="F34" s="35">
        <v>96</v>
      </c>
      <c r="G34" s="35" t="s">
        <v>186</v>
      </c>
      <c r="H34" s="36" t="s">
        <v>21</v>
      </c>
      <c r="I34" s="46">
        <v>223</v>
      </c>
      <c r="J34" s="47" t="s">
        <v>415</v>
      </c>
      <c r="K34" s="39" t="s">
        <v>942</v>
      </c>
      <c r="L34" s="40" t="s">
        <v>1201</v>
      </c>
      <c r="M34" s="41" t="s">
        <v>416</v>
      </c>
    </row>
    <row r="35" spans="1:13" ht="30" customHeight="1" x14ac:dyDescent="0.15">
      <c r="A35" s="34" t="s" ph="1">
        <v>1138</v>
      </c>
      <c r="B35" s="52" t="s">
        <v>1149</v>
      </c>
      <c r="C35" s="35">
        <v>6</v>
      </c>
      <c r="D35" s="35">
        <v>199</v>
      </c>
      <c r="E35" s="35">
        <v>0</v>
      </c>
      <c r="F35" s="35">
        <v>0</v>
      </c>
      <c r="G35" s="35" t="s">
        <v>186</v>
      </c>
      <c r="H35" s="36" t="s">
        <v>21</v>
      </c>
      <c r="I35" s="46">
        <v>199</v>
      </c>
      <c r="J35" s="47" t="s">
        <v>415</v>
      </c>
      <c r="K35" s="39" t="s">
        <v>942</v>
      </c>
      <c r="L35" s="40" t="s">
        <v>1201</v>
      </c>
      <c r="M35" s="41" t="s">
        <v>416</v>
      </c>
    </row>
    <row r="36" spans="1:13" ht="30" customHeight="1" x14ac:dyDescent="0.15">
      <c r="A36" s="34" t="s" ph="1">
        <v>221</v>
      </c>
      <c r="B36" s="35" t="s">
        <v>27</v>
      </c>
      <c r="C36" s="35">
        <v>18</v>
      </c>
      <c r="D36" s="35">
        <v>240</v>
      </c>
      <c r="E36" s="35">
        <v>235</v>
      </c>
      <c r="F36" s="35">
        <v>209</v>
      </c>
      <c r="G36" s="35" t="s">
        <v>186</v>
      </c>
      <c r="H36" s="36" t="s">
        <v>21</v>
      </c>
      <c r="I36" s="46">
        <v>684</v>
      </c>
      <c r="J36" s="47" t="s">
        <v>530</v>
      </c>
      <c r="K36" s="39" t="s">
        <v>943</v>
      </c>
      <c r="L36" s="40" t="s">
        <v>1297</v>
      </c>
      <c r="M36" s="41" t="s">
        <v>531</v>
      </c>
    </row>
    <row r="37" spans="1:13" ht="12.5" x14ac:dyDescent="0.25">
      <c r="A37" s="48"/>
      <c r="B37" s="26" t="s">
        <v>375</v>
      </c>
      <c r="C37" s="26">
        <v>20</v>
      </c>
      <c r="D37" s="123">
        <v>218</v>
      </c>
      <c r="E37" s="123">
        <v>241</v>
      </c>
      <c r="F37" s="123">
        <v>183</v>
      </c>
      <c r="G37" s="123" t="s">
        <v>186</v>
      </c>
      <c r="H37" s="27" t="s">
        <v>21</v>
      </c>
      <c r="I37" s="28">
        <v>642</v>
      </c>
      <c r="J37" s="29"/>
      <c r="K37" s="30"/>
      <c r="L37" s="31" t="s">
        <v>186</v>
      </c>
      <c r="M37" s="32"/>
    </row>
    <row r="38" spans="1:13" ht="12.5" x14ac:dyDescent="0.25">
      <c r="A38" s="25" t="s">
        <v>44</v>
      </c>
      <c r="B38" s="26"/>
      <c r="C38" s="26" t="s">
        <v>186</v>
      </c>
      <c r="D38" s="26" t="s">
        <v>186</v>
      </c>
      <c r="E38" s="26" t="s">
        <v>186</v>
      </c>
      <c r="F38" s="26" t="s">
        <v>186</v>
      </c>
      <c r="G38" s="26" t="s">
        <v>186</v>
      </c>
      <c r="H38" s="27"/>
      <c r="I38" s="33" t="s">
        <v>186</v>
      </c>
      <c r="J38" s="29"/>
      <c r="K38" s="30"/>
      <c r="L38" s="31" t="s">
        <v>186</v>
      </c>
      <c r="M38" s="32"/>
    </row>
    <row r="39" spans="1:13" x14ac:dyDescent="0.15">
      <c r="A39" s="34" t="s">
        <v>45</v>
      </c>
      <c r="B39" s="35" t="s">
        <v>23</v>
      </c>
      <c r="C39" s="45">
        <v>4</v>
      </c>
      <c r="D39" s="35">
        <v>11</v>
      </c>
      <c r="E39" s="35">
        <v>18</v>
      </c>
      <c r="F39" s="35">
        <v>15</v>
      </c>
      <c r="G39" s="35">
        <v>5</v>
      </c>
      <c r="H39" s="36" t="s">
        <v>24</v>
      </c>
      <c r="I39" s="46">
        <v>49</v>
      </c>
      <c r="J39" s="47" t="s">
        <v>501</v>
      </c>
      <c r="K39" s="39" t="s">
        <v>944</v>
      </c>
      <c r="L39" s="40" t="s">
        <v>1279</v>
      </c>
      <c r="M39" s="41" t="s">
        <v>502</v>
      </c>
    </row>
    <row r="40" spans="1:13" ht="30" customHeight="1" x14ac:dyDescent="0.15">
      <c r="A40" s="34" t="s" ph="1">
        <v>1089</v>
      </c>
      <c r="B40" s="35" t="s">
        <v>382</v>
      </c>
      <c r="C40" s="35">
        <v>12</v>
      </c>
      <c r="D40" s="35">
        <v>145</v>
      </c>
      <c r="E40" s="35">
        <v>147</v>
      </c>
      <c r="F40" s="35">
        <v>148</v>
      </c>
      <c r="G40" s="35" t="s">
        <v>186</v>
      </c>
      <c r="H40" s="36" t="s">
        <v>21</v>
      </c>
      <c r="I40" s="46">
        <v>440</v>
      </c>
      <c r="J40" s="47" t="s">
        <v>453</v>
      </c>
      <c r="K40" s="39" t="s">
        <v>945</v>
      </c>
      <c r="L40" s="40" t="s">
        <v>1283</v>
      </c>
      <c r="M40" s="41" t="s">
        <v>454</v>
      </c>
    </row>
    <row r="41" spans="1:13" ht="30" customHeight="1" x14ac:dyDescent="0.15">
      <c r="A41" s="34" t="s" ph="1">
        <v>222</v>
      </c>
      <c r="B41" s="52" t="s">
        <v>328</v>
      </c>
      <c r="C41" s="35">
        <v>21</v>
      </c>
      <c r="D41" s="35">
        <v>281</v>
      </c>
      <c r="E41" s="35">
        <v>275</v>
      </c>
      <c r="F41" s="35">
        <v>269</v>
      </c>
      <c r="G41" s="35" t="s">
        <v>186</v>
      </c>
      <c r="H41" s="36" t="s">
        <v>21</v>
      </c>
      <c r="I41" s="46">
        <v>825</v>
      </c>
      <c r="J41" s="47" t="s">
        <v>404</v>
      </c>
      <c r="K41" s="39" t="s">
        <v>947</v>
      </c>
      <c r="L41" s="40" t="s">
        <v>1195</v>
      </c>
      <c r="M41" s="41" t="s">
        <v>405</v>
      </c>
    </row>
    <row r="42" spans="1:13" ht="30" customHeight="1" x14ac:dyDescent="0.15">
      <c r="A42" s="34" t="s" ph="1">
        <v>223</v>
      </c>
      <c r="B42" s="35" t="s">
        <v>27</v>
      </c>
      <c r="C42" s="35">
        <v>24</v>
      </c>
      <c r="D42" s="35">
        <v>320</v>
      </c>
      <c r="E42" s="35">
        <v>320</v>
      </c>
      <c r="F42" s="35">
        <v>311</v>
      </c>
      <c r="G42" s="35" t="s">
        <v>186</v>
      </c>
      <c r="H42" s="36" t="s">
        <v>21</v>
      </c>
      <c r="I42" s="46">
        <v>951</v>
      </c>
      <c r="J42" s="47" t="s">
        <v>409</v>
      </c>
      <c r="K42" s="39" t="s">
        <v>948</v>
      </c>
      <c r="L42" s="40" t="s">
        <v>1196</v>
      </c>
      <c r="M42" s="41" t="s">
        <v>410</v>
      </c>
    </row>
    <row r="43" spans="1:13" ht="12.5" x14ac:dyDescent="0.25">
      <c r="A43" s="48"/>
      <c r="B43" s="26" t="s">
        <v>1105</v>
      </c>
      <c r="C43" s="26">
        <v>18</v>
      </c>
      <c r="D43" s="123">
        <v>179</v>
      </c>
      <c r="E43" s="123">
        <v>183</v>
      </c>
      <c r="F43" s="123">
        <v>163</v>
      </c>
      <c r="G43" s="123" t="s">
        <v>186</v>
      </c>
      <c r="H43" s="27" t="s">
        <v>21</v>
      </c>
      <c r="I43" s="28">
        <v>525</v>
      </c>
      <c r="J43" s="29"/>
      <c r="K43" s="30"/>
      <c r="L43" s="31" t="s">
        <v>186</v>
      </c>
      <c r="M43" s="32"/>
    </row>
    <row r="44" spans="1:13" ht="24" customHeight="1" x14ac:dyDescent="0.25">
      <c r="A44" s="25" t="s">
        <v>46</v>
      </c>
      <c r="B44" s="131" t="s">
        <v>1106</v>
      </c>
      <c r="C44" s="26" t="s">
        <v>186</v>
      </c>
      <c r="D44" s="26" t="s">
        <v>186</v>
      </c>
      <c r="E44" s="26" t="s">
        <v>186</v>
      </c>
      <c r="F44" s="26" t="s">
        <v>186</v>
      </c>
      <c r="G44" s="26" t="s">
        <v>186</v>
      </c>
      <c r="H44" s="27"/>
      <c r="I44" s="33" t="s">
        <v>186</v>
      </c>
      <c r="J44" s="29"/>
      <c r="K44" s="30"/>
      <c r="L44" s="31" t="s">
        <v>186</v>
      </c>
      <c r="M44" s="32"/>
    </row>
    <row r="45" spans="1:13" ht="12.75" customHeight="1" x14ac:dyDescent="0.15">
      <c r="A45" s="34" t="s">
        <v>47</v>
      </c>
      <c r="B45" s="35" t="s">
        <v>23</v>
      </c>
      <c r="C45" s="45">
        <v>4</v>
      </c>
      <c r="D45" s="35">
        <v>31</v>
      </c>
      <c r="E45" s="35">
        <v>25</v>
      </c>
      <c r="F45" s="35">
        <v>21</v>
      </c>
      <c r="G45" s="35">
        <v>16</v>
      </c>
      <c r="H45" s="36" t="s">
        <v>24</v>
      </c>
      <c r="I45" s="46">
        <v>93</v>
      </c>
      <c r="J45" s="47" t="s">
        <v>644</v>
      </c>
      <c r="K45" s="39" t="s">
        <v>645</v>
      </c>
      <c r="L45" s="40" t="s">
        <v>1278</v>
      </c>
      <c r="M45" s="41" t="s">
        <v>646</v>
      </c>
    </row>
    <row r="46" spans="1:13" ht="13.5" customHeight="1" x14ac:dyDescent="0.25">
      <c r="A46" s="25"/>
      <c r="B46" s="26" t="s">
        <v>27</v>
      </c>
      <c r="C46" s="26">
        <v>21</v>
      </c>
      <c r="D46" s="123">
        <v>277</v>
      </c>
      <c r="E46" s="123">
        <v>274</v>
      </c>
      <c r="F46" s="123">
        <v>270</v>
      </c>
      <c r="G46" s="123" t="s">
        <v>186</v>
      </c>
      <c r="H46" s="27" t="s">
        <v>21</v>
      </c>
      <c r="I46" s="28">
        <v>821</v>
      </c>
      <c r="J46" s="29"/>
      <c r="K46" s="30"/>
      <c r="L46" s="31" t="s">
        <v>186</v>
      </c>
      <c r="M46" s="32"/>
    </row>
    <row r="47" spans="1:13" ht="13.5" customHeight="1" x14ac:dyDescent="0.25">
      <c r="A47" s="25" t="s">
        <v>48</v>
      </c>
      <c r="B47" s="26"/>
      <c r="C47" s="26" t="s">
        <v>186</v>
      </c>
      <c r="D47" s="26" t="s">
        <v>186</v>
      </c>
      <c r="E47" s="26" t="s">
        <v>186</v>
      </c>
      <c r="F47" s="26" t="s">
        <v>186</v>
      </c>
      <c r="G47" s="26" t="s">
        <v>186</v>
      </c>
      <c r="H47" s="27"/>
      <c r="I47" s="33" t="s">
        <v>186</v>
      </c>
      <c r="J47" s="29"/>
      <c r="K47" s="30"/>
      <c r="L47" s="31" t="s">
        <v>186</v>
      </c>
      <c r="M47" s="32"/>
    </row>
    <row r="48" spans="1:13" ht="13.5" customHeight="1" x14ac:dyDescent="0.15">
      <c r="A48" s="34" t="s">
        <v>49</v>
      </c>
      <c r="B48" s="35" t="s">
        <v>23</v>
      </c>
      <c r="C48" s="45">
        <v>4</v>
      </c>
      <c r="D48" s="35">
        <v>36</v>
      </c>
      <c r="E48" s="35">
        <v>31</v>
      </c>
      <c r="F48" s="35">
        <v>25</v>
      </c>
      <c r="G48" s="35">
        <v>24</v>
      </c>
      <c r="H48" s="36" t="s">
        <v>24</v>
      </c>
      <c r="I48" s="46">
        <v>116</v>
      </c>
      <c r="J48" s="47" t="s">
        <v>545</v>
      </c>
      <c r="K48" s="39" t="s">
        <v>951</v>
      </c>
      <c r="L48" s="40" t="s">
        <v>1277</v>
      </c>
      <c r="M48" s="41" t="s">
        <v>546</v>
      </c>
    </row>
    <row r="49" spans="1:13" ht="30" customHeight="1" x14ac:dyDescent="0.15">
      <c r="A49" s="34" t="s" ph="1">
        <v>224</v>
      </c>
      <c r="B49" s="35" t="s">
        <v>27</v>
      </c>
      <c r="C49" s="35">
        <v>20</v>
      </c>
      <c r="D49" s="35">
        <v>242</v>
      </c>
      <c r="E49" s="35">
        <v>244</v>
      </c>
      <c r="F49" s="35">
        <v>225</v>
      </c>
      <c r="G49" s="35" t="s">
        <v>186</v>
      </c>
      <c r="H49" s="36" t="s">
        <v>21</v>
      </c>
      <c r="I49" s="46">
        <v>711</v>
      </c>
      <c r="J49" s="47" t="s">
        <v>495</v>
      </c>
      <c r="K49" s="39" t="s">
        <v>952</v>
      </c>
      <c r="L49" s="40" t="s">
        <v>1284</v>
      </c>
      <c r="M49" s="41" t="s">
        <v>496</v>
      </c>
    </row>
    <row r="50" spans="1:13" ht="42.75" customHeight="1" x14ac:dyDescent="0.15">
      <c r="A50" s="418" t="s" ph="1">
        <v>1045</v>
      </c>
      <c r="B50" s="419" t="s">
        <v>1107</v>
      </c>
      <c r="C50" s="335">
        <v>18</v>
      </c>
      <c r="D50" s="89">
        <v>211</v>
      </c>
      <c r="E50" s="89">
        <v>187</v>
      </c>
      <c r="F50" s="89">
        <v>158</v>
      </c>
      <c r="G50" s="89" t="s">
        <v>186</v>
      </c>
      <c r="H50" s="420" t="s">
        <v>21</v>
      </c>
      <c r="I50" s="421">
        <v>556</v>
      </c>
      <c r="J50" s="92" t="s">
        <v>503</v>
      </c>
      <c r="K50" s="93" t="s">
        <v>504</v>
      </c>
      <c r="L50" s="94" t="s">
        <v>1280</v>
      </c>
      <c r="M50" s="95" t="s">
        <v>505</v>
      </c>
    </row>
    <row r="51" spans="1:13" ht="17" x14ac:dyDescent="0.15">
      <c r="A51" s="42" ph="1"/>
    </row>
  </sheetData>
  <mergeCells count="9">
    <mergeCell ref="B27:B29"/>
    <mergeCell ref="K3:K4"/>
    <mergeCell ref="L3:L4"/>
    <mergeCell ref="M3:M4"/>
    <mergeCell ref="A3:A4"/>
    <mergeCell ref="B3:B4"/>
    <mergeCell ref="D3:I3"/>
    <mergeCell ref="J3:J4"/>
    <mergeCell ref="C3:C4"/>
  </mergeCells>
  <phoneticPr fontId="4"/>
  <pageMargins left="0.78740157480314965" right="0.23622047244094491" top="0.51181102362204722" bottom="0.23622047244094491" header="0.27559055118110237" footer="0.27559055118110237"/>
  <pageSetup paperSize="9" scale="70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FFFF00"/>
  </sheetPr>
  <dimension ref="A1:M46"/>
  <sheetViews>
    <sheetView view="pageBreakPreview" zoomScaleNormal="100" zoomScaleSheetLayoutView="100" workbookViewId="0">
      <selection activeCell="B5" sqref="B5"/>
    </sheetView>
  </sheetViews>
  <sheetFormatPr defaultColWidth="7.453125" defaultRowHeight="10.5" x14ac:dyDescent="0.15"/>
  <cols>
    <col min="1" max="1" width="14.81640625" style="42" customWidth="1"/>
    <col min="2" max="2" width="19" style="42" customWidth="1"/>
    <col min="3" max="3" width="6.7265625" style="42" customWidth="1"/>
    <col min="4" max="8" width="5.26953125" style="42" customWidth="1"/>
    <col min="9" max="9" width="7.7265625" style="42" customWidth="1"/>
    <col min="10" max="10" width="8.54296875" style="98" customWidth="1"/>
    <col min="11" max="11" width="24.81640625" style="8" customWidth="1"/>
    <col min="12" max="12" width="13.54296875" style="132" customWidth="1"/>
    <col min="13" max="13" width="12.26953125" style="98" customWidth="1"/>
    <col min="14" max="16384" width="7.453125" style="19"/>
  </cols>
  <sheetData>
    <row r="1" spans="1:13" ht="12.75" customHeight="1" x14ac:dyDescent="0.15">
      <c r="A1" s="1"/>
      <c r="B1" s="42" t="s">
        <v>185</v>
      </c>
      <c r="L1" s="448" t="s">
        <v>3</v>
      </c>
      <c r="M1" s="448"/>
    </row>
    <row r="2" spans="1:13" ht="20.25" customHeight="1" x14ac:dyDescent="0.15">
      <c r="A2" s="11" t="s">
        <v>183</v>
      </c>
      <c r="B2" s="11"/>
      <c r="C2" s="11"/>
      <c r="D2" s="11"/>
      <c r="E2" s="11"/>
      <c r="F2" s="11"/>
      <c r="G2" s="11"/>
      <c r="H2" s="11"/>
      <c r="I2" s="11"/>
      <c r="J2" s="15"/>
      <c r="K2" s="16"/>
      <c r="L2" s="103"/>
      <c r="M2" s="15"/>
    </row>
    <row r="3" spans="1:13" ht="13.5" customHeight="1" x14ac:dyDescent="0.15">
      <c r="A3" s="436" t="s">
        <v>6</v>
      </c>
      <c r="B3" s="446" t="s">
        <v>7</v>
      </c>
      <c r="C3" s="434" t="s">
        <v>8</v>
      </c>
      <c r="D3" s="439" t="s">
        <v>9</v>
      </c>
      <c r="E3" s="440"/>
      <c r="F3" s="440"/>
      <c r="G3" s="440"/>
      <c r="H3" s="440"/>
      <c r="I3" s="441"/>
      <c r="J3" s="426" t="s">
        <v>10</v>
      </c>
      <c r="K3" s="424" t="s">
        <v>11</v>
      </c>
      <c r="L3" s="444" t="s">
        <v>12</v>
      </c>
      <c r="M3" s="428" t="s">
        <v>13</v>
      </c>
    </row>
    <row r="4" spans="1:13" s="24" customFormat="1" ht="13.5" customHeight="1" x14ac:dyDescent="0.2">
      <c r="A4" s="437"/>
      <c r="B4" s="447"/>
      <c r="C4" s="435"/>
      <c r="D4" s="21" t="s">
        <v>14</v>
      </c>
      <c r="E4" s="21" t="s">
        <v>15</v>
      </c>
      <c r="F4" s="21" t="s">
        <v>16</v>
      </c>
      <c r="G4" s="21" t="s">
        <v>17</v>
      </c>
      <c r="H4" s="21"/>
      <c r="I4" s="104" t="s">
        <v>18</v>
      </c>
      <c r="J4" s="430"/>
      <c r="K4" s="425"/>
      <c r="L4" s="445"/>
      <c r="M4" s="429"/>
    </row>
    <row r="5" spans="1:13" ht="35" customHeight="1" x14ac:dyDescent="0.15">
      <c r="A5" s="69" t="s" ph="1">
        <v>1091</v>
      </c>
      <c r="B5" s="70" t="s">
        <v>1150</v>
      </c>
      <c r="C5" s="72">
        <v>21</v>
      </c>
      <c r="D5" s="72">
        <v>151</v>
      </c>
      <c r="E5" s="72">
        <v>159</v>
      </c>
      <c r="F5" s="72">
        <v>202</v>
      </c>
      <c r="G5" s="72" t="s">
        <v>186</v>
      </c>
      <c r="H5" s="73" t="s">
        <v>21</v>
      </c>
      <c r="I5" s="74">
        <v>512</v>
      </c>
      <c r="J5" s="133" t="s">
        <v>486</v>
      </c>
      <c r="K5" s="76" t="s">
        <v>953</v>
      </c>
      <c r="L5" s="77" t="s">
        <v>1362</v>
      </c>
      <c r="M5" s="78" t="s">
        <v>1101</v>
      </c>
    </row>
    <row r="6" spans="1:13" ht="30" customHeight="1" x14ac:dyDescent="0.15">
      <c r="A6" s="69" t="s" ph="1">
        <v>225</v>
      </c>
      <c r="B6" s="72" t="s">
        <v>394</v>
      </c>
      <c r="C6" s="72">
        <v>18</v>
      </c>
      <c r="D6" s="72">
        <v>186</v>
      </c>
      <c r="E6" s="72">
        <v>217</v>
      </c>
      <c r="F6" s="72">
        <v>186</v>
      </c>
      <c r="G6" s="72" t="s">
        <v>186</v>
      </c>
      <c r="H6" s="73" t="s">
        <v>21</v>
      </c>
      <c r="I6" s="74">
        <v>589</v>
      </c>
      <c r="J6" s="133" t="s">
        <v>553</v>
      </c>
      <c r="K6" s="76" t="s">
        <v>554</v>
      </c>
      <c r="L6" s="77" t="s">
        <v>1293</v>
      </c>
      <c r="M6" s="78" t="s">
        <v>555</v>
      </c>
    </row>
    <row r="7" spans="1:13" ht="30" customHeight="1" x14ac:dyDescent="0.15">
      <c r="A7" s="44" t="s" ph="1">
        <v>226</v>
      </c>
      <c r="B7" s="26" t="s">
        <v>394</v>
      </c>
      <c r="C7" s="66">
        <v>18</v>
      </c>
      <c r="D7" s="26">
        <v>240</v>
      </c>
      <c r="E7" s="26">
        <v>231</v>
      </c>
      <c r="F7" s="26">
        <v>230</v>
      </c>
      <c r="G7" s="26" t="s">
        <v>186</v>
      </c>
      <c r="H7" s="27" t="s">
        <v>21</v>
      </c>
      <c r="I7" s="33">
        <v>701</v>
      </c>
      <c r="J7" s="50" t="s">
        <v>461</v>
      </c>
      <c r="K7" s="30" t="s">
        <v>960</v>
      </c>
      <c r="L7" s="31" t="s">
        <v>1281</v>
      </c>
      <c r="M7" s="32" t="s">
        <v>462</v>
      </c>
    </row>
    <row r="8" spans="1:13" ht="36" customHeight="1" x14ac:dyDescent="0.15">
      <c r="A8" s="449" t="s" ph="1">
        <v>229</v>
      </c>
      <c r="B8" s="134" t="s">
        <v>377</v>
      </c>
      <c r="C8" s="135">
        <v>12</v>
      </c>
      <c r="D8" s="136">
        <v>111</v>
      </c>
      <c r="E8" s="136">
        <v>103</v>
      </c>
      <c r="F8" s="136">
        <v>120</v>
      </c>
      <c r="G8" s="53" t="s">
        <v>186</v>
      </c>
      <c r="H8" s="137" t="s">
        <v>21</v>
      </c>
      <c r="I8" s="138">
        <v>334</v>
      </c>
      <c r="J8" s="452" t="s">
        <v>883</v>
      </c>
      <c r="K8" s="455" t="s">
        <v>964</v>
      </c>
      <c r="L8" s="458" t="s">
        <v>1294</v>
      </c>
      <c r="M8" s="461" t="s">
        <v>884</v>
      </c>
    </row>
    <row r="9" spans="1:13" ht="14.5" customHeight="1" x14ac:dyDescent="0.15">
      <c r="A9" s="450"/>
      <c r="B9" s="131" t="s">
        <v>1164</v>
      </c>
      <c r="C9" s="66">
        <v>1</v>
      </c>
      <c r="D9" s="26">
        <v>10</v>
      </c>
      <c r="E9" s="26">
        <v>0</v>
      </c>
      <c r="F9" s="26">
        <v>0</v>
      </c>
      <c r="G9" s="26">
        <v>0</v>
      </c>
      <c r="H9" s="27" t="s">
        <v>1156</v>
      </c>
      <c r="I9" s="33">
        <v>10</v>
      </c>
      <c r="J9" s="453"/>
      <c r="K9" s="456"/>
      <c r="L9" s="459"/>
      <c r="M9" s="462"/>
    </row>
    <row r="10" spans="1:13" ht="14.5" customHeight="1" x14ac:dyDescent="0.15">
      <c r="A10" s="451"/>
      <c r="B10" s="52" t="s">
        <v>1165</v>
      </c>
      <c r="C10" s="45"/>
      <c r="D10" s="35"/>
      <c r="E10" s="35"/>
      <c r="F10" s="35"/>
      <c r="G10" s="35"/>
      <c r="H10" s="36" t="s">
        <v>1162</v>
      </c>
      <c r="I10" s="83">
        <v>15</v>
      </c>
      <c r="J10" s="454"/>
      <c r="K10" s="457"/>
      <c r="L10" s="460"/>
      <c r="M10" s="463"/>
    </row>
    <row r="11" spans="1:13" ht="40.5" customHeight="1" x14ac:dyDescent="0.15">
      <c r="A11" s="69" t="s" ph="1">
        <v>1054</v>
      </c>
      <c r="B11" s="70" t="s">
        <v>1108</v>
      </c>
      <c r="C11" s="71">
        <v>14</v>
      </c>
      <c r="D11" s="72">
        <v>93</v>
      </c>
      <c r="E11" s="72">
        <v>80</v>
      </c>
      <c r="F11" s="72">
        <v>106</v>
      </c>
      <c r="G11" s="72" t="s">
        <v>186</v>
      </c>
      <c r="H11" s="73" t="s">
        <v>21</v>
      </c>
      <c r="I11" s="74">
        <v>279</v>
      </c>
      <c r="J11" s="75" t="s">
        <v>669</v>
      </c>
      <c r="K11" s="76" t="s">
        <v>965</v>
      </c>
      <c r="L11" s="77" t="s">
        <v>1296</v>
      </c>
      <c r="M11" s="78" t="s">
        <v>670</v>
      </c>
    </row>
    <row r="12" spans="1:13" s="42" customFormat="1" ht="30" customHeight="1" x14ac:dyDescent="0.15">
      <c r="A12" s="34" t="s" ph="1">
        <v>227</v>
      </c>
      <c r="B12" s="35" t="s">
        <v>27</v>
      </c>
      <c r="C12" s="35">
        <v>25</v>
      </c>
      <c r="D12" s="35">
        <v>320</v>
      </c>
      <c r="E12" s="35">
        <v>314</v>
      </c>
      <c r="F12" s="35">
        <v>350</v>
      </c>
      <c r="G12" s="35" t="s">
        <v>186</v>
      </c>
      <c r="H12" s="36" t="s">
        <v>21</v>
      </c>
      <c r="I12" s="46">
        <v>984</v>
      </c>
      <c r="J12" s="47" t="s">
        <v>497</v>
      </c>
      <c r="K12" s="39" t="s">
        <v>961</v>
      </c>
      <c r="L12" s="40" t="s">
        <v>1290</v>
      </c>
      <c r="M12" s="41" t="s">
        <v>498</v>
      </c>
    </row>
    <row r="13" spans="1:13" s="42" customFormat="1" ht="30" customHeight="1" x14ac:dyDescent="0.15">
      <c r="A13" s="34" t="s" ph="1">
        <v>228</v>
      </c>
      <c r="B13" s="35" t="s">
        <v>27</v>
      </c>
      <c r="C13" s="35">
        <v>24</v>
      </c>
      <c r="D13" s="35">
        <v>320</v>
      </c>
      <c r="E13" s="35">
        <v>315</v>
      </c>
      <c r="F13" s="35">
        <v>308</v>
      </c>
      <c r="G13" s="35" t="s">
        <v>186</v>
      </c>
      <c r="H13" s="36" t="s">
        <v>21</v>
      </c>
      <c r="I13" s="46">
        <v>943</v>
      </c>
      <c r="J13" s="47" t="s">
        <v>859</v>
      </c>
      <c r="K13" s="39" t="s">
        <v>962</v>
      </c>
      <c r="L13" s="40" t="s">
        <v>1292</v>
      </c>
      <c r="M13" s="41" t="s">
        <v>860</v>
      </c>
    </row>
    <row r="14" spans="1:13" s="42" customFormat="1" ht="30" customHeight="1" x14ac:dyDescent="0.15">
      <c r="A14" s="34" t="s" ph="1">
        <v>230</v>
      </c>
      <c r="B14" s="35" t="s">
        <v>27</v>
      </c>
      <c r="C14" s="35">
        <v>21</v>
      </c>
      <c r="D14" s="35">
        <v>263</v>
      </c>
      <c r="E14" s="35">
        <v>250</v>
      </c>
      <c r="F14" s="35">
        <v>255</v>
      </c>
      <c r="G14" s="35" t="s">
        <v>186</v>
      </c>
      <c r="H14" s="36" t="s">
        <v>21</v>
      </c>
      <c r="I14" s="46">
        <v>768</v>
      </c>
      <c r="J14" s="47" t="s">
        <v>633</v>
      </c>
      <c r="K14" s="39" t="s">
        <v>963</v>
      </c>
      <c r="L14" s="40" t="s">
        <v>1282</v>
      </c>
      <c r="M14" s="41" t="s">
        <v>634</v>
      </c>
    </row>
    <row r="15" spans="1:13" s="42" customFormat="1" ht="30" customHeight="1" x14ac:dyDescent="0.15">
      <c r="A15" s="34" t="s" ph="1">
        <v>231</v>
      </c>
      <c r="B15" s="35" t="s">
        <v>1151</v>
      </c>
      <c r="C15" s="35">
        <v>15</v>
      </c>
      <c r="D15" s="35">
        <v>200</v>
      </c>
      <c r="E15" s="35">
        <v>187</v>
      </c>
      <c r="F15" s="35">
        <v>191</v>
      </c>
      <c r="G15" s="35" t="s">
        <v>186</v>
      </c>
      <c r="H15" s="36" t="s">
        <v>21</v>
      </c>
      <c r="I15" s="46">
        <v>578</v>
      </c>
      <c r="J15" s="47" t="s">
        <v>581</v>
      </c>
      <c r="K15" s="39" t="s">
        <v>966</v>
      </c>
      <c r="L15" s="40" t="s">
        <v>1202</v>
      </c>
      <c r="M15" s="41" t="s">
        <v>582</v>
      </c>
    </row>
    <row r="16" spans="1:13" s="42" customFormat="1" ht="30" customHeight="1" x14ac:dyDescent="0.15">
      <c r="A16" s="34" t="s" ph="1">
        <v>232</v>
      </c>
      <c r="B16" s="35" t="s">
        <v>27</v>
      </c>
      <c r="C16" s="35">
        <v>27</v>
      </c>
      <c r="D16" s="35">
        <v>269</v>
      </c>
      <c r="E16" s="35">
        <v>285</v>
      </c>
      <c r="F16" s="35">
        <v>301</v>
      </c>
      <c r="G16" s="35" t="s">
        <v>186</v>
      </c>
      <c r="H16" s="36" t="s">
        <v>21</v>
      </c>
      <c r="I16" s="46">
        <v>855</v>
      </c>
      <c r="J16" s="47" t="s">
        <v>433</v>
      </c>
      <c r="K16" s="39" t="s">
        <v>434</v>
      </c>
      <c r="L16" s="40" t="s">
        <v>1295</v>
      </c>
      <c r="M16" s="41" t="s">
        <v>435</v>
      </c>
    </row>
    <row r="17" spans="1:13" s="42" customFormat="1" ht="30" customHeight="1" x14ac:dyDescent="0.15">
      <c r="A17" s="85" t="s" ph="1">
        <v>233</v>
      </c>
      <c r="B17" s="86" t="s">
        <v>1152</v>
      </c>
      <c r="C17" s="87">
        <v>2</v>
      </c>
      <c r="D17" s="86">
        <v>0</v>
      </c>
      <c r="E17" s="86">
        <v>13</v>
      </c>
      <c r="F17" s="86">
        <v>14</v>
      </c>
      <c r="G17" s="86" t="s">
        <v>186</v>
      </c>
      <c r="H17" s="140" t="s">
        <v>21</v>
      </c>
      <c r="I17" s="109">
        <v>27</v>
      </c>
      <c r="J17" s="141" t="s">
        <v>415</v>
      </c>
      <c r="K17" s="111" t="s">
        <v>942</v>
      </c>
      <c r="L17" s="142" t="s">
        <v>1201</v>
      </c>
      <c r="M17" s="113" t="s">
        <v>416</v>
      </c>
    </row>
    <row r="18" spans="1:13" s="102" customFormat="1" ht="13.5" customHeight="1" x14ac:dyDescent="0.25">
      <c r="A18" s="114"/>
      <c r="H18" s="82"/>
      <c r="I18" s="115"/>
      <c r="J18" s="17"/>
      <c r="K18" s="10"/>
      <c r="L18" s="116"/>
      <c r="M18" s="17"/>
    </row>
    <row r="19" spans="1:13" s="42" customFormat="1" ht="15" customHeight="1" x14ac:dyDescent="0.15">
      <c r="A19" s="11" t="s">
        <v>51</v>
      </c>
      <c r="B19" s="11"/>
      <c r="C19" s="11"/>
      <c r="D19" s="11"/>
      <c r="E19" s="11"/>
      <c r="F19" s="11"/>
      <c r="G19" s="11"/>
      <c r="H19" s="13"/>
      <c r="I19" s="11"/>
      <c r="J19" s="118"/>
      <c r="K19" s="119"/>
      <c r="L19" s="120"/>
      <c r="M19" s="118"/>
    </row>
    <row r="20" spans="1:13" s="42" customFormat="1" ht="30" customHeight="1" x14ac:dyDescent="0.15">
      <c r="A20" s="34" t="s" ph="1">
        <v>239</v>
      </c>
      <c r="B20" s="35" t="s">
        <v>27</v>
      </c>
      <c r="C20" s="35">
        <v>24</v>
      </c>
      <c r="D20" s="35">
        <v>320</v>
      </c>
      <c r="E20" s="35">
        <v>318</v>
      </c>
      <c r="F20" s="35">
        <v>311</v>
      </c>
      <c r="G20" s="35" t="s">
        <v>186</v>
      </c>
      <c r="H20" s="36" t="s">
        <v>21</v>
      </c>
      <c r="I20" s="46">
        <v>949</v>
      </c>
      <c r="J20" s="47" t="s">
        <v>595</v>
      </c>
      <c r="K20" s="39" t="s">
        <v>597</v>
      </c>
      <c r="L20" s="40" t="s">
        <v>1203</v>
      </c>
      <c r="M20" s="41" t="s">
        <v>596</v>
      </c>
    </row>
    <row r="21" spans="1:13" s="42" customFormat="1" ht="30" customHeight="1" x14ac:dyDescent="0.15">
      <c r="A21" s="34" t="s" ph="1">
        <v>240</v>
      </c>
      <c r="B21" s="35" t="s">
        <v>27</v>
      </c>
      <c r="C21" s="35">
        <v>18</v>
      </c>
      <c r="D21" s="35">
        <v>187</v>
      </c>
      <c r="E21" s="35">
        <v>200</v>
      </c>
      <c r="F21" s="35">
        <v>207</v>
      </c>
      <c r="G21" s="35" t="s">
        <v>186</v>
      </c>
      <c r="H21" s="36" t="s">
        <v>21</v>
      </c>
      <c r="I21" s="46">
        <v>594</v>
      </c>
      <c r="J21" s="47" t="s">
        <v>899</v>
      </c>
      <c r="K21" s="39" t="s">
        <v>937</v>
      </c>
      <c r="L21" s="40" t="s">
        <v>1305</v>
      </c>
      <c r="M21" s="41" t="s">
        <v>900</v>
      </c>
    </row>
    <row r="22" spans="1:13" s="42" customFormat="1" ht="42" customHeight="1" x14ac:dyDescent="0.15">
      <c r="A22" s="44" t="s" ph="1">
        <v>1046</v>
      </c>
      <c r="B22" s="131" t="s">
        <v>1109</v>
      </c>
      <c r="C22" s="26">
        <v>18</v>
      </c>
      <c r="D22" s="26">
        <v>178</v>
      </c>
      <c r="E22" s="26">
        <v>224</v>
      </c>
      <c r="F22" s="26">
        <v>203</v>
      </c>
      <c r="G22" s="26" t="s">
        <v>186</v>
      </c>
      <c r="H22" s="27" t="s">
        <v>21</v>
      </c>
      <c r="I22" s="33">
        <v>605</v>
      </c>
      <c r="J22" s="29" t="s">
        <v>508</v>
      </c>
      <c r="K22" s="30" t="s">
        <v>565</v>
      </c>
      <c r="L22" s="31" t="s">
        <v>1299</v>
      </c>
      <c r="M22" s="32" t="s">
        <v>566</v>
      </c>
    </row>
    <row r="23" spans="1:13" s="42" customFormat="1" ht="36" customHeight="1" x14ac:dyDescent="0.15">
      <c r="A23" s="143" t="s" ph="1">
        <v>241</v>
      </c>
      <c r="B23" s="144" t="s">
        <v>359</v>
      </c>
      <c r="C23" s="145">
        <v>15</v>
      </c>
      <c r="D23" s="146">
        <v>188</v>
      </c>
      <c r="E23" s="146">
        <v>170</v>
      </c>
      <c r="F23" s="146">
        <v>165</v>
      </c>
      <c r="G23" s="146" t="s">
        <v>186</v>
      </c>
      <c r="H23" s="147" t="s">
        <v>21</v>
      </c>
      <c r="I23" s="74">
        <v>523</v>
      </c>
      <c r="J23" s="148" t="s">
        <v>508</v>
      </c>
      <c r="K23" s="149" t="s">
        <v>936</v>
      </c>
      <c r="L23" s="77" t="s">
        <v>1300</v>
      </c>
      <c r="M23" s="150" t="s">
        <v>509</v>
      </c>
    </row>
    <row r="24" spans="1:13" s="42" customFormat="1" ht="13.5" customHeight="1" x14ac:dyDescent="0.25">
      <c r="A24" s="151"/>
      <c r="B24" s="152" t="s">
        <v>1105</v>
      </c>
      <c r="C24" s="26">
        <v>18</v>
      </c>
      <c r="D24" s="81">
        <v>197</v>
      </c>
      <c r="E24" s="81">
        <v>221</v>
      </c>
      <c r="F24" s="81">
        <v>222</v>
      </c>
      <c r="G24" s="81" t="s">
        <v>186</v>
      </c>
      <c r="H24" s="27" t="s">
        <v>21</v>
      </c>
      <c r="I24" s="153">
        <v>640</v>
      </c>
      <c r="J24" s="154"/>
      <c r="K24" s="155"/>
      <c r="L24" s="31" t="s">
        <v>186</v>
      </c>
      <c r="M24" s="156"/>
    </row>
    <row r="25" spans="1:13" s="42" customFormat="1" ht="13.5" customHeight="1" x14ac:dyDescent="0.25">
      <c r="A25" s="151" t="s">
        <v>52</v>
      </c>
      <c r="B25" s="152" t="s">
        <v>1110</v>
      </c>
      <c r="C25" s="152" t="s">
        <v>186</v>
      </c>
      <c r="D25" s="152" t="s">
        <v>186</v>
      </c>
      <c r="E25" s="152" t="s">
        <v>186</v>
      </c>
      <c r="F25" s="152" t="s">
        <v>186</v>
      </c>
      <c r="G25" s="152" t="s">
        <v>186</v>
      </c>
      <c r="H25" s="27"/>
      <c r="I25" s="153" t="s">
        <v>186</v>
      </c>
      <c r="J25" s="154"/>
      <c r="K25" s="155"/>
      <c r="L25" s="31" t="s">
        <v>186</v>
      </c>
      <c r="M25" s="156"/>
    </row>
    <row r="26" spans="1:13" s="42" customFormat="1" ht="13.5" customHeight="1" x14ac:dyDescent="0.15">
      <c r="A26" s="157" t="s">
        <v>53</v>
      </c>
      <c r="B26" s="158" t="s">
        <v>391</v>
      </c>
      <c r="C26" s="45">
        <v>4</v>
      </c>
      <c r="D26" s="35">
        <v>23</v>
      </c>
      <c r="E26" s="35">
        <v>30</v>
      </c>
      <c r="F26" s="35">
        <v>19</v>
      </c>
      <c r="G26" s="35">
        <v>19</v>
      </c>
      <c r="H26" s="36" t="s">
        <v>24</v>
      </c>
      <c r="I26" s="46">
        <v>91</v>
      </c>
      <c r="J26" s="47" t="s">
        <v>606</v>
      </c>
      <c r="K26" s="39" t="s">
        <v>607</v>
      </c>
      <c r="L26" s="40" t="s">
        <v>1298</v>
      </c>
      <c r="M26" s="41" t="s">
        <v>608</v>
      </c>
    </row>
    <row r="27" spans="1:13" s="42" customFormat="1" ht="35.25" customHeight="1" x14ac:dyDescent="0.15">
      <c r="A27" s="143" t="s" ph="1">
        <v>242</v>
      </c>
      <c r="B27" s="144" t="s">
        <v>358</v>
      </c>
      <c r="C27" s="145">
        <v>21</v>
      </c>
      <c r="D27" s="146">
        <v>219</v>
      </c>
      <c r="E27" s="146">
        <v>244</v>
      </c>
      <c r="F27" s="146">
        <v>200</v>
      </c>
      <c r="G27" s="146" t="s">
        <v>186</v>
      </c>
      <c r="H27" s="147" t="s">
        <v>21</v>
      </c>
      <c r="I27" s="74">
        <v>663</v>
      </c>
      <c r="J27" s="148" t="s">
        <v>419</v>
      </c>
      <c r="K27" s="159" t="s">
        <v>946</v>
      </c>
      <c r="L27" s="77" t="s">
        <v>1209</v>
      </c>
      <c r="M27" s="150" t="s">
        <v>420</v>
      </c>
    </row>
    <row r="28" spans="1:13" s="42" customFormat="1" ht="13.5" customHeight="1" x14ac:dyDescent="0.25">
      <c r="A28" s="151"/>
      <c r="B28" s="152" t="s">
        <v>27</v>
      </c>
      <c r="C28" s="26">
        <v>24</v>
      </c>
      <c r="D28" s="81">
        <v>320</v>
      </c>
      <c r="E28" s="81">
        <v>320</v>
      </c>
      <c r="F28" s="81">
        <v>307</v>
      </c>
      <c r="G28" s="81" t="s">
        <v>186</v>
      </c>
      <c r="H28" s="27" t="s">
        <v>21</v>
      </c>
      <c r="I28" s="153">
        <v>947</v>
      </c>
      <c r="J28" s="154"/>
      <c r="K28" s="155"/>
      <c r="L28" s="31" t="s">
        <v>186</v>
      </c>
      <c r="M28" s="156"/>
    </row>
    <row r="29" spans="1:13" s="42" customFormat="1" ht="13.5" customHeight="1" x14ac:dyDescent="0.25">
      <c r="A29" s="151" t="s">
        <v>54</v>
      </c>
      <c r="B29" s="152"/>
      <c r="C29" s="152" t="s">
        <v>186</v>
      </c>
      <c r="D29" s="152" t="s">
        <v>186</v>
      </c>
      <c r="E29" s="152" t="s">
        <v>186</v>
      </c>
      <c r="F29" s="152" t="s">
        <v>186</v>
      </c>
      <c r="G29" s="152" t="s">
        <v>186</v>
      </c>
      <c r="H29" s="27"/>
      <c r="I29" s="153" t="s">
        <v>186</v>
      </c>
      <c r="J29" s="154"/>
      <c r="K29" s="155"/>
      <c r="L29" s="31" t="s">
        <v>186</v>
      </c>
      <c r="M29" s="156"/>
    </row>
    <row r="30" spans="1:13" s="42" customFormat="1" ht="13.5" customHeight="1" x14ac:dyDescent="0.15">
      <c r="A30" s="160" t="s">
        <v>55</v>
      </c>
      <c r="B30" s="158" t="s">
        <v>23</v>
      </c>
      <c r="C30" s="45">
        <v>4</v>
      </c>
      <c r="D30" s="35">
        <v>41</v>
      </c>
      <c r="E30" s="35">
        <v>33</v>
      </c>
      <c r="F30" s="35">
        <v>40</v>
      </c>
      <c r="G30" s="35">
        <v>31</v>
      </c>
      <c r="H30" s="36" t="s">
        <v>24</v>
      </c>
      <c r="I30" s="46">
        <v>145</v>
      </c>
      <c r="J30" s="47" t="s">
        <v>680</v>
      </c>
      <c r="K30" s="39" t="s">
        <v>681</v>
      </c>
      <c r="L30" s="40" t="s">
        <v>1205</v>
      </c>
      <c r="M30" s="41" t="s">
        <v>682</v>
      </c>
    </row>
    <row r="31" spans="1:13" s="42" customFormat="1" ht="30" customHeight="1" x14ac:dyDescent="0.15">
      <c r="A31" s="160" t="s" ph="1">
        <v>243</v>
      </c>
      <c r="B31" s="158" t="s">
        <v>27</v>
      </c>
      <c r="C31" s="35">
        <v>24</v>
      </c>
      <c r="D31" s="35">
        <v>321</v>
      </c>
      <c r="E31" s="35">
        <v>312</v>
      </c>
      <c r="F31" s="35">
        <v>310</v>
      </c>
      <c r="G31" s="35" t="s">
        <v>186</v>
      </c>
      <c r="H31" s="162" t="s">
        <v>21</v>
      </c>
      <c r="I31" s="46">
        <v>943</v>
      </c>
      <c r="J31" s="47" t="s">
        <v>473</v>
      </c>
      <c r="K31" s="39" t="s">
        <v>955</v>
      </c>
      <c r="L31" s="40" t="s">
        <v>1304</v>
      </c>
      <c r="M31" s="41" t="s">
        <v>474</v>
      </c>
    </row>
    <row r="32" spans="1:13" s="42" customFormat="1" ht="30" customHeight="1" x14ac:dyDescent="0.15">
      <c r="A32" s="160" t="s" ph="1">
        <v>1077</v>
      </c>
      <c r="B32" s="163" t="s">
        <v>1111</v>
      </c>
      <c r="C32" s="35">
        <v>18</v>
      </c>
      <c r="D32" s="158">
        <v>239</v>
      </c>
      <c r="E32" s="158">
        <v>240</v>
      </c>
      <c r="F32" s="158">
        <v>233</v>
      </c>
      <c r="G32" s="158" t="s">
        <v>186</v>
      </c>
      <c r="H32" s="162" t="s">
        <v>21</v>
      </c>
      <c r="I32" s="46">
        <v>712</v>
      </c>
      <c r="J32" s="47" t="s">
        <v>591</v>
      </c>
      <c r="K32" s="39" t="s">
        <v>954</v>
      </c>
      <c r="L32" s="40" t="s">
        <v>1302</v>
      </c>
      <c r="M32" s="41" t="s">
        <v>592</v>
      </c>
    </row>
    <row r="33" spans="1:13" ht="12.5" x14ac:dyDescent="0.25">
      <c r="A33" s="164"/>
      <c r="B33" s="152" t="s">
        <v>360</v>
      </c>
      <c r="C33" s="26">
        <v>24</v>
      </c>
      <c r="D33" s="123">
        <v>320</v>
      </c>
      <c r="E33" s="123">
        <v>314</v>
      </c>
      <c r="F33" s="123">
        <v>309</v>
      </c>
      <c r="G33" s="123" t="s">
        <v>186</v>
      </c>
      <c r="H33" s="27" t="s">
        <v>21</v>
      </c>
      <c r="I33" s="153">
        <v>943</v>
      </c>
      <c r="J33" s="165"/>
      <c r="K33" s="166"/>
      <c r="L33" s="167" t="s">
        <v>186</v>
      </c>
      <c r="M33" s="168"/>
    </row>
    <row r="34" spans="1:13" ht="12.5" x14ac:dyDescent="0.25">
      <c r="A34" s="151" t="s">
        <v>56</v>
      </c>
      <c r="B34" s="152"/>
      <c r="C34" s="152" t="s">
        <v>186</v>
      </c>
      <c r="D34" s="152" t="s">
        <v>186</v>
      </c>
      <c r="E34" s="152" t="s">
        <v>186</v>
      </c>
      <c r="F34" s="152" t="s">
        <v>186</v>
      </c>
      <c r="G34" s="152" t="s">
        <v>186</v>
      </c>
      <c r="H34" s="27"/>
      <c r="I34" s="153" t="s">
        <v>186</v>
      </c>
      <c r="J34" s="165"/>
      <c r="K34" s="166"/>
      <c r="L34" s="167" t="s">
        <v>186</v>
      </c>
      <c r="M34" s="168"/>
    </row>
    <row r="35" spans="1:13" x14ac:dyDescent="0.15">
      <c r="A35" s="160" t="s">
        <v>57</v>
      </c>
      <c r="B35" s="158" t="s">
        <v>1</v>
      </c>
      <c r="C35" s="45">
        <v>4</v>
      </c>
      <c r="D35" s="35">
        <v>32</v>
      </c>
      <c r="E35" s="35">
        <v>28</v>
      </c>
      <c r="F35" s="35">
        <v>24</v>
      </c>
      <c r="G35" s="35">
        <v>22</v>
      </c>
      <c r="H35" s="36" t="s">
        <v>24</v>
      </c>
      <c r="I35" s="46">
        <v>106</v>
      </c>
      <c r="J35" s="47" t="s">
        <v>402</v>
      </c>
      <c r="K35" s="39" t="s">
        <v>956</v>
      </c>
      <c r="L35" s="40" t="s">
        <v>1204</v>
      </c>
      <c r="M35" s="41" t="s">
        <v>403</v>
      </c>
    </row>
    <row r="36" spans="1:13" ht="30.75" customHeight="1" x14ac:dyDescent="0.15">
      <c r="A36" s="160" t="s" ph="1">
        <v>244</v>
      </c>
      <c r="B36" s="158" t="s">
        <v>27</v>
      </c>
      <c r="C36" s="35">
        <v>18</v>
      </c>
      <c r="D36" s="35">
        <v>240</v>
      </c>
      <c r="E36" s="35">
        <v>238</v>
      </c>
      <c r="F36" s="35">
        <v>227</v>
      </c>
      <c r="G36" s="35" t="s">
        <v>186</v>
      </c>
      <c r="H36" s="162" t="s">
        <v>21</v>
      </c>
      <c r="I36" s="46">
        <v>705</v>
      </c>
      <c r="J36" s="47" t="s">
        <v>438</v>
      </c>
      <c r="K36" s="39" t="s">
        <v>439</v>
      </c>
      <c r="L36" s="40" t="s">
        <v>1306</v>
      </c>
      <c r="M36" s="41" t="s">
        <v>440</v>
      </c>
    </row>
    <row r="37" spans="1:13" ht="13.5" customHeight="1" x14ac:dyDescent="0.25">
      <c r="A37" s="164"/>
      <c r="B37" s="152" t="s">
        <v>361</v>
      </c>
      <c r="C37" s="152">
        <v>6</v>
      </c>
      <c r="D37" s="152">
        <v>67</v>
      </c>
      <c r="E37" s="152">
        <v>69</v>
      </c>
      <c r="F37" s="152">
        <v>67</v>
      </c>
      <c r="G37" s="152" t="s">
        <v>186</v>
      </c>
      <c r="H37" s="169" t="s">
        <v>21</v>
      </c>
      <c r="I37" s="153">
        <v>203</v>
      </c>
      <c r="J37" s="165"/>
      <c r="K37" s="166"/>
      <c r="L37" s="167" t="s">
        <v>186</v>
      </c>
      <c r="M37" s="168"/>
    </row>
    <row r="38" spans="1:13" ht="13.5" customHeight="1" x14ac:dyDescent="0.25">
      <c r="A38" s="151" t="s">
        <v>58</v>
      </c>
      <c r="B38" s="152" t="s">
        <v>362</v>
      </c>
      <c r="C38" s="66" t="s">
        <v>186</v>
      </c>
      <c r="D38" s="26" t="s">
        <v>186</v>
      </c>
      <c r="E38" s="26" t="s">
        <v>186</v>
      </c>
      <c r="F38" s="26" t="s">
        <v>186</v>
      </c>
      <c r="G38" s="26" t="s">
        <v>186</v>
      </c>
      <c r="H38" s="169"/>
      <c r="I38" s="33" t="s">
        <v>186</v>
      </c>
      <c r="J38" s="170"/>
      <c r="K38" s="171"/>
      <c r="L38" s="172" t="s">
        <v>186</v>
      </c>
      <c r="M38" s="173"/>
    </row>
    <row r="39" spans="1:13" ht="12.75" customHeight="1" x14ac:dyDescent="0.15">
      <c r="A39" s="160" t="s">
        <v>59</v>
      </c>
      <c r="B39" s="158" t="s">
        <v>1153</v>
      </c>
      <c r="C39" s="158" t="s">
        <v>186</v>
      </c>
      <c r="D39" s="158" t="s">
        <v>186</v>
      </c>
      <c r="E39" s="158" t="s">
        <v>186</v>
      </c>
      <c r="F39" s="158" t="s">
        <v>186</v>
      </c>
      <c r="G39" s="158" t="s">
        <v>186</v>
      </c>
      <c r="H39" s="162" t="s">
        <v>34</v>
      </c>
      <c r="I39" s="174">
        <v>72</v>
      </c>
      <c r="J39" s="47" t="s">
        <v>601</v>
      </c>
      <c r="K39" s="175" t="s">
        <v>957</v>
      </c>
      <c r="L39" s="40" t="s">
        <v>1301</v>
      </c>
      <c r="M39" s="176" t="s">
        <v>602</v>
      </c>
    </row>
    <row r="40" spans="1:13" ht="30" customHeight="1" x14ac:dyDescent="0.15">
      <c r="A40" s="160" t="s" ph="1">
        <v>234</v>
      </c>
      <c r="B40" s="158" t="s">
        <v>395</v>
      </c>
      <c r="C40" s="35">
        <v>21</v>
      </c>
      <c r="D40" s="35">
        <v>280</v>
      </c>
      <c r="E40" s="35">
        <v>272</v>
      </c>
      <c r="F40" s="35">
        <v>267</v>
      </c>
      <c r="G40" s="35" t="s">
        <v>186</v>
      </c>
      <c r="H40" s="162" t="s">
        <v>21</v>
      </c>
      <c r="I40" s="46">
        <v>819</v>
      </c>
      <c r="J40" s="47" t="s">
        <v>455</v>
      </c>
      <c r="K40" s="39" t="s">
        <v>958</v>
      </c>
      <c r="L40" s="40" t="s">
        <v>1307</v>
      </c>
      <c r="M40" s="41" t="s">
        <v>456</v>
      </c>
    </row>
    <row r="41" spans="1:13" ht="30" customHeight="1" x14ac:dyDescent="0.15">
      <c r="A41" s="160" t="s" ph="1">
        <v>235</v>
      </c>
      <c r="B41" s="158" t="s">
        <v>27</v>
      </c>
      <c r="C41" s="35">
        <v>21</v>
      </c>
      <c r="D41" s="35">
        <v>280</v>
      </c>
      <c r="E41" s="35">
        <v>255</v>
      </c>
      <c r="F41" s="35">
        <v>240</v>
      </c>
      <c r="G41" s="35" t="s">
        <v>186</v>
      </c>
      <c r="H41" s="162" t="s">
        <v>21</v>
      </c>
      <c r="I41" s="46">
        <v>775</v>
      </c>
      <c r="J41" s="47" t="s">
        <v>506</v>
      </c>
      <c r="K41" s="39" t="s">
        <v>970</v>
      </c>
      <c r="L41" s="40" t="s">
        <v>1208</v>
      </c>
      <c r="M41" s="41" t="s">
        <v>507</v>
      </c>
    </row>
    <row r="42" spans="1:13" ht="30" customHeight="1" x14ac:dyDescent="0.15">
      <c r="A42" s="160" t="s" ph="1">
        <v>236</v>
      </c>
      <c r="B42" s="158" t="s">
        <v>27</v>
      </c>
      <c r="C42" s="35">
        <v>17</v>
      </c>
      <c r="D42" s="35">
        <v>171</v>
      </c>
      <c r="E42" s="35">
        <v>174</v>
      </c>
      <c r="F42" s="35">
        <v>143</v>
      </c>
      <c r="G42" s="35" t="s">
        <v>186</v>
      </c>
      <c r="H42" s="162" t="s">
        <v>21</v>
      </c>
      <c r="I42" s="46">
        <v>488</v>
      </c>
      <c r="J42" s="47" t="s">
        <v>561</v>
      </c>
      <c r="K42" s="39" t="s">
        <v>969</v>
      </c>
      <c r="L42" s="40" t="s">
        <v>1303</v>
      </c>
      <c r="M42" s="41" t="s">
        <v>562</v>
      </c>
    </row>
    <row r="43" spans="1:13" ht="30" customHeight="1" x14ac:dyDescent="0.15">
      <c r="A43" s="160" t="s" ph="1">
        <v>237</v>
      </c>
      <c r="B43" s="158" t="s">
        <v>27</v>
      </c>
      <c r="C43" s="35">
        <v>6</v>
      </c>
      <c r="D43" s="35">
        <v>40</v>
      </c>
      <c r="E43" s="35">
        <v>41</v>
      </c>
      <c r="F43" s="35">
        <v>38</v>
      </c>
      <c r="G43" s="35" t="s">
        <v>186</v>
      </c>
      <c r="H43" s="162" t="s">
        <v>21</v>
      </c>
      <c r="I43" s="46">
        <v>119</v>
      </c>
      <c r="J43" s="47" t="s">
        <v>448</v>
      </c>
      <c r="K43" s="39" t="s">
        <v>968</v>
      </c>
      <c r="L43" s="40" t="s">
        <v>1206</v>
      </c>
      <c r="M43" s="41" t="s">
        <v>449</v>
      </c>
    </row>
    <row r="44" spans="1:13" ht="30" customHeight="1" x14ac:dyDescent="0.15">
      <c r="A44" s="476" t="s" ph="1">
        <v>238</v>
      </c>
      <c r="B44" s="177" t="s">
        <v>27</v>
      </c>
      <c r="C44" s="178">
        <v>10</v>
      </c>
      <c r="D44" s="179">
        <v>65</v>
      </c>
      <c r="E44" s="179">
        <v>42</v>
      </c>
      <c r="F44" s="179">
        <v>58</v>
      </c>
      <c r="G44" s="179" t="s">
        <v>186</v>
      </c>
      <c r="H44" s="180" t="s">
        <v>21</v>
      </c>
      <c r="I44" s="422">
        <v>165</v>
      </c>
      <c r="J44" s="464" t="s">
        <v>463</v>
      </c>
      <c r="K44" s="467" t="s">
        <v>967</v>
      </c>
      <c r="L44" s="470" t="s">
        <v>1207</v>
      </c>
      <c r="M44" s="473" t="s">
        <v>464</v>
      </c>
    </row>
    <row r="45" spans="1:13" x14ac:dyDescent="0.15">
      <c r="A45" s="477"/>
      <c r="B45" s="81" t="s">
        <v>1164</v>
      </c>
      <c r="C45" s="106">
        <v>1</v>
      </c>
      <c r="D45" s="81">
        <v>12</v>
      </c>
      <c r="E45" s="81">
        <v>0</v>
      </c>
      <c r="F45" s="81">
        <v>0</v>
      </c>
      <c r="G45" s="81">
        <v>0</v>
      </c>
      <c r="H45" s="127" t="s">
        <v>1155</v>
      </c>
      <c r="I45" s="181">
        <v>12</v>
      </c>
      <c r="J45" s="465"/>
      <c r="K45" s="468"/>
      <c r="L45" s="471"/>
      <c r="M45" s="474"/>
    </row>
    <row r="46" spans="1:13" x14ac:dyDescent="0.15">
      <c r="A46" s="478"/>
      <c r="B46" s="87" t="s">
        <v>1165</v>
      </c>
      <c r="C46" s="87"/>
      <c r="D46" s="87"/>
      <c r="E46" s="87"/>
      <c r="F46" s="87"/>
      <c r="G46" s="87"/>
      <c r="H46" s="87" t="s">
        <v>1162</v>
      </c>
      <c r="I46" s="182">
        <v>18</v>
      </c>
      <c r="J46" s="466"/>
      <c r="K46" s="469"/>
      <c r="L46" s="472"/>
      <c r="M46" s="475"/>
    </row>
  </sheetData>
  <mergeCells count="19">
    <mergeCell ref="J44:J46"/>
    <mergeCell ref="K44:K46"/>
    <mergeCell ref="L44:L46"/>
    <mergeCell ref="M44:M46"/>
    <mergeCell ref="A44:A46"/>
    <mergeCell ref="A8:A10"/>
    <mergeCell ref="J8:J10"/>
    <mergeCell ref="K8:K10"/>
    <mergeCell ref="L8:L10"/>
    <mergeCell ref="M8:M10"/>
    <mergeCell ref="L1:M1"/>
    <mergeCell ref="M3:M4"/>
    <mergeCell ref="A3:A4"/>
    <mergeCell ref="B3:B4"/>
    <mergeCell ref="D3:I3"/>
    <mergeCell ref="J3:J4"/>
    <mergeCell ref="K3:K4"/>
    <mergeCell ref="L3:L4"/>
    <mergeCell ref="C3:C4"/>
  </mergeCells>
  <phoneticPr fontId="4"/>
  <pageMargins left="0.78740157480314965" right="0.23622047244094491" top="0.51181102362204722" bottom="0.23622047244094491" header="0.27559055118110237" footer="0.27559055118110237"/>
  <pageSetup paperSize="9" scale="70" fitToWidth="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FFFF00"/>
  </sheetPr>
  <dimension ref="A1:M54"/>
  <sheetViews>
    <sheetView view="pageBreakPreview" zoomScaleNormal="100" zoomScaleSheetLayoutView="100" workbookViewId="0">
      <selection activeCell="B5" sqref="B5"/>
    </sheetView>
  </sheetViews>
  <sheetFormatPr defaultColWidth="7.453125" defaultRowHeight="10.5" x14ac:dyDescent="0.15"/>
  <cols>
    <col min="1" max="1" width="14.81640625" style="42" customWidth="1"/>
    <col min="2" max="2" width="19" style="42" customWidth="1"/>
    <col min="3" max="3" width="6.7265625" style="42" customWidth="1"/>
    <col min="4" max="7" width="5.26953125" style="42" customWidth="1"/>
    <col min="8" max="8" width="5.26953125" style="96" customWidth="1"/>
    <col min="9" max="9" width="7.7265625" style="42" customWidth="1"/>
    <col min="10" max="10" width="8.54296875" style="98" customWidth="1"/>
    <col min="11" max="11" width="24.81640625" style="8" customWidth="1"/>
    <col min="12" max="12" width="13.54296875" style="132" customWidth="1"/>
    <col min="13" max="13" width="12.26953125" style="98" customWidth="1"/>
    <col min="14" max="16384" width="7.453125" style="19"/>
  </cols>
  <sheetData>
    <row r="1" spans="1:13" ht="12.75" customHeight="1" x14ac:dyDescent="0.15">
      <c r="A1" s="1" t="s">
        <v>3</v>
      </c>
      <c r="B1" s="1" t="s">
        <v>187</v>
      </c>
      <c r="C1" s="1"/>
      <c r="L1" s="448"/>
      <c r="M1" s="448"/>
    </row>
    <row r="2" spans="1:13" ht="20.25" customHeight="1" x14ac:dyDescent="0.15">
      <c r="A2" s="11" t="s">
        <v>60</v>
      </c>
      <c r="B2" s="11"/>
      <c r="C2" s="11" t="s">
        <v>184</v>
      </c>
      <c r="D2" s="11"/>
      <c r="E2" s="11"/>
      <c r="F2" s="11"/>
      <c r="G2" s="11"/>
      <c r="H2" s="119"/>
      <c r="I2" s="11"/>
      <c r="J2" s="15"/>
      <c r="K2" s="16"/>
      <c r="L2" s="103"/>
      <c r="M2" s="15"/>
    </row>
    <row r="3" spans="1:13" ht="13.5" customHeight="1" x14ac:dyDescent="0.15">
      <c r="A3" s="436" t="s">
        <v>6</v>
      </c>
      <c r="B3" s="446" t="s">
        <v>7</v>
      </c>
      <c r="C3" s="434" t="s">
        <v>8</v>
      </c>
      <c r="D3" s="439" t="s">
        <v>9</v>
      </c>
      <c r="E3" s="440"/>
      <c r="F3" s="440"/>
      <c r="G3" s="440"/>
      <c r="H3" s="440"/>
      <c r="I3" s="441"/>
      <c r="J3" s="426" t="s">
        <v>10</v>
      </c>
      <c r="K3" s="424" t="s">
        <v>11</v>
      </c>
      <c r="L3" s="444" t="s">
        <v>12</v>
      </c>
      <c r="M3" s="428" t="s">
        <v>13</v>
      </c>
    </row>
    <row r="4" spans="1:13" s="24" customFormat="1" ht="13.5" customHeight="1" x14ac:dyDescent="0.2">
      <c r="A4" s="437"/>
      <c r="B4" s="447"/>
      <c r="C4" s="435"/>
      <c r="D4" s="21" t="s">
        <v>14</v>
      </c>
      <c r="E4" s="21" t="s">
        <v>15</v>
      </c>
      <c r="F4" s="21" t="s">
        <v>16</v>
      </c>
      <c r="G4" s="21" t="s">
        <v>17</v>
      </c>
      <c r="H4" s="183"/>
      <c r="I4" s="104" t="s">
        <v>18</v>
      </c>
      <c r="J4" s="430"/>
      <c r="K4" s="425"/>
      <c r="L4" s="445"/>
      <c r="M4" s="479"/>
    </row>
    <row r="5" spans="1:13" ht="13.5" customHeight="1" x14ac:dyDescent="0.25">
      <c r="A5" s="164"/>
      <c r="B5" s="152" t="s">
        <v>27</v>
      </c>
      <c r="C5" s="26">
        <v>30</v>
      </c>
      <c r="D5" s="152">
        <v>405</v>
      </c>
      <c r="E5" s="152">
        <v>398</v>
      </c>
      <c r="F5" s="152">
        <v>392</v>
      </c>
      <c r="G5" s="152" t="s">
        <v>186</v>
      </c>
      <c r="H5" s="27" t="s">
        <v>21</v>
      </c>
      <c r="I5" s="33">
        <v>1195</v>
      </c>
      <c r="J5" s="165"/>
      <c r="K5" s="166"/>
      <c r="L5" s="167" t="s">
        <v>186</v>
      </c>
      <c r="M5" s="168"/>
    </row>
    <row r="6" spans="1:13" ht="13.5" customHeight="1" x14ac:dyDescent="0.25">
      <c r="A6" s="151" t="s">
        <v>61</v>
      </c>
      <c r="B6" s="152"/>
      <c r="C6" s="152" t="s">
        <v>186</v>
      </c>
      <c r="D6" s="152" t="s">
        <v>186</v>
      </c>
      <c r="E6" s="152" t="s">
        <v>186</v>
      </c>
      <c r="F6" s="152" t="s">
        <v>186</v>
      </c>
      <c r="G6" s="152" t="s">
        <v>186</v>
      </c>
      <c r="H6" s="27"/>
      <c r="I6" s="153" t="s">
        <v>186</v>
      </c>
      <c r="J6" s="165"/>
      <c r="K6" s="166"/>
      <c r="L6" s="167" t="s">
        <v>186</v>
      </c>
      <c r="M6" s="168"/>
    </row>
    <row r="7" spans="1:13" ht="13.5" customHeight="1" x14ac:dyDescent="0.15">
      <c r="A7" s="157" t="s">
        <v>62</v>
      </c>
      <c r="B7" s="158" t="s">
        <v>23</v>
      </c>
      <c r="C7" s="45">
        <v>4</v>
      </c>
      <c r="D7" s="35">
        <v>12</v>
      </c>
      <c r="E7" s="35">
        <v>16</v>
      </c>
      <c r="F7" s="35">
        <v>10</v>
      </c>
      <c r="G7" s="35">
        <v>8</v>
      </c>
      <c r="H7" s="36" t="s">
        <v>24</v>
      </c>
      <c r="I7" s="46">
        <v>46</v>
      </c>
      <c r="J7" s="47" t="s">
        <v>671</v>
      </c>
      <c r="K7" s="39" t="s">
        <v>672</v>
      </c>
      <c r="L7" s="40" t="s">
        <v>1308</v>
      </c>
      <c r="M7" s="41" t="s">
        <v>673</v>
      </c>
    </row>
    <row r="8" spans="1:13" ht="30" customHeight="1" x14ac:dyDescent="0.15">
      <c r="A8" s="143" t="s" ph="1">
        <v>245</v>
      </c>
      <c r="B8" s="184" t="s">
        <v>1070</v>
      </c>
      <c r="C8" s="72">
        <v>27</v>
      </c>
      <c r="D8" s="72">
        <v>362</v>
      </c>
      <c r="E8" s="72">
        <v>357</v>
      </c>
      <c r="F8" s="72">
        <v>348</v>
      </c>
      <c r="G8" s="72" t="s">
        <v>186</v>
      </c>
      <c r="H8" s="147" t="s">
        <v>21</v>
      </c>
      <c r="I8" s="74">
        <v>1067</v>
      </c>
      <c r="J8" s="133" t="s">
        <v>585</v>
      </c>
      <c r="K8" s="76" t="s">
        <v>971</v>
      </c>
      <c r="L8" s="77" t="s">
        <v>1210</v>
      </c>
      <c r="M8" s="78" t="s">
        <v>586</v>
      </c>
    </row>
    <row r="9" spans="1:13" ht="30" customHeight="1" x14ac:dyDescent="0.15">
      <c r="A9" s="143" t="s" ph="1">
        <v>246</v>
      </c>
      <c r="B9" s="184" t="s">
        <v>382</v>
      </c>
      <c r="C9" s="72">
        <v>18</v>
      </c>
      <c r="D9" s="72">
        <v>240</v>
      </c>
      <c r="E9" s="72">
        <v>235</v>
      </c>
      <c r="F9" s="72">
        <v>234</v>
      </c>
      <c r="G9" s="72" t="s">
        <v>186</v>
      </c>
      <c r="H9" s="147" t="s">
        <v>21</v>
      </c>
      <c r="I9" s="74">
        <v>709</v>
      </c>
      <c r="J9" s="133" t="s">
        <v>861</v>
      </c>
      <c r="K9" s="76" t="s">
        <v>974</v>
      </c>
      <c r="L9" s="77" t="s">
        <v>1316</v>
      </c>
      <c r="M9" s="78" t="s">
        <v>862</v>
      </c>
    </row>
    <row r="10" spans="1:13" ht="30" customHeight="1" x14ac:dyDescent="0.15">
      <c r="A10" s="143" t="s" ph="1">
        <v>247</v>
      </c>
      <c r="B10" s="184" t="s">
        <v>27</v>
      </c>
      <c r="C10" s="72">
        <v>27</v>
      </c>
      <c r="D10" s="72">
        <v>361</v>
      </c>
      <c r="E10" s="72">
        <v>354</v>
      </c>
      <c r="F10" s="72">
        <v>358</v>
      </c>
      <c r="G10" s="72" t="s">
        <v>186</v>
      </c>
      <c r="H10" s="147" t="s">
        <v>21</v>
      </c>
      <c r="I10" s="74">
        <v>1073</v>
      </c>
      <c r="J10" s="133" t="s">
        <v>441</v>
      </c>
      <c r="K10" s="76" t="s">
        <v>975</v>
      </c>
      <c r="L10" s="77" t="s">
        <v>1318</v>
      </c>
      <c r="M10" s="78" t="s">
        <v>442</v>
      </c>
    </row>
    <row r="11" spans="1:13" ht="30" customHeight="1" x14ac:dyDescent="0.15">
      <c r="A11" s="143" t="s" ph="1">
        <v>248</v>
      </c>
      <c r="B11" s="144" t="s">
        <v>363</v>
      </c>
      <c r="C11" s="71">
        <v>16</v>
      </c>
      <c r="D11" s="184">
        <v>156</v>
      </c>
      <c r="E11" s="184">
        <v>159</v>
      </c>
      <c r="F11" s="184">
        <v>139</v>
      </c>
      <c r="G11" s="184" t="s">
        <v>186</v>
      </c>
      <c r="H11" s="147" t="s">
        <v>21</v>
      </c>
      <c r="I11" s="74">
        <v>454</v>
      </c>
      <c r="J11" s="148" t="s">
        <v>510</v>
      </c>
      <c r="K11" s="149" t="s">
        <v>973</v>
      </c>
      <c r="L11" s="77" t="s">
        <v>1309</v>
      </c>
      <c r="M11" s="150" t="s">
        <v>511</v>
      </c>
    </row>
    <row r="12" spans="1:13" ht="13.5" customHeight="1" x14ac:dyDescent="0.15">
      <c r="A12" s="185"/>
      <c r="B12" s="152" t="s">
        <v>1081</v>
      </c>
      <c r="C12" s="152" t="s">
        <v>186</v>
      </c>
      <c r="D12" s="152" t="s">
        <v>186</v>
      </c>
      <c r="E12" s="152" t="s">
        <v>186</v>
      </c>
      <c r="F12" s="152" t="s">
        <v>186</v>
      </c>
      <c r="G12" s="152" t="s">
        <v>186</v>
      </c>
      <c r="H12" s="169"/>
      <c r="I12" s="153" t="s">
        <v>186</v>
      </c>
      <c r="J12" s="165"/>
      <c r="K12" s="166"/>
      <c r="L12" s="167" t="s">
        <v>186</v>
      </c>
      <c r="M12" s="186"/>
    </row>
    <row r="13" spans="1:13" ht="13.5" customHeight="1" x14ac:dyDescent="0.25">
      <c r="A13" s="151"/>
      <c r="B13" s="152" t="s">
        <v>1082</v>
      </c>
      <c r="C13" s="66">
        <v>21</v>
      </c>
      <c r="D13" s="152">
        <v>280</v>
      </c>
      <c r="E13" s="152">
        <v>233</v>
      </c>
      <c r="F13" s="152">
        <v>197</v>
      </c>
      <c r="G13" s="152" t="s">
        <v>186</v>
      </c>
      <c r="H13" s="27" t="s">
        <v>21</v>
      </c>
      <c r="I13" s="33">
        <v>710</v>
      </c>
      <c r="J13" s="165"/>
      <c r="K13" s="166"/>
      <c r="L13" s="167" t="s">
        <v>186</v>
      </c>
      <c r="M13" s="168"/>
    </row>
    <row r="14" spans="1:13" ht="13.5" customHeight="1" x14ac:dyDescent="0.15">
      <c r="A14" s="157"/>
      <c r="B14" s="187" t="s">
        <v>1117</v>
      </c>
      <c r="C14" s="187" t="s">
        <v>186</v>
      </c>
      <c r="D14" s="161" t="s">
        <v>186</v>
      </c>
      <c r="E14" s="152" t="s">
        <v>186</v>
      </c>
      <c r="F14" s="152" t="s">
        <v>186</v>
      </c>
      <c r="G14" s="187" t="s">
        <v>186</v>
      </c>
      <c r="H14" s="82"/>
      <c r="I14" s="153" t="s">
        <v>186</v>
      </c>
      <c r="J14" s="188"/>
      <c r="K14" s="189"/>
      <c r="L14" s="167" t="s">
        <v>186</v>
      </c>
      <c r="M14" s="168"/>
    </row>
    <row r="15" spans="1:13" ht="10.5" customHeight="1" x14ac:dyDescent="0.25">
      <c r="A15" s="151" t="s">
        <v>1058</v>
      </c>
      <c r="B15" s="190"/>
      <c r="C15" s="81" t="s">
        <v>186</v>
      </c>
      <c r="D15" s="81" t="s">
        <v>186</v>
      </c>
      <c r="E15" s="81" t="s">
        <v>186</v>
      </c>
      <c r="F15" s="81" t="s">
        <v>186</v>
      </c>
      <c r="G15" s="81" t="s">
        <v>186</v>
      </c>
      <c r="H15" s="127"/>
      <c r="I15" s="81" t="s">
        <v>186</v>
      </c>
      <c r="J15" s="191"/>
      <c r="L15" s="167" t="s">
        <v>186</v>
      </c>
      <c r="M15" s="192"/>
    </row>
    <row r="16" spans="1:13" ht="13.5" customHeight="1" x14ac:dyDescent="0.15">
      <c r="A16" s="157" t="s">
        <v>1057</v>
      </c>
      <c r="B16" s="158" t="s">
        <v>315</v>
      </c>
      <c r="C16" s="193">
        <v>4</v>
      </c>
      <c r="D16" s="193">
        <v>26</v>
      </c>
      <c r="E16" s="161">
        <v>17</v>
      </c>
      <c r="F16" s="193">
        <v>24</v>
      </c>
      <c r="G16" s="193">
        <v>11</v>
      </c>
      <c r="H16" s="62" t="s">
        <v>24</v>
      </c>
      <c r="I16" s="194">
        <v>78</v>
      </c>
      <c r="J16" s="195" t="s">
        <v>879</v>
      </c>
      <c r="K16" s="155" t="s">
        <v>972</v>
      </c>
      <c r="L16" s="31" t="s">
        <v>1311</v>
      </c>
      <c r="M16" s="156" t="s">
        <v>880</v>
      </c>
    </row>
    <row r="17" spans="1:13" ht="36" customHeight="1" x14ac:dyDescent="0.15">
      <c r="A17" s="143" t="s" ph="1">
        <v>249</v>
      </c>
      <c r="B17" s="144" t="s">
        <v>1118</v>
      </c>
      <c r="C17" s="71">
        <v>24</v>
      </c>
      <c r="D17" s="184">
        <v>321</v>
      </c>
      <c r="E17" s="184">
        <v>312</v>
      </c>
      <c r="F17" s="184">
        <v>313</v>
      </c>
      <c r="G17" s="184" t="s">
        <v>186</v>
      </c>
      <c r="H17" s="147" t="s">
        <v>21</v>
      </c>
      <c r="I17" s="74">
        <v>946</v>
      </c>
      <c r="J17" s="148" t="s">
        <v>598</v>
      </c>
      <c r="K17" s="149" t="s">
        <v>599</v>
      </c>
      <c r="L17" s="77" t="s">
        <v>1310</v>
      </c>
      <c r="M17" s="150" t="s">
        <v>600</v>
      </c>
    </row>
    <row r="18" spans="1:13" ht="13.5" customHeight="1" x14ac:dyDescent="0.25">
      <c r="A18" s="151"/>
      <c r="B18" s="152" t="s">
        <v>375</v>
      </c>
      <c r="C18" s="26">
        <v>24</v>
      </c>
      <c r="D18" s="152">
        <v>320</v>
      </c>
      <c r="E18" s="152">
        <v>308</v>
      </c>
      <c r="F18" s="152">
        <v>293</v>
      </c>
      <c r="G18" s="152" t="s">
        <v>186</v>
      </c>
      <c r="H18" s="27" t="s">
        <v>21</v>
      </c>
      <c r="I18" s="153">
        <v>921</v>
      </c>
      <c r="J18" s="165"/>
      <c r="K18" s="166"/>
      <c r="L18" s="167" t="s">
        <v>186</v>
      </c>
      <c r="M18" s="168"/>
    </row>
    <row r="19" spans="1:13" ht="13.5" customHeight="1" x14ac:dyDescent="0.25">
      <c r="A19" s="151" t="s">
        <v>63</v>
      </c>
      <c r="B19" s="152"/>
      <c r="C19" s="152" t="s">
        <v>186</v>
      </c>
      <c r="D19" s="152" t="s">
        <v>186</v>
      </c>
      <c r="E19" s="152" t="s">
        <v>186</v>
      </c>
      <c r="F19" s="152" t="s">
        <v>186</v>
      </c>
      <c r="G19" s="152" t="s">
        <v>186</v>
      </c>
      <c r="H19" s="27"/>
      <c r="I19" s="152" t="s">
        <v>186</v>
      </c>
      <c r="J19" s="165"/>
      <c r="K19" s="166"/>
      <c r="L19" s="167" t="s">
        <v>186</v>
      </c>
      <c r="M19" s="168"/>
    </row>
    <row r="20" spans="1:13" ht="13.5" customHeight="1" x14ac:dyDescent="0.15">
      <c r="A20" s="160" t="s">
        <v>64</v>
      </c>
      <c r="B20" s="158" t="s">
        <v>23</v>
      </c>
      <c r="C20" s="45">
        <v>4</v>
      </c>
      <c r="D20" s="35">
        <v>37</v>
      </c>
      <c r="E20" s="35">
        <v>26</v>
      </c>
      <c r="F20" s="35">
        <v>25</v>
      </c>
      <c r="G20" s="35">
        <v>26</v>
      </c>
      <c r="H20" s="36" t="s">
        <v>24</v>
      </c>
      <c r="I20" s="46">
        <v>114</v>
      </c>
      <c r="J20" s="47" t="s">
        <v>556</v>
      </c>
      <c r="K20" s="39" t="s">
        <v>976</v>
      </c>
      <c r="L20" s="40" t="s">
        <v>1322</v>
      </c>
      <c r="M20" s="41" t="s">
        <v>557</v>
      </c>
    </row>
    <row r="21" spans="1:13" ht="46" customHeight="1" x14ac:dyDescent="0.15">
      <c r="A21" s="160" t="s" ph="1">
        <v>1064</v>
      </c>
      <c r="B21" s="163" t="s">
        <v>1119</v>
      </c>
      <c r="C21" s="196">
        <v>18</v>
      </c>
      <c r="D21" s="197">
        <v>230</v>
      </c>
      <c r="E21" s="197">
        <v>214</v>
      </c>
      <c r="F21" s="197">
        <v>182</v>
      </c>
      <c r="G21" s="197" t="s">
        <v>186</v>
      </c>
      <c r="H21" s="162" t="s">
        <v>21</v>
      </c>
      <c r="I21" s="46">
        <v>626</v>
      </c>
      <c r="J21" s="198" t="s">
        <v>470</v>
      </c>
      <c r="K21" s="199" t="s">
        <v>471</v>
      </c>
      <c r="L21" s="40" t="s">
        <v>1214</v>
      </c>
      <c r="M21" s="176" t="s">
        <v>472</v>
      </c>
    </row>
    <row r="22" spans="1:13" ht="30" customHeight="1" x14ac:dyDescent="0.15">
      <c r="A22" s="160" t="s" ph="1">
        <v>250</v>
      </c>
      <c r="B22" s="158" t="s">
        <v>27</v>
      </c>
      <c r="C22" s="35">
        <v>30</v>
      </c>
      <c r="D22" s="35">
        <v>401</v>
      </c>
      <c r="E22" s="35">
        <v>401</v>
      </c>
      <c r="F22" s="35">
        <v>397</v>
      </c>
      <c r="G22" s="35" t="s">
        <v>186</v>
      </c>
      <c r="H22" s="162" t="s">
        <v>21</v>
      </c>
      <c r="I22" s="46">
        <v>1199</v>
      </c>
      <c r="J22" s="47" t="s">
        <v>863</v>
      </c>
      <c r="K22" s="39" t="s">
        <v>977</v>
      </c>
      <c r="L22" s="40" t="s">
        <v>1319</v>
      </c>
      <c r="M22" s="41" t="s">
        <v>864</v>
      </c>
    </row>
    <row r="23" spans="1:13" ht="30" customHeight="1" x14ac:dyDescent="0.15">
      <c r="A23" s="160" t="s" ph="1">
        <v>251</v>
      </c>
      <c r="B23" s="163" t="s">
        <v>1154</v>
      </c>
      <c r="C23" s="35">
        <v>27</v>
      </c>
      <c r="D23" s="35">
        <v>361</v>
      </c>
      <c r="E23" s="35">
        <v>355</v>
      </c>
      <c r="F23" s="35">
        <v>357</v>
      </c>
      <c r="G23" s="35" t="s">
        <v>186</v>
      </c>
      <c r="H23" s="162" t="s">
        <v>21</v>
      </c>
      <c r="I23" s="46">
        <v>1073</v>
      </c>
      <c r="J23" s="47" t="s">
        <v>664</v>
      </c>
      <c r="K23" s="39" t="s">
        <v>978</v>
      </c>
      <c r="L23" s="40" t="s">
        <v>1321</v>
      </c>
      <c r="M23" s="41" t="s">
        <v>665</v>
      </c>
    </row>
    <row r="24" spans="1:13" ht="13.5" customHeight="1" x14ac:dyDescent="0.25">
      <c r="A24" s="151"/>
      <c r="B24" s="152" t="s">
        <v>41</v>
      </c>
      <c r="C24" s="152">
        <v>21</v>
      </c>
      <c r="D24" s="152">
        <v>184</v>
      </c>
      <c r="E24" s="152">
        <v>194</v>
      </c>
      <c r="F24" s="152">
        <v>184</v>
      </c>
      <c r="G24" s="152">
        <v>5</v>
      </c>
      <c r="H24" s="27" t="s">
        <v>24</v>
      </c>
      <c r="I24" s="200">
        <v>567</v>
      </c>
      <c r="J24" s="165"/>
      <c r="K24" s="166"/>
      <c r="L24" s="167" t="s">
        <v>186</v>
      </c>
      <c r="M24" s="168"/>
    </row>
    <row r="25" spans="1:13" ht="13.5" customHeight="1" x14ac:dyDescent="0.25">
      <c r="A25" s="151" t="s">
        <v>65</v>
      </c>
      <c r="B25" s="152" t="s">
        <v>33</v>
      </c>
      <c r="C25" s="152" t="s">
        <v>186</v>
      </c>
      <c r="D25" s="152" t="s">
        <v>186</v>
      </c>
      <c r="E25" s="152" t="s">
        <v>186</v>
      </c>
      <c r="F25" s="152" t="s">
        <v>186</v>
      </c>
      <c r="G25" s="152" t="s">
        <v>186</v>
      </c>
      <c r="H25" s="27"/>
      <c r="I25" s="152" t="s">
        <v>186</v>
      </c>
      <c r="J25" s="165"/>
      <c r="K25" s="166"/>
      <c r="L25" s="167" t="s">
        <v>186</v>
      </c>
      <c r="M25" s="168"/>
    </row>
    <row r="26" spans="1:13" ht="13.5" customHeight="1" x14ac:dyDescent="0.15">
      <c r="A26" s="160" t="s">
        <v>66</v>
      </c>
      <c r="B26" s="158" t="s">
        <v>31</v>
      </c>
      <c r="C26" s="158" t="s">
        <v>186</v>
      </c>
      <c r="D26" s="158" t="s">
        <v>186</v>
      </c>
      <c r="E26" s="158" t="s">
        <v>186</v>
      </c>
      <c r="F26" s="158" t="s">
        <v>186</v>
      </c>
      <c r="G26" s="158" t="s">
        <v>186</v>
      </c>
      <c r="H26" s="36" t="s">
        <v>381</v>
      </c>
      <c r="I26" s="46">
        <v>1129</v>
      </c>
      <c r="J26" s="47" t="s">
        <v>865</v>
      </c>
      <c r="K26" s="39" t="s">
        <v>979</v>
      </c>
      <c r="L26" s="40" t="s">
        <v>1213</v>
      </c>
      <c r="M26" s="41" t="s">
        <v>1398</v>
      </c>
    </row>
    <row r="27" spans="1:13" ht="15" customHeight="1" x14ac:dyDescent="0.25">
      <c r="A27" s="151" t="s">
        <v>1060</v>
      </c>
      <c r="B27" s="152" t="s">
        <v>1039</v>
      </c>
      <c r="C27" s="152" t="s">
        <v>186</v>
      </c>
      <c r="D27" s="152" t="s">
        <v>186</v>
      </c>
      <c r="E27" s="152" t="s">
        <v>186</v>
      </c>
      <c r="F27" s="152" t="s">
        <v>186</v>
      </c>
      <c r="G27" s="152" t="s">
        <v>186</v>
      </c>
      <c r="H27" s="169"/>
      <c r="I27" s="152" t="s">
        <v>186</v>
      </c>
      <c r="J27" s="165"/>
      <c r="K27" s="166"/>
      <c r="L27" s="167" t="s">
        <v>186</v>
      </c>
      <c r="M27" s="168"/>
    </row>
    <row r="28" spans="1:13" ht="15" customHeight="1" x14ac:dyDescent="0.15">
      <c r="A28" s="160" t="s">
        <v>1059</v>
      </c>
      <c r="B28" s="158" t="s">
        <v>1040</v>
      </c>
      <c r="C28" s="35">
        <v>19</v>
      </c>
      <c r="D28" s="35">
        <v>212</v>
      </c>
      <c r="E28" s="35">
        <v>234</v>
      </c>
      <c r="F28" s="35">
        <v>217</v>
      </c>
      <c r="G28" s="35" t="s">
        <v>186</v>
      </c>
      <c r="H28" s="162" t="s">
        <v>21</v>
      </c>
      <c r="I28" s="46">
        <v>663</v>
      </c>
      <c r="J28" s="47" t="s">
        <v>567</v>
      </c>
      <c r="K28" s="39" t="s">
        <v>568</v>
      </c>
      <c r="L28" s="40" t="s">
        <v>1320</v>
      </c>
      <c r="M28" s="41" t="s">
        <v>569</v>
      </c>
    </row>
    <row r="29" spans="1:13" ht="13.5" customHeight="1" x14ac:dyDescent="0.25">
      <c r="A29" s="151"/>
      <c r="B29" s="152" t="s">
        <v>27</v>
      </c>
      <c r="C29" s="26">
        <v>25</v>
      </c>
      <c r="D29" s="152">
        <v>320</v>
      </c>
      <c r="E29" s="152">
        <v>318</v>
      </c>
      <c r="F29" s="152">
        <v>358</v>
      </c>
      <c r="G29" s="152" t="s">
        <v>186</v>
      </c>
      <c r="H29" s="27" t="s">
        <v>21</v>
      </c>
      <c r="I29" s="201">
        <v>996</v>
      </c>
      <c r="J29" s="165"/>
      <c r="K29" s="166"/>
      <c r="L29" s="167" t="s">
        <v>186</v>
      </c>
      <c r="M29" s="168"/>
    </row>
    <row r="30" spans="1:13" ht="13.5" customHeight="1" x14ac:dyDescent="0.25">
      <c r="A30" s="151" t="s">
        <v>67</v>
      </c>
      <c r="B30" s="152"/>
      <c r="C30" s="152" t="s">
        <v>186</v>
      </c>
      <c r="D30" s="152" t="s">
        <v>186</v>
      </c>
      <c r="E30" s="152" t="s">
        <v>186</v>
      </c>
      <c r="F30" s="152" t="s">
        <v>186</v>
      </c>
      <c r="G30" s="152" t="s">
        <v>186</v>
      </c>
      <c r="H30" s="27"/>
      <c r="I30" s="152" t="s">
        <v>186</v>
      </c>
      <c r="J30" s="165"/>
      <c r="K30" s="166"/>
      <c r="L30" s="167" t="s">
        <v>186</v>
      </c>
      <c r="M30" s="168"/>
    </row>
    <row r="31" spans="1:13" ht="13.5" customHeight="1" x14ac:dyDescent="0.15">
      <c r="A31" s="160" t="s">
        <v>68</v>
      </c>
      <c r="B31" s="158" t="s">
        <v>23</v>
      </c>
      <c r="C31" s="45">
        <v>4</v>
      </c>
      <c r="D31" s="35">
        <v>28</v>
      </c>
      <c r="E31" s="35">
        <v>23</v>
      </c>
      <c r="F31" s="35">
        <v>29</v>
      </c>
      <c r="G31" s="35">
        <v>17</v>
      </c>
      <c r="H31" s="36" t="s">
        <v>24</v>
      </c>
      <c r="I31" s="46">
        <v>97</v>
      </c>
      <c r="J31" s="47" t="s">
        <v>618</v>
      </c>
      <c r="K31" s="39" t="s">
        <v>619</v>
      </c>
      <c r="L31" s="40" t="s">
        <v>1328</v>
      </c>
      <c r="M31" s="41" t="s">
        <v>620</v>
      </c>
    </row>
    <row r="32" spans="1:13" ht="30.75" customHeight="1" x14ac:dyDescent="0.15">
      <c r="A32" s="160" t="s" ph="1">
        <v>257</v>
      </c>
      <c r="B32" s="158" t="s">
        <v>382</v>
      </c>
      <c r="C32" s="35">
        <v>18</v>
      </c>
      <c r="D32" s="35">
        <v>240</v>
      </c>
      <c r="E32" s="35">
        <v>240</v>
      </c>
      <c r="F32" s="35">
        <v>233</v>
      </c>
      <c r="G32" s="35" t="s">
        <v>186</v>
      </c>
      <c r="H32" s="162" t="s">
        <v>21</v>
      </c>
      <c r="I32" s="46">
        <v>713</v>
      </c>
      <c r="J32" s="47" t="s">
        <v>583</v>
      </c>
      <c r="K32" s="39" t="s">
        <v>980</v>
      </c>
      <c r="L32" s="40" t="s">
        <v>1329</v>
      </c>
      <c r="M32" s="41" t="s">
        <v>584</v>
      </c>
    </row>
    <row r="33" spans="1:13" ht="30.75" customHeight="1" x14ac:dyDescent="0.15">
      <c r="A33" s="160" t="s" ph="1">
        <v>253</v>
      </c>
      <c r="B33" s="158" t="s">
        <v>27</v>
      </c>
      <c r="C33" s="35">
        <v>15</v>
      </c>
      <c r="D33" s="35">
        <v>152</v>
      </c>
      <c r="E33" s="35">
        <v>154</v>
      </c>
      <c r="F33" s="35">
        <v>152</v>
      </c>
      <c r="G33" s="35" t="s">
        <v>186</v>
      </c>
      <c r="H33" s="162" t="s">
        <v>21</v>
      </c>
      <c r="I33" s="46">
        <v>458</v>
      </c>
      <c r="J33" s="47" t="s">
        <v>524</v>
      </c>
      <c r="K33" s="39" t="s">
        <v>525</v>
      </c>
      <c r="L33" s="40" t="s">
        <v>1332</v>
      </c>
      <c r="M33" s="41" t="s">
        <v>526</v>
      </c>
    </row>
    <row r="34" spans="1:13" ht="30.75" customHeight="1" x14ac:dyDescent="0.15">
      <c r="A34" s="160" t="s" ph="1">
        <v>254</v>
      </c>
      <c r="B34" s="158" t="s">
        <v>27</v>
      </c>
      <c r="C34" s="35">
        <v>27</v>
      </c>
      <c r="D34" s="35">
        <v>361</v>
      </c>
      <c r="E34" s="35">
        <v>355</v>
      </c>
      <c r="F34" s="35">
        <v>356</v>
      </c>
      <c r="G34" s="35" t="s">
        <v>186</v>
      </c>
      <c r="H34" s="162" t="s">
        <v>21</v>
      </c>
      <c r="I34" s="46">
        <v>1072</v>
      </c>
      <c r="J34" s="47" t="s">
        <v>481</v>
      </c>
      <c r="K34" s="39" t="s">
        <v>984</v>
      </c>
      <c r="L34" s="40" t="s">
        <v>1217</v>
      </c>
      <c r="M34" s="41" t="s">
        <v>482</v>
      </c>
    </row>
    <row r="35" spans="1:13" ht="30.75" customHeight="1" x14ac:dyDescent="0.15">
      <c r="A35" s="160" t="s" ph="1">
        <v>255</v>
      </c>
      <c r="B35" s="158" t="s">
        <v>27</v>
      </c>
      <c r="C35" s="35">
        <v>27</v>
      </c>
      <c r="D35" s="35">
        <v>359</v>
      </c>
      <c r="E35" s="35">
        <v>357</v>
      </c>
      <c r="F35" s="35">
        <v>348</v>
      </c>
      <c r="G35" s="35" t="s">
        <v>186</v>
      </c>
      <c r="H35" s="162" t="s">
        <v>21</v>
      </c>
      <c r="I35" s="46">
        <v>1064</v>
      </c>
      <c r="J35" s="47" t="s">
        <v>428</v>
      </c>
      <c r="K35" s="39" t="s">
        <v>985</v>
      </c>
      <c r="L35" s="40" t="s">
        <v>1334</v>
      </c>
      <c r="M35" s="41" t="s">
        <v>429</v>
      </c>
    </row>
    <row r="36" spans="1:13" ht="30.75" customHeight="1" x14ac:dyDescent="0.15">
      <c r="A36" s="160" t="s" ph="1">
        <v>256</v>
      </c>
      <c r="B36" s="158" t="s">
        <v>27</v>
      </c>
      <c r="C36" s="35">
        <v>24</v>
      </c>
      <c r="D36" s="35">
        <v>320</v>
      </c>
      <c r="E36" s="35">
        <v>316</v>
      </c>
      <c r="F36" s="35">
        <v>313</v>
      </c>
      <c r="G36" s="35" t="s">
        <v>186</v>
      </c>
      <c r="H36" s="162" t="s">
        <v>21</v>
      </c>
      <c r="I36" s="46">
        <v>949</v>
      </c>
      <c r="J36" s="47" t="s">
        <v>443</v>
      </c>
      <c r="K36" s="39" t="s">
        <v>986</v>
      </c>
      <c r="L36" s="40" t="s">
        <v>1335</v>
      </c>
      <c r="M36" s="41" t="s">
        <v>444</v>
      </c>
    </row>
    <row r="37" spans="1:13" ht="30.75" customHeight="1" x14ac:dyDescent="0.15">
      <c r="A37" s="480" t="s" ph="1">
        <v>252</v>
      </c>
      <c r="B37" s="152" t="s">
        <v>1163</v>
      </c>
      <c r="C37" s="202">
        <v>22</v>
      </c>
      <c r="D37" s="202">
        <v>240</v>
      </c>
      <c r="E37" s="202">
        <v>314</v>
      </c>
      <c r="F37" s="202">
        <v>310</v>
      </c>
      <c r="G37" s="202" t="s">
        <v>186</v>
      </c>
      <c r="H37" s="203" t="s">
        <v>21</v>
      </c>
      <c r="I37" s="204">
        <v>864</v>
      </c>
      <c r="J37" s="452" t="s">
        <v>450</v>
      </c>
      <c r="K37" s="455" t="s">
        <v>451</v>
      </c>
      <c r="L37" s="470" t="s">
        <v>1218</v>
      </c>
      <c r="M37" s="461" t="s">
        <v>452</v>
      </c>
    </row>
    <row r="38" spans="1:13" ht="13" customHeight="1" x14ac:dyDescent="0.15">
      <c r="A38" s="481"/>
      <c r="B38" s="152" t="s">
        <v>1164</v>
      </c>
      <c r="C38" s="26">
        <v>1</v>
      </c>
      <c r="D38" s="26">
        <v>19</v>
      </c>
      <c r="E38" s="26">
        <v>0</v>
      </c>
      <c r="F38" s="26">
        <v>0</v>
      </c>
      <c r="G38" s="26">
        <v>0</v>
      </c>
      <c r="H38" s="169" t="s">
        <v>1155</v>
      </c>
      <c r="I38" s="68">
        <v>19</v>
      </c>
      <c r="J38" s="453"/>
      <c r="K38" s="456"/>
      <c r="L38" s="471"/>
      <c r="M38" s="462"/>
    </row>
    <row r="39" spans="1:13" ht="13" customHeight="1" x14ac:dyDescent="0.15">
      <c r="A39" s="482"/>
      <c r="B39" s="158" t="s">
        <v>1165</v>
      </c>
      <c r="C39" s="35"/>
      <c r="D39" s="35"/>
      <c r="E39" s="35"/>
      <c r="F39" s="35"/>
      <c r="G39" s="35"/>
      <c r="H39" s="162" t="s">
        <v>1162</v>
      </c>
      <c r="I39" s="83">
        <v>27</v>
      </c>
      <c r="J39" s="454"/>
      <c r="K39" s="457"/>
      <c r="L39" s="483"/>
      <c r="M39" s="463"/>
    </row>
    <row r="40" spans="1:13" ht="13.5" customHeight="1" x14ac:dyDescent="0.25">
      <c r="A40" s="164"/>
      <c r="B40" s="205" t="s">
        <v>1039</v>
      </c>
      <c r="C40" s="53">
        <v>18</v>
      </c>
      <c r="D40" s="205">
        <v>240</v>
      </c>
      <c r="E40" s="205">
        <v>237</v>
      </c>
      <c r="F40" s="205">
        <v>231</v>
      </c>
      <c r="G40" s="205" t="s">
        <v>186</v>
      </c>
      <c r="H40" s="65" t="s">
        <v>21</v>
      </c>
      <c r="I40" s="206">
        <v>708</v>
      </c>
      <c r="J40" s="207"/>
      <c r="K40" s="208"/>
      <c r="L40" s="209" t="s">
        <v>186</v>
      </c>
      <c r="M40" s="186"/>
    </row>
    <row r="41" spans="1:13" ht="14.25" customHeight="1" x14ac:dyDescent="0.25">
      <c r="A41" s="151" t="s">
        <v>1056</v>
      </c>
      <c r="B41" s="210" t="s">
        <v>1120</v>
      </c>
      <c r="C41" s="152" t="s">
        <v>186</v>
      </c>
      <c r="D41" s="152" t="s">
        <v>186</v>
      </c>
      <c r="E41" s="152" t="s">
        <v>186</v>
      </c>
      <c r="F41" s="152" t="s">
        <v>186</v>
      </c>
      <c r="G41" s="152" t="s">
        <v>186</v>
      </c>
      <c r="H41" s="27"/>
      <c r="I41" s="152" t="s">
        <v>186</v>
      </c>
      <c r="J41" s="165"/>
      <c r="K41" s="166"/>
      <c r="L41" s="167" t="s">
        <v>186</v>
      </c>
      <c r="M41" s="168"/>
    </row>
    <row r="42" spans="1:13" ht="13.5" customHeight="1" x14ac:dyDescent="0.15">
      <c r="A42" s="157" t="s">
        <v>1055</v>
      </c>
      <c r="B42" s="158" t="s">
        <v>33</v>
      </c>
      <c r="C42" s="45">
        <v>4</v>
      </c>
      <c r="D42" s="35">
        <v>12</v>
      </c>
      <c r="E42" s="35">
        <v>10</v>
      </c>
      <c r="F42" s="35">
        <v>11</v>
      </c>
      <c r="G42" s="35">
        <v>11</v>
      </c>
      <c r="H42" s="36" t="s">
        <v>24</v>
      </c>
      <c r="I42" s="46">
        <v>44</v>
      </c>
      <c r="J42" s="47" t="s">
        <v>563</v>
      </c>
      <c r="K42" s="39" t="s">
        <v>983</v>
      </c>
      <c r="L42" s="40" t="s">
        <v>1331</v>
      </c>
      <c r="M42" s="41" t="s">
        <v>564</v>
      </c>
    </row>
    <row r="43" spans="1:13" ht="36" customHeight="1" x14ac:dyDescent="0.15">
      <c r="A43" s="143" t="s" ph="1">
        <v>301</v>
      </c>
      <c r="B43" s="144" t="s">
        <v>302</v>
      </c>
      <c r="C43" s="71">
        <v>15</v>
      </c>
      <c r="D43" s="184">
        <v>157</v>
      </c>
      <c r="E43" s="184">
        <v>197</v>
      </c>
      <c r="F43" s="184">
        <v>181</v>
      </c>
      <c r="G43" s="184" t="s">
        <v>186</v>
      </c>
      <c r="H43" s="147" t="s">
        <v>21</v>
      </c>
      <c r="I43" s="74">
        <v>535</v>
      </c>
      <c r="J43" s="148" t="s">
        <v>514</v>
      </c>
      <c r="K43" s="149" t="s">
        <v>981</v>
      </c>
      <c r="L43" s="77" t="s">
        <v>1330</v>
      </c>
      <c r="M43" s="150" t="s">
        <v>515</v>
      </c>
    </row>
    <row r="44" spans="1:13" ht="30" customHeight="1" x14ac:dyDescent="0.15">
      <c r="A44" s="160" t="s" ph="1">
        <v>258</v>
      </c>
      <c r="B44" s="163" t="s">
        <v>378</v>
      </c>
      <c r="C44" s="35">
        <v>12</v>
      </c>
      <c r="D44" s="35">
        <v>135</v>
      </c>
      <c r="E44" s="35">
        <v>122</v>
      </c>
      <c r="F44" s="35">
        <v>109</v>
      </c>
      <c r="G44" s="35" t="s">
        <v>186</v>
      </c>
      <c r="H44" s="162" t="s">
        <v>21</v>
      </c>
      <c r="I44" s="46">
        <v>366</v>
      </c>
      <c r="J44" s="47" t="s">
        <v>587</v>
      </c>
      <c r="K44" s="39" t="s">
        <v>982</v>
      </c>
      <c r="L44" s="40" t="s">
        <v>1336</v>
      </c>
      <c r="M44" s="41" t="s">
        <v>588</v>
      </c>
    </row>
    <row r="45" spans="1:13" ht="30" customHeight="1" x14ac:dyDescent="0.15">
      <c r="A45" s="160" t="s" ph="1">
        <v>259</v>
      </c>
      <c r="B45" s="158" t="s">
        <v>27</v>
      </c>
      <c r="C45" s="35">
        <v>6</v>
      </c>
      <c r="D45" s="35">
        <v>21</v>
      </c>
      <c r="E45" s="35">
        <v>33</v>
      </c>
      <c r="F45" s="35">
        <v>38</v>
      </c>
      <c r="G45" s="35" t="s">
        <v>186</v>
      </c>
      <c r="H45" s="162" t="s">
        <v>21</v>
      </c>
      <c r="I45" s="46">
        <v>92</v>
      </c>
      <c r="J45" s="47" t="s">
        <v>521</v>
      </c>
      <c r="K45" s="39" t="s">
        <v>522</v>
      </c>
      <c r="L45" s="40" t="s">
        <v>1216</v>
      </c>
      <c r="M45" s="41" t="s">
        <v>523</v>
      </c>
    </row>
    <row r="46" spans="1:13" ht="30" customHeight="1" x14ac:dyDescent="0.15">
      <c r="A46" s="160" t="s" ph="1">
        <v>260</v>
      </c>
      <c r="B46" s="158" t="s">
        <v>1166</v>
      </c>
      <c r="C46" s="35">
        <v>6</v>
      </c>
      <c r="D46" s="35">
        <v>45</v>
      </c>
      <c r="E46" s="35">
        <v>48</v>
      </c>
      <c r="F46" s="35">
        <v>43</v>
      </c>
      <c r="G46" s="35" t="s">
        <v>186</v>
      </c>
      <c r="H46" s="162" t="s">
        <v>21</v>
      </c>
      <c r="I46" s="46">
        <v>136</v>
      </c>
      <c r="J46" s="47" t="s">
        <v>430</v>
      </c>
      <c r="K46" s="39" t="s">
        <v>431</v>
      </c>
      <c r="L46" s="40" t="s">
        <v>1219</v>
      </c>
      <c r="M46" s="41" t="s">
        <v>432</v>
      </c>
    </row>
    <row r="47" spans="1:13" ht="13.5" customHeight="1" x14ac:dyDescent="0.25">
      <c r="A47" s="151"/>
      <c r="B47" s="152" t="s">
        <v>71</v>
      </c>
      <c r="C47" s="26">
        <v>24</v>
      </c>
      <c r="D47" s="152">
        <v>320</v>
      </c>
      <c r="E47" s="152">
        <v>306</v>
      </c>
      <c r="F47" s="152">
        <v>297</v>
      </c>
      <c r="G47" s="152" t="s">
        <v>186</v>
      </c>
      <c r="H47" s="55" t="s">
        <v>21</v>
      </c>
      <c r="I47" s="153">
        <v>923</v>
      </c>
      <c r="J47" s="165"/>
      <c r="K47" s="166"/>
      <c r="L47" s="167" t="s">
        <v>186</v>
      </c>
      <c r="M47" s="168"/>
    </row>
    <row r="48" spans="1:13" ht="13.5" customHeight="1" x14ac:dyDescent="0.25">
      <c r="A48" s="151" t="s">
        <v>70</v>
      </c>
      <c r="B48" s="152"/>
      <c r="C48" s="152" t="s">
        <v>186</v>
      </c>
      <c r="D48" s="152" t="s">
        <v>186</v>
      </c>
      <c r="E48" s="152" t="s">
        <v>186</v>
      </c>
      <c r="F48" s="152" t="s">
        <v>186</v>
      </c>
      <c r="G48" s="152" t="s">
        <v>186</v>
      </c>
      <c r="H48" s="27"/>
      <c r="I48" s="33" t="s">
        <v>186</v>
      </c>
      <c r="J48" s="165"/>
      <c r="K48" s="166"/>
      <c r="L48" s="167" t="s">
        <v>186</v>
      </c>
      <c r="M48" s="168"/>
    </row>
    <row r="49" spans="1:13" ht="13.5" customHeight="1" x14ac:dyDescent="0.15">
      <c r="A49" s="160" t="s">
        <v>72</v>
      </c>
      <c r="B49" s="158" t="s">
        <v>23</v>
      </c>
      <c r="C49" s="45">
        <v>4</v>
      </c>
      <c r="D49" s="35">
        <v>16</v>
      </c>
      <c r="E49" s="35">
        <v>20</v>
      </c>
      <c r="F49" s="35">
        <v>20</v>
      </c>
      <c r="G49" s="35">
        <v>11</v>
      </c>
      <c r="H49" s="36" t="s">
        <v>24</v>
      </c>
      <c r="I49" s="46">
        <v>67</v>
      </c>
      <c r="J49" s="47" t="s">
        <v>1078</v>
      </c>
      <c r="K49" s="39" t="s">
        <v>547</v>
      </c>
      <c r="L49" s="40" t="s">
        <v>1324</v>
      </c>
      <c r="M49" s="41" t="s">
        <v>548</v>
      </c>
    </row>
    <row r="50" spans="1:13" ht="30" customHeight="1" x14ac:dyDescent="0.15">
      <c r="A50" s="160" t="s" ph="1">
        <v>261</v>
      </c>
      <c r="B50" s="158" t="s">
        <v>27</v>
      </c>
      <c r="C50" s="35">
        <v>27</v>
      </c>
      <c r="D50" s="35">
        <v>361</v>
      </c>
      <c r="E50" s="35">
        <v>357</v>
      </c>
      <c r="F50" s="35">
        <v>356</v>
      </c>
      <c r="G50" s="35" t="s">
        <v>186</v>
      </c>
      <c r="H50" s="162" t="s">
        <v>21</v>
      </c>
      <c r="I50" s="46">
        <v>1074</v>
      </c>
      <c r="J50" s="47" t="s">
        <v>866</v>
      </c>
      <c r="K50" s="39" t="s">
        <v>988</v>
      </c>
      <c r="L50" s="40" t="s">
        <v>1326</v>
      </c>
      <c r="M50" s="41" t="s">
        <v>867</v>
      </c>
    </row>
    <row r="51" spans="1:13" ht="30" customHeight="1" x14ac:dyDescent="0.15">
      <c r="A51" s="160" t="s" ph="1">
        <v>262</v>
      </c>
      <c r="B51" s="158" t="s">
        <v>27</v>
      </c>
      <c r="C51" s="35">
        <v>24</v>
      </c>
      <c r="D51" s="35">
        <v>320</v>
      </c>
      <c r="E51" s="35">
        <v>314</v>
      </c>
      <c r="F51" s="35">
        <v>305</v>
      </c>
      <c r="G51" s="35" t="s">
        <v>186</v>
      </c>
      <c r="H51" s="162" t="s">
        <v>21</v>
      </c>
      <c r="I51" s="46">
        <v>939</v>
      </c>
      <c r="J51" s="47" t="s">
        <v>626</v>
      </c>
      <c r="K51" s="39" t="s">
        <v>989</v>
      </c>
      <c r="L51" s="40" t="s">
        <v>1215</v>
      </c>
      <c r="M51" s="41" t="s">
        <v>990</v>
      </c>
    </row>
    <row r="52" spans="1:13" ht="48.75" customHeight="1" x14ac:dyDescent="0.15">
      <c r="A52" s="143" t="s" ph="1">
        <v>263</v>
      </c>
      <c r="B52" s="144" t="s">
        <v>1041</v>
      </c>
      <c r="C52" s="145">
        <v>19</v>
      </c>
      <c r="D52" s="211">
        <v>216</v>
      </c>
      <c r="E52" s="211">
        <v>228</v>
      </c>
      <c r="F52" s="211">
        <v>215</v>
      </c>
      <c r="G52" s="211" t="s">
        <v>186</v>
      </c>
      <c r="H52" s="147" t="s">
        <v>21</v>
      </c>
      <c r="I52" s="74">
        <v>659</v>
      </c>
      <c r="J52" s="148" t="s">
        <v>421</v>
      </c>
      <c r="K52" s="149" t="s">
        <v>987</v>
      </c>
      <c r="L52" s="77" t="s">
        <v>1325</v>
      </c>
      <c r="M52" s="150" t="s">
        <v>422</v>
      </c>
    </row>
    <row r="53" spans="1:13" ht="29.25" customHeight="1" x14ac:dyDescent="0.15">
      <c r="A53" s="160" t="s" ph="1">
        <v>264</v>
      </c>
      <c r="B53" s="158" t="s">
        <v>27</v>
      </c>
      <c r="C53" s="35">
        <v>27</v>
      </c>
      <c r="D53" s="35">
        <v>360</v>
      </c>
      <c r="E53" s="35">
        <v>360</v>
      </c>
      <c r="F53" s="35">
        <v>353</v>
      </c>
      <c r="G53" s="35" t="s">
        <v>186</v>
      </c>
      <c r="H53" s="162" t="s">
        <v>21</v>
      </c>
      <c r="I53" s="46">
        <v>1073</v>
      </c>
      <c r="J53" s="47" t="s">
        <v>445</v>
      </c>
      <c r="K53" s="39" t="s">
        <v>446</v>
      </c>
      <c r="L53" s="40" t="s">
        <v>1312</v>
      </c>
      <c r="M53" s="41" t="s">
        <v>447</v>
      </c>
    </row>
    <row r="54" spans="1:13" ht="29.25" customHeight="1" x14ac:dyDescent="0.15">
      <c r="A54" s="212" t="s" ph="1">
        <v>265</v>
      </c>
      <c r="B54" s="213" t="s">
        <v>27</v>
      </c>
      <c r="C54" s="87">
        <v>24</v>
      </c>
      <c r="D54" s="213">
        <v>320</v>
      </c>
      <c r="E54" s="213">
        <v>315</v>
      </c>
      <c r="F54" s="213">
        <v>310</v>
      </c>
      <c r="G54" s="213" t="s">
        <v>186</v>
      </c>
      <c r="H54" s="214" t="s">
        <v>21</v>
      </c>
      <c r="I54" s="215">
        <v>945</v>
      </c>
      <c r="J54" s="216" t="s">
        <v>537</v>
      </c>
      <c r="K54" s="217" t="s">
        <v>538</v>
      </c>
      <c r="L54" s="112" t="s">
        <v>1317</v>
      </c>
      <c r="M54" s="218" t="s">
        <v>539</v>
      </c>
    </row>
  </sheetData>
  <mergeCells count="14">
    <mergeCell ref="A37:A39"/>
    <mergeCell ref="J37:J39"/>
    <mergeCell ref="K37:K39"/>
    <mergeCell ref="L37:L39"/>
    <mergeCell ref="M37:M39"/>
    <mergeCell ref="L1:M1"/>
    <mergeCell ref="K3:K4"/>
    <mergeCell ref="L3:L4"/>
    <mergeCell ref="M3:M4"/>
    <mergeCell ref="A3:A4"/>
    <mergeCell ref="B3:B4"/>
    <mergeCell ref="D3:I3"/>
    <mergeCell ref="J3:J4"/>
    <mergeCell ref="C3:C4"/>
  </mergeCells>
  <phoneticPr fontId="4"/>
  <pageMargins left="0.78740157480314965" right="0.23622047244094491" top="0.51181102362204722" bottom="0.23622047244094491" header="0.27559055118110237" footer="0.27559055118110237"/>
  <pageSetup paperSize="9" scale="70" fitToWidth="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rgb="FFFFFF00"/>
  </sheetPr>
  <dimension ref="A1:M47"/>
  <sheetViews>
    <sheetView view="pageBreakPreview" zoomScaleNormal="100" zoomScaleSheetLayoutView="100" workbookViewId="0">
      <selection activeCell="B5" sqref="B5"/>
    </sheetView>
  </sheetViews>
  <sheetFormatPr defaultColWidth="7.453125" defaultRowHeight="10.5" x14ac:dyDescent="0.15"/>
  <cols>
    <col min="1" max="1" width="14.81640625" style="42" customWidth="1"/>
    <col min="2" max="2" width="19.81640625" style="42" customWidth="1"/>
    <col min="3" max="3" width="6.7265625" style="42" customWidth="1"/>
    <col min="4" max="8" width="5.26953125" style="42" customWidth="1"/>
    <col min="9" max="9" width="7.7265625" style="42" customWidth="1"/>
    <col min="10" max="10" width="8.54296875" style="98" customWidth="1"/>
    <col min="11" max="11" width="24.81640625" style="8" customWidth="1"/>
    <col min="12" max="12" width="13.54296875" style="132" customWidth="1"/>
    <col min="13" max="13" width="12.26953125" style="98" customWidth="1"/>
    <col min="14" max="16384" width="7.453125" style="19"/>
  </cols>
  <sheetData>
    <row r="1" spans="1:13" ht="12.75" customHeight="1" x14ac:dyDescent="0.15">
      <c r="A1" s="219"/>
      <c r="D1" s="42" t="s">
        <v>184</v>
      </c>
      <c r="L1" s="448" t="s">
        <v>3</v>
      </c>
      <c r="M1" s="448"/>
    </row>
    <row r="2" spans="1:13" ht="20.2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5"/>
      <c r="K2" s="16"/>
      <c r="L2" s="120"/>
      <c r="M2" s="15"/>
    </row>
    <row r="3" spans="1:13" ht="13.5" customHeight="1" x14ac:dyDescent="0.15">
      <c r="A3" s="436" t="s">
        <v>6</v>
      </c>
      <c r="B3" s="446" t="s">
        <v>7</v>
      </c>
      <c r="C3" s="434" t="s">
        <v>8</v>
      </c>
      <c r="D3" s="439" t="s">
        <v>9</v>
      </c>
      <c r="E3" s="440"/>
      <c r="F3" s="440"/>
      <c r="G3" s="440"/>
      <c r="H3" s="440"/>
      <c r="I3" s="441"/>
      <c r="J3" s="426" t="s">
        <v>10</v>
      </c>
      <c r="K3" s="424" t="s">
        <v>11</v>
      </c>
      <c r="L3" s="444" t="s">
        <v>12</v>
      </c>
      <c r="M3" s="428" t="s">
        <v>13</v>
      </c>
    </row>
    <row r="4" spans="1:13" s="24" customFormat="1" ht="13.5" customHeight="1" x14ac:dyDescent="0.2">
      <c r="A4" s="437"/>
      <c r="B4" s="447"/>
      <c r="C4" s="435"/>
      <c r="D4" s="21" t="s">
        <v>14</v>
      </c>
      <c r="E4" s="21" t="s">
        <v>15</v>
      </c>
      <c r="F4" s="21" t="s">
        <v>16</v>
      </c>
      <c r="G4" s="21" t="s">
        <v>17</v>
      </c>
      <c r="H4" s="21"/>
      <c r="I4" s="104" t="s">
        <v>18</v>
      </c>
      <c r="J4" s="430"/>
      <c r="K4" s="425"/>
      <c r="L4" s="445"/>
      <c r="M4" s="429"/>
    </row>
    <row r="5" spans="1:13" ht="30" customHeight="1" x14ac:dyDescent="0.15">
      <c r="A5" s="160" t="s" ph="1">
        <v>331</v>
      </c>
      <c r="B5" s="158" t="s">
        <v>394</v>
      </c>
      <c r="C5" s="35">
        <v>18</v>
      </c>
      <c r="D5" s="196">
        <v>240</v>
      </c>
      <c r="E5" s="196">
        <v>238</v>
      </c>
      <c r="F5" s="196">
        <v>227</v>
      </c>
      <c r="G5" s="196" t="s">
        <v>186</v>
      </c>
      <c r="H5" s="162" t="s">
        <v>21</v>
      </c>
      <c r="I5" s="46">
        <v>705</v>
      </c>
      <c r="J5" s="47" t="s">
        <v>458</v>
      </c>
      <c r="K5" s="39" t="s">
        <v>459</v>
      </c>
      <c r="L5" s="40" t="s">
        <v>1313</v>
      </c>
      <c r="M5" s="41" t="s">
        <v>460</v>
      </c>
    </row>
    <row r="6" spans="1:13" ht="30" customHeight="1" x14ac:dyDescent="0.15">
      <c r="A6" s="160" t="s" ph="1">
        <v>266</v>
      </c>
      <c r="B6" s="163" t="s">
        <v>382</v>
      </c>
      <c r="C6" s="35">
        <v>18</v>
      </c>
      <c r="D6" s="196">
        <v>240</v>
      </c>
      <c r="E6" s="196">
        <v>234</v>
      </c>
      <c r="F6" s="196">
        <v>220</v>
      </c>
      <c r="G6" s="196" t="s">
        <v>186</v>
      </c>
      <c r="H6" s="107" t="s">
        <v>21</v>
      </c>
      <c r="I6" s="46">
        <v>694</v>
      </c>
      <c r="J6" s="47" t="s">
        <v>1135</v>
      </c>
      <c r="K6" s="39" t="s">
        <v>991</v>
      </c>
      <c r="L6" s="40" t="s">
        <v>1211</v>
      </c>
      <c r="M6" s="41" t="s">
        <v>609</v>
      </c>
    </row>
    <row r="7" spans="1:13" ht="30" customHeight="1" x14ac:dyDescent="0.15">
      <c r="A7" s="160" t="s" ph="1">
        <v>267</v>
      </c>
      <c r="B7" s="158" t="s">
        <v>27</v>
      </c>
      <c r="C7" s="35">
        <v>27</v>
      </c>
      <c r="D7" s="196">
        <v>360</v>
      </c>
      <c r="E7" s="196">
        <v>361</v>
      </c>
      <c r="F7" s="196">
        <v>347</v>
      </c>
      <c r="G7" s="196" t="s">
        <v>186</v>
      </c>
      <c r="H7" s="107" t="s">
        <v>21</v>
      </c>
      <c r="I7" s="46">
        <v>1068</v>
      </c>
      <c r="J7" s="47" t="s">
        <v>603</v>
      </c>
      <c r="K7" s="39" t="s">
        <v>604</v>
      </c>
      <c r="L7" s="40" t="s">
        <v>1327</v>
      </c>
      <c r="M7" s="41" t="s">
        <v>605</v>
      </c>
    </row>
    <row r="8" spans="1:13" ht="30" customHeight="1" x14ac:dyDescent="0.15">
      <c r="A8" s="160" t="s" ph="1">
        <v>268</v>
      </c>
      <c r="B8" s="158" t="s">
        <v>50</v>
      </c>
      <c r="C8" s="35">
        <v>17</v>
      </c>
      <c r="D8" s="196">
        <v>185</v>
      </c>
      <c r="E8" s="196">
        <v>177</v>
      </c>
      <c r="F8" s="196">
        <v>150</v>
      </c>
      <c r="G8" s="196" t="s">
        <v>186</v>
      </c>
      <c r="H8" s="107" t="s">
        <v>21</v>
      </c>
      <c r="I8" s="46">
        <v>512</v>
      </c>
      <c r="J8" s="47" t="s">
        <v>868</v>
      </c>
      <c r="K8" s="39" t="s">
        <v>992</v>
      </c>
      <c r="L8" s="40" t="s">
        <v>1212</v>
      </c>
      <c r="M8" s="41" t="s">
        <v>993</v>
      </c>
    </row>
    <row r="9" spans="1:13" ht="13.5" customHeight="1" x14ac:dyDescent="0.25">
      <c r="A9" s="164"/>
      <c r="B9" s="152" t="s">
        <v>364</v>
      </c>
      <c r="C9" s="26">
        <v>15</v>
      </c>
      <c r="D9" s="152">
        <v>190</v>
      </c>
      <c r="E9" s="152">
        <v>153</v>
      </c>
      <c r="F9" s="152">
        <v>106</v>
      </c>
      <c r="G9" s="152" t="s">
        <v>186</v>
      </c>
      <c r="H9" s="27" t="s">
        <v>21</v>
      </c>
      <c r="I9" s="153">
        <v>449</v>
      </c>
      <c r="J9" s="165"/>
      <c r="K9" s="166"/>
      <c r="L9" s="167" t="s">
        <v>186</v>
      </c>
      <c r="M9" s="168"/>
    </row>
    <row r="10" spans="1:13" ht="13.5" customHeight="1" x14ac:dyDescent="0.25">
      <c r="A10" s="151" t="s">
        <v>73</v>
      </c>
      <c r="B10" s="152" t="s">
        <v>2</v>
      </c>
      <c r="C10" s="152" t="s">
        <v>186</v>
      </c>
      <c r="D10" s="152" t="s">
        <v>186</v>
      </c>
      <c r="E10" s="152" t="s">
        <v>186</v>
      </c>
      <c r="F10" s="152" t="s">
        <v>186</v>
      </c>
      <c r="G10" s="152" t="s">
        <v>186</v>
      </c>
      <c r="H10" s="27"/>
      <c r="I10" s="33" t="s">
        <v>186</v>
      </c>
      <c r="J10" s="165"/>
      <c r="K10" s="155"/>
      <c r="L10" s="167" t="s">
        <v>186</v>
      </c>
      <c r="M10" s="168"/>
    </row>
    <row r="11" spans="1:13" ht="13.5" customHeight="1" x14ac:dyDescent="0.15">
      <c r="A11" s="160" t="s">
        <v>74</v>
      </c>
      <c r="B11" s="158" t="s">
        <v>23</v>
      </c>
      <c r="C11" s="45">
        <v>4</v>
      </c>
      <c r="D11" s="35">
        <v>39</v>
      </c>
      <c r="E11" s="35">
        <v>31</v>
      </c>
      <c r="F11" s="35">
        <v>27</v>
      </c>
      <c r="G11" s="35">
        <v>23</v>
      </c>
      <c r="H11" s="36" t="s">
        <v>24</v>
      </c>
      <c r="I11" s="46">
        <v>120</v>
      </c>
      <c r="J11" s="47" t="s">
        <v>558</v>
      </c>
      <c r="K11" s="39" t="s">
        <v>559</v>
      </c>
      <c r="L11" s="40" t="s">
        <v>1323</v>
      </c>
      <c r="M11" s="41" t="s">
        <v>560</v>
      </c>
    </row>
    <row r="12" spans="1:13" ht="30.75" customHeight="1" x14ac:dyDescent="0.15">
      <c r="A12" s="160" t="s" ph="1">
        <v>269</v>
      </c>
      <c r="B12" s="163" t="s">
        <v>189</v>
      </c>
      <c r="C12" s="35">
        <v>16</v>
      </c>
      <c r="D12" s="196">
        <v>140</v>
      </c>
      <c r="E12" s="196">
        <v>151</v>
      </c>
      <c r="F12" s="196">
        <v>151</v>
      </c>
      <c r="G12" s="196" t="s">
        <v>186</v>
      </c>
      <c r="H12" s="36" t="s">
        <v>21</v>
      </c>
      <c r="I12" s="46">
        <v>442</v>
      </c>
      <c r="J12" s="47" t="s">
        <v>876</v>
      </c>
      <c r="K12" s="39" t="s">
        <v>994</v>
      </c>
      <c r="L12" s="40" t="s">
        <v>1314</v>
      </c>
      <c r="M12" s="41" t="s">
        <v>877</v>
      </c>
    </row>
    <row r="13" spans="1:13" ht="30.75" customHeight="1" x14ac:dyDescent="0.15">
      <c r="A13" s="160" t="s" ph="1">
        <v>270</v>
      </c>
      <c r="B13" s="158" t="s">
        <v>188</v>
      </c>
      <c r="C13" s="35">
        <v>14</v>
      </c>
      <c r="D13" s="196">
        <v>175</v>
      </c>
      <c r="E13" s="196">
        <v>189</v>
      </c>
      <c r="F13" s="196">
        <v>158</v>
      </c>
      <c r="G13" s="196" t="s">
        <v>186</v>
      </c>
      <c r="H13" s="36" t="s">
        <v>21</v>
      </c>
      <c r="I13" s="46">
        <v>522</v>
      </c>
      <c r="J13" s="47" t="s">
        <v>577</v>
      </c>
      <c r="K13" s="39" t="s">
        <v>995</v>
      </c>
      <c r="L13" s="40" t="s">
        <v>1315</v>
      </c>
      <c r="M13" s="41" t="s">
        <v>578</v>
      </c>
    </row>
    <row r="14" spans="1:13" ht="30.75" customHeight="1" x14ac:dyDescent="0.15">
      <c r="A14" s="212" t="s" ph="1">
        <v>271</v>
      </c>
      <c r="B14" s="220" t="s">
        <v>365</v>
      </c>
      <c r="C14" s="87">
        <v>21</v>
      </c>
      <c r="D14" s="213">
        <v>280</v>
      </c>
      <c r="E14" s="213">
        <v>274</v>
      </c>
      <c r="F14" s="213">
        <v>264</v>
      </c>
      <c r="G14" s="213" t="s">
        <v>186</v>
      </c>
      <c r="H14" s="90" t="s">
        <v>21</v>
      </c>
      <c r="I14" s="215">
        <v>818</v>
      </c>
      <c r="J14" s="216" t="s">
        <v>624</v>
      </c>
      <c r="K14" s="217" t="s">
        <v>996</v>
      </c>
      <c r="L14" s="112" t="s">
        <v>1333</v>
      </c>
      <c r="M14" s="218" t="s">
        <v>625</v>
      </c>
    </row>
    <row r="15" spans="1:13" s="117" customFormat="1" ht="13.5" customHeight="1" x14ac:dyDescent="0.25">
      <c r="A15" s="114"/>
      <c r="B15" s="102"/>
      <c r="C15" s="102"/>
      <c r="D15" s="102"/>
      <c r="E15" s="102"/>
      <c r="F15" s="102"/>
      <c r="G15" s="102"/>
      <c r="H15" s="82"/>
      <c r="I15" s="115"/>
      <c r="J15" s="99"/>
      <c r="K15" s="221"/>
      <c r="L15" s="100"/>
      <c r="M15" s="99"/>
    </row>
    <row r="16" spans="1:13" ht="15" customHeight="1" x14ac:dyDescent="0.15">
      <c r="A16" s="11" t="s">
        <v>75</v>
      </c>
      <c r="B16" s="11"/>
      <c r="C16" s="11"/>
      <c r="D16" s="11"/>
      <c r="E16" s="11"/>
      <c r="F16" s="11"/>
      <c r="G16" s="11"/>
      <c r="H16" s="13"/>
      <c r="I16" s="11"/>
      <c r="J16" s="15"/>
      <c r="K16" s="16"/>
      <c r="L16" s="103"/>
      <c r="M16" s="15"/>
    </row>
    <row r="17" spans="1:13" ht="30" customHeight="1" x14ac:dyDescent="0.15">
      <c r="A17" s="160" t="s" ph="1">
        <v>273</v>
      </c>
      <c r="B17" s="158" t="s">
        <v>27</v>
      </c>
      <c r="C17" s="35">
        <v>24</v>
      </c>
      <c r="D17" s="196">
        <v>322</v>
      </c>
      <c r="E17" s="196">
        <v>318</v>
      </c>
      <c r="F17" s="196">
        <v>316</v>
      </c>
      <c r="G17" s="196" t="s">
        <v>186</v>
      </c>
      <c r="H17" s="162" t="s">
        <v>21</v>
      </c>
      <c r="I17" s="46">
        <v>956</v>
      </c>
      <c r="J17" s="47" t="s">
        <v>613</v>
      </c>
      <c r="K17" s="39" t="s">
        <v>614</v>
      </c>
      <c r="L17" s="40" t="s">
        <v>1338</v>
      </c>
      <c r="M17" s="41" t="s">
        <v>615</v>
      </c>
    </row>
    <row r="18" spans="1:13" ht="30" customHeight="1" x14ac:dyDescent="0.15">
      <c r="A18" s="160" t="s" ph="1">
        <v>274</v>
      </c>
      <c r="B18" s="158" t="s">
        <v>27</v>
      </c>
      <c r="C18" s="35">
        <v>24</v>
      </c>
      <c r="D18" s="196">
        <v>320</v>
      </c>
      <c r="E18" s="196">
        <v>319</v>
      </c>
      <c r="F18" s="196">
        <v>315</v>
      </c>
      <c r="G18" s="196" t="s">
        <v>186</v>
      </c>
      <c r="H18" s="162" t="s">
        <v>21</v>
      </c>
      <c r="I18" s="46">
        <v>954</v>
      </c>
      <c r="J18" s="47" t="s">
        <v>549</v>
      </c>
      <c r="K18" s="39" t="s">
        <v>997</v>
      </c>
      <c r="L18" s="40" t="s">
        <v>1343</v>
      </c>
      <c r="M18" s="41" t="s">
        <v>550</v>
      </c>
    </row>
    <row r="19" spans="1:13" ht="30" customHeight="1" x14ac:dyDescent="0.15">
      <c r="A19" s="157" t="s" ph="1">
        <v>272</v>
      </c>
      <c r="B19" s="155" t="s">
        <v>189</v>
      </c>
      <c r="C19" s="26">
        <v>21</v>
      </c>
      <c r="D19" s="222">
        <v>264</v>
      </c>
      <c r="E19" s="222">
        <v>272</v>
      </c>
      <c r="F19" s="222">
        <v>272</v>
      </c>
      <c r="G19" s="222" t="s">
        <v>186</v>
      </c>
      <c r="H19" s="169" t="s">
        <v>21</v>
      </c>
      <c r="I19" s="33">
        <v>808</v>
      </c>
      <c r="J19" s="29" t="s">
        <v>468</v>
      </c>
      <c r="K19" s="30" t="s">
        <v>998</v>
      </c>
      <c r="L19" s="31" t="s">
        <v>1224</v>
      </c>
      <c r="M19" s="32" t="s">
        <v>469</v>
      </c>
    </row>
    <row r="20" spans="1:13" ht="30" customHeight="1" x14ac:dyDescent="0.15">
      <c r="A20" s="143" t="s" ph="1">
        <v>275</v>
      </c>
      <c r="B20" s="144" t="s">
        <v>366</v>
      </c>
      <c r="C20" s="72">
        <v>21</v>
      </c>
      <c r="D20" s="145">
        <v>280</v>
      </c>
      <c r="E20" s="145">
        <v>277</v>
      </c>
      <c r="F20" s="145">
        <v>267</v>
      </c>
      <c r="G20" s="145" t="s">
        <v>186</v>
      </c>
      <c r="H20" s="147" t="s">
        <v>21</v>
      </c>
      <c r="I20" s="74">
        <v>824</v>
      </c>
      <c r="J20" s="133" t="s">
        <v>465</v>
      </c>
      <c r="K20" s="76" t="s">
        <v>466</v>
      </c>
      <c r="L20" s="77" t="s">
        <v>1347</v>
      </c>
      <c r="M20" s="78" t="s">
        <v>467</v>
      </c>
    </row>
    <row r="21" spans="1:13" ht="30" customHeight="1" x14ac:dyDescent="0.15">
      <c r="A21" s="160" t="s" ph="1">
        <v>276</v>
      </c>
      <c r="B21" s="158" t="s">
        <v>382</v>
      </c>
      <c r="C21" s="35">
        <v>15</v>
      </c>
      <c r="D21" s="196">
        <v>199</v>
      </c>
      <c r="E21" s="196">
        <v>196</v>
      </c>
      <c r="F21" s="196">
        <v>192</v>
      </c>
      <c r="G21" s="196" t="s">
        <v>186</v>
      </c>
      <c r="H21" s="162" t="s">
        <v>21</v>
      </c>
      <c r="I21" s="46">
        <v>587</v>
      </c>
      <c r="J21" s="47" t="s">
        <v>413</v>
      </c>
      <c r="K21" s="39" t="s">
        <v>999</v>
      </c>
      <c r="L21" s="40" t="s">
        <v>1348</v>
      </c>
      <c r="M21" s="41" t="s">
        <v>414</v>
      </c>
    </row>
    <row r="22" spans="1:13" ht="13.5" customHeight="1" x14ac:dyDescent="0.25">
      <c r="A22" s="164"/>
      <c r="B22" s="152" t="s">
        <v>1083</v>
      </c>
      <c r="C22" s="26">
        <v>21</v>
      </c>
      <c r="D22" s="152">
        <v>280</v>
      </c>
      <c r="E22" s="152">
        <v>274</v>
      </c>
      <c r="F22" s="152">
        <v>274</v>
      </c>
      <c r="G22" s="152" t="s">
        <v>186</v>
      </c>
      <c r="H22" s="27" t="s">
        <v>21</v>
      </c>
      <c r="I22" s="153">
        <v>828</v>
      </c>
      <c r="J22" s="165"/>
      <c r="K22" s="166"/>
      <c r="L22" s="167" t="s">
        <v>186</v>
      </c>
      <c r="M22" s="223"/>
    </row>
    <row r="23" spans="1:13" ht="13.5" customHeight="1" x14ac:dyDescent="0.25">
      <c r="A23" s="151"/>
      <c r="B23" s="152" t="s">
        <v>1084</v>
      </c>
      <c r="C23" s="26" t="s">
        <v>186</v>
      </c>
      <c r="D23" s="152" t="s">
        <v>186</v>
      </c>
      <c r="E23" s="152" t="s">
        <v>186</v>
      </c>
      <c r="F23" s="152" t="s">
        <v>186</v>
      </c>
      <c r="G23" s="152" t="s">
        <v>186</v>
      </c>
      <c r="H23" s="27"/>
      <c r="I23" s="153" t="s">
        <v>186</v>
      </c>
      <c r="J23" s="165"/>
      <c r="K23" s="166"/>
      <c r="L23" s="167" t="s">
        <v>186</v>
      </c>
      <c r="M23" s="223"/>
    </row>
    <row r="24" spans="1:13" ht="13.5" customHeight="1" x14ac:dyDescent="0.25">
      <c r="A24" s="151" t="s">
        <v>1062</v>
      </c>
      <c r="B24" s="152" t="s">
        <v>1121</v>
      </c>
      <c r="C24" s="152" t="s">
        <v>186</v>
      </c>
      <c r="D24" s="81" t="s">
        <v>186</v>
      </c>
      <c r="E24" s="81" t="s">
        <v>186</v>
      </c>
      <c r="F24" s="81" t="s">
        <v>186</v>
      </c>
      <c r="G24" s="81" t="s">
        <v>186</v>
      </c>
      <c r="H24" s="27"/>
      <c r="I24" s="81" t="s">
        <v>186</v>
      </c>
      <c r="J24" s="165"/>
      <c r="K24" s="166"/>
      <c r="L24" s="167" t="s">
        <v>186</v>
      </c>
      <c r="M24" s="223"/>
    </row>
    <row r="25" spans="1:13" ht="13.5" customHeight="1" x14ac:dyDescent="0.15">
      <c r="A25" s="157" t="s">
        <v>1061</v>
      </c>
      <c r="B25" s="158" t="s">
        <v>33</v>
      </c>
      <c r="C25" s="45">
        <v>4</v>
      </c>
      <c r="D25" s="35">
        <v>40</v>
      </c>
      <c r="E25" s="35">
        <v>32</v>
      </c>
      <c r="F25" s="35">
        <v>24</v>
      </c>
      <c r="G25" s="35">
        <v>25</v>
      </c>
      <c r="H25" s="36" t="s">
        <v>24</v>
      </c>
      <c r="I25" s="46">
        <v>121</v>
      </c>
      <c r="J25" s="47" t="s">
        <v>610</v>
      </c>
      <c r="K25" s="39" t="s">
        <v>611</v>
      </c>
      <c r="L25" s="40" t="s">
        <v>1221</v>
      </c>
      <c r="M25" s="41" t="s">
        <v>612</v>
      </c>
    </row>
    <row r="26" spans="1:13" ht="36.75" customHeight="1" x14ac:dyDescent="0.15">
      <c r="A26" s="143" t="s" ph="1">
        <v>277</v>
      </c>
      <c r="B26" s="144" t="s">
        <v>1116</v>
      </c>
      <c r="C26" s="145">
        <v>18</v>
      </c>
      <c r="D26" s="211">
        <v>240</v>
      </c>
      <c r="E26" s="211">
        <v>240</v>
      </c>
      <c r="F26" s="211">
        <v>231</v>
      </c>
      <c r="G26" s="211" t="s">
        <v>186</v>
      </c>
      <c r="H26" s="147" t="s">
        <v>21</v>
      </c>
      <c r="I26" s="74">
        <v>711</v>
      </c>
      <c r="J26" s="148" t="s">
        <v>549</v>
      </c>
      <c r="K26" s="149" t="s">
        <v>579</v>
      </c>
      <c r="L26" s="77" t="s">
        <v>1223</v>
      </c>
      <c r="M26" s="224" t="s">
        <v>580</v>
      </c>
    </row>
    <row r="27" spans="1:13" ht="29.25" customHeight="1" x14ac:dyDescent="0.15">
      <c r="A27" s="160" t="s" ph="1">
        <v>278</v>
      </c>
      <c r="B27" s="158" t="s">
        <v>375</v>
      </c>
      <c r="C27" s="35">
        <v>24</v>
      </c>
      <c r="D27" s="196">
        <v>316</v>
      </c>
      <c r="E27" s="196">
        <v>302</v>
      </c>
      <c r="F27" s="196">
        <v>298</v>
      </c>
      <c r="G27" s="196" t="s">
        <v>186</v>
      </c>
      <c r="H27" s="162" t="s">
        <v>21</v>
      </c>
      <c r="I27" s="46">
        <v>916</v>
      </c>
      <c r="J27" s="47" t="s">
        <v>869</v>
      </c>
      <c r="K27" s="39" t="s">
        <v>1000</v>
      </c>
      <c r="L27" s="40" t="s">
        <v>1344</v>
      </c>
      <c r="M27" s="41" t="s">
        <v>870</v>
      </c>
    </row>
    <row r="28" spans="1:13" ht="35.25" customHeight="1" x14ac:dyDescent="0.15">
      <c r="A28" s="160" t="s" ph="1">
        <v>1065</v>
      </c>
      <c r="B28" s="163" t="s">
        <v>1122</v>
      </c>
      <c r="C28" s="196">
        <v>18</v>
      </c>
      <c r="D28" s="197">
        <v>208</v>
      </c>
      <c r="E28" s="197">
        <v>210</v>
      </c>
      <c r="F28" s="197">
        <v>208</v>
      </c>
      <c r="G28" s="197" t="s">
        <v>186</v>
      </c>
      <c r="H28" s="162" t="s">
        <v>21</v>
      </c>
      <c r="I28" s="46">
        <v>626</v>
      </c>
      <c r="J28" s="198" t="s">
        <v>659</v>
      </c>
      <c r="K28" s="199" t="s">
        <v>1001</v>
      </c>
      <c r="L28" s="40" t="s">
        <v>1345</v>
      </c>
      <c r="M28" s="225" t="s">
        <v>660</v>
      </c>
    </row>
    <row r="29" spans="1:13" ht="13.5" customHeight="1" x14ac:dyDescent="0.25">
      <c r="A29" s="151"/>
      <c r="B29" s="226" t="s">
        <v>394</v>
      </c>
      <c r="C29" s="26">
        <v>18</v>
      </c>
      <c r="D29" s="152">
        <v>239</v>
      </c>
      <c r="E29" s="152">
        <v>229</v>
      </c>
      <c r="F29" s="152">
        <v>219</v>
      </c>
      <c r="G29" s="152" t="s">
        <v>186</v>
      </c>
      <c r="H29" s="27" t="s">
        <v>21</v>
      </c>
      <c r="I29" s="153">
        <v>687</v>
      </c>
      <c r="J29" s="165"/>
      <c r="K29" s="166"/>
      <c r="L29" s="167" t="s">
        <v>186</v>
      </c>
      <c r="M29" s="223"/>
    </row>
    <row r="30" spans="1:13" ht="13.5" customHeight="1" x14ac:dyDescent="0.25">
      <c r="A30" s="151" t="s">
        <v>76</v>
      </c>
      <c r="B30" s="226"/>
      <c r="C30" s="226" t="s">
        <v>186</v>
      </c>
      <c r="D30" s="226" t="s">
        <v>186</v>
      </c>
      <c r="E30" s="226" t="s">
        <v>186</v>
      </c>
      <c r="F30" s="226" t="s">
        <v>186</v>
      </c>
      <c r="G30" s="226" t="s">
        <v>186</v>
      </c>
      <c r="H30" s="27"/>
      <c r="I30" s="226" t="s">
        <v>186</v>
      </c>
      <c r="J30" s="165"/>
      <c r="K30" s="166"/>
      <c r="L30" s="167" t="s">
        <v>186</v>
      </c>
      <c r="M30" s="223"/>
    </row>
    <row r="31" spans="1:13" ht="13.5" customHeight="1" x14ac:dyDescent="0.15">
      <c r="A31" s="160" t="s">
        <v>77</v>
      </c>
      <c r="B31" s="197" t="s">
        <v>392</v>
      </c>
      <c r="C31" s="45">
        <v>4</v>
      </c>
      <c r="D31" s="35">
        <v>26</v>
      </c>
      <c r="E31" s="35">
        <v>15</v>
      </c>
      <c r="F31" s="35">
        <v>16</v>
      </c>
      <c r="G31" s="35">
        <v>17</v>
      </c>
      <c r="H31" s="36" t="s">
        <v>24</v>
      </c>
      <c r="I31" s="46">
        <v>74</v>
      </c>
      <c r="J31" s="47" t="s">
        <v>647</v>
      </c>
      <c r="K31" s="39" t="s">
        <v>1002</v>
      </c>
      <c r="L31" s="40" t="s">
        <v>1346</v>
      </c>
      <c r="M31" s="41" t="s">
        <v>648</v>
      </c>
    </row>
    <row r="32" spans="1:13" ht="30" customHeight="1" x14ac:dyDescent="0.15">
      <c r="A32" s="160" t="s" ph="1">
        <v>279</v>
      </c>
      <c r="B32" s="197" t="s">
        <v>27</v>
      </c>
      <c r="C32" s="35">
        <v>12</v>
      </c>
      <c r="D32" s="196">
        <v>160</v>
      </c>
      <c r="E32" s="196">
        <v>158</v>
      </c>
      <c r="F32" s="196">
        <v>156</v>
      </c>
      <c r="G32" s="196" t="s">
        <v>186</v>
      </c>
      <c r="H32" s="162" t="s">
        <v>21</v>
      </c>
      <c r="I32" s="46">
        <v>474</v>
      </c>
      <c r="J32" s="47" t="s">
        <v>621</v>
      </c>
      <c r="K32" s="39" t="s">
        <v>622</v>
      </c>
      <c r="L32" s="40" t="s">
        <v>1226</v>
      </c>
      <c r="M32" s="41" t="s">
        <v>623</v>
      </c>
    </row>
    <row r="33" spans="1:13" ht="13.5" customHeight="1" x14ac:dyDescent="0.15">
      <c r="A33" s="227"/>
      <c r="B33" s="226" t="s">
        <v>316</v>
      </c>
      <c r="C33" s="226">
        <v>12</v>
      </c>
      <c r="D33" s="226">
        <v>136</v>
      </c>
      <c r="E33" s="226">
        <v>142</v>
      </c>
      <c r="F33" s="226">
        <v>138</v>
      </c>
      <c r="G33" s="226" t="s">
        <v>186</v>
      </c>
      <c r="H33" s="169" t="s">
        <v>21</v>
      </c>
      <c r="I33" s="226">
        <v>416</v>
      </c>
      <c r="J33" s="165"/>
      <c r="K33" s="166"/>
      <c r="L33" s="167" t="s">
        <v>186</v>
      </c>
      <c r="M33" s="223"/>
    </row>
    <row r="34" spans="1:13" ht="13.5" customHeight="1" x14ac:dyDescent="0.25">
      <c r="A34" s="151"/>
      <c r="B34" s="226" t="s">
        <v>368</v>
      </c>
      <c r="C34" s="226" t="s">
        <v>186</v>
      </c>
      <c r="D34" s="226" t="s">
        <v>186</v>
      </c>
      <c r="E34" s="226" t="s">
        <v>186</v>
      </c>
      <c r="F34" s="226" t="s">
        <v>186</v>
      </c>
      <c r="G34" s="228" t="s">
        <v>186</v>
      </c>
      <c r="H34" s="169"/>
      <c r="I34" s="226" t="s">
        <v>186</v>
      </c>
      <c r="J34" s="165"/>
      <c r="K34" s="166"/>
      <c r="L34" s="167" t="s">
        <v>186</v>
      </c>
      <c r="M34" s="223"/>
    </row>
    <row r="35" spans="1:13" ht="13.5" customHeight="1" x14ac:dyDescent="0.25">
      <c r="A35" s="151" t="s">
        <v>78</v>
      </c>
      <c r="B35" s="226" t="s">
        <v>367</v>
      </c>
      <c r="C35" s="66" t="s">
        <v>186</v>
      </c>
      <c r="D35" s="152" t="s">
        <v>186</v>
      </c>
      <c r="E35" s="152" t="s">
        <v>186</v>
      </c>
      <c r="F35" s="152" t="s">
        <v>186</v>
      </c>
      <c r="G35" s="152" t="s">
        <v>186</v>
      </c>
      <c r="H35" s="169"/>
      <c r="I35" s="33" t="s">
        <v>186</v>
      </c>
      <c r="J35" s="170"/>
      <c r="K35" s="171"/>
      <c r="L35" s="172" t="s">
        <v>186</v>
      </c>
      <c r="M35" s="32"/>
    </row>
    <row r="36" spans="1:13" ht="13.5" customHeight="1" x14ac:dyDescent="0.15">
      <c r="A36" s="160" t="s">
        <v>79</v>
      </c>
      <c r="B36" s="197" t="s">
        <v>190</v>
      </c>
      <c r="C36" s="197" t="s">
        <v>186</v>
      </c>
      <c r="D36" s="197" t="s">
        <v>186</v>
      </c>
      <c r="E36" s="197" t="s">
        <v>186</v>
      </c>
      <c r="F36" s="197" t="s">
        <v>186</v>
      </c>
      <c r="G36" s="197" t="s">
        <v>186</v>
      </c>
      <c r="H36" s="62" t="s">
        <v>34</v>
      </c>
      <c r="I36" s="46">
        <v>40</v>
      </c>
      <c r="J36" s="47" t="s">
        <v>436</v>
      </c>
      <c r="K36" s="175" t="s">
        <v>1003</v>
      </c>
      <c r="L36" s="40" t="s">
        <v>1225</v>
      </c>
      <c r="M36" s="41" t="s">
        <v>437</v>
      </c>
    </row>
    <row r="37" spans="1:13" s="42" customFormat="1" ht="36.75" customHeight="1" x14ac:dyDescent="0.15">
      <c r="A37" s="229" t="s" ph="1">
        <v>1063</v>
      </c>
      <c r="B37" s="197" t="s">
        <v>304</v>
      </c>
      <c r="C37" s="35">
        <v>3</v>
      </c>
      <c r="D37" s="196">
        <v>16</v>
      </c>
      <c r="E37" s="196">
        <v>13</v>
      </c>
      <c r="F37" s="196">
        <v>24</v>
      </c>
      <c r="G37" s="196" t="s">
        <v>186</v>
      </c>
      <c r="H37" s="162" t="s">
        <v>21</v>
      </c>
      <c r="I37" s="46">
        <v>53</v>
      </c>
      <c r="J37" s="47" t="s">
        <v>400</v>
      </c>
      <c r="K37" s="39" t="s">
        <v>1004</v>
      </c>
      <c r="L37" s="40" t="s">
        <v>1337</v>
      </c>
      <c r="M37" s="41" t="s">
        <v>401</v>
      </c>
    </row>
    <row r="38" spans="1:13" s="42" customFormat="1" ht="36.75" customHeight="1" x14ac:dyDescent="0.15">
      <c r="A38" s="229" t="s" ph="1">
        <v>386</v>
      </c>
      <c r="B38" s="197" t="s">
        <v>396</v>
      </c>
      <c r="C38" s="35">
        <v>18</v>
      </c>
      <c r="D38" s="196">
        <v>232</v>
      </c>
      <c r="E38" s="196">
        <v>220</v>
      </c>
      <c r="F38" s="196">
        <v>209</v>
      </c>
      <c r="G38" s="196" t="s">
        <v>186</v>
      </c>
      <c r="H38" s="162" t="s">
        <v>21</v>
      </c>
      <c r="I38" s="46">
        <v>661</v>
      </c>
      <c r="J38" s="47" t="s">
        <v>589</v>
      </c>
      <c r="K38" s="39" t="s">
        <v>1131</v>
      </c>
      <c r="L38" s="40" t="s">
        <v>1337</v>
      </c>
      <c r="M38" s="41" t="s">
        <v>590</v>
      </c>
    </row>
    <row r="39" spans="1:13" s="42" customFormat="1" ht="30" customHeight="1" x14ac:dyDescent="0.15">
      <c r="A39" s="143" t="s" ph="1">
        <v>280</v>
      </c>
      <c r="B39" s="197" t="s">
        <v>80</v>
      </c>
      <c r="C39" s="35">
        <v>6</v>
      </c>
      <c r="D39" s="196">
        <v>28</v>
      </c>
      <c r="E39" s="196">
        <v>15</v>
      </c>
      <c r="F39" s="196">
        <v>23</v>
      </c>
      <c r="G39" s="196" t="s">
        <v>186</v>
      </c>
      <c r="H39" s="162" t="s">
        <v>21</v>
      </c>
      <c r="I39" s="46">
        <v>66</v>
      </c>
      <c r="J39" s="47" t="s">
        <v>674</v>
      </c>
      <c r="K39" s="39" t="s">
        <v>675</v>
      </c>
      <c r="L39" s="40" t="s">
        <v>1220</v>
      </c>
      <c r="M39" s="41" t="s">
        <v>676</v>
      </c>
    </row>
    <row r="40" spans="1:13" s="42" customFormat="1" ht="13.5" customHeight="1" x14ac:dyDescent="0.25">
      <c r="A40" s="151"/>
      <c r="B40" s="226" t="s">
        <v>369</v>
      </c>
      <c r="C40" s="26">
        <v>6</v>
      </c>
      <c r="D40" s="152">
        <v>57</v>
      </c>
      <c r="E40" s="152">
        <v>61</v>
      </c>
      <c r="F40" s="152">
        <v>55</v>
      </c>
      <c r="G40" s="81" t="s">
        <v>186</v>
      </c>
      <c r="H40" s="169" t="s">
        <v>21</v>
      </c>
      <c r="I40" s="81">
        <v>173</v>
      </c>
      <c r="J40" s="154"/>
      <c r="K40" s="155"/>
      <c r="L40" s="31" t="s">
        <v>186</v>
      </c>
      <c r="M40" s="230"/>
    </row>
    <row r="41" spans="1:13" s="42" customFormat="1" ht="13.5" customHeight="1" x14ac:dyDescent="0.25">
      <c r="A41" s="151" t="s">
        <v>81</v>
      </c>
      <c r="B41" s="226"/>
      <c r="C41" s="26" t="s">
        <v>186</v>
      </c>
      <c r="D41" s="152" t="s">
        <v>186</v>
      </c>
      <c r="E41" s="152" t="s">
        <v>186</v>
      </c>
      <c r="F41" s="152" t="s">
        <v>186</v>
      </c>
      <c r="G41" s="81" t="s">
        <v>186</v>
      </c>
      <c r="H41" s="169"/>
      <c r="I41" s="81" t="s">
        <v>186</v>
      </c>
      <c r="J41" s="231"/>
      <c r="K41" s="128"/>
      <c r="L41" s="172" t="s">
        <v>186</v>
      </c>
      <c r="M41" s="232"/>
    </row>
    <row r="42" spans="1:13" s="42" customFormat="1" ht="13.5" customHeight="1" x14ac:dyDescent="0.15">
      <c r="A42" s="160" t="s">
        <v>82</v>
      </c>
      <c r="B42" s="197" t="s">
        <v>1153</v>
      </c>
      <c r="C42" s="197" t="s">
        <v>186</v>
      </c>
      <c r="D42" s="197" t="s">
        <v>186</v>
      </c>
      <c r="E42" s="197" t="s">
        <v>186</v>
      </c>
      <c r="F42" s="197" t="s">
        <v>186</v>
      </c>
      <c r="G42" s="197" t="s">
        <v>186</v>
      </c>
      <c r="H42" s="62" t="s">
        <v>34</v>
      </c>
      <c r="I42" s="197">
        <v>64</v>
      </c>
      <c r="J42" s="47" t="s">
        <v>652</v>
      </c>
      <c r="K42" s="233" t="s">
        <v>1005</v>
      </c>
      <c r="L42" s="40" t="s">
        <v>1342</v>
      </c>
      <c r="M42" s="234" t="s">
        <v>653</v>
      </c>
    </row>
    <row r="43" spans="1:13" s="42" customFormat="1" ht="30" customHeight="1" x14ac:dyDescent="0.15">
      <c r="A43" s="143" t="s" ph="1">
        <v>282</v>
      </c>
      <c r="B43" s="211" t="s">
        <v>27</v>
      </c>
      <c r="C43" s="72">
        <v>21</v>
      </c>
      <c r="D43" s="145">
        <v>280</v>
      </c>
      <c r="E43" s="145">
        <v>277</v>
      </c>
      <c r="F43" s="145">
        <v>276</v>
      </c>
      <c r="G43" s="145" t="s">
        <v>186</v>
      </c>
      <c r="H43" s="147" t="s">
        <v>21</v>
      </c>
      <c r="I43" s="74">
        <v>833</v>
      </c>
      <c r="J43" s="133" t="s">
        <v>885</v>
      </c>
      <c r="K43" s="76" t="s">
        <v>1006</v>
      </c>
      <c r="L43" s="77" t="s">
        <v>1227</v>
      </c>
      <c r="M43" s="78" t="s">
        <v>886</v>
      </c>
    </row>
    <row r="44" spans="1:13" s="42" customFormat="1" ht="22.5" customHeight="1" x14ac:dyDescent="0.15">
      <c r="A44" s="484" t="s" ph="1">
        <v>1090</v>
      </c>
      <c r="B44" s="235" t="s">
        <v>188</v>
      </c>
      <c r="C44" s="53">
        <v>9</v>
      </c>
      <c r="D44" s="135">
        <v>113</v>
      </c>
      <c r="E44" s="135">
        <v>96</v>
      </c>
      <c r="F44" s="135">
        <v>121</v>
      </c>
      <c r="G44" s="236" t="s">
        <v>186</v>
      </c>
      <c r="H44" s="180" t="s">
        <v>21</v>
      </c>
      <c r="I44" s="138">
        <v>330</v>
      </c>
      <c r="J44" s="452" t="s">
        <v>540</v>
      </c>
      <c r="K44" s="455" t="s">
        <v>1007</v>
      </c>
      <c r="L44" s="470" t="s">
        <v>1222</v>
      </c>
      <c r="M44" s="461" t="s">
        <v>541</v>
      </c>
    </row>
    <row r="45" spans="1:13" ht="16" customHeight="1" x14ac:dyDescent="0.15">
      <c r="A45" s="485"/>
      <c r="B45" s="238" t="s">
        <v>1123</v>
      </c>
      <c r="C45" s="26">
        <v>3</v>
      </c>
      <c r="D45" s="222">
        <v>22</v>
      </c>
      <c r="E45" s="222">
        <v>16</v>
      </c>
      <c r="F45" s="222">
        <v>9</v>
      </c>
      <c r="G45" s="222">
        <v>0</v>
      </c>
      <c r="H45" s="239" t="s">
        <v>1126</v>
      </c>
      <c r="I45" s="33">
        <v>47</v>
      </c>
      <c r="J45" s="453"/>
      <c r="K45" s="456"/>
      <c r="L45" s="471"/>
      <c r="M45" s="462"/>
    </row>
    <row r="46" spans="1:13" ht="14.5" customHeight="1" x14ac:dyDescent="0.15">
      <c r="A46" s="485"/>
      <c r="B46" s="238" t="s">
        <v>1165</v>
      </c>
      <c r="C46" s="26"/>
      <c r="D46" s="222"/>
      <c r="E46" s="222"/>
      <c r="F46" s="222"/>
      <c r="G46" s="222"/>
      <c r="H46" s="239" t="s">
        <v>1162</v>
      </c>
      <c r="I46" s="68">
        <v>37</v>
      </c>
      <c r="J46" s="454"/>
      <c r="K46" s="457"/>
      <c r="L46" s="483"/>
      <c r="M46" s="463"/>
    </row>
    <row r="47" spans="1:13" ht="30" customHeight="1" x14ac:dyDescent="0.15">
      <c r="A47" s="240" t="s" ph="1">
        <v>281</v>
      </c>
      <c r="B47" s="241" t="s">
        <v>388</v>
      </c>
      <c r="C47" s="88">
        <v>17</v>
      </c>
      <c r="D47" s="242">
        <v>225</v>
      </c>
      <c r="E47" s="242">
        <v>186</v>
      </c>
      <c r="F47" s="242">
        <v>189</v>
      </c>
      <c r="G47" s="242" t="s">
        <v>186</v>
      </c>
      <c r="H47" s="243" t="s">
        <v>21</v>
      </c>
      <c r="I47" s="244">
        <v>600</v>
      </c>
      <c r="J47" s="92" t="s">
        <v>417</v>
      </c>
      <c r="K47" s="93" t="s">
        <v>1008</v>
      </c>
      <c r="L47" s="94" t="s">
        <v>1339</v>
      </c>
      <c r="M47" s="95" t="s">
        <v>418</v>
      </c>
    </row>
  </sheetData>
  <mergeCells count="14">
    <mergeCell ref="J44:J46"/>
    <mergeCell ref="K44:K46"/>
    <mergeCell ref="L44:L46"/>
    <mergeCell ref="M44:M46"/>
    <mergeCell ref="A44:A46"/>
    <mergeCell ref="C3:C4"/>
    <mergeCell ref="L1:M1"/>
    <mergeCell ref="M3:M4"/>
    <mergeCell ref="A3:A4"/>
    <mergeCell ref="B3:B4"/>
    <mergeCell ref="D3:I3"/>
    <mergeCell ref="J3:J4"/>
    <mergeCell ref="K3:K4"/>
    <mergeCell ref="L3:L4"/>
  </mergeCells>
  <phoneticPr fontId="4"/>
  <pageMargins left="0.78740157480314965" right="0.23622047244094491" top="0.51181102362204722" bottom="0.23622047244094491" header="0.27559055118110237" footer="0.27559055118110237"/>
  <pageSetup paperSize="9" scale="70" fitToWidth="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tabColor rgb="FFFFFF00"/>
  </sheetPr>
  <dimension ref="A1:M50"/>
  <sheetViews>
    <sheetView view="pageBreakPreview" zoomScaleNormal="100" zoomScaleSheetLayoutView="100" workbookViewId="0">
      <selection activeCell="B5" sqref="B5"/>
    </sheetView>
  </sheetViews>
  <sheetFormatPr defaultColWidth="7.453125" defaultRowHeight="10.5" x14ac:dyDescent="0.15"/>
  <cols>
    <col min="1" max="1" width="14.81640625" style="130" customWidth="1"/>
    <col min="2" max="2" width="19" style="130" customWidth="1"/>
    <col min="3" max="3" width="6.7265625" style="130" customWidth="1"/>
    <col min="4" max="7" width="5.26953125" style="130" customWidth="1"/>
    <col min="8" max="8" width="5.26953125" style="96" customWidth="1"/>
    <col min="9" max="9" width="7.7265625" style="130" customWidth="1"/>
    <col min="10" max="10" width="8.54296875" style="98" customWidth="1"/>
    <col min="11" max="11" width="24.81640625" style="8" customWidth="1"/>
    <col min="12" max="12" width="13.54296875" style="132" customWidth="1"/>
    <col min="13" max="13" width="12.26953125" style="98" customWidth="1"/>
    <col min="14" max="16384" width="7.453125" style="19"/>
  </cols>
  <sheetData>
    <row r="1" spans="1:13" ht="12.75" customHeight="1" x14ac:dyDescent="0.15">
      <c r="A1" s="1" t="s">
        <v>3</v>
      </c>
      <c r="B1" s="219" t="s">
        <v>184</v>
      </c>
      <c r="C1" s="219"/>
      <c r="L1" s="448"/>
      <c r="M1" s="448"/>
    </row>
    <row r="2" spans="1:13" ht="20.25" customHeight="1" x14ac:dyDescent="0.15">
      <c r="A2" s="245" t="s">
        <v>184</v>
      </c>
      <c r="B2" s="245" t="s">
        <v>185</v>
      </c>
      <c r="C2" s="245"/>
      <c r="D2" s="245"/>
      <c r="E2" s="245"/>
      <c r="F2" s="245"/>
      <c r="G2" s="245"/>
      <c r="H2" s="119"/>
      <c r="I2" s="245"/>
      <c r="J2" s="15"/>
      <c r="K2" s="16"/>
      <c r="L2" s="103"/>
      <c r="M2" s="15"/>
    </row>
    <row r="3" spans="1:13" ht="13.5" customHeight="1" x14ac:dyDescent="0.15">
      <c r="A3" s="436" t="s">
        <v>6</v>
      </c>
      <c r="B3" s="446" t="s">
        <v>7</v>
      </c>
      <c r="C3" s="434" t="s">
        <v>8</v>
      </c>
      <c r="D3" s="439" t="s">
        <v>9</v>
      </c>
      <c r="E3" s="440"/>
      <c r="F3" s="440"/>
      <c r="G3" s="440"/>
      <c r="H3" s="440"/>
      <c r="I3" s="441"/>
      <c r="J3" s="426" t="s">
        <v>10</v>
      </c>
      <c r="K3" s="424" t="s">
        <v>11</v>
      </c>
      <c r="L3" s="490" t="s">
        <v>12</v>
      </c>
      <c r="M3" s="428" t="s">
        <v>13</v>
      </c>
    </row>
    <row r="4" spans="1:13" s="24" customFormat="1" ht="13.5" customHeight="1" x14ac:dyDescent="0.2">
      <c r="A4" s="488"/>
      <c r="B4" s="487"/>
      <c r="C4" s="489"/>
      <c r="D4" s="246" t="s">
        <v>14</v>
      </c>
      <c r="E4" s="246" t="s">
        <v>15</v>
      </c>
      <c r="F4" s="246" t="s">
        <v>16</v>
      </c>
      <c r="G4" s="246" t="s">
        <v>17</v>
      </c>
      <c r="H4" s="247"/>
      <c r="I4" s="104" t="s">
        <v>18</v>
      </c>
      <c r="J4" s="427"/>
      <c r="K4" s="492"/>
      <c r="L4" s="491"/>
      <c r="M4" s="479"/>
    </row>
    <row r="5" spans="1:13" ht="36" customHeight="1" x14ac:dyDescent="0.15">
      <c r="A5" s="248" t="s" ph="1">
        <v>283</v>
      </c>
      <c r="B5" s="249" t="s">
        <v>1042</v>
      </c>
      <c r="C5" s="196">
        <v>12</v>
      </c>
      <c r="D5" s="197">
        <v>120</v>
      </c>
      <c r="E5" s="197">
        <v>146</v>
      </c>
      <c r="F5" s="197">
        <v>131</v>
      </c>
      <c r="G5" s="197" t="s">
        <v>186</v>
      </c>
      <c r="H5" s="250" t="s">
        <v>21</v>
      </c>
      <c r="I5" s="46">
        <v>397</v>
      </c>
      <c r="J5" s="251" t="s">
        <v>631</v>
      </c>
      <c r="K5" s="252" t="s">
        <v>1009</v>
      </c>
      <c r="L5" s="40" t="s">
        <v>1340</v>
      </c>
      <c r="M5" s="253" t="s">
        <v>632</v>
      </c>
    </row>
    <row r="6" spans="1:13" s="42" customFormat="1" ht="30" customHeight="1" x14ac:dyDescent="0.15">
      <c r="A6" s="254" t="s" ph="1">
        <v>284</v>
      </c>
      <c r="B6" s="255" t="s">
        <v>27</v>
      </c>
      <c r="C6" s="87">
        <v>6</v>
      </c>
      <c r="D6" s="256">
        <v>31</v>
      </c>
      <c r="E6" s="256">
        <v>46</v>
      </c>
      <c r="F6" s="256">
        <v>49</v>
      </c>
      <c r="G6" s="256" t="s">
        <v>186</v>
      </c>
      <c r="H6" s="257" t="s">
        <v>21</v>
      </c>
      <c r="I6" s="215">
        <v>126</v>
      </c>
      <c r="J6" s="258" t="s">
        <v>483</v>
      </c>
      <c r="K6" s="259" t="s">
        <v>1010</v>
      </c>
      <c r="L6" s="112" t="s">
        <v>1341</v>
      </c>
      <c r="M6" s="260" t="s">
        <v>1068</v>
      </c>
    </row>
    <row r="7" spans="1:13" x14ac:dyDescent="0.15">
      <c r="A7" s="261"/>
      <c r="B7" s="262"/>
      <c r="C7" s="262"/>
      <c r="D7" s="262"/>
      <c r="E7" s="262"/>
      <c r="F7" s="262"/>
      <c r="G7" s="262"/>
      <c r="H7" s="237"/>
      <c r="I7" s="263"/>
      <c r="J7" s="264"/>
      <c r="K7" s="265"/>
      <c r="L7" s="100"/>
      <c r="M7" s="266"/>
    </row>
    <row r="8" spans="1:13" ht="13.5" customHeight="1" x14ac:dyDescent="0.15">
      <c r="B8" s="262" t="s">
        <v>83</v>
      </c>
      <c r="C8" s="267">
        <v>2816</v>
      </c>
      <c r="D8" s="267">
        <v>34963</v>
      </c>
      <c r="E8" s="267">
        <v>34772</v>
      </c>
      <c r="F8" s="267">
        <v>33814</v>
      </c>
      <c r="G8" s="267">
        <v>0</v>
      </c>
      <c r="H8" s="121" t="s">
        <v>21</v>
      </c>
      <c r="I8" s="263">
        <v>103549</v>
      </c>
      <c r="J8" s="268"/>
      <c r="K8" s="265"/>
      <c r="L8" s="100"/>
      <c r="M8" s="266"/>
    </row>
    <row r="9" spans="1:13" ht="13.5" customHeight="1" x14ac:dyDescent="0.15">
      <c r="A9" s="261"/>
      <c r="B9" s="262"/>
      <c r="C9" s="263"/>
      <c r="D9" s="263"/>
      <c r="E9" s="263"/>
      <c r="F9" s="263"/>
      <c r="G9" s="263"/>
      <c r="H9" s="121" t="s">
        <v>34</v>
      </c>
      <c r="I9" s="263">
        <v>286</v>
      </c>
      <c r="J9" s="268"/>
      <c r="K9" s="265"/>
      <c r="L9" s="100"/>
      <c r="M9" s="266"/>
    </row>
    <row r="10" spans="1:13" ht="13.5" customHeight="1" x14ac:dyDescent="0.15">
      <c r="A10" s="261"/>
      <c r="B10" s="262"/>
      <c r="C10" s="263">
        <v>148</v>
      </c>
      <c r="D10" s="263">
        <v>1085</v>
      </c>
      <c r="E10" s="263">
        <v>943</v>
      </c>
      <c r="F10" s="263">
        <v>809</v>
      </c>
      <c r="G10" s="263">
        <v>433</v>
      </c>
      <c r="H10" s="121" t="s">
        <v>24</v>
      </c>
      <c r="I10" s="263">
        <v>3270</v>
      </c>
      <c r="J10" s="268"/>
      <c r="K10" s="265"/>
      <c r="L10" s="100"/>
      <c r="M10" s="266"/>
    </row>
    <row r="11" spans="1:13" ht="13.5" customHeight="1" x14ac:dyDescent="0.15">
      <c r="A11" s="261"/>
      <c r="B11" s="262"/>
      <c r="C11" s="269"/>
      <c r="D11" s="269"/>
      <c r="E11" s="269"/>
      <c r="F11" s="269"/>
      <c r="G11" s="269"/>
      <c r="H11" s="270" t="s">
        <v>32</v>
      </c>
      <c r="I11" s="269">
        <v>2973</v>
      </c>
      <c r="J11" s="271" t="s">
        <v>69</v>
      </c>
      <c r="K11" s="265"/>
      <c r="L11" s="100"/>
      <c r="M11" s="266"/>
    </row>
    <row r="12" spans="1:13" ht="13.5" customHeight="1" x14ac:dyDescent="0.15">
      <c r="A12" s="261"/>
      <c r="B12" s="262"/>
      <c r="C12" s="263"/>
      <c r="D12" s="273">
        <f>SUM('P.41(名瀬地区)'!D8:D62,'P.42(名瀬・尾西北地区)'!D5:D50,'P.43(尾西北・知多地区）'!D5:D44,'P.44(西三河)'!D5:D54,'P.45(西三河･東三河）'!D5:D47,'P.46（東三河・市立）'!D5:D6)</f>
        <v>36036</v>
      </c>
      <c r="E12" s="273">
        <f>SUM('P.41(名瀬地区)'!E8:E62,'P.42(名瀬・尾西北地区)'!E5:E50,'P.43(尾西北・知多地区）'!E5:E44,'P.44(西三河)'!E5:E54,'P.45(西三河･東三河）'!E5:E47,'P.46（東三河・市立）'!E5:E6)</f>
        <v>35715</v>
      </c>
      <c r="F12" s="273">
        <f>SUM('P.41(名瀬地区)'!F8:F62,'P.42(名瀬・尾西北地区)'!F5:F50,'P.43(尾西北・知多地区）'!F5:F44,'P.44(西三河)'!F5:F54,'P.45(西三河･東三河）'!F5:F47,'P.46（東三河・市立）'!F5:F6)</f>
        <v>34623</v>
      </c>
      <c r="G12" s="273">
        <f>SUM('P.41(名瀬地区)'!G8:G62,'P.42(名瀬・尾西北地区)'!G5:G50,'P.43(尾西北・知多地区）'!G5:G44,'P.44(西三河)'!G5:G54,'P.45(西三河･東三河）'!G5:G47,'P.46（東三河・市立）'!G5:G6)</f>
        <v>433</v>
      </c>
      <c r="H12" s="272" t="s">
        <v>194</v>
      </c>
      <c r="I12" s="263">
        <f>SUM(I8:I11)</f>
        <v>110078</v>
      </c>
      <c r="J12" s="269">
        <v>148</v>
      </c>
      <c r="K12" s="265"/>
      <c r="L12" s="100"/>
      <c r="M12" s="266"/>
    </row>
    <row r="13" spans="1:13" ht="28.5" customHeight="1" x14ac:dyDescent="0.15">
      <c r="A13" s="261"/>
      <c r="B13" s="262"/>
      <c r="C13" s="262"/>
      <c r="D13" s="262"/>
      <c r="E13" s="262"/>
      <c r="F13" s="262"/>
      <c r="G13" s="262"/>
      <c r="H13" s="237"/>
      <c r="I13" s="262"/>
      <c r="J13" s="264"/>
      <c r="K13" s="265"/>
      <c r="L13" s="100"/>
      <c r="M13" s="266"/>
    </row>
    <row r="14" spans="1:13" s="9" customFormat="1" ht="12.5" x14ac:dyDescent="0.2">
      <c r="A14" s="431" t="s">
        <v>84</v>
      </c>
      <c r="B14" s="431"/>
      <c r="C14" s="431"/>
      <c r="D14" s="431"/>
      <c r="E14" s="431"/>
      <c r="F14" s="431"/>
      <c r="G14" s="431"/>
      <c r="H14" s="431"/>
      <c r="I14" s="431"/>
      <c r="J14" s="431"/>
      <c r="K14" s="431"/>
      <c r="L14" s="431"/>
      <c r="M14" s="431"/>
    </row>
    <row r="15" spans="1:13" ht="15" customHeight="1" x14ac:dyDescent="0.15">
      <c r="A15" s="118" t="s">
        <v>85</v>
      </c>
      <c r="B15" s="245"/>
      <c r="C15" s="245"/>
      <c r="D15" s="245"/>
      <c r="E15" s="245"/>
      <c r="F15" s="245"/>
      <c r="G15" s="245"/>
      <c r="H15" s="119"/>
      <c r="I15" s="245"/>
      <c r="J15" s="15"/>
      <c r="K15" s="16"/>
      <c r="L15" s="103"/>
      <c r="M15" s="15"/>
    </row>
    <row r="16" spans="1:13" ht="30" customHeight="1" x14ac:dyDescent="0.15">
      <c r="A16" s="248" t="s" ph="1">
        <v>303</v>
      </c>
      <c r="B16" s="249" t="s">
        <v>1043</v>
      </c>
      <c r="C16" s="45">
        <v>27</v>
      </c>
      <c r="D16" s="35">
        <v>360</v>
      </c>
      <c r="E16" s="35">
        <v>358</v>
      </c>
      <c r="F16" s="35">
        <v>358</v>
      </c>
      <c r="G16" s="35" t="s">
        <v>186</v>
      </c>
      <c r="H16" s="36" t="s">
        <v>21</v>
      </c>
      <c r="I16" s="46">
        <v>1076</v>
      </c>
      <c r="J16" s="47" t="s">
        <v>803</v>
      </c>
      <c r="K16" s="39" t="s">
        <v>804</v>
      </c>
      <c r="L16" s="40" t="s">
        <v>1355</v>
      </c>
      <c r="M16" s="41" t="s">
        <v>805</v>
      </c>
    </row>
    <row r="17" spans="1:13" ht="30" customHeight="1" x14ac:dyDescent="0.15">
      <c r="A17" s="248" t="s" ph="1">
        <v>285</v>
      </c>
      <c r="B17" s="196" t="s">
        <v>26</v>
      </c>
      <c r="C17" s="35">
        <v>27</v>
      </c>
      <c r="D17" s="211">
        <v>352</v>
      </c>
      <c r="E17" s="211">
        <v>342</v>
      </c>
      <c r="F17" s="211">
        <v>341</v>
      </c>
      <c r="G17" s="211" t="s">
        <v>186</v>
      </c>
      <c r="H17" s="250" t="s">
        <v>21</v>
      </c>
      <c r="I17" s="46">
        <v>1035</v>
      </c>
      <c r="J17" s="47" t="s">
        <v>806</v>
      </c>
      <c r="K17" s="39" t="s">
        <v>807</v>
      </c>
      <c r="L17" s="40" t="s">
        <v>1350</v>
      </c>
      <c r="M17" s="41" t="s">
        <v>808</v>
      </c>
    </row>
    <row r="18" spans="1:13" ht="30" customHeight="1" x14ac:dyDescent="0.15">
      <c r="A18" s="248" t="s" ph="1">
        <v>286</v>
      </c>
      <c r="B18" s="249" t="s">
        <v>287</v>
      </c>
      <c r="C18" s="35">
        <v>27</v>
      </c>
      <c r="D18" s="211">
        <v>362</v>
      </c>
      <c r="E18" s="211">
        <v>359</v>
      </c>
      <c r="F18" s="211">
        <v>352</v>
      </c>
      <c r="G18" s="211" t="s">
        <v>186</v>
      </c>
      <c r="H18" s="250" t="s">
        <v>21</v>
      </c>
      <c r="I18" s="46">
        <v>1073</v>
      </c>
      <c r="J18" s="47" t="s">
        <v>809</v>
      </c>
      <c r="K18" s="39" t="s">
        <v>810</v>
      </c>
      <c r="L18" s="40" t="s">
        <v>1357</v>
      </c>
      <c r="M18" s="41" t="s">
        <v>811</v>
      </c>
    </row>
    <row r="19" spans="1:13" ht="30" customHeight="1" x14ac:dyDescent="0.15">
      <c r="A19" s="248" t="s" ph="1">
        <v>288</v>
      </c>
      <c r="B19" s="196" t="s">
        <v>394</v>
      </c>
      <c r="C19" s="35">
        <v>18</v>
      </c>
      <c r="D19" s="211">
        <v>240</v>
      </c>
      <c r="E19" s="211">
        <v>236</v>
      </c>
      <c r="F19" s="211">
        <v>226</v>
      </c>
      <c r="G19" s="211" t="s">
        <v>186</v>
      </c>
      <c r="H19" s="250" t="s">
        <v>21</v>
      </c>
      <c r="I19" s="46">
        <v>702</v>
      </c>
      <c r="J19" s="47" t="s">
        <v>827</v>
      </c>
      <c r="K19" s="39" t="s">
        <v>828</v>
      </c>
      <c r="L19" s="40" t="s">
        <v>1353</v>
      </c>
      <c r="M19" s="41" t="s">
        <v>829</v>
      </c>
    </row>
    <row r="20" spans="1:13" ht="36" customHeight="1" x14ac:dyDescent="0.15">
      <c r="A20" s="484" t="s" ph="1">
        <v>1133</v>
      </c>
      <c r="B20" s="238" t="s">
        <v>1160</v>
      </c>
      <c r="C20" s="123">
        <v>18</v>
      </c>
      <c r="D20" s="275">
        <v>241</v>
      </c>
      <c r="E20" s="275">
        <v>235</v>
      </c>
      <c r="F20" s="275">
        <v>237</v>
      </c>
      <c r="G20" s="275" t="s">
        <v>186</v>
      </c>
      <c r="H20" s="276" t="s">
        <v>21</v>
      </c>
      <c r="I20" s="200">
        <v>713</v>
      </c>
      <c r="J20" s="124"/>
      <c r="K20" s="125"/>
      <c r="L20" s="126" t="s">
        <v>186</v>
      </c>
      <c r="M20" s="32"/>
    </row>
    <row r="21" spans="1:13" ht="18" customHeight="1" x14ac:dyDescent="0.15">
      <c r="A21" s="486"/>
      <c r="B21" s="196" t="s">
        <v>1161</v>
      </c>
      <c r="C21" s="45">
        <v>4</v>
      </c>
      <c r="D21" s="35">
        <v>28</v>
      </c>
      <c r="E21" s="35">
        <v>26</v>
      </c>
      <c r="F21" s="35">
        <v>15</v>
      </c>
      <c r="G21" s="51">
        <v>22</v>
      </c>
      <c r="H21" s="36" t="s">
        <v>24</v>
      </c>
      <c r="I21" s="46">
        <v>91</v>
      </c>
      <c r="J21" s="47" t="s">
        <v>836</v>
      </c>
      <c r="K21" s="39" t="s">
        <v>837</v>
      </c>
      <c r="L21" s="40" t="s">
        <v>1356</v>
      </c>
      <c r="M21" s="41" t="s">
        <v>838</v>
      </c>
    </row>
    <row r="22" spans="1:13" ht="47" customHeight="1" x14ac:dyDescent="0.15">
      <c r="A22" s="277" t="s" ph="1">
        <v>296</v>
      </c>
      <c r="B22" s="278" t="s">
        <v>1158</v>
      </c>
      <c r="C22" s="145">
        <v>21</v>
      </c>
      <c r="D22" s="211">
        <v>280</v>
      </c>
      <c r="E22" s="211">
        <v>274</v>
      </c>
      <c r="F22" s="211">
        <v>260</v>
      </c>
      <c r="G22" s="211" t="s">
        <v>186</v>
      </c>
      <c r="H22" s="279" t="s">
        <v>21</v>
      </c>
      <c r="I22" s="74">
        <v>814</v>
      </c>
      <c r="J22" s="280" t="s">
        <v>839</v>
      </c>
      <c r="K22" s="281" t="s">
        <v>840</v>
      </c>
      <c r="L22" s="282" t="s">
        <v>1351</v>
      </c>
      <c r="M22" s="283" t="s">
        <v>841</v>
      </c>
    </row>
    <row r="23" spans="1:13" ht="30" customHeight="1" x14ac:dyDescent="0.15">
      <c r="A23" s="248" t="s" ph="1">
        <v>294</v>
      </c>
      <c r="B23" s="249" t="s">
        <v>1159</v>
      </c>
      <c r="C23" s="35">
        <v>21</v>
      </c>
      <c r="D23" s="211">
        <v>280</v>
      </c>
      <c r="E23" s="211">
        <v>276</v>
      </c>
      <c r="F23" s="211">
        <v>269</v>
      </c>
      <c r="G23" s="211" t="s">
        <v>186</v>
      </c>
      <c r="H23" s="250" t="s">
        <v>21</v>
      </c>
      <c r="I23" s="46">
        <v>825</v>
      </c>
      <c r="J23" s="47" t="s">
        <v>830</v>
      </c>
      <c r="K23" s="39" t="s">
        <v>831</v>
      </c>
      <c r="L23" s="40" t="s">
        <v>1349</v>
      </c>
      <c r="M23" s="41" t="s">
        <v>832</v>
      </c>
    </row>
    <row r="24" spans="1:13" ht="30" customHeight="1" x14ac:dyDescent="0.15">
      <c r="A24" s="248" t="s" ph="1">
        <v>293</v>
      </c>
      <c r="B24" s="196" t="s">
        <v>27</v>
      </c>
      <c r="C24" s="35">
        <v>21</v>
      </c>
      <c r="D24" s="211">
        <v>281</v>
      </c>
      <c r="E24" s="211">
        <v>279</v>
      </c>
      <c r="F24" s="211">
        <v>267</v>
      </c>
      <c r="G24" s="211" t="s">
        <v>186</v>
      </c>
      <c r="H24" s="250" t="s">
        <v>21</v>
      </c>
      <c r="I24" s="46">
        <v>827</v>
      </c>
      <c r="J24" s="47" t="s">
        <v>812</v>
      </c>
      <c r="K24" s="39" t="s">
        <v>813</v>
      </c>
      <c r="L24" s="40" t="s">
        <v>1352</v>
      </c>
      <c r="M24" s="41" t="s">
        <v>814</v>
      </c>
    </row>
    <row r="25" spans="1:13" ht="35.25" customHeight="1" x14ac:dyDescent="0.15">
      <c r="A25" s="277" t="s" ph="1">
        <v>295</v>
      </c>
      <c r="B25" s="278" t="s">
        <v>1157</v>
      </c>
      <c r="C25" s="145">
        <v>12</v>
      </c>
      <c r="D25" s="211">
        <v>160</v>
      </c>
      <c r="E25" s="211">
        <v>152</v>
      </c>
      <c r="F25" s="211">
        <v>153</v>
      </c>
      <c r="G25" s="211" t="s">
        <v>186</v>
      </c>
      <c r="H25" s="279" t="s">
        <v>21</v>
      </c>
      <c r="I25" s="74">
        <v>465</v>
      </c>
      <c r="J25" s="280" t="s">
        <v>833</v>
      </c>
      <c r="K25" s="281" t="s">
        <v>834</v>
      </c>
      <c r="L25" s="282" t="s">
        <v>1358</v>
      </c>
      <c r="M25" s="78" t="s">
        <v>835</v>
      </c>
    </row>
    <row r="26" spans="1:13" ht="30" customHeight="1" x14ac:dyDescent="0.15">
      <c r="A26" s="248" t="s" ph="1">
        <v>292</v>
      </c>
      <c r="B26" s="45" t="s">
        <v>27</v>
      </c>
      <c r="C26" s="35">
        <v>26</v>
      </c>
      <c r="D26" s="211">
        <v>321</v>
      </c>
      <c r="E26" s="211">
        <v>356</v>
      </c>
      <c r="F26" s="211">
        <v>353</v>
      </c>
      <c r="G26" s="211" t="s">
        <v>186</v>
      </c>
      <c r="H26" s="250" t="s">
        <v>21</v>
      </c>
      <c r="I26" s="46">
        <v>1030</v>
      </c>
      <c r="J26" s="47" t="s">
        <v>815</v>
      </c>
      <c r="K26" s="39" t="s">
        <v>816</v>
      </c>
      <c r="L26" s="40" t="s">
        <v>1229</v>
      </c>
      <c r="M26" s="41" t="s">
        <v>817</v>
      </c>
    </row>
    <row r="27" spans="1:13" ht="15" customHeight="1" x14ac:dyDescent="0.25">
      <c r="A27" s="284" t="s">
        <v>86</v>
      </c>
      <c r="B27" s="66" t="s">
        <v>41</v>
      </c>
      <c r="C27" s="66" t="s">
        <v>186</v>
      </c>
      <c r="D27" s="66" t="s">
        <v>186</v>
      </c>
      <c r="E27" s="66" t="s">
        <v>186</v>
      </c>
      <c r="F27" s="66" t="s">
        <v>186</v>
      </c>
      <c r="G27" s="66" t="s">
        <v>186</v>
      </c>
      <c r="H27" s="239"/>
      <c r="I27" s="285" t="s">
        <v>186</v>
      </c>
      <c r="J27" s="286"/>
      <c r="K27" s="287"/>
      <c r="L27" s="288" t="s">
        <v>186</v>
      </c>
      <c r="M27" s="289"/>
    </row>
    <row r="28" spans="1:13" ht="15" customHeight="1" x14ac:dyDescent="0.15">
      <c r="A28" s="248" t="s">
        <v>87</v>
      </c>
      <c r="B28" s="45" t="s">
        <v>88</v>
      </c>
      <c r="C28" s="45">
        <v>28</v>
      </c>
      <c r="D28" s="35">
        <v>223</v>
      </c>
      <c r="E28" s="35">
        <v>220</v>
      </c>
      <c r="F28" s="35">
        <v>194</v>
      </c>
      <c r="G28" s="35">
        <v>104</v>
      </c>
      <c r="H28" s="36" t="s">
        <v>24</v>
      </c>
      <c r="I28" s="46">
        <v>741</v>
      </c>
      <c r="J28" s="47" t="s">
        <v>842</v>
      </c>
      <c r="K28" s="39" t="s">
        <v>843</v>
      </c>
      <c r="L28" s="40" t="s">
        <v>1354</v>
      </c>
      <c r="M28" s="41" t="s">
        <v>844</v>
      </c>
    </row>
    <row r="29" spans="1:13" ht="30" customHeight="1" x14ac:dyDescent="0.15">
      <c r="A29" s="290" t="s" ph="1">
        <v>289</v>
      </c>
      <c r="B29" s="66" t="s">
        <v>27</v>
      </c>
      <c r="C29" s="26">
        <v>21</v>
      </c>
      <c r="D29" s="211">
        <v>280</v>
      </c>
      <c r="E29" s="211">
        <v>275</v>
      </c>
      <c r="F29" s="211">
        <v>273</v>
      </c>
      <c r="G29" s="211" t="s">
        <v>186</v>
      </c>
      <c r="H29" s="239" t="s">
        <v>21</v>
      </c>
      <c r="I29" s="33">
        <v>828</v>
      </c>
      <c r="J29" s="29" t="s">
        <v>818</v>
      </c>
      <c r="K29" s="291" t="s">
        <v>819</v>
      </c>
      <c r="L29" s="40" t="s">
        <v>1228</v>
      </c>
      <c r="M29" s="41" t="s">
        <v>820</v>
      </c>
    </row>
    <row r="30" spans="1:13" ht="30" customHeight="1" x14ac:dyDescent="0.15">
      <c r="A30" s="277" t="s" ph="1">
        <v>290</v>
      </c>
      <c r="B30" s="292" t="s">
        <v>27</v>
      </c>
      <c r="C30" s="72">
        <v>23</v>
      </c>
      <c r="D30" s="211">
        <v>280</v>
      </c>
      <c r="E30" s="211">
        <v>313</v>
      </c>
      <c r="F30" s="211">
        <v>296</v>
      </c>
      <c r="G30" s="293" t="s">
        <v>186</v>
      </c>
      <c r="H30" s="294" t="s">
        <v>21</v>
      </c>
      <c r="I30" s="74">
        <v>889</v>
      </c>
      <c r="J30" s="133" t="s">
        <v>821</v>
      </c>
      <c r="K30" s="105" t="s">
        <v>822</v>
      </c>
      <c r="L30" s="40" t="s">
        <v>1359</v>
      </c>
      <c r="M30" s="41" t="s">
        <v>823</v>
      </c>
    </row>
    <row r="31" spans="1:13" ht="30" customHeight="1" x14ac:dyDescent="0.15">
      <c r="A31" s="254" t="s" ph="1">
        <v>291</v>
      </c>
      <c r="B31" s="295" t="s">
        <v>322</v>
      </c>
      <c r="C31" s="87">
        <v>27</v>
      </c>
      <c r="D31" s="296">
        <v>362</v>
      </c>
      <c r="E31" s="297">
        <v>367</v>
      </c>
      <c r="F31" s="297">
        <v>341</v>
      </c>
      <c r="G31" s="297" t="s">
        <v>186</v>
      </c>
      <c r="H31" s="298" t="s">
        <v>21</v>
      </c>
      <c r="I31" s="215">
        <v>1070</v>
      </c>
      <c r="J31" s="299" t="s">
        <v>824</v>
      </c>
      <c r="K31" s="259" t="s">
        <v>825</v>
      </c>
      <c r="L31" s="300" t="s">
        <v>1360</v>
      </c>
      <c r="M31" s="301" t="s">
        <v>826</v>
      </c>
    </row>
    <row r="32" spans="1:13" ht="13.5" customHeight="1" x14ac:dyDescent="0.15">
      <c r="A32" s="261"/>
      <c r="B32" s="80"/>
      <c r="C32" s="302">
        <f>SUMIF($H$16:$H$31,$H32,C$16:C$31)</f>
        <v>289</v>
      </c>
      <c r="D32" s="302">
        <f>SUMIF($H$16:$H$31,$H32,D$16:D$31)</f>
        <v>3799</v>
      </c>
      <c r="E32" s="302">
        <f>SUMIF($H$16:$H$31,$H32,E$16:E$31)</f>
        <v>3822</v>
      </c>
      <c r="F32" s="302">
        <f>SUMIF($H$16:$H$31,$H32,F$16:F$31)</f>
        <v>3726</v>
      </c>
      <c r="G32" s="302">
        <f>SUMIF($H$16:$H$31,$H32,G$16:G$31)</f>
        <v>0</v>
      </c>
      <c r="H32" s="303" t="s">
        <v>21</v>
      </c>
      <c r="I32" s="302">
        <f>SUMIF($H$16:$H$31,$H32,I$16:I$31)</f>
        <v>11347</v>
      </c>
      <c r="J32" s="304"/>
      <c r="K32" s="265" t="s">
        <v>186</v>
      </c>
      <c r="L32" s="305" t="s">
        <v>186</v>
      </c>
      <c r="M32" s="306" t="s">
        <v>186</v>
      </c>
    </row>
    <row r="33" spans="1:13" ht="13.5" customHeight="1" x14ac:dyDescent="0.15">
      <c r="A33" s="261"/>
      <c r="B33" s="80" t="s">
        <v>89</v>
      </c>
      <c r="C33" s="302"/>
      <c r="D33" s="302"/>
      <c r="E33" s="302"/>
      <c r="F33" s="302"/>
      <c r="G33" s="302"/>
      <c r="H33" s="303" t="s">
        <v>34</v>
      </c>
      <c r="I33" s="302">
        <v>0</v>
      </c>
      <c r="J33" s="304"/>
      <c r="K33" s="265" t="s">
        <v>186</v>
      </c>
      <c r="L33" s="305" t="s">
        <v>186</v>
      </c>
      <c r="M33" s="306" t="s">
        <v>186</v>
      </c>
    </row>
    <row r="34" spans="1:13" ht="13.5" customHeight="1" x14ac:dyDescent="0.15">
      <c r="A34" s="261"/>
      <c r="B34" s="80"/>
      <c r="C34" s="302">
        <f>SUMIF($H$16:$H$31,$H34,C$16:C$31)</f>
        <v>32</v>
      </c>
      <c r="D34" s="302">
        <f>SUMIF($H$16:$H$31,$H34,D$16:D$31)</f>
        <v>251</v>
      </c>
      <c r="E34" s="302">
        <f>SUMIF($H$16:$H$31,$H34,E$16:E$31)</f>
        <v>246</v>
      </c>
      <c r="F34" s="302">
        <f>SUMIF($H$16:$H$31,$H34,F$16:F$31)</f>
        <v>209</v>
      </c>
      <c r="G34" s="302">
        <f>SUMIF($H$16:$H$31,$H34,G$16:G$31)</f>
        <v>126</v>
      </c>
      <c r="H34" s="303" t="s">
        <v>24</v>
      </c>
      <c r="I34" s="302">
        <f>SUMIF($H$16:$H$31,$H34,I$16:I$31)</f>
        <v>832</v>
      </c>
      <c r="J34" s="304"/>
      <c r="K34" s="265" t="s">
        <v>186</v>
      </c>
      <c r="L34" s="305" t="s">
        <v>186</v>
      </c>
      <c r="M34" s="306" t="s">
        <v>186</v>
      </c>
    </row>
    <row r="35" spans="1:13" ht="13.5" customHeight="1" x14ac:dyDescent="0.15">
      <c r="A35" s="261"/>
      <c r="B35" s="80"/>
      <c r="C35" s="307"/>
      <c r="D35" s="307"/>
      <c r="E35" s="307"/>
      <c r="F35" s="307"/>
      <c r="G35" s="307"/>
      <c r="H35" s="270" t="s">
        <v>32</v>
      </c>
      <c r="I35" s="307">
        <v>0</v>
      </c>
      <c r="J35" s="271" t="s">
        <v>69</v>
      </c>
      <c r="K35" s="265" t="s">
        <v>186</v>
      </c>
      <c r="L35" s="305" t="s">
        <v>186</v>
      </c>
      <c r="M35" s="306" t="s">
        <v>186</v>
      </c>
    </row>
    <row r="36" spans="1:13" ht="13.5" customHeight="1" x14ac:dyDescent="0.15">
      <c r="A36" s="261"/>
      <c r="B36" s="80"/>
      <c r="C36" s="302">
        <f>SUM(C32:C35)</f>
        <v>321</v>
      </c>
      <c r="D36" s="302">
        <f>SUM(D32:D35)</f>
        <v>4050</v>
      </c>
      <c r="E36" s="302">
        <f>SUM(E32:E35)</f>
        <v>4068</v>
      </c>
      <c r="F36" s="302">
        <f>SUM(F32:F35)</f>
        <v>3935</v>
      </c>
      <c r="G36" s="302">
        <f>SUM(G32:G35)</f>
        <v>126</v>
      </c>
      <c r="H36" s="272" t="s">
        <v>18</v>
      </c>
      <c r="I36" s="302">
        <f>SUM(I32:I35)</f>
        <v>12179</v>
      </c>
      <c r="J36" s="42">
        <v>14</v>
      </c>
      <c r="K36" s="265" t="s">
        <v>186</v>
      </c>
      <c r="L36" s="305" t="s">
        <v>186</v>
      </c>
      <c r="M36" s="306" t="s">
        <v>186</v>
      </c>
    </row>
    <row r="37" spans="1:13" ht="13.5" customHeight="1" x14ac:dyDescent="0.15">
      <c r="A37" s="261"/>
      <c r="B37" s="80"/>
      <c r="C37" s="302"/>
      <c r="D37" s="302"/>
      <c r="E37" s="302"/>
      <c r="F37" s="302"/>
      <c r="G37" s="302"/>
      <c r="H37" s="272"/>
      <c r="I37" s="302"/>
      <c r="J37" s="304"/>
      <c r="K37" s="265"/>
      <c r="L37" s="305"/>
      <c r="M37" s="306"/>
    </row>
    <row r="38" spans="1:13" ht="13.5" customHeight="1" x14ac:dyDescent="0.15">
      <c r="A38" s="308" t="s">
        <v>90</v>
      </c>
      <c r="B38" s="80"/>
      <c r="C38" s="80"/>
      <c r="D38" s="80"/>
      <c r="E38" s="80"/>
      <c r="F38" s="80"/>
      <c r="G38" s="80"/>
      <c r="H38" s="261"/>
      <c r="I38" s="302"/>
      <c r="J38" s="264"/>
      <c r="K38" s="265" t="s">
        <v>186</v>
      </c>
      <c r="L38" s="305" t="s">
        <v>186</v>
      </c>
      <c r="M38" s="306" t="s">
        <v>186</v>
      </c>
    </row>
    <row r="39" spans="1:13" ht="13.5" customHeight="1" x14ac:dyDescent="0.25">
      <c r="A39" s="309" t="s">
        <v>91</v>
      </c>
      <c r="B39" s="310" t="s">
        <v>41</v>
      </c>
      <c r="C39" s="310" t="str">
        <f>IF($H39="（全）",VLOOKUP(#REF!,#REF!,2,FALSE),IF($H39="（定）",VLOOKUP(#REF!,#REF!,3,FALSE),""))</f>
        <v/>
      </c>
      <c r="D39" s="310" t="str">
        <f>IF($H39="（全）",VLOOKUP(#REF!,#REF!,5,FALSE),IF($H39="（定）",VLOOKUP(#REF!,#REF!,3,FALSE),""))</f>
        <v/>
      </c>
      <c r="E39" s="310" t="str">
        <f>IF($H39="（全）",VLOOKUP(#REF!,#REF!,6,FALSE),IF($H39="（定）",VLOOKUP(#REF!,#REF!,4,FALSE),""))</f>
        <v/>
      </c>
      <c r="F39" s="310" t="str">
        <f>IF($H39="（全）",VLOOKUP(#REF!,#REF!,7,FALSE),IF($H39="（定）",VLOOKUP(#REF!,#REF!,5,FALSE),""))</f>
        <v/>
      </c>
      <c r="G39" s="310" t="str">
        <f>IF($H39="（全）","",IF($H39="（定）",VLOOKUP(#REF!,#REF!,6,FALSE),""))</f>
        <v/>
      </c>
      <c r="H39" s="311"/>
      <c r="I39" s="312" t="str">
        <f>IF($H39="（全）",VLOOKUP(#REF!,#REF!,4,FALSE),IF($H39="（定）",VLOOKUP(#REF!,#REF!,2,FALSE),IF($H39="（専）",VLOOKUP(#REF!,#REF!,7,FALSE),IF($H39="（通）",VLOOKUP(#REF!,#REF!,2,FALSE),""))))</f>
        <v/>
      </c>
      <c r="J39" s="313"/>
      <c r="K39" s="314"/>
      <c r="L39" s="315" t="str">
        <f>IF($M39="","",VLOOKUP(#REF!,#REF!,5,FALSE))</f>
        <v/>
      </c>
      <c r="M39" s="316"/>
    </row>
    <row r="40" spans="1:13" ht="13.5" customHeight="1" x14ac:dyDescent="0.15">
      <c r="A40" s="290" t="s">
        <v>92</v>
      </c>
      <c r="B40" s="66" t="s">
        <v>398</v>
      </c>
      <c r="C40" s="66" t="str">
        <f>IF($H40="（全）",VLOOKUP(#REF!,#REF!,2,FALSE),IF($H40="（定）",VLOOKUP(#REF!,#REF!,3,FALSE),""))</f>
        <v/>
      </c>
      <c r="D40" s="66" t="str">
        <f>IF($H40="（全）",VLOOKUP(#REF!,#REF!,5,FALSE),IF($H40="（定）",VLOOKUP(#REF!,#REF!,3,FALSE),""))</f>
        <v/>
      </c>
      <c r="E40" s="66" t="str">
        <f>IF($H40="（全）",VLOOKUP(#REF!,#REF!,6,FALSE),IF($H40="（定）",VLOOKUP(#REF!,#REF!,4,FALSE),""))</f>
        <v/>
      </c>
      <c r="F40" s="66" t="str">
        <f>IF($H40="（全）",VLOOKUP(#REF!,#REF!,7,FALSE),IF($H40="（定）",VLOOKUP(#REF!,#REF!,5,FALSE),""))</f>
        <v/>
      </c>
      <c r="G40" s="66" t="str">
        <f>IF($H40="（全）","",IF($H40="（定）",VLOOKUP(#REF!,#REF!,6,FALSE),""))</f>
        <v/>
      </c>
      <c r="H40" s="317"/>
      <c r="I40" s="318" t="str">
        <f>IF($H40="（全）",VLOOKUP(#REF!,#REF!,4,FALSE),IF($H40="（定）",VLOOKUP(#REF!,#REF!,2,FALSE),IF($H40="（専）",VLOOKUP(#REF!,#REF!,7,FALSE),IF($H40="（通）",VLOOKUP(#REF!,#REF!,2,FALSE),""))))</f>
        <v/>
      </c>
      <c r="J40" s="261"/>
      <c r="K40" s="319"/>
      <c r="L40" s="320" t="str">
        <f>IF($M40="","",VLOOKUP(#REF!,#REF!,5,FALSE))</f>
        <v/>
      </c>
      <c r="M40" s="321"/>
    </row>
    <row r="41" spans="1:13" ht="13.5" customHeight="1" x14ac:dyDescent="0.15">
      <c r="A41" s="322"/>
      <c r="B41" s="323" t="s">
        <v>397</v>
      </c>
      <c r="C41" s="323">
        <v>22</v>
      </c>
      <c r="D41" s="323">
        <v>190</v>
      </c>
      <c r="E41" s="323">
        <v>191</v>
      </c>
      <c r="F41" s="323">
        <v>151</v>
      </c>
      <c r="G41" s="323">
        <v>62</v>
      </c>
      <c r="H41" s="108" t="s">
        <v>24</v>
      </c>
      <c r="I41" s="215">
        <v>594</v>
      </c>
      <c r="J41" s="324" t="s">
        <v>845</v>
      </c>
      <c r="K41" s="259" t="s">
        <v>846</v>
      </c>
      <c r="L41" s="300" t="s">
        <v>1361</v>
      </c>
      <c r="M41" s="301" t="s">
        <v>847</v>
      </c>
    </row>
    <row r="42" spans="1:13" ht="13.5" customHeight="1" x14ac:dyDescent="0.15">
      <c r="A42" s="80"/>
      <c r="B42" s="80"/>
      <c r="C42" s="80"/>
      <c r="D42" s="80"/>
      <c r="E42" s="80"/>
      <c r="F42" s="80"/>
      <c r="G42" s="80"/>
      <c r="H42" s="261"/>
      <c r="I42" s="302"/>
      <c r="J42" s="264"/>
      <c r="K42" s="265"/>
      <c r="L42" s="305"/>
      <c r="M42" s="306"/>
    </row>
    <row r="43" spans="1:13" ht="13.5" customHeight="1" x14ac:dyDescent="0.15">
      <c r="A43" s="80"/>
      <c r="B43" s="80"/>
      <c r="C43" s="80"/>
      <c r="D43" s="80"/>
      <c r="E43" s="80"/>
      <c r="F43" s="80"/>
      <c r="G43" s="80"/>
      <c r="H43" s="261"/>
      <c r="I43" s="302"/>
      <c r="J43" s="264"/>
      <c r="K43" s="265"/>
      <c r="L43" s="305"/>
      <c r="M43" s="306"/>
    </row>
    <row r="44" spans="1:13" ht="13.5" customHeight="1" x14ac:dyDescent="0.15">
      <c r="A44" s="80"/>
      <c r="B44" s="80" t="s">
        <v>0</v>
      </c>
      <c r="C44" s="302">
        <f>C32</f>
        <v>289</v>
      </c>
      <c r="D44" s="302">
        <f>D32</f>
        <v>3799</v>
      </c>
      <c r="E44" s="302">
        <f>E32</f>
        <v>3822</v>
      </c>
      <c r="F44" s="302">
        <f>F32</f>
        <v>3726</v>
      </c>
      <c r="G44" s="302">
        <f>G32</f>
        <v>0</v>
      </c>
      <c r="H44" s="303" t="s">
        <v>21</v>
      </c>
      <c r="I44" s="302">
        <f>I32</f>
        <v>11347</v>
      </c>
      <c r="J44" s="264"/>
      <c r="K44" s="265"/>
      <c r="L44" s="305"/>
      <c r="M44" s="306"/>
    </row>
    <row r="45" spans="1:13" x14ac:dyDescent="0.15">
      <c r="A45" s="80"/>
      <c r="B45" s="80" t="s">
        <v>93</v>
      </c>
      <c r="C45" s="302">
        <f>SUM(C34,C41)</f>
        <v>54</v>
      </c>
      <c r="D45" s="302">
        <f>SUM(D34,D41)</f>
        <v>441</v>
      </c>
      <c r="E45" s="302">
        <f>SUM(E34,E41)</f>
        <v>437</v>
      </c>
      <c r="F45" s="302">
        <f>SUM(F34,F41)</f>
        <v>360</v>
      </c>
      <c r="G45" s="302">
        <f>SUM(G34,G41)</f>
        <v>188</v>
      </c>
      <c r="H45" s="303" t="s">
        <v>24</v>
      </c>
      <c r="I45" s="302">
        <f>SUM(I34,I41)</f>
        <v>1426</v>
      </c>
      <c r="J45" s="264"/>
      <c r="K45" s="265"/>
      <c r="L45" s="305"/>
      <c r="M45" s="306"/>
    </row>
    <row r="46" spans="1:13" ht="13.5" customHeight="1" x14ac:dyDescent="0.15">
      <c r="A46" s="261"/>
      <c r="B46" s="80" t="s">
        <v>28</v>
      </c>
      <c r="C46" s="325">
        <f>C8</f>
        <v>2816</v>
      </c>
      <c r="D46" s="325">
        <f>D8</f>
        <v>34963</v>
      </c>
      <c r="E46" s="325">
        <f>E8</f>
        <v>34772</v>
      </c>
      <c r="F46" s="325">
        <f>F8</f>
        <v>33814</v>
      </c>
      <c r="G46" s="325">
        <f>G8</f>
        <v>0</v>
      </c>
      <c r="H46" s="303" t="s">
        <v>21</v>
      </c>
      <c r="I46" s="325">
        <f>I8</f>
        <v>103549</v>
      </c>
      <c r="J46" s="304"/>
      <c r="K46" s="265"/>
      <c r="L46" s="305"/>
      <c r="M46" s="306"/>
    </row>
    <row r="47" spans="1:13" ht="13.5" customHeight="1" x14ac:dyDescent="0.15">
      <c r="A47" s="261"/>
      <c r="B47" s="80"/>
      <c r="C47" s="325"/>
      <c r="D47" s="325"/>
      <c r="E47" s="325"/>
      <c r="F47" s="325"/>
      <c r="G47" s="325"/>
      <c r="H47" s="303" t="s">
        <v>34</v>
      </c>
      <c r="I47" s="325">
        <f>I9</f>
        <v>286</v>
      </c>
      <c r="J47" s="304"/>
      <c r="K47" s="265"/>
      <c r="L47" s="305"/>
      <c r="M47" s="306"/>
    </row>
    <row r="48" spans="1:13" ht="13.5" customHeight="1" x14ac:dyDescent="0.15">
      <c r="A48" s="261"/>
      <c r="B48" s="80"/>
      <c r="C48" s="325">
        <f>C10</f>
        <v>148</v>
      </c>
      <c r="D48" s="325">
        <f>D10</f>
        <v>1085</v>
      </c>
      <c r="E48" s="325">
        <f>E10</f>
        <v>943</v>
      </c>
      <c r="F48" s="325">
        <f>F10</f>
        <v>809</v>
      </c>
      <c r="G48" s="325">
        <f>G10</f>
        <v>433</v>
      </c>
      <c r="H48" s="303" t="s">
        <v>24</v>
      </c>
      <c r="I48" s="325">
        <f>I10</f>
        <v>3270</v>
      </c>
      <c r="J48" s="304"/>
      <c r="K48" s="265"/>
      <c r="L48" s="305"/>
      <c r="M48" s="306"/>
    </row>
    <row r="49" spans="1:13" ht="13.5" customHeight="1" x14ac:dyDescent="0.15">
      <c r="A49" s="261"/>
      <c r="B49" s="80"/>
      <c r="C49" s="326"/>
      <c r="D49" s="326"/>
      <c r="E49" s="326"/>
      <c r="F49" s="326"/>
      <c r="G49" s="326"/>
      <c r="H49" s="270" t="s">
        <v>32</v>
      </c>
      <c r="I49" s="326">
        <f>I11</f>
        <v>2973</v>
      </c>
      <c r="J49" s="271" t="s">
        <v>69</v>
      </c>
      <c r="K49" s="325"/>
      <c r="L49" s="305"/>
      <c r="M49" s="306"/>
    </row>
    <row r="50" spans="1:13" ht="13.5" customHeight="1" x14ac:dyDescent="0.15">
      <c r="A50" s="261"/>
      <c r="B50" s="80" t="s">
        <v>94</v>
      </c>
      <c r="C50" s="325">
        <f>SUM(C44:C49)</f>
        <v>3307</v>
      </c>
      <c r="D50" s="325">
        <f>SUM(D44:D49)</f>
        <v>40288</v>
      </c>
      <c r="E50" s="325">
        <f>SUM(E44:E49)</f>
        <v>39974</v>
      </c>
      <c r="F50" s="325">
        <f>SUM(F44:F49)</f>
        <v>38709</v>
      </c>
      <c r="G50" s="325">
        <f>SUM(G44:G49)</f>
        <v>621</v>
      </c>
      <c r="H50" s="327" t="s">
        <v>18</v>
      </c>
      <c r="I50" s="325">
        <f>SUM(I44:I49)</f>
        <v>122851</v>
      </c>
      <c r="J50" s="325">
        <f>SUM(J12,J36)+1</f>
        <v>163</v>
      </c>
      <c r="K50" s="325"/>
      <c r="L50" s="305"/>
      <c r="M50" s="306"/>
    </row>
  </sheetData>
  <mergeCells count="11">
    <mergeCell ref="A20:A21"/>
    <mergeCell ref="L1:M1"/>
    <mergeCell ref="A14:M14"/>
    <mergeCell ref="D3:I3"/>
    <mergeCell ref="B3:B4"/>
    <mergeCell ref="A3:A4"/>
    <mergeCell ref="C3:C4"/>
    <mergeCell ref="M3:M4"/>
    <mergeCell ref="L3:L4"/>
    <mergeCell ref="K3:K4"/>
    <mergeCell ref="J3:J4"/>
  </mergeCells>
  <phoneticPr fontId="4" type="Hiragana" alignment="distributed"/>
  <pageMargins left="0.78740157480314965" right="0.23622047244094491" top="0.51181102362204722" bottom="0.23622047244094491" header="0.27559055118110237" footer="0.27559055118110237"/>
  <pageSetup paperSize="9" scale="70" fitToWidth="0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>
    <tabColor rgb="FFFFFF00"/>
  </sheetPr>
  <dimension ref="A1:M80"/>
  <sheetViews>
    <sheetView view="pageBreakPreview" zoomScaleNormal="100" zoomScaleSheetLayoutView="100" workbookViewId="0">
      <selection activeCell="B5" sqref="B5"/>
    </sheetView>
  </sheetViews>
  <sheetFormatPr defaultColWidth="7.453125" defaultRowHeight="10.5" x14ac:dyDescent="0.15"/>
  <cols>
    <col min="1" max="1" width="16.7265625" style="42" customWidth="1"/>
    <col min="2" max="2" width="16" style="42" customWidth="1"/>
    <col min="3" max="3" width="4.453125" style="42" customWidth="1"/>
    <col min="4" max="8" width="5.26953125" style="42" customWidth="1"/>
    <col min="9" max="9" width="7.7265625" style="42" bestFit="1" customWidth="1"/>
    <col min="10" max="10" width="8.54296875" style="98" bestFit="1" customWidth="1"/>
    <col min="11" max="11" width="26.26953125" style="8" customWidth="1"/>
    <col min="12" max="12" width="13.7265625" style="132" customWidth="1"/>
    <col min="13" max="13" width="12.1796875" style="19" customWidth="1"/>
    <col min="14" max="16384" width="7.453125" style="19"/>
  </cols>
  <sheetData>
    <row r="1" spans="1:13" ht="12.75" customHeight="1" x14ac:dyDescent="0.15">
      <c r="A1" s="219"/>
      <c r="B1" s="42" t="s">
        <v>183</v>
      </c>
      <c r="M1" s="101" t="s">
        <v>3</v>
      </c>
    </row>
    <row r="2" spans="1:13" s="9" customFormat="1" ht="12.5" x14ac:dyDescent="0.2">
      <c r="A2" s="329"/>
      <c r="B2" s="329"/>
      <c r="C2" s="329"/>
      <c r="D2" s="328"/>
      <c r="E2" s="328"/>
      <c r="F2" s="328"/>
      <c r="G2" s="328"/>
      <c r="H2" s="328"/>
      <c r="I2" s="328"/>
      <c r="J2" s="98"/>
      <c r="K2" s="330"/>
      <c r="L2" s="132"/>
      <c r="M2" s="98"/>
    </row>
    <row r="3" spans="1:13" ht="15" customHeight="1" x14ac:dyDescent="0.15">
      <c r="A3" s="431" t="s">
        <v>95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</row>
    <row r="4" spans="1:13" ht="15.75" customHeight="1" x14ac:dyDescent="0.15">
      <c r="A4" s="11" t="s">
        <v>184</v>
      </c>
      <c r="B4" s="11"/>
      <c r="C4" s="11"/>
      <c r="D4" s="11"/>
      <c r="E4" s="11"/>
      <c r="F4" s="11"/>
      <c r="G4" s="11"/>
      <c r="H4" s="11"/>
      <c r="I4" s="11"/>
      <c r="J4" s="15"/>
      <c r="K4" s="16"/>
      <c r="L4" s="116"/>
      <c r="M4" s="1"/>
    </row>
    <row r="5" spans="1:13" ht="13.5" customHeight="1" x14ac:dyDescent="0.15">
      <c r="A5" s="436" t="s">
        <v>6</v>
      </c>
      <c r="B5" s="493" t="s">
        <v>7</v>
      </c>
      <c r="C5" s="494"/>
      <c r="D5" s="439" t="s">
        <v>9</v>
      </c>
      <c r="E5" s="440"/>
      <c r="F5" s="440"/>
      <c r="G5" s="440"/>
      <c r="H5" s="440"/>
      <c r="I5" s="441"/>
      <c r="J5" s="426" t="s">
        <v>10</v>
      </c>
      <c r="K5" s="424" t="s">
        <v>11</v>
      </c>
      <c r="L5" s="490" t="s">
        <v>12</v>
      </c>
      <c r="M5" s="428" t="s">
        <v>13</v>
      </c>
    </row>
    <row r="6" spans="1:13" s="24" customFormat="1" ht="13.5" customHeight="1" x14ac:dyDescent="0.2">
      <c r="A6" s="488"/>
      <c r="B6" s="495"/>
      <c r="C6" s="496"/>
      <c r="D6" s="21" t="s">
        <v>14</v>
      </c>
      <c r="E6" s="21" t="s">
        <v>15</v>
      </c>
      <c r="F6" s="21" t="s">
        <v>16</v>
      </c>
      <c r="G6" s="21" t="s">
        <v>17</v>
      </c>
      <c r="H6" s="21"/>
      <c r="I6" s="104" t="s">
        <v>18</v>
      </c>
      <c r="J6" s="427"/>
      <c r="K6" s="492"/>
      <c r="L6" s="491"/>
      <c r="M6" s="479"/>
    </row>
    <row r="7" spans="1:13" s="20" customFormat="1" ht="24" customHeight="1" x14ac:dyDescent="0.15">
      <c r="A7" s="331" t="s" ph="1">
        <v>335</v>
      </c>
      <c r="B7" s="196" t="s">
        <v>27</v>
      </c>
      <c r="C7" s="332"/>
      <c r="D7" s="196">
        <v>119</v>
      </c>
      <c r="E7" s="196">
        <v>118</v>
      </c>
      <c r="F7" s="196">
        <v>122</v>
      </c>
      <c r="G7" s="333"/>
      <c r="H7" s="250" t="s">
        <v>1076</v>
      </c>
      <c r="I7" s="333">
        <f>SUM(D7:F7)</f>
        <v>359</v>
      </c>
      <c r="J7" s="47" t="s">
        <v>798</v>
      </c>
      <c r="K7" s="39" t="s">
        <v>799</v>
      </c>
      <c r="L7" s="40" t="s">
        <v>1097</v>
      </c>
      <c r="M7" s="78" t="s">
        <v>1036</v>
      </c>
    </row>
    <row r="8" spans="1:13" ht="24" customHeight="1" x14ac:dyDescent="0.15">
      <c r="A8" s="334" t="s" ph="1">
        <v>334</v>
      </c>
      <c r="B8" s="335" t="s">
        <v>27</v>
      </c>
      <c r="C8" s="336"/>
      <c r="D8" s="335">
        <v>120</v>
      </c>
      <c r="E8" s="335">
        <v>119</v>
      </c>
      <c r="F8" s="335">
        <v>115</v>
      </c>
      <c r="G8" s="335"/>
      <c r="H8" s="337" t="s">
        <v>1076</v>
      </c>
      <c r="I8" s="338">
        <v>354</v>
      </c>
      <c r="J8" s="339" t="s">
        <v>769</v>
      </c>
      <c r="K8" s="411" t="s">
        <v>1167</v>
      </c>
      <c r="L8" s="412" t="s">
        <v>1170</v>
      </c>
      <c r="M8" s="340" t="s">
        <v>770</v>
      </c>
    </row>
    <row r="9" spans="1:13" ht="15.75" customHeight="1" x14ac:dyDescent="0.15">
      <c r="A9" s="261"/>
      <c r="B9" s="80"/>
      <c r="C9" s="80"/>
      <c r="D9" s="80"/>
      <c r="E9" s="80"/>
      <c r="F9" s="80"/>
      <c r="G9" s="80"/>
      <c r="H9" s="80"/>
      <c r="I9" s="80"/>
      <c r="J9" s="341" t="s">
        <v>69</v>
      </c>
      <c r="K9" s="237"/>
      <c r="L9" s="342"/>
      <c r="M9" s="261"/>
    </row>
    <row r="10" spans="1:13" ht="13.5" customHeight="1" x14ac:dyDescent="0.15">
      <c r="A10" s="308"/>
      <c r="B10" s="80" t="s">
        <v>96</v>
      </c>
      <c r="C10" s="80"/>
      <c r="D10" s="80">
        <f>SUM(D7:D8)</f>
        <v>239</v>
      </c>
      <c r="E10" s="80">
        <f>SUM(E7:E8)</f>
        <v>237</v>
      </c>
      <c r="F10" s="80">
        <f>SUM(F7:F8)</f>
        <v>237</v>
      </c>
      <c r="G10" s="80">
        <f>SUM(G7:G8)</f>
        <v>0</v>
      </c>
      <c r="H10" s="121" t="s">
        <v>21</v>
      </c>
      <c r="I10" s="80">
        <f>SUM(I7:I8)</f>
        <v>713</v>
      </c>
      <c r="J10" s="343">
        <f>COUNTA(J7:J8)</f>
        <v>2</v>
      </c>
      <c r="K10" s="265"/>
      <c r="L10" s="305"/>
      <c r="M10" s="264"/>
    </row>
    <row r="11" spans="1:13" ht="15.75" customHeight="1" x14ac:dyDescent="0.15">
      <c r="A11" s="262"/>
      <c r="B11" s="80"/>
      <c r="C11" s="80"/>
      <c r="D11" s="80"/>
      <c r="E11" s="80"/>
      <c r="F11" s="80"/>
      <c r="G11" s="80"/>
      <c r="H11" s="80"/>
      <c r="I11" s="80"/>
      <c r="J11" s="264"/>
      <c r="K11" s="265"/>
      <c r="L11" s="100"/>
      <c r="M11" s="99"/>
    </row>
    <row r="12" spans="1:13" s="9" customFormat="1" ht="12.5" x14ac:dyDescent="0.2">
      <c r="A12" s="505" t="s">
        <v>97</v>
      </c>
      <c r="B12" s="505"/>
      <c r="C12" s="505"/>
      <c r="D12" s="505"/>
      <c r="E12" s="505"/>
      <c r="F12" s="505"/>
      <c r="G12" s="505"/>
      <c r="H12" s="505"/>
      <c r="I12" s="505"/>
      <c r="J12" s="505"/>
      <c r="K12" s="505"/>
      <c r="L12" s="505"/>
      <c r="M12" s="505"/>
    </row>
    <row r="13" spans="1:13" ht="15" customHeight="1" x14ac:dyDescent="0.15">
      <c r="A13" s="102"/>
      <c r="B13" s="102"/>
      <c r="C13" s="102"/>
      <c r="D13" s="102"/>
      <c r="E13" s="102"/>
      <c r="F13" s="102"/>
      <c r="G13" s="102"/>
      <c r="H13" s="102"/>
      <c r="I13" s="102"/>
      <c r="J13" s="99"/>
      <c r="K13" s="221"/>
      <c r="L13" s="100"/>
      <c r="M13" s="99"/>
    </row>
    <row r="14" spans="1:13" ht="13.5" customHeight="1" x14ac:dyDescent="0.15">
      <c r="A14" s="436" t="s">
        <v>6</v>
      </c>
      <c r="B14" s="493" t="s">
        <v>7</v>
      </c>
      <c r="C14" s="494"/>
      <c r="D14" s="439" t="s">
        <v>9</v>
      </c>
      <c r="E14" s="440"/>
      <c r="F14" s="440"/>
      <c r="G14" s="440"/>
      <c r="H14" s="440"/>
      <c r="I14" s="441"/>
      <c r="J14" s="426" t="s">
        <v>10</v>
      </c>
      <c r="K14" s="424" t="s">
        <v>11</v>
      </c>
      <c r="L14" s="490" t="s">
        <v>12</v>
      </c>
      <c r="M14" s="428" t="s">
        <v>13</v>
      </c>
    </row>
    <row r="15" spans="1:13" s="24" customFormat="1" ht="13.5" customHeight="1" x14ac:dyDescent="0.2">
      <c r="A15" s="488"/>
      <c r="B15" s="495"/>
      <c r="C15" s="496"/>
      <c r="D15" s="21" t="s">
        <v>14</v>
      </c>
      <c r="E15" s="21" t="s">
        <v>15</v>
      </c>
      <c r="F15" s="21" t="s">
        <v>16</v>
      </c>
      <c r="G15" s="21" t="s">
        <v>17</v>
      </c>
      <c r="H15" s="21"/>
      <c r="I15" s="104" t="s">
        <v>18</v>
      </c>
      <c r="J15" s="427"/>
      <c r="K15" s="492"/>
      <c r="L15" s="491"/>
      <c r="M15" s="479"/>
    </row>
    <row r="16" spans="1:13" ht="13.5" customHeight="1" x14ac:dyDescent="0.25">
      <c r="A16" s="344" t="s">
        <v>98</v>
      </c>
      <c r="B16" s="345"/>
      <c r="C16" s="346" t="str">
        <f>IF($H16="（全）",VLOOKUP(#REF!,#REF!,2,FALSE),IF($H16="（定）",VLOOKUP(#REF!,#REF!,3,FALSE),""))</f>
        <v/>
      </c>
      <c r="D16" s="310" t="str">
        <f>IF($H16="（全）",VLOOKUP(#REF!,#REF!,5,FALSE),IF($H16="（定）",VLOOKUP(#REF!,#REF!,3,FALSE),""))</f>
        <v/>
      </c>
      <c r="E16" s="310" t="str">
        <f>IF($H16="（全）",VLOOKUP(#REF!,#REF!,6,FALSE),IF($H16="（定）",VLOOKUP(#REF!,#REF!,4,FALSE),""))</f>
        <v/>
      </c>
      <c r="F16" s="310" t="str">
        <f>IF($H16="（全）",VLOOKUP(#REF!,#REF!,7,FALSE),IF($H16="（定）",VLOOKUP(#REF!,#REF!,5,FALSE),""))</f>
        <v/>
      </c>
      <c r="G16" s="310" t="str">
        <f>IF($H16="（全）","",IF($H16="（定）",VLOOKUP(#REF!,#REF!,6,FALSE),""))</f>
        <v/>
      </c>
      <c r="H16" s="310"/>
      <c r="I16" s="347" t="str">
        <f>IF($H16="（全）",VLOOKUP(#REF!,#REF!,4,FALSE),IF($H16="（定）",VLOOKUP(#REF!,#REF!,2,FALSE),IF($H16="（専）",VLOOKUP(#REF!,#REF!,7,FALSE),IF($H16="（通）",VLOOKUP(#REF!,#REF!,2,FALSE),""))))</f>
        <v/>
      </c>
      <c r="J16" s="348"/>
      <c r="K16" s="314"/>
      <c r="L16" s="349" t="str">
        <f>IF($M16="","",VLOOKUP(#REF!,#REF!,5,FALSE))</f>
        <v/>
      </c>
      <c r="M16" s="350"/>
    </row>
    <row r="17" spans="1:13" ht="13.5" customHeight="1" x14ac:dyDescent="0.15">
      <c r="A17" s="331" t="s">
        <v>298</v>
      </c>
      <c r="B17" s="252" t="s">
        <v>27</v>
      </c>
      <c r="C17" s="351"/>
      <c r="D17" s="196">
        <v>565</v>
      </c>
      <c r="E17" s="196">
        <v>602</v>
      </c>
      <c r="F17" s="196">
        <v>420</v>
      </c>
      <c r="G17" s="333" t="s">
        <v>186</v>
      </c>
      <c r="H17" s="250" t="s">
        <v>1076</v>
      </c>
      <c r="I17" s="352">
        <v>1587</v>
      </c>
      <c r="J17" s="47" t="s">
        <v>726</v>
      </c>
      <c r="K17" s="39" t="s">
        <v>727</v>
      </c>
      <c r="L17" s="40" t="s">
        <v>1230</v>
      </c>
      <c r="M17" s="41" t="s">
        <v>728</v>
      </c>
    </row>
    <row r="18" spans="1:13" ht="13.5" customHeight="1" x14ac:dyDescent="0.25">
      <c r="A18" s="353" t="s">
        <v>99</v>
      </c>
      <c r="B18" s="222" t="s">
        <v>318</v>
      </c>
      <c r="C18" s="274"/>
      <c r="D18" s="66" t="s">
        <v>186</v>
      </c>
      <c r="E18" s="66" t="s">
        <v>186</v>
      </c>
      <c r="F18" s="66" t="s">
        <v>186</v>
      </c>
      <c r="G18" s="66" t="s">
        <v>186</v>
      </c>
      <c r="H18" s="239"/>
      <c r="I18" s="28" t="s">
        <v>186</v>
      </c>
      <c r="J18" s="286"/>
      <c r="K18" s="319"/>
      <c r="L18" s="31" t="s">
        <v>186</v>
      </c>
      <c r="M18" s="289"/>
    </row>
    <row r="19" spans="1:13" ht="13.5" customHeight="1" x14ac:dyDescent="0.15">
      <c r="A19" s="331" t="s">
        <v>100</v>
      </c>
      <c r="B19" s="196" t="s">
        <v>317</v>
      </c>
      <c r="C19" s="351"/>
      <c r="D19" s="196">
        <v>659</v>
      </c>
      <c r="E19" s="196">
        <v>608</v>
      </c>
      <c r="F19" s="196">
        <v>630</v>
      </c>
      <c r="G19" s="333" t="s">
        <v>186</v>
      </c>
      <c r="H19" s="250" t="s">
        <v>21</v>
      </c>
      <c r="I19" s="352">
        <v>1897</v>
      </c>
      <c r="J19" s="47" t="s">
        <v>711</v>
      </c>
      <c r="K19" s="39" t="s">
        <v>1012</v>
      </c>
      <c r="L19" s="40" t="s">
        <v>1231</v>
      </c>
      <c r="M19" s="41" t="s">
        <v>712</v>
      </c>
    </row>
    <row r="20" spans="1:13" ht="13.5" customHeight="1" x14ac:dyDescent="0.25">
      <c r="A20" s="353" t="s">
        <v>101</v>
      </c>
      <c r="B20" s="319"/>
      <c r="C20" s="274"/>
      <c r="D20" s="66" t="s">
        <v>186</v>
      </c>
      <c r="E20" s="66" t="s">
        <v>186</v>
      </c>
      <c r="F20" s="66" t="s">
        <v>186</v>
      </c>
      <c r="G20" s="66" t="s">
        <v>186</v>
      </c>
      <c r="H20" s="239"/>
      <c r="I20" s="28" t="s">
        <v>186</v>
      </c>
      <c r="J20" s="286"/>
      <c r="K20" s="319"/>
      <c r="L20" s="31" t="s">
        <v>186</v>
      </c>
      <c r="M20" s="289"/>
    </row>
    <row r="21" spans="1:13" ht="13.5" customHeight="1" x14ac:dyDescent="0.15">
      <c r="A21" s="331" t="s">
        <v>297</v>
      </c>
      <c r="B21" s="252" t="s">
        <v>27</v>
      </c>
      <c r="C21" s="351"/>
      <c r="D21" s="196">
        <v>277</v>
      </c>
      <c r="E21" s="196">
        <v>253</v>
      </c>
      <c r="F21" s="196">
        <v>265</v>
      </c>
      <c r="G21" s="333" t="s">
        <v>186</v>
      </c>
      <c r="H21" s="250" t="s">
        <v>21</v>
      </c>
      <c r="I21" s="352">
        <v>795</v>
      </c>
      <c r="J21" s="47" t="s">
        <v>743</v>
      </c>
      <c r="K21" s="39" t="s">
        <v>1013</v>
      </c>
      <c r="L21" s="40" t="s">
        <v>1363</v>
      </c>
      <c r="M21" s="41" t="s">
        <v>744</v>
      </c>
    </row>
    <row r="22" spans="1:13" ht="13.5" customHeight="1" x14ac:dyDescent="0.25">
      <c r="A22" s="353" t="s">
        <v>102</v>
      </c>
      <c r="B22" s="319"/>
      <c r="C22" s="274"/>
      <c r="D22" s="66" t="s">
        <v>186</v>
      </c>
      <c r="E22" s="66" t="s">
        <v>186</v>
      </c>
      <c r="F22" s="66" t="s">
        <v>186</v>
      </c>
      <c r="G22" s="66" t="s">
        <v>186</v>
      </c>
      <c r="H22" s="239"/>
      <c r="I22" s="28" t="s">
        <v>186</v>
      </c>
      <c r="J22" s="286"/>
      <c r="K22" s="319"/>
      <c r="L22" s="31" t="s">
        <v>186</v>
      </c>
      <c r="M22" s="289"/>
    </row>
    <row r="23" spans="1:13" ht="13.5" customHeight="1" x14ac:dyDescent="0.15">
      <c r="A23" s="331" t="s">
        <v>103</v>
      </c>
      <c r="B23" s="252" t="s">
        <v>27</v>
      </c>
      <c r="C23" s="351"/>
      <c r="D23" s="196">
        <v>342</v>
      </c>
      <c r="E23" s="196">
        <v>335</v>
      </c>
      <c r="F23" s="196">
        <v>344</v>
      </c>
      <c r="G23" s="333" t="s">
        <v>186</v>
      </c>
      <c r="H23" s="250" t="s">
        <v>21</v>
      </c>
      <c r="I23" s="352">
        <v>1021</v>
      </c>
      <c r="J23" s="47" t="s">
        <v>686</v>
      </c>
      <c r="K23" s="39" t="s">
        <v>687</v>
      </c>
      <c r="L23" s="40" t="s">
        <v>1364</v>
      </c>
      <c r="M23" s="41" t="s">
        <v>688</v>
      </c>
    </row>
    <row r="24" spans="1:13" ht="13.5" customHeight="1" x14ac:dyDescent="0.25">
      <c r="A24" s="353" t="s">
        <v>191</v>
      </c>
      <c r="B24" s="319"/>
      <c r="C24" s="274"/>
      <c r="D24" s="66" t="s">
        <v>186</v>
      </c>
      <c r="E24" s="66" t="s">
        <v>186</v>
      </c>
      <c r="F24" s="66" t="s">
        <v>186</v>
      </c>
      <c r="G24" s="66" t="s">
        <v>186</v>
      </c>
      <c r="H24" s="239"/>
      <c r="I24" s="28" t="s">
        <v>186</v>
      </c>
      <c r="J24" s="286"/>
      <c r="K24" s="319"/>
      <c r="L24" s="31" t="s">
        <v>186</v>
      </c>
      <c r="M24" s="289"/>
    </row>
    <row r="25" spans="1:13" ht="13.5" customHeight="1" x14ac:dyDescent="0.15">
      <c r="A25" s="331" t="s">
        <v>104</v>
      </c>
      <c r="B25" s="252" t="s">
        <v>27</v>
      </c>
      <c r="C25" s="351"/>
      <c r="D25" s="196">
        <v>444</v>
      </c>
      <c r="E25" s="196">
        <v>368</v>
      </c>
      <c r="F25" s="196">
        <v>492</v>
      </c>
      <c r="G25" s="333" t="s">
        <v>186</v>
      </c>
      <c r="H25" s="250" t="s">
        <v>21</v>
      </c>
      <c r="I25" s="352">
        <v>1304</v>
      </c>
      <c r="J25" s="47" t="s">
        <v>738</v>
      </c>
      <c r="K25" s="39" t="s">
        <v>739</v>
      </c>
      <c r="L25" s="40" t="s">
        <v>1365</v>
      </c>
      <c r="M25" s="41" t="s">
        <v>740</v>
      </c>
    </row>
    <row r="26" spans="1:13" ht="13.5" customHeight="1" x14ac:dyDescent="0.25">
      <c r="A26" s="353" t="s">
        <v>105</v>
      </c>
      <c r="B26" s="319"/>
      <c r="C26" s="274"/>
      <c r="D26" s="66" t="s">
        <v>186</v>
      </c>
      <c r="E26" s="66" t="s">
        <v>186</v>
      </c>
      <c r="F26" s="66" t="s">
        <v>186</v>
      </c>
      <c r="G26" s="66" t="s">
        <v>186</v>
      </c>
      <c r="H26" s="239"/>
      <c r="I26" s="28" t="s">
        <v>186</v>
      </c>
      <c r="J26" s="286"/>
      <c r="K26" s="319"/>
      <c r="L26" s="31" t="s">
        <v>186</v>
      </c>
      <c r="M26" s="289"/>
    </row>
    <row r="27" spans="1:13" ht="13.5" customHeight="1" x14ac:dyDescent="0.15">
      <c r="A27" s="331" t="s">
        <v>106</v>
      </c>
      <c r="B27" s="252" t="s">
        <v>27</v>
      </c>
      <c r="C27" s="351"/>
      <c r="D27" s="196">
        <v>385</v>
      </c>
      <c r="E27" s="196">
        <v>387</v>
      </c>
      <c r="F27" s="196">
        <v>388</v>
      </c>
      <c r="G27" s="333" t="s">
        <v>186</v>
      </c>
      <c r="H27" s="250" t="s">
        <v>21</v>
      </c>
      <c r="I27" s="352">
        <v>1160</v>
      </c>
      <c r="J27" s="47" t="s">
        <v>781</v>
      </c>
      <c r="K27" s="39" t="s">
        <v>782</v>
      </c>
      <c r="L27" s="40" t="s">
        <v>1366</v>
      </c>
      <c r="M27" s="41" t="s">
        <v>783</v>
      </c>
    </row>
    <row r="28" spans="1:13" ht="13.5" customHeight="1" x14ac:dyDescent="0.25">
      <c r="A28" s="353" t="s">
        <v>107</v>
      </c>
      <c r="B28" s="319"/>
      <c r="C28" s="274"/>
      <c r="D28" s="66" t="s">
        <v>186</v>
      </c>
      <c r="E28" s="66" t="s">
        <v>186</v>
      </c>
      <c r="F28" s="66" t="s">
        <v>186</v>
      </c>
      <c r="G28" s="66" t="s">
        <v>186</v>
      </c>
      <c r="H28" s="239"/>
      <c r="I28" s="28" t="s">
        <v>186</v>
      </c>
      <c r="J28" s="286"/>
      <c r="K28" s="319"/>
      <c r="L28" s="31" t="s">
        <v>186</v>
      </c>
      <c r="M28" s="289"/>
    </row>
    <row r="29" spans="1:13" ht="13.5" customHeight="1" x14ac:dyDescent="0.15">
      <c r="A29" s="331" t="s">
        <v>108</v>
      </c>
      <c r="B29" s="252" t="s">
        <v>27</v>
      </c>
      <c r="C29" s="351"/>
      <c r="D29" s="196">
        <v>314</v>
      </c>
      <c r="E29" s="196">
        <v>306</v>
      </c>
      <c r="F29" s="196">
        <v>302</v>
      </c>
      <c r="G29" s="333" t="s">
        <v>186</v>
      </c>
      <c r="H29" s="250" t="s">
        <v>21</v>
      </c>
      <c r="I29" s="352">
        <v>922</v>
      </c>
      <c r="J29" s="47" t="s">
        <v>649</v>
      </c>
      <c r="K29" s="39" t="s">
        <v>779</v>
      </c>
      <c r="L29" s="40" t="s">
        <v>1232</v>
      </c>
      <c r="M29" s="41" t="s">
        <v>780</v>
      </c>
    </row>
    <row r="30" spans="1:13" ht="13.5" customHeight="1" x14ac:dyDescent="0.25">
      <c r="A30" s="353" t="s">
        <v>109</v>
      </c>
      <c r="B30" s="319"/>
      <c r="C30" s="274"/>
      <c r="D30" s="66" t="s">
        <v>186</v>
      </c>
      <c r="E30" s="66" t="s">
        <v>186</v>
      </c>
      <c r="F30" s="66" t="s">
        <v>186</v>
      </c>
      <c r="G30" s="66" t="s">
        <v>186</v>
      </c>
      <c r="H30" s="239"/>
      <c r="I30" s="28" t="s">
        <v>186</v>
      </c>
      <c r="J30" s="286"/>
      <c r="K30" s="319"/>
      <c r="L30" s="31" t="s">
        <v>186</v>
      </c>
      <c r="M30" s="289"/>
    </row>
    <row r="31" spans="1:13" ht="13.5" customHeight="1" x14ac:dyDescent="0.15">
      <c r="A31" s="331" t="s">
        <v>110</v>
      </c>
      <c r="B31" s="252" t="s">
        <v>27</v>
      </c>
      <c r="C31" s="351"/>
      <c r="D31" s="196">
        <v>471</v>
      </c>
      <c r="E31" s="196">
        <v>455</v>
      </c>
      <c r="F31" s="196">
        <v>488</v>
      </c>
      <c r="G31" s="333" t="s">
        <v>186</v>
      </c>
      <c r="H31" s="250" t="s">
        <v>21</v>
      </c>
      <c r="I31" s="352">
        <v>1414</v>
      </c>
      <c r="J31" s="47" t="s">
        <v>700</v>
      </c>
      <c r="K31" s="39" t="s">
        <v>1014</v>
      </c>
      <c r="L31" s="40" t="s">
        <v>1233</v>
      </c>
      <c r="M31" s="41" t="s">
        <v>701</v>
      </c>
    </row>
    <row r="32" spans="1:13" ht="13.5" customHeight="1" x14ac:dyDescent="0.25">
      <c r="A32" s="353" t="s">
        <v>313</v>
      </c>
      <c r="B32" s="319" t="s">
        <v>1171</v>
      </c>
      <c r="C32" s="274"/>
      <c r="D32" s="66" t="s">
        <v>186</v>
      </c>
      <c r="E32" s="66" t="s">
        <v>186</v>
      </c>
      <c r="F32" s="66" t="s">
        <v>186</v>
      </c>
      <c r="G32" s="66" t="s">
        <v>186</v>
      </c>
      <c r="H32" s="239"/>
      <c r="I32" s="28" t="s">
        <v>186</v>
      </c>
      <c r="J32" s="286"/>
      <c r="K32" s="319"/>
      <c r="L32" s="31" t="s">
        <v>186</v>
      </c>
      <c r="M32" s="289"/>
    </row>
    <row r="33" spans="1:13" ht="13.5" customHeight="1" x14ac:dyDescent="0.15">
      <c r="A33" s="331" t="s">
        <v>312</v>
      </c>
      <c r="B33" s="404" t="s">
        <v>1172</v>
      </c>
      <c r="C33" s="351"/>
      <c r="D33" s="196">
        <v>169</v>
      </c>
      <c r="E33" s="196">
        <v>151</v>
      </c>
      <c r="F33" s="196">
        <v>165</v>
      </c>
      <c r="G33" s="333" t="s">
        <v>186</v>
      </c>
      <c r="H33" s="250" t="s">
        <v>21</v>
      </c>
      <c r="I33" s="352">
        <v>485</v>
      </c>
      <c r="J33" s="47" t="s">
        <v>705</v>
      </c>
      <c r="K33" s="39" t="s">
        <v>706</v>
      </c>
      <c r="L33" s="40" t="s">
        <v>1367</v>
      </c>
      <c r="M33" s="41" t="s">
        <v>1175</v>
      </c>
    </row>
    <row r="34" spans="1:13" ht="13.5" customHeight="1" x14ac:dyDescent="0.25">
      <c r="A34" s="353" t="s">
        <v>111</v>
      </c>
      <c r="B34" s="319"/>
      <c r="C34" s="274"/>
      <c r="D34" s="66" t="s">
        <v>186</v>
      </c>
      <c r="E34" s="66" t="s">
        <v>186</v>
      </c>
      <c r="F34" s="66" t="s">
        <v>186</v>
      </c>
      <c r="G34" s="66" t="s">
        <v>186</v>
      </c>
      <c r="H34" s="239"/>
      <c r="I34" s="28" t="s">
        <v>186</v>
      </c>
      <c r="J34" s="286"/>
      <c r="K34" s="319"/>
      <c r="L34" s="31" t="s">
        <v>186</v>
      </c>
      <c r="M34" s="289"/>
    </row>
    <row r="35" spans="1:13" ht="13.5" customHeight="1" x14ac:dyDescent="0.15">
      <c r="A35" s="354" t="s">
        <v>112</v>
      </c>
      <c r="B35" s="252" t="s">
        <v>399</v>
      </c>
      <c r="C35" s="351"/>
      <c r="D35" s="196">
        <v>658</v>
      </c>
      <c r="E35" s="196">
        <v>707</v>
      </c>
      <c r="F35" s="196">
        <v>634</v>
      </c>
      <c r="G35" s="333" t="s">
        <v>186</v>
      </c>
      <c r="H35" s="250" t="s">
        <v>21</v>
      </c>
      <c r="I35" s="352">
        <v>1999</v>
      </c>
      <c r="J35" s="47" t="s">
        <v>702</v>
      </c>
      <c r="K35" s="39" t="s">
        <v>703</v>
      </c>
      <c r="L35" s="40" t="s">
        <v>1368</v>
      </c>
      <c r="M35" s="41" t="s">
        <v>704</v>
      </c>
    </row>
    <row r="36" spans="1:13" ht="13.5" customHeight="1" x14ac:dyDescent="0.25">
      <c r="A36" s="353" t="s">
        <v>113</v>
      </c>
      <c r="B36" s="319" t="s">
        <v>114</v>
      </c>
      <c r="C36" s="274"/>
      <c r="D36" s="66" t="s">
        <v>186</v>
      </c>
      <c r="E36" s="66" t="s">
        <v>186</v>
      </c>
      <c r="F36" s="66" t="s">
        <v>186</v>
      </c>
      <c r="G36" s="66" t="s">
        <v>186</v>
      </c>
      <c r="H36" s="239"/>
      <c r="I36" s="28" t="s">
        <v>186</v>
      </c>
      <c r="J36" s="286"/>
      <c r="K36" s="319"/>
      <c r="L36" s="31" t="s">
        <v>186</v>
      </c>
      <c r="M36" s="289"/>
    </row>
    <row r="37" spans="1:13" ht="13.5" customHeight="1" x14ac:dyDescent="0.15">
      <c r="A37" s="331" t="s">
        <v>115</v>
      </c>
      <c r="B37" s="252" t="s">
        <v>340</v>
      </c>
      <c r="C37" s="351"/>
      <c r="D37" s="196">
        <v>436</v>
      </c>
      <c r="E37" s="196">
        <v>439</v>
      </c>
      <c r="F37" s="196">
        <v>437</v>
      </c>
      <c r="G37" s="333" t="s">
        <v>186</v>
      </c>
      <c r="H37" s="250" t="s">
        <v>21</v>
      </c>
      <c r="I37" s="352">
        <v>1312</v>
      </c>
      <c r="J37" s="47" t="s">
        <v>785</v>
      </c>
      <c r="K37" s="39" t="s">
        <v>786</v>
      </c>
      <c r="L37" s="40" t="s">
        <v>1369</v>
      </c>
      <c r="M37" s="41" t="s">
        <v>787</v>
      </c>
    </row>
    <row r="38" spans="1:13" ht="13.5" customHeight="1" x14ac:dyDescent="0.25">
      <c r="A38" s="353" t="s">
        <v>116</v>
      </c>
      <c r="B38" s="501" t="s">
        <v>1129</v>
      </c>
      <c r="C38" s="502"/>
      <c r="D38" s="66" t="s">
        <v>186</v>
      </c>
      <c r="E38" s="66" t="s">
        <v>186</v>
      </c>
      <c r="F38" s="66" t="s">
        <v>186</v>
      </c>
      <c r="G38" s="66" t="s">
        <v>186</v>
      </c>
      <c r="H38" s="239"/>
      <c r="I38" s="28" t="s">
        <v>186</v>
      </c>
      <c r="J38" s="286"/>
      <c r="K38" s="319"/>
      <c r="L38" s="31" t="s">
        <v>186</v>
      </c>
      <c r="M38" s="355"/>
    </row>
    <row r="39" spans="1:13" ht="13.5" customHeight="1" x14ac:dyDescent="0.15">
      <c r="A39" s="356" t="s">
        <v>117</v>
      </c>
      <c r="B39" s="499"/>
      <c r="C39" s="500"/>
      <c r="D39" s="196">
        <v>393</v>
      </c>
      <c r="E39" s="196">
        <v>337</v>
      </c>
      <c r="F39" s="196">
        <v>425</v>
      </c>
      <c r="G39" s="333" t="s">
        <v>186</v>
      </c>
      <c r="H39" s="357" t="s">
        <v>21</v>
      </c>
      <c r="I39" s="352">
        <v>1155</v>
      </c>
      <c r="J39" s="47" t="s">
        <v>692</v>
      </c>
      <c r="K39" s="39" t="s">
        <v>693</v>
      </c>
      <c r="L39" s="40" t="s">
        <v>1370</v>
      </c>
      <c r="M39" s="41" t="s">
        <v>694</v>
      </c>
    </row>
    <row r="40" spans="1:13" s="360" customFormat="1" ht="13.5" customHeight="1" x14ac:dyDescent="0.25">
      <c r="A40" s="353" t="s">
        <v>1093</v>
      </c>
      <c r="B40" s="501"/>
      <c r="C40" s="502"/>
      <c r="D40" s="66" t="s">
        <v>186</v>
      </c>
      <c r="E40" s="66" t="s">
        <v>186</v>
      </c>
      <c r="F40" s="66" t="s">
        <v>186</v>
      </c>
      <c r="G40" s="66" t="s">
        <v>186</v>
      </c>
      <c r="H40" s="239"/>
      <c r="I40" s="28" t="s">
        <v>186</v>
      </c>
      <c r="J40" s="358"/>
      <c r="K40" s="319"/>
      <c r="L40" s="503" t="s">
        <v>1400</v>
      </c>
      <c r="M40" s="359"/>
    </row>
    <row r="41" spans="1:13" s="360" customFormat="1" ht="13.5" customHeight="1" x14ac:dyDescent="0.15">
      <c r="A41" s="361" t="s">
        <v>1092</v>
      </c>
      <c r="B41" s="499" t="s">
        <v>1099</v>
      </c>
      <c r="C41" s="500"/>
      <c r="D41" s="196">
        <v>34</v>
      </c>
      <c r="E41" s="196">
        <v>36</v>
      </c>
      <c r="F41" s="196">
        <v>27</v>
      </c>
      <c r="G41" s="333" t="s">
        <v>186</v>
      </c>
      <c r="H41" s="239" t="s">
        <v>21</v>
      </c>
      <c r="I41" s="352">
        <v>97</v>
      </c>
      <c r="J41" s="47" t="s">
        <v>1095</v>
      </c>
      <c r="K41" s="39" t="s">
        <v>1094</v>
      </c>
      <c r="L41" s="504" t="s">
        <v>1400</v>
      </c>
      <c r="M41" s="41" t="s">
        <v>1100</v>
      </c>
    </row>
    <row r="42" spans="1:13" ht="13.5" customHeight="1" x14ac:dyDescent="0.25">
      <c r="A42" s="362"/>
      <c r="B42" s="236" t="s">
        <v>1180</v>
      </c>
      <c r="C42" s="363"/>
      <c r="D42" s="66">
        <v>576</v>
      </c>
      <c r="E42" s="66">
        <v>487</v>
      </c>
      <c r="F42" s="66">
        <v>225</v>
      </c>
      <c r="G42" s="66" t="s">
        <v>186</v>
      </c>
      <c r="H42" s="55" t="s">
        <v>21</v>
      </c>
      <c r="I42" s="364">
        <v>1288</v>
      </c>
      <c r="J42" s="57" t="s">
        <v>771</v>
      </c>
      <c r="K42" s="58" t="s">
        <v>772</v>
      </c>
      <c r="L42" s="59" t="s">
        <v>1371</v>
      </c>
      <c r="M42" s="408" t="s">
        <v>773</v>
      </c>
    </row>
    <row r="43" spans="1:13" ht="13.5" customHeight="1" x14ac:dyDescent="0.25">
      <c r="A43" s="353" t="s">
        <v>1402</v>
      </c>
      <c r="B43" s="222" t="s">
        <v>1128</v>
      </c>
      <c r="C43" s="367"/>
      <c r="D43" s="66"/>
      <c r="E43" s="66"/>
      <c r="F43" s="66"/>
      <c r="G43" s="66"/>
      <c r="H43" s="27"/>
      <c r="I43" s="28"/>
      <c r="J43" s="286"/>
      <c r="K43" s="319"/>
      <c r="L43" s="31"/>
      <c r="M43" s="289"/>
    </row>
    <row r="44" spans="1:13" ht="13.5" customHeight="1" x14ac:dyDescent="0.15">
      <c r="A44" s="331" t="s">
        <v>1127</v>
      </c>
      <c r="B44" s="196" t="s">
        <v>1075</v>
      </c>
      <c r="C44" s="368"/>
      <c r="D44" s="45" t="s">
        <v>186</v>
      </c>
      <c r="E44" s="45" t="s">
        <v>186</v>
      </c>
      <c r="F44" s="45" t="s">
        <v>186</v>
      </c>
      <c r="G44" s="369" t="s">
        <v>186</v>
      </c>
      <c r="H44" s="36" t="s">
        <v>32</v>
      </c>
      <c r="I44" s="46">
        <v>2116</v>
      </c>
      <c r="J44" s="47" t="s">
        <v>1183</v>
      </c>
      <c r="K44" s="39" t="s">
        <v>1182</v>
      </c>
      <c r="L44" s="40" t="s">
        <v>1371</v>
      </c>
      <c r="M44" s="41" t="s">
        <v>1181</v>
      </c>
    </row>
    <row r="45" spans="1:13" ht="13.5" customHeight="1" x14ac:dyDescent="0.25">
      <c r="A45" s="353" t="s">
        <v>308</v>
      </c>
      <c r="B45" s="319"/>
      <c r="C45" s="274"/>
      <c r="D45" s="66" t="s">
        <v>186</v>
      </c>
      <c r="E45" s="66" t="s">
        <v>186</v>
      </c>
      <c r="F45" s="66" t="s">
        <v>186</v>
      </c>
      <c r="G45" s="66" t="s">
        <v>186</v>
      </c>
      <c r="H45" s="239"/>
      <c r="I45" s="28" t="s">
        <v>186</v>
      </c>
      <c r="J45" s="286"/>
      <c r="K45" s="319"/>
      <c r="L45" s="31" t="s">
        <v>186</v>
      </c>
      <c r="M45" s="289"/>
    </row>
    <row r="46" spans="1:13" ht="13.5" customHeight="1" x14ac:dyDescent="0.15">
      <c r="A46" s="331" t="s">
        <v>118</v>
      </c>
      <c r="B46" s="196" t="s">
        <v>119</v>
      </c>
      <c r="C46" s="351"/>
      <c r="D46" s="196">
        <v>662</v>
      </c>
      <c r="E46" s="196">
        <v>553</v>
      </c>
      <c r="F46" s="196">
        <v>474</v>
      </c>
      <c r="G46" s="333" t="s">
        <v>186</v>
      </c>
      <c r="H46" s="250" t="s">
        <v>21</v>
      </c>
      <c r="I46" s="352">
        <v>1689</v>
      </c>
      <c r="J46" s="47" t="s">
        <v>748</v>
      </c>
      <c r="K46" s="39" t="s">
        <v>749</v>
      </c>
      <c r="L46" s="40" t="s">
        <v>1234</v>
      </c>
      <c r="M46" s="41" t="s">
        <v>750</v>
      </c>
    </row>
    <row r="47" spans="1:13" ht="13.5" customHeight="1" x14ac:dyDescent="0.25">
      <c r="A47" s="353" t="s">
        <v>120</v>
      </c>
      <c r="B47" s="222" t="s">
        <v>121</v>
      </c>
      <c r="C47" s="367"/>
      <c r="D47" s="66" t="s">
        <v>186</v>
      </c>
      <c r="E47" s="66" t="s">
        <v>186</v>
      </c>
      <c r="F47" s="66" t="s">
        <v>186</v>
      </c>
      <c r="G47" s="66" t="s">
        <v>186</v>
      </c>
      <c r="H47" s="239"/>
      <c r="I47" s="28" t="s">
        <v>186</v>
      </c>
      <c r="J47" s="286"/>
      <c r="K47" s="319"/>
      <c r="L47" s="31" t="s">
        <v>186</v>
      </c>
      <c r="M47" s="289"/>
    </row>
    <row r="48" spans="1:13" ht="13.5" customHeight="1" x14ac:dyDescent="0.15">
      <c r="A48" s="331" t="s">
        <v>122</v>
      </c>
      <c r="B48" s="196" t="s">
        <v>341</v>
      </c>
      <c r="C48" s="368"/>
      <c r="D48" s="196">
        <v>247</v>
      </c>
      <c r="E48" s="196">
        <v>200</v>
      </c>
      <c r="F48" s="196">
        <v>216</v>
      </c>
      <c r="G48" s="333" t="s">
        <v>186</v>
      </c>
      <c r="H48" s="250" t="s">
        <v>21</v>
      </c>
      <c r="I48" s="352">
        <v>663</v>
      </c>
      <c r="J48" s="47" t="s">
        <v>697</v>
      </c>
      <c r="K48" s="39" t="s">
        <v>698</v>
      </c>
      <c r="L48" s="40" t="s">
        <v>1372</v>
      </c>
      <c r="M48" s="41" t="s">
        <v>699</v>
      </c>
    </row>
    <row r="49" spans="1:13" ht="13.5" customHeight="1" x14ac:dyDescent="0.25">
      <c r="A49" s="353" t="s">
        <v>123</v>
      </c>
      <c r="B49" s="319"/>
      <c r="C49" s="274"/>
      <c r="D49" s="66" t="s">
        <v>186</v>
      </c>
      <c r="E49" s="66" t="s">
        <v>186</v>
      </c>
      <c r="F49" s="66" t="s">
        <v>186</v>
      </c>
      <c r="G49" s="66" t="s">
        <v>186</v>
      </c>
      <c r="H49" s="239"/>
      <c r="I49" s="28" t="s">
        <v>186</v>
      </c>
      <c r="J49" s="286"/>
      <c r="K49" s="319"/>
      <c r="L49" s="31" t="s">
        <v>186</v>
      </c>
      <c r="M49" s="289"/>
    </row>
    <row r="50" spans="1:13" ht="13.5" customHeight="1" x14ac:dyDescent="0.15">
      <c r="A50" s="361" t="s">
        <v>124</v>
      </c>
      <c r="B50" s="319" t="s">
        <v>27</v>
      </c>
      <c r="C50" s="274"/>
      <c r="D50" s="196">
        <v>321</v>
      </c>
      <c r="E50" s="196">
        <v>307</v>
      </c>
      <c r="F50" s="196">
        <v>259</v>
      </c>
      <c r="G50" s="333" t="s">
        <v>186</v>
      </c>
      <c r="H50" s="239" t="s">
        <v>21</v>
      </c>
      <c r="I50" s="352">
        <v>887</v>
      </c>
      <c r="J50" s="47" t="s">
        <v>719</v>
      </c>
      <c r="K50" s="39" t="s">
        <v>1015</v>
      </c>
      <c r="L50" s="40" t="s">
        <v>1373</v>
      </c>
      <c r="M50" s="41" t="s">
        <v>720</v>
      </c>
    </row>
    <row r="51" spans="1:13" ht="13.5" customHeight="1" x14ac:dyDescent="0.25">
      <c r="A51" s="362" t="s">
        <v>125</v>
      </c>
      <c r="B51" s="370"/>
      <c r="C51" s="371"/>
      <c r="D51" s="64" t="s">
        <v>186</v>
      </c>
      <c r="E51" s="64" t="s">
        <v>186</v>
      </c>
      <c r="F51" s="64" t="s">
        <v>186</v>
      </c>
      <c r="G51" s="64" t="s">
        <v>186</v>
      </c>
      <c r="H51" s="372"/>
      <c r="I51" s="373" t="s">
        <v>186</v>
      </c>
      <c r="J51" s="365"/>
      <c r="K51" s="370"/>
      <c r="L51" s="374"/>
      <c r="M51" s="366"/>
    </row>
    <row r="52" spans="1:13" ht="13.5" customHeight="1" x14ac:dyDescent="0.15">
      <c r="A52" s="331" t="s">
        <v>126</v>
      </c>
      <c r="B52" s="252" t="s">
        <v>27</v>
      </c>
      <c r="C52" s="351"/>
      <c r="D52" s="196">
        <v>397</v>
      </c>
      <c r="E52" s="196">
        <v>399</v>
      </c>
      <c r="F52" s="196">
        <v>384</v>
      </c>
      <c r="G52" s="333" t="s">
        <v>186</v>
      </c>
      <c r="H52" s="250" t="s">
        <v>21</v>
      </c>
      <c r="I52" s="352">
        <v>1180</v>
      </c>
      <c r="J52" s="47" t="s">
        <v>763</v>
      </c>
      <c r="K52" s="39" t="s">
        <v>764</v>
      </c>
      <c r="L52" s="409" t="s">
        <v>1374</v>
      </c>
      <c r="M52" s="41" t="s">
        <v>765</v>
      </c>
    </row>
    <row r="53" spans="1:13" ht="13.5" customHeight="1" x14ac:dyDescent="0.25">
      <c r="A53" s="353" t="s">
        <v>127</v>
      </c>
      <c r="B53" s="319" t="s">
        <v>27</v>
      </c>
      <c r="C53" s="274"/>
      <c r="D53" s="66">
        <v>461</v>
      </c>
      <c r="E53" s="66">
        <v>491</v>
      </c>
      <c r="F53" s="66">
        <v>504</v>
      </c>
      <c r="G53" s="66" t="s">
        <v>186</v>
      </c>
      <c r="H53" s="239" t="s">
        <v>21</v>
      </c>
      <c r="I53" s="28">
        <v>1456</v>
      </c>
      <c r="J53" s="286"/>
      <c r="K53" s="319"/>
      <c r="L53" s="31" t="s">
        <v>186</v>
      </c>
      <c r="M53" s="289"/>
    </row>
    <row r="54" spans="1:13" ht="13.5" customHeight="1" x14ac:dyDescent="0.15">
      <c r="A54" s="331" t="s">
        <v>357</v>
      </c>
      <c r="B54" s="252" t="s">
        <v>1125</v>
      </c>
      <c r="C54" s="351"/>
      <c r="D54" s="196" t="s">
        <v>186</v>
      </c>
      <c r="E54" s="196" t="s">
        <v>186</v>
      </c>
      <c r="F54" s="196" t="s">
        <v>186</v>
      </c>
      <c r="G54" s="333" t="s">
        <v>186</v>
      </c>
      <c r="H54" s="250" t="s">
        <v>1124</v>
      </c>
      <c r="I54" s="352">
        <v>34</v>
      </c>
      <c r="J54" s="47" t="s">
        <v>689</v>
      </c>
      <c r="K54" s="39" t="s">
        <v>690</v>
      </c>
      <c r="L54" s="40" t="s">
        <v>1235</v>
      </c>
      <c r="M54" s="41" t="s">
        <v>691</v>
      </c>
    </row>
    <row r="55" spans="1:13" ht="13.5" customHeight="1" x14ac:dyDescent="0.25">
      <c r="A55" s="353" t="s">
        <v>128</v>
      </c>
      <c r="B55" s="319"/>
      <c r="C55" s="274"/>
      <c r="D55" s="66" t="s">
        <v>186</v>
      </c>
      <c r="E55" s="66" t="s">
        <v>186</v>
      </c>
      <c r="F55" s="66" t="s">
        <v>186</v>
      </c>
      <c r="G55" s="66" t="s">
        <v>186</v>
      </c>
      <c r="H55" s="239"/>
      <c r="I55" s="28" t="s">
        <v>186</v>
      </c>
      <c r="J55" s="286"/>
      <c r="K55" s="319"/>
      <c r="L55" s="375" t="s">
        <v>186</v>
      </c>
      <c r="M55" s="289"/>
    </row>
    <row r="56" spans="1:13" ht="13.5" customHeight="1" x14ac:dyDescent="0.15">
      <c r="A56" s="331" t="s">
        <v>129</v>
      </c>
      <c r="B56" s="196" t="s">
        <v>1098</v>
      </c>
      <c r="C56" s="351"/>
      <c r="D56" s="196">
        <v>171</v>
      </c>
      <c r="E56" s="196">
        <v>134</v>
      </c>
      <c r="F56" s="196">
        <v>138</v>
      </c>
      <c r="G56" s="333" t="s">
        <v>186</v>
      </c>
      <c r="H56" s="250" t="s">
        <v>21</v>
      </c>
      <c r="I56" s="352">
        <v>443</v>
      </c>
      <c r="J56" s="47" t="s">
        <v>906</v>
      </c>
      <c r="K56" s="39" t="s">
        <v>1016</v>
      </c>
      <c r="L56" s="40" t="s">
        <v>1375</v>
      </c>
      <c r="M56" s="41" t="s">
        <v>907</v>
      </c>
    </row>
    <row r="57" spans="1:13" ht="12.5" x14ac:dyDescent="0.25">
      <c r="A57" s="353" t="s">
        <v>333</v>
      </c>
      <c r="B57" s="319"/>
      <c r="C57" s="274"/>
      <c r="D57" s="66" t="s">
        <v>186</v>
      </c>
      <c r="E57" s="66" t="s">
        <v>186</v>
      </c>
      <c r="F57" s="66" t="s">
        <v>186</v>
      </c>
      <c r="G57" s="66" t="s">
        <v>186</v>
      </c>
      <c r="H57" s="239"/>
      <c r="I57" s="28" t="s">
        <v>186</v>
      </c>
      <c r="J57" s="286"/>
      <c r="K57" s="319"/>
      <c r="L57" s="31" t="s">
        <v>186</v>
      </c>
      <c r="M57" s="289"/>
    </row>
    <row r="58" spans="1:13" x14ac:dyDescent="0.15">
      <c r="A58" s="331" t="s">
        <v>130</v>
      </c>
      <c r="B58" s="252" t="s">
        <v>40</v>
      </c>
      <c r="C58" s="351"/>
      <c r="D58" s="196">
        <v>343</v>
      </c>
      <c r="E58" s="196">
        <v>431</v>
      </c>
      <c r="F58" s="196">
        <v>331</v>
      </c>
      <c r="G58" s="333" t="s">
        <v>186</v>
      </c>
      <c r="H58" s="250" t="s">
        <v>21</v>
      </c>
      <c r="I58" s="352">
        <v>1105</v>
      </c>
      <c r="J58" s="47" t="s">
        <v>683</v>
      </c>
      <c r="K58" s="39" t="s">
        <v>684</v>
      </c>
      <c r="L58" s="40" t="s">
        <v>1236</v>
      </c>
      <c r="M58" s="41" t="s">
        <v>685</v>
      </c>
    </row>
    <row r="59" spans="1:13" ht="12.5" x14ac:dyDescent="0.25">
      <c r="A59" s="353" t="s">
        <v>1178</v>
      </c>
      <c r="B59" s="319"/>
      <c r="C59" s="274"/>
      <c r="D59" s="66" t="s">
        <v>186</v>
      </c>
      <c r="E59" s="66" t="s">
        <v>186</v>
      </c>
      <c r="F59" s="66" t="s">
        <v>186</v>
      </c>
      <c r="G59" s="66" t="s">
        <v>186</v>
      </c>
      <c r="H59" s="239"/>
      <c r="I59" s="28" t="s">
        <v>186</v>
      </c>
      <c r="J59" s="286"/>
      <c r="K59" s="319"/>
      <c r="L59" s="31" t="s">
        <v>186</v>
      </c>
      <c r="M59" s="289"/>
    </row>
    <row r="60" spans="1:13" x14ac:dyDescent="0.15">
      <c r="A60" s="354" t="s">
        <v>1177</v>
      </c>
      <c r="B60" s="252" t="s">
        <v>27</v>
      </c>
      <c r="C60" s="351"/>
      <c r="D60" s="196">
        <v>177</v>
      </c>
      <c r="E60" s="196">
        <v>202</v>
      </c>
      <c r="F60" s="196">
        <v>245</v>
      </c>
      <c r="G60" s="333" t="s">
        <v>186</v>
      </c>
      <c r="H60" s="250" t="s">
        <v>21</v>
      </c>
      <c r="I60" s="352">
        <v>624</v>
      </c>
      <c r="J60" s="47" t="s">
        <v>735</v>
      </c>
      <c r="K60" s="39" t="s">
        <v>736</v>
      </c>
      <c r="L60" s="40" t="s">
        <v>1376</v>
      </c>
      <c r="M60" s="41" t="s">
        <v>737</v>
      </c>
    </row>
    <row r="61" spans="1:13" ht="13.5" customHeight="1" x14ac:dyDescent="0.25">
      <c r="A61" s="353" t="s">
        <v>131</v>
      </c>
      <c r="B61" s="319"/>
      <c r="C61" s="274"/>
      <c r="D61" s="66" t="s">
        <v>186</v>
      </c>
      <c r="E61" s="66" t="s">
        <v>186</v>
      </c>
      <c r="F61" s="66" t="s">
        <v>186</v>
      </c>
      <c r="G61" s="66" t="s">
        <v>186</v>
      </c>
      <c r="H61" s="239"/>
      <c r="I61" s="28" t="s">
        <v>186</v>
      </c>
      <c r="J61" s="286"/>
      <c r="K61" s="319"/>
      <c r="L61" s="31" t="s">
        <v>186</v>
      </c>
      <c r="M61" s="289"/>
    </row>
    <row r="62" spans="1:13" ht="13.5" customHeight="1" x14ac:dyDescent="0.15">
      <c r="A62" s="331" t="s">
        <v>132</v>
      </c>
      <c r="B62" s="252" t="s">
        <v>40</v>
      </c>
      <c r="C62" s="351"/>
      <c r="D62" s="196">
        <v>506</v>
      </c>
      <c r="E62" s="196">
        <v>577</v>
      </c>
      <c r="F62" s="196">
        <v>618</v>
      </c>
      <c r="G62" s="333" t="s">
        <v>186</v>
      </c>
      <c r="H62" s="250" t="s">
        <v>21</v>
      </c>
      <c r="I62" s="352">
        <v>1701</v>
      </c>
      <c r="J62" s="47" t="s">
        <v>695</v>
      </c>
      <c r="K62" s="39" t="s">
        <v>1017</v>
      </c>
      <c r="L62" s="40" t="s">
        <v>1377</v>
      </c>
      <c r="M62" s="41" t="s">
        <v>696</v>
      </c>
    </row>
    <row r="63" spans="1:13" ht="13.5" customHeight="1" x14ac:dyDescent="0.25">
      <c r="A63" s="353" t="s">
        <v>133</v>
      </c>
      <c r="B63" s="376"/>
      <c r="C63" s="367"/>
      <c r="D63" s="66" t="s">
        <v>186</v>
      </c>
      <c r="E63" s="66" t="s">
        <v>186</v>
      </c>
      <c r="F63" s="66" t="s">
        <v>186</v>
      </c>
      <c r="G63" s="66" t="s">
        <v>186</v>
      </c>
      <c r="H63" s="377"/>
      <c r="I63" s="33" t="s">
        <v>186</v>
      </c>
      <c r="J63" s="286"/>
      <c r="K63" s="319"/>
      <c r="L63" s="31" t="s">
        <v>186</v>
      </c>
      <c r="M63" s="289"/>
    </row>
    <row r="64" spans="1:13" ht="13.5" customHeight="1" x14ac:dyDescent="0.15">
      <c r="A64" s="331" t="s">
        <v>389</v>
      </c>
      <c r="B64" s="196" t="s">
        <v>134</v>
      </c>
      <c r="C64" s="368"/>
      <c r="D64" s="196">
        <v>559</v>
      </c>
      <c r="E64" s="196">
        <v>455</v>
      </c>
      <c r="F64" s="196">
        <v>472</v>
      </c>
      <c r="G64" s="333" t="s">
        <v>186</v>
      </c>
      <c r="H64" s="250" t="s">
        <v>21</v>
      </c>
      <c r="I64" s="352">
        <v>1486</v>
      </c>
      <c r="J64" s="47" t="s">
        <v>871</v>
      </c>
      <c r="K64" s="39" t="s">
        <v>1018</v>
      </c>
      <c r="L64" s="40" t="s">
        <v>1378</v>
      </c>
      <c r="M64" s="41" t="s">
        <v>872</v>
      </c>
    </row>
    <row r="65" spans="1:13" ht="13.5" customHeight="1" x14ac:dyDescent="0.25">
      <c r="A65" s="353" t="s">
        <v>348</v>
      </c>
      <c r="B65" s="319"/>
      <c r="C65" s="274"/>
      <c r="D65" s="66" t="s">
        <v>186</v>
      </c>
      <c r="E65" s="66" t="s">
        <v>186</v>
      </c>
      <c r="F65" s="66" t="s">
        <v>186</v>
      </c>
      <c r="G65" s="66" t="s">
        <v>186</v>
      </c>
      <c r="H65" s="239"/>
      <c r="I65" s="28" t="s">
        <v>186</v>
      </c>
      <c r="J65" s="286"/>
      <c r="K65" s="319"/>
      <c r="L65" s="31" t="s">
        <v>186</v>
      </c>
      <c r="M65" s="289"/>
    </row>
    <row r="66" spans="1:13" ht="13.5" customHeight="1" x14ac:dyDescent="0.15">
      <c r="A66" s="331" t="s">
        <v>135</v>
      </c>
      <c r="B66" s="252" t="s">
        <v>40</v>
      </c>
      <c r="C66" s="351"/>
      <c r="D66" s="196">
        <v>449</v>
      </c>
      <c r="E66" s="196">
        <v>478</v>
      </c>
      <c r="F66" s="196">
        <v>554</v>
      </c>
      <c r="G66" s="333" t="s">
        <v>186</v>
      </c>
      <c r="H66" s="250" t="s">
        <v>21</v>
      </c>
      <c r="I66" s="352">
        <v>1481</v>
      </c>
      <c r="J66" s="47" t="s">
        <v>908</v>
      </c>
      <c r="K66" s="39" t="s">
        <v>1019</v>
      </c>
      <c r="L66" s="40" t="s">
        <v>1379</v>
      </c>
      <c r="M66" s="41" t="s">
        <v>909</v>
      </c>
    </row>
    <row r="67" spans="1:13" ht="13.5" customHeight="1" x14ac:dyDescent="0.25">
      <c r="A67" s="353" t="s">
        <v>309</v>
      </c>
      <c r="B67" s="222" t="s">
        <v>192</v>
      </c>
      <c r="C67" s="274"/>
      <c r="D67" s="66" t="s">
        <v>186</v>
      </c>
      <c r="E67" s="66" t="s">
        <v>186</v>
      </c>
      <c r="F67" s="66" t="s">
        <v>186</v>
      </c>
      <c r="G67" s="66" t="s">
        <v>186</v>
      </c>
      <c r="H67" s="239"/>
      <c r="I67" s="28" t="s">
        <v>186</v>
      </c>
      <c r="J67" s="286"/>
      <c r="K67" s="319"/>
      <c r="L67" s="31" t="s">
        <v>186</v>
      </c>
      <c r="M67" s="289"/>
    </row>
    <row r="68" spans="1:13" ht="13.5" customHeight="1" x14ac:dyDescent="0.15">
      <c r="A68" s="331" t="s">
        <v>307</v>
      </c>
      <c r="B68" s="196" t="s">
        <v>342</v>
      </c>
      <c r="C68" s="351"/>
      <c r="D68" s="196">
        <v>586</v>
      </c>
      <c r="E68" s="196">
        <v>466</v>
      </c>
      <c r="F68" s="196">
        <v>441</v>
      </c>
      <c r="G68" s="333" t="s">
        <v>186</v>
      </c>
      <c r="H68" s="250" t="s">
        <v>21</v>
      </c>
      <c r="I68" s="352">
        <v>1493</v>
      </c>
      <c r="J68" s="47" t="s">
        <v>790</v>
      </c>
      <c r="K68" s="39" t="s">
        <v>1020</v>
      </c>
      <c r="L68" s="40" t="s">
        <v>1380</v>
      </c>
      <c r="M68" s="41" t="s">
        <v>791</v>
      </c>
    </row>
    <row r="69" spans="1:13" ht="13.5" customHeight="1" x14ac:dyDescent="0.25">
      <c r="A69" s="353" t="s">
        <v>136</v>
      </c>
      <c r="B69" s="222" t="s">
        <v>1136</v>
      </c>
      <c r="C69" s="274"/>
      <c r="D69" s="66">
        <v>350</v>
      </c>
      <c r="E69" s="66">
        <v>305</v>
      </c>
      <c r="F69" s="66">
        <v>314</v>
      </c>
      <c r="G69" s="66" t="s">
        <v>186</v>
      </c>
      <c r="H69" s="27" t="s">
        <v>21</v>
      </c>
      <c r="I69" s="33">
        <v>969</v>
      </c>
      <c r="J69" s="286"/>
      <c r="K69" s="319"/>
      <c r="L69" s="31" t="s">
        <v>186</v>
      </c>
      <c r="M69" s="289"/>
    </row>
    <row r="70" spans="1:13" ht="13.5" customHeight="1" x14ac:dyDescent="0.15">
      <c r="A70" s="331" t="s">
        <v>137</v>
      </c>
      <c r="B70" s="252" t="s">
        <v>1137</v>
      </c>
      <c r="C70" s="351"/>
      <c r="D70" s="45" t="s">
        <v>186</v>
      </c>
      <c r="E70" s="45" t="s">
        <v>186</v>
      </c>
      <c r="F70" s="45" t="s">
        <v>186</v>
      </c>
      <c r="G70" s="45" t="s">
        <v>186</v>
      </c>
      <c r="H70" s="36" t="s">
        <v>32</v>
      </c>
      <c r="I70" s="46">
        <v>799</v>
      </c>
      <c r="J70" s="47" t="s">
        <v>1176</v>
      </c>
      <c r="K70" s="39" t="s">
        <v>1134</v>
      </c>
      <c r="L70" s="40" t="s">
        <v>1381</v>
      </c>
      <c r="M70" s="41" t="s">
        <v>784</v>
      </c>
    </row>
    <row r="71" spans="1:13" ht="13.5" customHeight="1" x14ac:dyDescent="0.25">
      <c r="A71" s="353" t="s">
        <v>138</v>
      </c>
      <c r="B71" s="370" t="s">
        <v>1169</v>
      </c>
      <c r="C71" s="274"/>
      <c r="D71" s="66" t="s">
        <v>186</v>
      </c>
      <c r="E71" s="66" t="s">
        <v>186</v>
      </c>
      <c r="F71" s="66" t="s">
        <v>186</v>
      </c>
      <c r="G71" s="66" t="s">
        <v>186</v>
      </c>
      <c r="H71" s="239"/>
      <c r="I71" s="28" t="s">
        <v>186</v>
      </c>
      <c r="J71" s="286"/>
      <c r="K71" s="319"/>
      <c r="L71" s="31" t="s">
        <v>186</v>
      </c>
      <c r="M71" s="289"/>
    </row>
    <row r="72" spans="1:13" ht="13.5" customHeight="1" x14ac:dyDescent="0.15">
      <c r="A72" s="331" t="s">
        <v>139</v>
      </c>
      <c r="B72" s="252" t="s">
        <v>1168</v>
      </c>
      <c r="C72" s="351"/>
      <c r="D72" s="196">
        <v>542</v>
      </c>
      <c r="E72" s="196">
        <v>695</v>
      </c>
      <c r="F72" s="196">
        <v>592</v>
      </c>
      <c r="G72" s="333" t="s">
        <v>186</v>
      </c>
      <c r="H72" s="250" t="s">
        <v>21</v>
      </c>
      <c r="I72" s="352">
        <v>1829</v>
      </c>
      <c r="J72" s="47" t="s">
        <v>766</v>
      </c>
      <c r="K72" s="39" t="s">
        <v>767</v>
      </c>
      <c r="L72" s="40" t="s">
        <v>1237</v>
      </c>
      <c r="M72" s="41" t="s">
        <v>768</v>
      </c>
    </row>
    <row r="73" spans="1:13" ht="13.5" customHeight="1" x14ac:dyDescent="0.25">
      <c r="A73" s="353" t="s">
        <v>347</v>
      </c>
      <c r="B73" s="319"/>
      <c r="C73" s="274"/>
      <c r="D73" s="66" t="s">
        <v>186</v>
      </c>
      <c r="E73" s="66" t="s">
        <v>186</v>
      </c>
      <c r="F73" s="66" t="s">
        <v>186</v>
      </c>
      <c r="G73" s="66" t="s">
        <v>186</v>
      </c>
      <c r="H73" s="239"/>
      <c r="I73" s="28" t="s">
        <v>186</v>
      </c>
      <c r="J73" s="286"/>
      <c r="K73" s="319"/>
      <c r="L73" s="31" t="s">
        <v>186</v>
      </c>
      <c r="M73" s="289"/>
    </row>
    <row r="74" spans="1:13" ht="13.5" customHeight="1" x14ac:dyDescent="0.15">
      <c r="A74" s="331" t="s">
        <v>140</v>
      </c>
      <c r="B74" s="252" t="s">
        <v>27</v>
      </c>
      <c r="C74" s="351"/>
      <c r="D74" s="196">
        <v>244</v>
      </c>
      <c r="E74" s="196">
        <v>188</v>
      </c>
      <c r="F74" s="196">
        <v>237</v>
      </c>
      <c r="G74" s="333" t="s">
        <v>186</v>
      </c>
      <c r="H74" s="250" t="s">
        <v>21</v>
      </c>
      <c r="I74" s="352">
        <v>669</v>
      </c>
      <c r="J74" s="47" t="s">
        <v>713</v>
      </c>
      <c r="K74" s="39" t="s">
        <v>714</v>
      </c>
      <c r="L74" s="40" t="s">
        <v>1382</v>
      </c>
      <c r="M74" s="41" t="s">
        <v>715</v>
      </c>
    </row>
    <row r="75" spans="1:13" ht="13.5" customHeight="1" x14ac:dyDescent="0.25">
      <c r="A75" s="353" t="s">
        <v>141</v>
      </c>
      <c r="B75" s="319"/>
      <c r="C75" s="274"/>
      <c r="D75" s="66" t="s">
        <v>186</v>
      </c>
      <c r="E75" s="66" t="s">
        <v>186</v>
      </c>
      <c r="F75" s="66" t="s">
        <v>186</v>
      </c>
      <c r="G75" s="66" t="s">
        <v>186</v>
      </c>
      <c r="H75" s="239"/>
      <c r="I75" s="28" t="s">
        <v>186</v>
      </c>
      <c r="J75" s="286"/>
      <c r="K75" s="319"/>
      <c r="L75" s="31" t="s">
        <v>186</v>
      </c>
      <c r="M75" s="289"/>
    </row>
    <row r="76" spans="1:13" ht="13.5" customHeight="1" x14ac:dyDescent="0.15">
      <c r="A76" s="331" t="s">
        <v>142</v>
      </c>
      <c r="B76" s="252" t="s">
        <v>27</v>
      </c>
      <c r="C76" s="351"/>
      <c r="D76" s="196">
        <v>376</v>
      </c>
      <c r="E76" s="196">
        <v>392</v>
      </c>
      <c r="F76" s="196">
        <v>421</v>
      </c>
      <c r="G76" s="333" t="s">
        <v>186</v>
      </c>
      <c r="H76" s="250" t="s">
        <v>21</v>
      </c>
      <c r="I76" s="352">
        <v>1189</v>
      </c>
      <c r="J76" s="47" t="s">
        <v>716</v>
      </c>
      <c r="K76" s="39" t="s">
        <v>717</v>
      </c>
      <c r="L76" s="40" t="s">
        <v>1383</v>
      </c>
      <c r="M76" s="41" t="s">
        <v>718</v>
      </c>
    </row>
    <row r="77" spans="1:13" ht="13.5" customHeight="1" x14ac:dyDescent="0.25">
      <c r="A77" s="353" t="s">
        <v>1072</v>
      </c>
      <c r="B77" s="222" t="s">
        <v>320</v>
      </c>
      <c r="C77" s="367"/>
      <c r="D77" s="66" t="s">
        <v>186</v>
      </c>
      <c r="E77" s="66" t="s">
        <v>186</v>
      </c>
      <c r="F77" s="66" t="s">
        <v>186</v>
      </c>
      <c r="G77" s="66" t="s">
        <v>186</v>
      </c>
      <c r="H77" s="239"/>
      <c r="I77" s="28" t="s">
        <v>186</v>
      </c>
      <c r="J77" s="286"/>
      <c r="K77" s="319"/>
      <c r="L77" s="31" t="s">
        <v>186</v>
      </c>
      <c r="M77" s="289"/>
    </row>
    <row r="78" spans="1:13" ht="13.5" customHeight="1" x14ac:dyDescent="0.15">
      <c r="A78" s="331" t="s">
        <v>1071</v>
      </c>
      <c r="B78" s="196" t="s">
        <v>319</v>
      </c>
      <c r="C78" s="368"/>
      <c r="D78" s="196">
        <v>474</v>
      </c>
      <c r="E78" s="196">
        <v>485</v>
      </c>
      <c r="F78" s="196">
        <v>469</v>
      </c>
      <c r="G78" s="333" t="s">
        <v>186</v>
      </c>
      <c r="H78" s="250" t="s">
        <v>21</v>
      </c>
      <c r="I78" s="352">
        <v>1428</v>
      </c>
      <c r="J78" s="47" t="s">
        <v>760</v>
      </c>
      <c r="K78" s="39" t="s">
        <v>761</v>
      </c>
      <c r="L78" s="40" t="s">
        <v>1238</v>
      </c>
      <c r="M78" s="41" t="s">
        <v>762</v>
      </c>
    </row>
    <row r="79" spans="1:13" ht="13.5" customHeight="1" x14ac:dyDescent="0.25">
      <c r="A79" s="353" t="s">
        <v>143</v>
      </c>
      <c r="B79" s="319"/>
      <c r="C79" s="274"/>
      <c r="D79" s="66" t="s">
        <v>186</v>
      </c>
      <c r="E79" s="66" t="s">
        <v>186</v>
      </c>
      <c r="F79" s="66" t="s">
        <v>186</v>
      </c>
      <c r="G79" s="66" t="s">
        <v>186</v>
      </c>
      <c r="H79" s="239"/>
      <c r="I79" s="28" t="s">
        <v>186</v>
      </c>
      <c r="J79" s="286"/>
      <c r="K79" s="413"/>
      <c r="L79" s="497" t="s">
        <v>1239</v>
      </c>
      <c r="M79" s="289"/>
    </row>
    <row r="80" spans="1:13" ht="13.5" customHeight="1" x14ac:dyDescent="0.15">
      <c r="A80" s="378" t="s">
        <v>144</v>
      </c>
      <c r="B80" s="259" t="s">
        <v>27</v>
      </c>
      <c r="C80" s="379"/>
      <c r="D80" s="323">
        <v>238</v>
      </c>
      <c r="E80" s="323">
        <v>222</v>
      </c>
      <c r="F80" s="323">
        <v>260</v>
      </c>
      <c r="G80" s="323" t="s">
        <v>186</v>
      </c>
      <c r="H80" s="257" t="s">
        <v>21</v>
      </c>
      <c r="I80" s="380">
        <v>720</v>
      </c>
      <c r="J80" s="258" t="s">
        <v>745</v>
      </c>
      <c r="K80" s="414" t="s">
        <v>746</v>
      </c>
      <c r="L80" s="498" t="s">
        <v>1239</v>
      </c>
      <c r="M80" s="301" t="s">
        <v>747</v>
      </c>
    </row>
  </sheetData>
  <mergeCells count="22">
    <mergeCell ref="A3:M3"/>
    <mergeCell ref="A12:M12"/>
    <mergeCell ref="A5:A6"/>
    <mergeCell ref="D5:I5"/>
    <mergeCell ref="B5:C6"/>
    <mergeCell ref="L79:L80"/>
    <mergeCell ref="B41:C41"/>
    <mergeCell ref="J5:J6"/>
    <mergeCell ref="M5:M6"/>
    <mergeCell ref="L5:L6"/>
    <mergeCell ref="K5:K6"/>
    <mergeCell ref="B40:C40"/>
    <mergeCell ref="B38:C38"/>
    <mergeCell ref="B39:C39"/>
    <mergeCell ref="L40:L41"/>
    <mergeCell ref="L14:L15"/>
    <mergeCell ref="M14:M15"/>
    <mergeCell ref="A14:A15"/>
    <mergeCell ref="B14:C15"/>
    <mergeCell ref="D14:I14"/>
    <mergeCell ref="J14:J15"/>
    <mergeCell ref="K14:K15"/>
  </mergeCells>
  <phoneticPr fontId="4"/>
  <pageMargins left="0.78740157480314965" right="0.23622047244094491" top="0.51181102362204722" bottom="0.23622047244094491" header="0.27559055118110237" footer="0.27559055118110237"/>
  <pageSetup paperSize="9" scale="70" fitToWidth="0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>
    <tabColor rgb="FFFFFF00"/>
  </sheetPr>
  <dimension ref="A1:N63"/>
  <sheetViews>
    <sheetView view="pageBreakPreview" zoomScaleNormal="100" zoomScaleSheetLayoutView="100" workbookViewId="0">
      <selection activeCell="B5" sqref="B5"/>
    </sheetView>
  </sheetViews>
  <sheetFormatPr defaultColWidth="7.453125" defaultRowHeight="10.5" x14ac:dyDescent="0.15"/>
  <cols>
    <col min="1" max="1" width="18.26953125" style="96" customWidth="1"/>
    <col min="2" max="2" width="16" style="96" customWidth="1"/>
    <col min="3" max="3" width="4.453125" style="96" customWidth="1"/>
    <col min="4" max="6" width="5.26953125" style="42" bestFit="1" customWidth="1"/>
    <col min="7" max="7" width="5.1796875" style="42" customWidth="1"/>
    <col min="8" max="8" width="5.54296875" style="42" customWidth="1"/>
    <col min="9" max="9" width="7.7265625" style="42" customWidth="1"/>
    <col min="10" max="10" width="8.6328125" style="98" bestFit="1" customWidth="1"/>
    <col min="11" max="11" width="27.1796875" style="19" customWidth="1"/>
    <col min="12" max="12" width="13.7265625" style="132" customWidth="1"/>
    <col min="13" max="13" width="12.1796875" style="98" customWidth="1"/>
    <col min="14" max="16384" width="7.453125" style="19"/>
  </cols>
  <sheetData>
    <row r="1" spans="1:14" ht="12.75" customHeight="1" x14ac:dyDescent="0.15">
      <c r="A1" s="1" t="s">
        <v>3</v>
      </c>
      <c r="B1" s="1" t="s">
        <v>184</v>
      </c>
      <c r="C1" s="1"/>
      <c r="L1" s="448"/>
      <c r="M1" s="448"/>
    </row>
    <row r="2" spans="1:14" ht="10.5" customHeight="1" x14ac:dyDescent="0.15">
      <c r="A2" s="119" t="s">
        <v>183</v>
      </c>
      <c r="B2" s="119" t="s">
        <v>183</v>
      </c>
      <c r="C2" s="119"/>
      <c r="D2" s="11"/>
      <c r="E2" s="11"/>
      <c r="F2" s="11"/>
      <c r="G2" s="11"/>
      <c r="H2" s="11"/>
      <c r="I2" s="11"/>
      <c r="J2" s="15"/>
      <c r="K2" s="12"/>
      <c r="L2" s="116"/>
      <c r="M2" s="17"/>
    </row>
    <row r="3" spans="1:14" ht="13.5" customHeight="1" x14ac:dyDescent="0.15">
      <c r="A3" s="506" t="s">
        <v>6</v>
      </c>
      <c r="B3" s="508" t="s">
        <v>7</v>
      </c>
      <c r="C3" s="381"/>
      <c r="D3" s="439" t="s">
        <v>9</v>
      </c>
      <c r="E3" s="440"/>
      <c r="F3" s="440"/>
      <c r="G3" s="440"/>
      <c r="H3" s="440"/>
      <c r="I3" s="441"/>
      <c r="J3" s="426" t="s">
        <v>10</v>
      </c>
      <c r="K3" s="426" t="s">
        <v>11</v>
      </c>
      <c r="L3" s="444" t="s">
        <v>12</v>
      </c>
      <c r="M3" s="428" t="s">
        <v>13</v>
      </c>
    </row>
    <row r="4" spans="1:14" s="24" customFormat="1" ht="13.5" customHeight="1" x14ac:dyDescent="0.2">
      <c r="A4" s="507"/>
      <c r="B4" s="509"/>
      <c r="C4" s="382"/>
      <c r="D4" s="21" t="s">
        <v>14</v>
      </c>
      <c r="E4" s="21" t="s">
        <v>15</v>
      </c>
      <c r="F4" s="21" t="s">
        <v>16</v>
      </c>
      <c r="G4" s="21" t="s">
        <v>17</v>
      </c>
      <c r="H4" s="21"/>
      <c r="I4" s="104" t="s">
        <v>18</v>
      </c>
      <c r="J4" s="430"/>
      <c r="K4" s="430"/>
      <c r="L4" s="445"/>
      <c r="M4" s="479"/>
    </row>
    <row r="5" spans="1:14" ht="13.5" customHeight="1" x14ac:dyDescent="0.25">
      <c r="A5" s="353" t="s">
        <v>193</v>
      </c>
      <c r="B5" s="222"/>
      <c r="C5" s="383" t="str">
        <f>IF($H5="（全）",VLOOKUP(#REF!,#REF!,5,FALSE),IF($H5="（定）",VLOOKUP(#REF!,#REF!,3,FALSE),""))</f>
        <v/>
      </c>
      <c r="D5" s="66" t="str">
        <f>IF($H5="（全）",VLOOKUP(#REF!,#REF!,5,FALSE),IF($H5="（定）",VLOOKUP(#REF!,#REF!,3,FALSE),""))</f>
        <v/>
      </c>
      <c r="E5" s="66" t="str">
        <f>IF($H5="（全）",VLOOKUP(#REF!,#REF!,6,FALSE),IF($H5="（定）",VLOOKUP(#REF!,#REF!,4,FALSE),""))</f>
        <v/>
      </c>
      <c r="F5" s="66" t="str">
        <f>IF($H5="（全）",VLOOKUP(#REF!,#REF!,7,FALSE),IF($H5="（定）",VLOOKUP(#REF!,#REF!,5,FALSE),""))</f>
        <v/>
      </c>
      <c r="G5" s="66" t="str">
        <f>IF($H5="（全）","",IF($H5="（定）",VLOOKUP(#REF!,#REF!,6,FALSE),""))</f>
        <v/>
      </c>
      <c r="H5" s="66"/>
      <c r="I5" s="28" t="str">
        <f>IF($H5="（全）",VLOOKUP(#REF!,#REF!,4,FALSE),IF($H5="（定）",VLOOKUP(#REF!,#REF!,2,FALSE),IF($H5="（専）",VLOOKUP(#REF!,#REF!,7,FALSE),IF($H5="（通）",VLOOKUP(#REF!,#REF!,2,FALSE),""))))</f>
        <v/>
      </c>
      <c r="J5" s="286"/>
      <c r="K5" s="66"/>
      <c r="L5" s="375" t="str">
        <f>IF($M5="","",VLOOKUP(#REF!,#REF!,5,FALSE))</f>
        <v/>
      </c>
      <c r="M5" s="289"/>
    </row>
    <row r="6" spans="1:14" ht="13.5" customHeight="1" x14ac:dyDescent="0.15">
      <c r="A6" s="331" t="s">
        <v>145</v>
      </c>
      <c r="B6" s="196" t="s">
        <v>27</v>
      </c>
      <c r="C6" s="332"/>
      <c r="D6" s="196">
        <v>146</v>
      </c>
      <c r="E6" s="196">
        <v>137</v>
      </c>
      <c r="F6" s="196">
        <v>138</v>
      </c>
      <c r="G6" s="333" t="s">
        <v>186</v>
      </c>
      <c r="H6" s="250" t="s">
        <v>21</v>
      </c>
      <c r="I6" s="352">
        <v>421</v>
      </c>
      <c r="J6" s="47" t="s">
        <v>732</v>
      </c>
      <c r="K6" s="415" t="s">
        <v>733</v>
      </c>
      <c r="L6" s="40" t="s">
        <v>1384</v>
      </c>
      <c r="M6" s="41" t="s">
        <v>734</v>
      </c>
      <c r="N6" s="139"/>
    </row>
    <row r="7" spans="1:14" ht="13.5" customHeight="1" x14ac:dyDescent="0.25">
      <c r="A7" s="353" t="s">
        <v>346</v>
      </c>
      <c r="B7" s="222"/>
      <c r="C7" s="383"/>
      <c r="D7" s="66" t="s">
        <v>186</v>
      </c>
      <c r="E7" s="66" t="s">
        <v>186</v>
      </c>
      <c r="F7" s="66" t="s">
        <v>186</v>
      </c>
      <c r="G7" s="66" t="s">
        <v>186</v>
      </c>
      <c r="H7" s="239"/>
      <c r="I7" s="28" t="s">
        <v>186</v>
      </c>
      <c r="J7" s="286"/>
      <c r="K7" s="66"/>
      <c r="L7" s="31" t="s">
        <v>186</v>
      </c>
      <c r="M7" s="289"/>
    </row>
    <row r="8" spans="1:14" ht="13.5" customHeight="1" x14ac:dyDescent="0.15">
      <c r="A8" s="331" t="s">
        <v>345</v>
      </c>
      <c r="B8" s="196" t="s">
        <v>27</v>
      </c>
      <c r="C8" s="332"/>
      <c r="D8" s="196">
        <v>534</v>
      </c>
      <c r="E8" s="196">
        <v>532</v>
      </c>
      <c r="F8" s="196">
        <v>529</v>
      </c>
      <c r="G8" s="333" t="s">
        <v>186</v>
      </c>
      <c r="H8" s="250" t="s">
        <v>21</v>
      </c>
      <c r="I8" s="352">
        <v>1595</v>
      </c>
      <c r="J8" s="47" t="s">
        <v>757</v>
      </c>
      <c r="K8" s="415" t="s">
        <v>758</v>
      </c>
      <c r="L8" s="40" t="s">
        <v>1385</v>
      </c>
      <c r="M8" s="41" t="s">
        <v>759</v>
      </c>
    </row>
    <row r="9" spans="1:14" ht="13.5" customHeight="1" x14ac:dyDescent="0.25">
      <c r="A9" s="353" t="s">
        <v>146</v>
      </c>
      <c r="B9" s="222"/>
      <c r="C9" s="383"/>
      <c r="D9" s="66" t="s">
        <v>186</v>
      </c>
      <c r="E9" s="66" t="s">
        <v>186</v>
      </c>
      <c r="F9" s="66" t="s">
        <v>186</v>
      </c>
      <c r="G9" s="66" t="s">
        <v>186</v>
      </c>
      <c r="H9" s="239"/>
      <c r="I9" s="28" t="s">
        <v>186</v>
      </c>
      <c r="J9" s="286"/>
      <c r="K9" s="66"/>
      <c r="L9" s="31" t="s">
        <v>186</v>
      </c>
      <c r="M9" s="289"/>
    </row>
    <row r="10" spans="1:14" ht="13.5" customHeight="1" x14ac:dyDescent="0.15">
      <c r="A10" s="361" t="s">
        <v>147</v>
      </c>
      <c r="B10" s="222" t="s">
        <v>324</v>
      </c>
      <c r="C10" s="383"/>
      <c r="D10" s="196">
        <v>455</v>
      </c>
      <c r="E10" s="196">
        <v>437</v>
      </c>
      <c r="F10" s="196">
        <v>437</v>
      </c>
      <c r="G10" s="333" t="s">
        <v>186</v>
      </c>
      <c r="H10" s="239" t="s">
        <v>21</v>
      </c>
      <c r="I10" s="352">
        <v>1329</v>
      </c>
      <c r="J10" s="47" t="s">
        <v>721</v>
      </c>
      <c r="K10" s="415" t="s">
        <v>722</v>
      </c>
      <c r="L10" s="40" t="s">
        <v>1240</v>
      </c>
      <c r="M10" s="41" t="s">
        <v>723</v>
      </c>
    </row>
    <row r="11" spans="1:14" ht="13.5" customHeight="1" x14ac:dyDescent="0.25">
      <c r="A11" s="362" t="s">
        <v>148</v>
      </c>
      <c r="B11" s="236"/>
      <c r="C11" s="384"/>
      <c r="D11" s="64" t="s">
        <v>186</v>
      </c>
      <c r="E11" s="64" t="s">
        <v>186</v>
      </c>
      <c r="F11" s="64" t="s">
        <v>186</v>
      </c>
      <c r="G11" s="64" t="s">
        <v>186</v>
      </c>
      <c r="H11" s="372"/>
      <c r="I11" s="373" t="s">
        <v>186</v>
      </c>
      <c r="J11" s="365"/>
      <c r="K11" s="64"/>
      <c r="L11" s="410" t="s">
        <v>186</v>
      </c>
      <c r="M11" s="366"/>
    </row>
    <row r="12" spans="1:14" ht="13.5" customHeight="1" x14ac:dyDescent="0.15">
      <c r="A12" s="331" t="s">
        <v>149</v>
      </c>
      <c r="B12" s="196" t="s">
        <v>27</v>
      </c>
      <c r="C12" s="332"/>
      <c r="D12" s="196">
        <v>358</v>
      </c>
      <c r="E12" s="196">
        <v>364</v>
      </c>
      <c r="F12" s="196">
        <v>342</v>
      </c>
      <c r="G12" s="333" t="s">
        <v>186</v>
      </c>
      <c r="H12" s="250" t="s">
        <v>21</v>
      </c>
      <c r="I12" s="352">
        <v>1064</v>
      </c>
      <c r="J12" s="47" t="s">
        <v>724</v>
      </c>
      <c r="K12" s="415" t="s">
        <v>1021</v>
      </c>
      <c r="L12" s="40" t="s">
        <v>1241</v>
      </c>
      <c r="M12" s="41" t="s">
        <v>725</v>
      </c>
    </row>
    <row r="13" spans="1:14" ht="13.5" customHeight="1" x14ac:dyDescent="0.25">
      <c r="A13" s="353" t="s">
        <v>150</v>
      </c>
      <c r="B13" s="222"/>
      <c r="C13" s="383"/>
      <c r="D13" s="66" t="s">
        <v>186</v>
      </c>
      <c r="E13" s="66" t="s">
        <v>186</v>
      </c>
      <c r="F13" s="66" t="s">
        <v>186</v>
      </c>
      <c r="G13" s="66" t="s">
        <v>186</v>
      </c>
      <c r="H13" s="239"/>
      <c r="I13" s="28" t="s">
        <v>186</v>
      </c>
      <c r="J13" s="286"/>
      <c r="K13" s="66"/>
      <c r="L13" s="31" t="s">
        <v>186</v>
      </c>
      <c r="M13" s="289"/>
    </row>
    <row r="14" spans="1:14" ht="13.5" customHeight="1" x14ac:dyDescent="0.15">
      <c r="A14" s="331" t="s">
        <v>151</v>
      </c>
      <c r="B14" s="196" t="s">
        <v>1085</v>
      </c>
      <c r="C14" s="332"/>
      <c r="D14" s="196">
        <v>185</v>
      </c>
      <c r="E14" s="196">
        <v>168</v>
      </c>
      <c r="F14" s="196">
        <v>208</v>
      </c>
      <c r="G14" s="333" t="s">
        <v>186</v>
      </c>
      <c r="H14" s="250" t="s">
        <v>21</v>
      </c>
      <c r="I14" s="352">
        <v>561</v>
      </c>
      <c r="J14" s="47" t="s">
        <v>709</v>
      </c>
      <c r="K14" s="415" t="s">
        <v>1022</v>
      </c>
      <c r="L14" s="40" t="s">
        <v>1386</v>
      </c>
      <c r="M14" s="41" t="s">
        <v>710</v>
      </c>
    </row>
    <row r="15" spans="1:14" ht="13.5" customHeight="1" x14ac:dyDescent="0.25">
      <c r="A15" s="353" t="s">
        <v>152</v>
      </c>
      <c r="B15" s="222"/>
      <c r="C15" s="383"/>
      <c r="D15" s="66" t="s">
        <v>186</v>
      </c>
      <c r="E15" s="66" t="s">
        <v>186</v>
      </c>
      <c r="F15" s="66" t="s">
        <v>186</v>
      </c>
      <c r="G15" s="66" t="s">
        <v>186</v>
      </c>
      <c r="H15" s="239"/>
      <c r="I15" s="28" t="s">
        <v>186</v>
      </c>
      <c r="J15" s="286"/>
      <c r="K15" s="66"/>
      <c r="L15" s="31" t="s">
        <v>186</v>
      </c>
      <c r="M15" s="355"/>
    </row>
    <row r="16" spans="1:14" ht="13.5" customHeight="1" x14ac:dyDescent="0.15">
      <c r="A16" s="331" t="s">
        <v>153</v>
      </c>
      <c r="B16" s="196" t="s">
        <v>27</v>
      </c>
      <c r="C16" s="332"/>
      <c r="D16" s="196">
        <v>426</v>
      </c>
      <c r="E16" s="196">
        <v>371</v>
      </c>
      <c r="F16" s="196">
        <v>526</v>
      </c>
      <c r="G16" s="333" t="s">
        <v>186</v>
      </c>
      <c r="H16" s="250" t="s">
        <v>21</v>
      </c>
      <c r="I16" s="352">
        <v>1323</v>
      </c>
      <c r="J16" s="47" t="s">
        <v>755</v>
      </c>
      <c r="K16" s="415" t="s">
        <v>1023</v>
      </c>
      <c r="L16" s="40" t="s">
        <v>1387</v>
      </c>
      <c r="M16" s="41" t="s">
        <v>756</v>
      </c>
    </row>
    <row r="17" spans="1:13" ht="13.5" customHeight="1" x14ac:dyDescent="0.25">
      <c r="A17" s="353" t="s">
        <v>154</v>
      </c>
      <c r="B17" s="222"/>
      <c r="C17" s="383"/>
      <c r="D17" s="66" t="s">
        <v>186</v>
      </c>
      <c r="E17" s="66" t="s">
        <v>186</v>
      </c>
      <c r="F17" s="66" t="s">
        <v>186</v>
      </c>
      <c r="G17" s="66" t="s">
        <v>186</v>
      </c>
      <c r="H17" s="27"/>
      <c r="I17" s="33" t="s">
        <v>186</v>
      </c>
      <c r="J17" s="286"/>
      <c r="K17" s="66"/>
      <c r="L17" s="31" t="s">
        <v>186</v>
      </c>
      <c r="M17" s="289"/>
    </row>
    <row r="18" spans="1:13" ht="13.5" customHeight="1" x14ac:dyDescent="0.15">
      <c r="A18" s="331" t="s">
        <v>155</v>
      </c>
      <c r="B18" s="196" t="s">
        <v>27</v>
      </c>
      <c r="C18" s="332"/>
      <c r="D18" s="196">
        <v>224</v>
      </c>
      <c r="E18" s="196">
        <v>221</v>
      </c>
      <c r="F18" s="196">
        <v>214</v>
      </c>
      <c r="G18" s="333" t="s">
        <v>186</v>
      </c>
      <c r="H18" s="36" t="s">
        <v>21</v>
      </c>
      <c r="I18" s="352">
        <v>659</v>
      </c>
      <c r="J18" s="47" t="s">
        <v>774</v>
      </c>
      <c r="K18" s="415" t="s">
        <v>1024</v>
      </c>
      <c r="L18" s="40" t="s">
        <v>1242</v>
      </c>
      <c r="M18" s="41" t="s">
        <v>775</v>
      </c>
    </row>
    <row r="19" spans="1:13" s="42" customFormat="1" ht="13.5" customHeight="1" x14ac:dyDescent="0.25">
      <c r="A19" s="353" t="s">
        <v>1173</v>
      </c>
      <c r="B19" s="222" t="s">
        <v>327</v>
      </c>
      <c r="C19" s="383"/>
      <c r="D19" s="66">
        <v>139</v>
      </c>
      <c r="E19" s="66">
        <v>132</v>
      </c>
      <c r="F19" s="66">
        <v>156</v>
      </c>
      <c r="G19" s="66" t="s">
        <v>186</v>
      </c>
      <c r="H19" s="27" t="s">
        <v>21</v>
      </c>
      <c r="I19" s="33">
        <v>427</v>
      </c>
      <c r="J19" s="358"/>
      <c r="K19" s="66"/>
      <c r="L19" s="31" t="s">
        <v>186</v>
      </c>
      <c r="M19" s="321"/>
    </row>
    <row r="20" spans="1:13" s="42" customFormat="1" ht="13.5" customHeight="1" x14ac:dyDescent="0.15">
      <c r="A20" s="407" t="s">
        <v>1174</v>
      </c>
      <c r="B20" s="406" t="s">
        <v>336</v>
      </c>
      <c r="C20" s="332"/>
      <c r="D20" s="45" t="s">
        <v>186</v>
      </c>
      <c r="E20" s="45" t="s">
        <v>186</v>
      </c>
      <c r="F20" s="45" t="s">
        <v>186</v>
      </c>
      <c r="G20" s="51" t="s">
        <v>186</v>
      </c>
      <c r="H20" s="62" t="s">
        <v>34</v>
      </c>
      <c r="I20" s="46">
        <v>120</v>
      </c>
      <c r="J20" s="47" t="s">
        <v>776</v>
      </c>
      <c r="K20" s="415" t="s">
        <v>778</v>
      </c>
      <c r="L20" s="40" t="s">
        <v>1243</v>
      </c>
      <c r="M20" s="405" t="s">
        <v>777</v>
      </c>
    </row>
    <row r="21" spans="1:13" ht="13.5" customHeight="1" x14ac:dyDescent="0.25">
      <c r="A21" s="353" t="s">
        <v>306</v>
      </c>
      <c r="B21" s="222"/>
      <c r="C21" s="383"/>
      <c r="D21" s="66" t="s">
        <v>186</v>
      </c>
      <c r="E21" s="66" t="s">
        <v>186</v>
      </c>
      <c r="F21" s="66" t="s">
        <v>186</v>
      </c>
      <c r="G21" s="66" t="s">
        <v>186</v>
      </c>
      <c r="H21" s="239"/>
      <c r="I21" s="28" t="s">
        <v>186</v>
      </c>
      <c r="J21" s="286"/>
      <c r="K21" s="66"/>
      <c r="L21" s="31" t="s">
        <v>186</v>
      </c>
      <c r="M21" s="321"/>
    </row>
    <row r="22" spans="1:13" ht="13.5" customHeight="1" x14ac:dyDescent="0.15">
      <c r="A22" s="331" t="s">
        <v>305</v>
      </c>
      <c r="B22" s="196" t="s">
        <v>383</v>
      </c>
      <c r="C22" s="332"/>
      <c r="D22" s="196">
        <v>81</v>
      </c>
      <c r="E22" s="196">
        <v>138</v>
      </c>
      <c r="F22" s="196">
        <v>124</v>
      </c>
      <c r="G22" s="333" t="s">
        <v>186</v>
      </c>
      <c r="H22" s="250" t="s">
        <v>21</v>
      </c>
      <c r="I22" s="352">
        <v>343</v>
      </c>
      <c r="J22" s="47" t="s">
        <v>751</v>
      </c>
      <c r="K22" s="415" t="s">
        <v>1025</v>
      </c>
      <c r="L22" s="40" t="s">
        <v>1388</v>
      </c>
      <c r="M22" s="41" t="s">
        <v>752</v>
      </c>
    </row>
    <row r="23" spans="1:13" ht="13.5" customHeight="1" x14ac:dyDescent="0.25">
      <c r="A23" s="353" t="s">
        <v>156</v>
      </c>
      <c r="B23" s="222"/>
      <c r="C23" s="383"/>
      <c r="D23" s="66" t="s">
        <v>186</v>
      </c>
      <c r="E23" s="66" t="s">
        <v>186</v>
      </c>
      <c r="F23" s="66" t="s">
        <v>186</v>
      </c>
      <c r="G23" s="66" t="s">
        <v>186</v>
      </c>
      <c r="H23" s="239"/>
      <c r="I23" s="28" t="s">
        <v>186</v>
      </c>
      <c r="J23" s="286"/>
      <c r="K23" s="66"/>
      <c r="L23" s="31" t="s">
        <v>186</v>
      </c>
      <c r="M23" s="289"/>
    </row>
    <row r="24" spans="1:13" ht="13.5" customHeight="1" x14ac:dyDescent="0.15">
      <c r="A24" s="331" t="s">
        <v>157</v>
      </c>
      <c r="B24" s="196" t="s">
        <v>27</v>
      </c>
      <c r="C24" s="332"/>
      <c r="D24" s="196">
        <v>416</v>
      </c>
      <c r="E24" s="196">
        <v>409</v>
      </c>
      <c r="F24" s="196">
        <v>472</v>
      </c>
      <c r="G24" s="333" t="s">
        <v>186</v>
      </c>
      <c r="H24" s="250" t="s">
        <v>21</v>
      </c>
      <c r="I24" s="352">
        <v>1297</v>
      </c>
      <c r="J24" s="47" t="s">
        <v>854</v>
      </c>
      <c r="K24" s="415" t="s">
        <v>1026</v>
      </c>
      <c r="L24" s="40" t="s">
        <v>1244</v>
      </c>
      <c r="M24" s="41" t="s">
        <v>878</v>
      </c>
    </row>
    <row r="25" spans="1:13" ht="13.5" customHeight="1" x14ac:dyDescent="0.25">
      <c r="A25" s="353" t="s">
        <v>158</v>
      </c>
      <c r="B25" s="222"/>
      <c r="C25" s="383"/>
      <c r="D25" s="66" t="s">
        <v>186</v>
      </c>
      <c r="E25" s="66" t="s">
        <v>186</v>
      </c>
      <c r="F25" s="66" t="s">
        <v>186</v>
      </c>
      <c r="G25" s="66" t="s">
        <v>186</v>
      </c>
      <c r="H25" s="239"/>
      <c r="I25" s="28" t="s">
        <v>186</v>
      </c>
      <c r="J25" s="286"/>
      <c r="K25" s="66"/>
      <c r="L25" s="31" t="s">
        <v>186</v>
      </c>
      <c r="M25" s="289"/>
    </row>
    <row r="26" spans="1:13" ht="13.5" customHeight="1" x14ac:dyDescent="0.15">
      <c r="A26" s="331" t="s">
        <v>159</v>
      </c>
      <c r="B26" s="196" t="s">
        <v>27</v>
      </c>
      <c r="C26" s="332"/>
      <c r="D26" s="196">
        <v>248</v>
      </c>
      <c r="E26" s="196">
        <v>244</v>
      </c>
      <c r="F26" s="196">
        <v>232</v>
      </c>
      <c r="G26" s="333" t="s">
        <v>186</v>
      </c>
      <c r="H26" s="250" t="s">
        <v>21</v>
      </c>
      <c r="I26" s="352">
        <v>724</v>
      </c>
      <c r="J26" s="47" t="s">
        <v>741</v>
      </c>
      <c r="K26" s="415" t="s">
        <v>1027</v>
      </c>
      <c r="L26" s="40" t="s">
        <v>1389</v>
      </c>
      <c r="M26" s="41" t="s">
        <v>742</v>
      </c>
    </row>
    <row r="27" spans="1:13" ht="13.5" customHeight="1" x14ac:dyDescent="0.35">
      <c r="A27" s="385" t="s">
        <v>1074</v>
      </c>
      <c r="B27" s="222"/>
      <c r="C27" s="383"/>
      <c r="D27" s="66" t="s">
        <v>186</v>
      </c>
      <c r="E27" s="66" t="s">
        <v>186</v>
      </c>
      <c r="F27" s="66" t="s">
        <v>186</v>
      </c>
      <c r="G27" s="66" t="s">
        <v>186</v>
      </c>
      <c r="H27" s="239"/>
      <c r="I27" s="28" t="s">
        <v>186</v>
      </c>
      <c r="J27" s="286"/>
      <c r="K27" s="66"/>
      <c r="L27" s="31" t="s">
        <v>186</v>
      </c>
      <c r="M27" s="289"/>
    </row>
    <row r="28" spans="1:13" ht="13.5" customHeight="1" x14ac:dyDescent="0.15">
      <c r="A28" s="331" t="s">
        <v>1073</v>
      </c>
      <c r="B28" s="196" t="s">
        <v>27</v>
      </c>
      <c r="C28" s="332"/>
      <c r="D28" s="196">
        <v>245</v>
      </c>
      <c r="E28" s="196">
        <v>253</v>
      </c>
      <c r="F28" s="196">
        <v>229</v>
      </c>
      <c r="G28" s="333" t="s">
        <v>186</v>
      </c>
      <c r="H28" s="250" t="s">
        <v>21</v>
      </c>
      <c r="I28" s="352">
        <v>727</v>
      </c>
      <c r="J28" s="47" t="s">
        <v>800</v>
      </c>
      <c r="K28" s="415" t="s">
        <v>801</v>
      </c>
      <c r="L28" s="40" t="s">
        <v>1390</v>
      </c>
      <c r="M28" s="41" t="s">
        <v>802</v>
      </c>
    </row>
    <row r="29" spans="1:13" ht="13.5" customHeight="1" x14ac:dyDescent="0.25">
      <c r="A29" s="353" t="s">
        <v>160</v>
      </c>
      <c r="B29" s="222"/>
      <c r="C29" s="383"/>
      <c r="D29" s="66" t="s">
        <v>186</v>
      </c>
      <c r="E29" s="66" t="s">
        <v>186</v>
      </c>
      <c r="F29" s="66" t="s">
        <v>186</v>
      </c>
      <c r="G29" s="66" t="s">
        <v>186</v>
      </c>
      <c r="H29" s="239"/>
      <c r="I29" s="28" t="s">
        <v>186</v>
      </c>
      <c r="J29" s="286"/>
      <c r="K29" s="66"/>
      <c r="L29" s="31" t="s">
        <v>186</v>
      </c>
      <c r="M29" s="289"/>
    </row>
    <row r="30" spans="1:13" ht="13.5" customHeight="1" x14ac:dyDescent="0.15">
      <c r="A30" s="331" t="s">
        <v>356</v>
      </c>
      <c r="B30" s="196" t="s">
        <v>337</v>
      </c>
      <c r="C30" s="332"/>
      <c r="D30" s="196">
        <v>344</v>
      </c>
      <c r="E30" s="196">
        <v>341</v>
      </c>
      <c r="F30" s="196">
        <v>290</v>
      </c>
      <c r="G30" s="333" t="s">
        <v>186</v>
      </c>
      <c r="H30" s="250" t="s">
        <v>21</v>
      </c>
      <c r="I30" s="352">
        <v>975</v>
      </c>
      <c r="J30" s="47" t="s">
        <v>887</v>
      </c>
      <c r="K30" s="415" t="s">
        <v>1028</v>
      </c>
      <c r="L30" s="40" t="s">
        <v>1391</v>
      </c>
      <c r="M30" s="41" t="s">
        <v>888</v>
      </c>
    </row>
    <row r="31" spans="1:13" ht="13.5" customHeight="1" x14ac:dyDescent="0.25">
      <c r="A31" s="353" t="s">
        <v>161</v>
      </c>
      <c r="B31" s="222"/>
      <c r="C31" s="383"/>
      <c r="D31" s="66" t="s">
        <v>186</v>
      </c>
      <c r="E31" s="66" t="s">
        <v>186</v>
      </c>
      <c r="F31" s="66" t="s">
        <v>186</v>
      </c>
      <c r="G31" s="66" t="s">
        <v>186</v>
      </c>
      <c r="H31" s="239"/>
      <c r="I31" s="28" t="s">
        <v>186</v>
      </c>
      <c r="J31" s="286"/>
      <c r="K31" s="66"/>
      <c r="L31" s="31" t="s">
        <v>186</v>
      </c>
      <c r="M31" s="289"/>
    </row>
    <row r="32" spans="1:13" ht="13.5" customHeight="1" x14ac:dyDescent="0.15">
      <c r="A32" s="331" t="s">
        <v>162</v>
      </c>
      <c r="B32" s="196" t="s">
        <v>27</v>
      </c>
      <c r="C32" s="332"/>
      <c r="D32" s="196">
        <v>562</v>
      </c>
      <c r="E32" s="196">
        <v>476</v>
      </c>
      <c r="F32" s="196">
        <v>567</v>
      </c>
      <c r="G32" s="333" t="s">
        <v>186</v>
      </c>
      <c r="H32" s="250" t="s">
        <v>21</v>
      </c>
      <c r="I32" s="352">
        <v>1605</v>
      </c>
      <c r="J32" s="47" t="s">
        <v>707</v>
      </c>
      <c r="K32" s="415" t="s">
        <v>1029</v>
      </c>
      <c r="L32" s="40" t="s">
        <v>1392</v>
      </c>
      <c r="M32" s="41" t="s">
        <v>708</v>
      </c>
    </row>
    <row r="33" spans="1:13" ht="13.5" customHeight="1" x14ac:dyDescent="0.25">
      <c r="A33" s="353" t="s">
        <v>163</v>
      </c>
      <c r="B33" s="222"/>
      <c r="C33" s="383"/>
      <c r="D33" s="66" t="s">
        <v>186</v>
      </c>
      <c r="E33" s="66" t="s">
        <v>186</v>
      </c>
      <c r="F33" s="66" t="s">
        <v>186</v>
      </c>
      <c r="G33" s="66" t="s">
        <v>186</v>
      </c>
      <c r="H33" s="239"/>
      <c r="I33" s="28" t="s">
        <v>186</v>
      </c>
      <c r="J33" s="286"/>
      <c r="K33" s="66"/>
      <c r="L33" s="31" t="s">
        <v>186</v>
      </c>
      <c r="M33" s="289"/>
    </row>
    <row r="34" spans="1:13" ht="13.5" customHeight="1" x14ac:dyDescent="0.15">
      <c r="A34" s="331" t="s">
        <v>164</v>
      </c>
      <c r="B34" s="196" t="s">
        <v>1067</v>
      </c>
      <c r="C34" s="332"/>
      <c r="D34" s="196">
        <v>565</v>
      </c>
      <c r="E34" s="196">
        <v>531</v>
      </c>
      <c r="F34" s="196">
        <v>495</v>
      </c>
      <c r="G34" s="333" t="s">
        <v>186</v>
      </c>
      <c r="H34" s="250" t="s">
        <v>21</v>
      </c>
      <c r="I34" s="352">
        <v>1591</v>
      </c>
      <c r="J34" s="47" t="s">
        <v>881</v>
      </c>
      <c r="K34" s="415" t="s">
        <v>1030</v>
      </c>
      <c r="L34" s="40" t="s">
        <v>1245</v>
      </c>
      <c r="M34" s="41" t="s">
        <v>882</v>
      </c>
    </row>
    <row r="35" spans="1:13" ht="13.5" customHeight="1" x14ac:dyDescent="0.25">
      <c r="A35" s="353" t="s">
        <v>165</v>
      </c>
      <c r="B35" s="222"/>
      <c r="C35" s="383"/>
      <c r="D35" s="66" t="s">
        <v>186</v>
      </c>
      <c r="E35" s="66" t="s">
        <v>186</v>
      </c>
      <c r="F35" s="66" t="s">
        <v>186</v>
      </c>
      <c r="G35" s="66" t="s">
        <v>186</v>
      </c>
      <c r="H35" s="239"/>
      <c r="I35" s="28" t="s">
        <v>186</v>
      </c>
      <c r="J35" s="286"/>
      <c r="K35" s="66"/>
      <c r="L35" s="31" t="s">
        <v>186</v>
      </c>
      <c r="M35" s="289"/>
    </row>
    <row r="36" spans="1:13" ht="13.5" customHeight="1" x14ac:dyDescent="0.15">
      <c r="A36" s="331" t="s">
        <v>166</v>
      </c>
      <c r="B36" s="196" t="s">
        <v>27</v>
      </c>
      <c r="C36" s="332"/>
      <c r="D36" s="196">
        <v>411</v>
      </c>
      <c r="E36" s="196">
        <v>315</v>
      </c>
      <c r="F36" s="196">
        <v>268</v>
      </c>
      <c r="G36" s="333" t="s">
        <v>186</v>
      </c>
      <c r="H36" s="250" t="s">
        <v>21</v>
      </c>
      <c r="I36" s="352">
        <v>994</v>
      </c>
      <c r="J36" s="47" t="s">
        <v>901</v>
      </c>
      <c r="K36" s="415" t="s">
        <v>903</v>
      </c>
      <c r="L36" s="40" t="s">
        <v>1393</v>
      </c>
      <c r="M36" s="41" t="s">
        <v>902</v>
      </c>
    </row>
    <row r="37" spans="1:13" ht="13.5" customHeight="1" x14ac:dyDescent="0.25">
      <c r="A37" s="353"/>
      <c r="B37" s="222" t="s">
        <v>168</v>
      </c>
      <c r="C37" s="383"/>
      <c r="D37" s="66">
        <v>412</v>
      </c>
      <c r="E37" s="66">
        <v>357</v>
      </c>
      <c r="F37" s="66">
        <v>347</v>
      </c>
      <c r="G37" s="66" t="s">
        <v>186</v>
      </c>
      <c r="H37" s="27" t="s">
        <v>21</v>
      </c>
      <c r="I37" s="33">
        <v>1116</v>
      </c>
      <c r="J37" s="286"/>
      <c r="K37" s="66"/>
      <c r="L37" s="31" t="s">
        <v>186</v>
      </c>
      <c r="M37" s="289"/>
    </row>
    <row r="38" spans="1:13" ht="12" customHeight="1" x14ac:dyDescent="0.25">
      <c r="A38" s="353" t="s">
        <v>167</v>
      </c>
      <c r="B38" s="222" t="s">
        <v>384</v>
      </c>
      <c r="C38" s="383"/>
      <c r="D38" s="66" t="s">
        <v>186</v>
      </c>
      <c r="E38" s="66" t="s">
        <v>186</v>
      </c>
      <c r="F38" s="66" t="s">
        <v>186</v>
      </c>
      <c r="G38" s="66" t="s">
        <v>186</v>
      </c>
      <c r="H38" s="27"/>
      <c r="I38" s="33" t="s">
        <v>186</v>
      </c>
      <c r="J38" s="286"/>
      <c r="K38" s="66"/>
      <c r="L38" s="31" t="s">
        <v>186</v>
      </c>
      <c r="M38" s="289"/>
    </row>
    <row r="39" spans="1:13" ht="13.5" customHeight="1" x14ac:dyDescent="0.15">
      <c r="A39" s="356" t="s">
        <v>372</v>
      </c>
      <c r="B39" s="196" t="s">
        <v>1075</v>
      </c>
      <c r="C39" s="332"/>
      <c r="D39" s="45" t="s">
        <v>186</v>
      </c>
      <c r="E39" s="45" t="s">
        <v>186</v>
      </c>
      <c r="F39" s="45" t="s">
        <v>186</v>
      </c>
      <c r="G39" s="45" t="s">
        <v>186</v>
      </c>
      <c r="H39" s="36" t="s">
        <v>381</v>
      </c>
      <c r="I39" s="46">
        <v>1817</v>
      </c>
      <c r="J39" s="47" t="s">
        <v>729</v>
      </c>
      <c r="K39" s="415" t="s">
        <v>730</v>
      </c>
      <c r="L39" s="40" t="s">
        <v>1246</v>
      </c>
      <c r="M39" s="41" t="s">
        <v>731</v>
      </c>
    </row>
    <row r="40" spans="1:13" ht="13.5" customHeight="1" x14ac:dyDescent="0.25">
      <c r="A40" s="353" t="s">
        <v>169</v>
      </c>
      <c r="B40" s="222"/>
      <c r="C40" s="383"/>
      <c r="D40" s="66" t="s">
        <v>186</v>
      </c>
      <c r="E40" s="66" t="s">
        <v>186</v>
      </c>
      <c r="F40" s="66" t="s">
        <v>186</v>
      </c>
      <c r="G40" s="66" t="s">
        <v>186</v>
      </c>
      <c r="H40" s="239"/>
      <c r="I40" s="28" t="s">
        <v>186</v>
      </c>
      <c r="J40" s="286"/>
      <c r="K40" s="66"/>
      <c r="L40" s="31" t="s">
        <v>186</v>
      </c>
      <c r="M40" s="289"/>
    </row>
    <row r="41" spans="1:13" ht="13.5" customHeight="1" x14ac:dyDescent="0.15">
      <c r="A41" s="331" t="s">
        <v>170</v>
      </c>
      <c r="B41" s="196" t="s">
        <v>27</v>
      </c>
      <c r="C41" s="332"/>
      <c r="D41" s="196">
        <v>221</v>
      </c>
      <c r="E41" s="196">
        <v>213</v>
      </c>
      <c r="F41" s="196">
        <v>240</v>
      </c>
      <c r="G41" s="333" t="s">
        <v>186</v>
      </c>
      <c r="H41" s="250" t="s">
        <v>21</v>
      </c>
      <c r="I41" s="352">
        <v>674</v>
      </c>
      <c r="J41" s="47" t="s">
        <v>792</v>
      </c>
      <c r="K41" s="415" t="s">
        <v>793</v>
      </c>
      <c r="L41" s="40" t="s">
        <v>1247</v>
      </c>
      <c r="M41" s="41" t="s">
        <v>794</v>
      </c>
    </row>
    <row r="42" spans="1:13" ht="13.5" customHeight="1" x14ac:dyDescent="0.25">
      <c r="A42" s="353" t="s">
        <v>310</v>
      </c>
      <c r="B42" s="222"/>
      <c r="C42" s="383"/>
      <c r="D42" s="66" t="s">
        <v>186</v>
      </c>
      <c r="E42" s="66" t="s">
        <v>186</v>
      </c>
      <c r="F42" s="66" t="s">
        <v>186</v>
      </c>
      <c r="G42" s="66" t="s">
        <v>186</v>
      </c>
      <c r="H42" s="239"/>
      <c r="I42" s="28" t="s">
        <v>186</v>
      </c>
      <c r="J42" s="286"/>
      <c r="K42" s="66"/>
      <c r="L42" s="31" t="s">
        <v>186</v>
      </c>
      <c r="M42" s="289"/>
    </row>
    <row r="43" spans="1:13" ht="13.5" customHeight="1" x14ac:dyDescent="0.2">
      <c r="A43" s="331" t="s">
        <v>171</v>
      </c>
      <c r="B43" s="512" t="s">
        <v>326</v>
      </c>
      <c r="C43" s="513"/>
      <c r="D43" s="196">
        <v>612</v>
      </c>
      <c r="E43" s="196">
        <v>634</v>
      </c>
      <c r="F43" s="196">
        <v>578</v>
      </c>
      <c r="G43" s="333" t="s">
        <v>186</v>
      </c>
      <c r="H43" s="250" t="s">
        <v>21</v>
      </c>
      <c r="I43" s="352">
        <v>1824</v>
      </c>
      <c r="J43" s="47" t="s">
        <v>873</v>
      </c>
      <c r="K43" s="415" t="s">
        <v>1033</v>
      </c>
      <c r="L43" s="40" t="s">
        <v>1248</v>
      </c>
      <c r="M43" s="41" t="s">
        <v>1184</v>
      </c>
    </row>
    <row r="44" spans="1:13" ht="13.5" customHeight="1" x14ac:dyDescent="0.25">
      <c r="A44" s="353" t="s">
        <v>172</v>
      </c>
      <c r="B44" s="222" t="s">
        <v>338</v>
      </c>
      <c r="C44" s="383"/>
      <c r="D44" s="66" t="s">
        <v>186</v>
      </c>
      <c r="E44" s="66" t="s">
        <v>186</v>
      </c>
      <c r="F44" s="66" t="s">
        <v>186</v>
      </c>
      <c r="G44" s="66" t="s">
        <v>186</v>
      </c>
      <c r="H44" s="239"/>
      <c r="I44" s="28" t="s">
        <v>186</v>
      </c>
      <c r="J44" s="286"/>
      <c r="K44" s="66"/>
      <c r="L44" s="31" t="s">
        <v>186</v>
      </c>
      <c r="M44" s="289"/>
    </row>
    <row r="45" spans="1:13" ht="13.5" customHeight="1" x14ac:dyDescent="0.15">
      <c r="A45" s="331" t="s">
        <v>173</v>
      </c>
      <c r="B45" s="510" t="s">
        <v>339</v>
      </c>
      <c r="C45" s="511"/>
      <c r="D45" s="196">
        <v>180</v>
      </c>
      <c r="E45" s="196">
        <v>188</v>
      </c>
      <c r="F45" s="196">
        <v>183</v>
      </c>
      <c r="G45" s="333" t="s">
        <v>186</v>
      </c>
      <c r="H45" s="250" t="s">
        <v>21</v>
      </c>
      <c r="I45" s="352">
        <v>551</v>
      </c>
      <c r="J45" s="47" t="s">
        <v>795</v>
      </c>
      <c r="K45" s="415" t="s">
        <v>796</v>
      </c>
      <c r="L45" s="40" t="s">
        <v>1395</v>
      </c>
      <c r="M45" s="41" t="s">
        <v>797</v>
      </c>
    </row>
    <row r="46" spans="1:13" ht="13.5" customHeight="1" x14ac:dyDescent="0.25">
      <c r="A46" s="353" t="s">
        <v>174</v>
      </c>
      <c r="B46" s="222"/>
      <c r="C46" s="383"/>
      <c r="D46" s="66" t="s">
        <v>186</v>
      </c>
      <c r="E46" s="66" t="s">
        <v>186</v>
      </c>
      <c r="F46" s="66" t="s">
        <v>186</v>
      </c>
      <c r="G46" s="66" t="s">
        <v>186</v>
      </c>
      <c r="H46" s="239"/>
      <c r="I46" s="28" t="s">
        <v>186</v>
      </c>
      <c r="J46" s="286"/>
      <c r="K46" s="66"/>
      <c r="L46" s="31" t="s">
        <v>186</v>
      </c>
      <c r="M46" s="289"/>
    </row>
    <row r="47" spans="1:13" ht="13.5" customHeight="1" x14ac:dyDescent="0.15">
      <c r="A47" s="331" t="s">
        <v>175</v>
      </c>
      <c r="B47" s="196" t="s">
        <v>176</v>
      </c>
      <c r="C47" s="332"/>
      <c r="D47" s="196">
        <v>254</v>
      </c>
      <c r="E47" s="196">
        <v>256</v>
      </c>
      <c r="F47" s="196">
        <v>308</v>
      </c>
      <c r="G47" s="333" t="s">
        <v>186</v>
      </c>
      <c r="H47" s="250" t="s">
        <v>21</v>
      </c>
      <c r="I47" s="352">
        <v>818</v>
      </c>
      <c r="J47" s="47" t="s">
        <v>753</v>
      </c>
      <c r="K47" s="415" t="s">
        <v>1034</v>
      </c>
      <c r="L47" s="40" t="s">
        <v>1396</v>
      </c>
      <c r="M47" s="41" t="s">
        <v>754</v>
      </c>
    </row>
    <row r="48" spans="1:13" ht="13.5" customHeight="1" x14ac:dyDescent="0.25">
      <c r="A48" s="353" t="s">
        <v>177</v>
      </c>
      <c r="B48" s="222"/>
      <c r="C48" s="383"/>
      <c r="D48" s="66" t="s">
        <v>186</v>
      </c>
      <c r="E48" s="66" t="s">
        <v>186</v>
      </c>
      <c r="F48" s="66" t="s">
        <v>186</v>
      </c>
      <c r="G48" s="66" t="s">
        <v>186</v>
      </c>
      <c r="H48" s="27"/>
      <c r="I48" s="33" t="s">
        <v>186</v>
      </c>
      <c r="J48" s="286"/>
      <c r="K48" s="66"/>
      <c r="L48" s="31" t="s">
        <v>186</v>
      </c>
      <c r="M48" s="289"/>
    </row>
    <row r="49" spans="1:13" ht="12.75" customHeight="1" x14ac:dyDescent="0.15">
      <c r="A49" s="356" t="s">
        <v>178</v>
      </c>
      <c r="B49" s="196" t="s">
        <v>27</v>
      </c>
      <c r="C49" s="332"/>
      <c r="D49" s="45">
        <v>511</v>
      </c>
      <c r="E49" s="45">
        <v>433</v>
      </c>
      <c r="F49" s="45">
        <v>452</v>
      </c>
      <c r="G49" s="45" t="s">
        <v>186</v>
      </c>
      <c r="H49" s="36" t="s">
        <v>21</v>
      </c>
      <c r="I49" s="83">
        <v>1396</v>
      </c>
      <c r="J49" s="386" t="s">
        <v>874</v>
      </c>
      <c r="K49" s="333" t="s">
        <v>1035</v>
      </c>
      <c r="L49" s="40" t="s">
        <v>1397</v>
      </c>
      <c r="M49" s="387" t="s">
        <v>875</v>
      </c>
    </row>
    <row r="50" spans="1:13" s="42" customFormat="1" ht="12.5" x14ac:dyDescent="0.25">
      <c r="A50" s="388" t="s">
        <v>179</v>
      </c>
      <c r="B50" s="236"/>
      <c r="C50" s="384"/>
      <c r="D50" s="64" t="s">
        <v>186</v>
      </c>
      <c r="E50" s="64" t="s">
        <v>186</v>
      </c>
      <c r="F50" s="64" t="s">
        <v>186</v>
      </c>
      <c r="G50" s="64" t="s">
        <v>186</v>
      </c>
      <c r="H50" s="372"/>
      <c r="I50" s="373" t="s">
        <v>186</v>
      </c>
      <c r="J50" s="389"/>
      <c r="K50" s="64"/>
      <c r="L50" s="59" t="s">
        <v>186</v>
      </c>
      <c r="M50" s="390"/>
    </row>
    <row r="51" spans="1:13" s="42" customFormat="1" x14ac:dyDescent="0.15">
      <c r="A51" s="391" t="s">
        <v>180</v>
      </c>
      <c r="B51" s="222" t="s">
        <v>27</v>
      </c>
      <c r="C51" s="332"/>
      <c r="D51" s="45">
        <v>74</v>
      </c>
      <c r="E51" s="45">
        <v>58</v>
      </c>
      <c r="F51" s="45">
        <v>67</v>
      </c>
      <c r="G51" s="45" t="s">
        <v>186</v>
      </c>
      <c r="H51" s="250" t="s">
        <v>21</v>
      </c>
      <c r="I51" s="37">
        <v>199</v>
      </c>
      <c r="J51" s="251" t="s">
        <v>910</v>
      </c>
      <c r="K51" s="45" t="s">
        <v>1031</v>
      </c>
      <c r="L51" s="40" t="s">
        <v>1394</v>
      </c>
      <c r="M51" s="387" t="s">
        <v>911</v>
      </c>
    </row>
    <row r="52" spans="1:13" s="42" customFormat="1" ht="12.5" x14ac:dyDescent="0.25">
      <c r="A52" s="284" t="s">
        <v>332</v>
      </c>
      <c r="B52" s="236"/>
      <c r="C52" s="383"/>
      <c r="D52" s="66" t="s">
        <v>186</v>
      </c>
      <c r="E52" s="66" t="s">
        <v>186</v>
      </c>
      <c r="F52" s="66" t="s">
        <v>186</v>
      </c>
      <c r="G52" s="66" t="s">
        <v>186</v>
      </c>
      <c r="H52" s="239"/>
      <c r="I52" s="28" t="s">
        <v>186</v>
      </c>
      <c r="J52" s="358"/>
      <c r="K52" s="54"/>
      <c r="L52" s="31" t="s">
        <v>186</v>
      </c>
      <c r="M52" s="359"/>
    </row>
    <row r="53" spans="1:13" s="42" customFormat="1" x14ac:dyDescent="0.15">
      <c r="A53" s="354" t="s">
        <v>321</v>
      </c>
      <c r="B53" s="196" t="s">
        <v>325</v>
      </c>
      <c r="C53" s="332"/>
      <c r="D53" s="45" t="s">
        <v>186</v>
      </c>
      <c r="E53" s="45" t="s">
        <v>186</v>
      </c>
      <c r="F53" s="45" t="s">
        <v>186</v>
      </c>
      <c r="G53" s="66" t="s">
        <v>186</v>
      </c>
      <c r="H53" s="27" t="s">
        <v>381</v>
      </c>
      <c r="I53" s="37">
        <v>2511</v>
      </c>
      <c r="J53" s="251" t="s">
        <v>889</v>
      </c>
      <c r="K53" s="45" t="s">
        <v>1032</v>
      </c>
      <c r="L53" s="40" t="s">
        <v>1401</v>
      </c>
      <c r="M53" s="387" t="s">
        <v>890</v>
      </c>
    </row>
    <row r="54" spans="1:13" s="42" customFormat="1" x14ac:dyDescent="0.15">
      <c r="A54" s="392" t="s">
        <v>332</v>
      </c>
      <c r="B54" s="222"/>
      <c r="C54" s="383"/>
      <c r="D54" s="64"/>
      <c r="E54" s="64"/>
      <c r="F54" s="64"/>
      <c r="G54" s="54"/>
      <c r="H54" s="55"/>
      <c r="I54" s="68"/>
      <c r="J54" s="358"/>
      <c r="K54" s="66"/>
      <c r="L54" s="31"/>
      <c r="M54" s="321"/>
    </row>
    <row r="55" spans="1:13" s="42" customFormat="1" x14ac:dyDescent="0.15">
      <c r="A55" s="391" t="s">
        <v>1139</v>
      </c>
      <c r="B55" s="222"/>
      <c r="C55" s="383"/>
      <c r="D55" s="66"/>
      <c r="E55" s="66"/>
      <c r="F55" s="66"/>
      <c r="G55" s="66"/>
      <c r="H55" s="27"/>
      <c r="I55" s="68"/>
      <c r="J55" s="358"/>
      <c r="K55" s="66"/>
      <c r="L55" s="31"/>
      <c r="M55" s="321"/>
    </row>
    <row r="56" spans="1:13" s="42" customFormat="1" x14ac:dyDescent="0.15">
      <c r="A56" s="393" t="s">
        <v>1140</v>
      </c>
      <c r="B56" s="256" t="s">
        <v>325</v>
      </c>
      <c r="C56" s="394"/>
      <c r="D56" s="323" t="s">
        <v>186</v>
      </c>
      <c r="E56" s="323" t="s">
        <v>186</v>
      </c>
      <c r="F56" s="297" t="s">
        <v>186</v>
      </c>
      <c r="G56" s="297"/>
      <c r="H56" s="108" t="s">
        <v>1141</v>
      </c>
      <c r="I56" s="395"/>
      <c r="J56" s="299" t="s">
        <v>1142</v>
      </c>
      <c r="K56" s="297" t="s">
        <v>1143</v>
      </c>
      <c r="L56" s="142" t="s">
        <v>1401</v>
      </c>
      <c r="M56" s="301" t="s">
        <v>1144</v>
      </c>
    </row>
    <row r="57" spans="1:13" s="42" customFormat="1" x14ac:dyDescent="0.15">
      <c r="A57" s="261"/>
      <c r="B57" s="80"/>
      <c r="C57" s="80"/>
      <c r="D57" s="80"/>
      <c r="E57" s="80"/>
      <c r="F57" s="80"/>
      <c r="G57" s="80"/>
      <c r="H57" s="121"/>
      <c r="I57" s="115"/>
      <c r="J57" s="261"/>
      <c r="K57" s="80"/>
      <c r="L57" s="116"/>
      <c r="M57" s="261"/>
    </row>
    <row r="58" spans="1:13" x14ac:dyDescent="0.15">
      <c r="B58" s="96" t="s">
        <v>181</v>
      </c>
      <c r="D58" s="396">
        <v>20429</v>
      </c>
      <c r="E58" s="396">
        <v>19659</v>
      </c>
      <c r="F58" s="396">
        <v>19573</v>
      </c>
      <c r="G58" s="396"/>
      <c r="H58" s="96" t="s">
        <v>21</v>
      </c>
      <c r="I58" s="396">
        <v>59661</v>
      </c>
      <c r="M58" s="99"/>
    </row>
    <row r="59" spans="1:13" x14ac:dyDescent="0.15">
      <c r="B59" s="19"/>
      <c r="D59" s="397"/>
      <c r="E59" s="397"/>
      <c r="F59" s="397"/>
      <c r="G59" s="397"/>
      <c r="H59" s="96" t="s">
        <v>34</v>
      </c>
      <c r="I59" s="397">
        <v>120</v>
      </c>
      <c r="K59" s="18"/>
      <c r="M59" s="99"/>
    </row>
    <row r="60" spans="1:13" x14ac:dyDescent="0.15">
      <c r="D60" s="397">
        <v>0</v>
      </c>
      <c r="E60" s="397">
        <v>0</v>
      </c>
      <c r="F60" s="397">
        <v>0</v>
      </c>
      <c r="G60" s="397">
        <v>0</v>
      </c>
      <c r="H60" s="96" t="s">
        <v>24</v>
      </c>
      <c r="I60" s="397">
        <v>0</v>
      </c>
      <c r="M60" s="99"/>
    </row>
    <row r="61" spans="1:13" x14ac:dyDescent="0.15">
      <c r="D61" s="398"/>
      <c r="E61" s="398"/>
      <c r="F61" s="398"/>
      <c r="G61" s="398"/>
      <c r="H61" s="119" t="s">
        <v>32</v>
      </c>
      <c r="I61" s="399">
        <v>7277</v>
      </c>
      <c r="J61" s="400" t="s">
        <v>69</v>
      </c>
      <c r="K61" s="401"/>
      <c r="M61" s="99"/>
    </row>
    <row r="62" spans="1:13" x14ac:dyDescent="0.15">
      <c r="D62" s="396">
        <v>20429</v>
      </c>
      <c r="E62" s="396">
        <v>19659</v>
      </c>
      <c r="F62" s="396">
        <v>19573</v>
      </c>
      <c r="G62" s="396">
        <v>0</v>
      </c>
      <c r="H62" s="96" t="s">
        <v>182</v>
      </c>
      <c r="I62" s="396">
        <v>67058</v>
      </c>
      <c r="J62" s="402">
        <v>57</v>
      </c>
      <c r="K62" s="403"/>
      <c r="M62" s="99"/>
    </row>
    <row r="63" spans="1:13" ht="17" x14ac:dyDescent="0.15">
      <c r="A63" s="96" ph="1"/>
    </row>
  </sheetData>
  <mergeCells count="10">
    <mergeCell ref="B45:C45"/>
    <mergeCell ref="B43:C43"/>
    <mergeCell ref="K3:K4"/>
    <mergeCell ref="L3:L4"/>
    <mergeCell ref="M3:M4"/>
    <mergeCell ref="L1:M1"/>
    <mergeCell ref="A3:A4"/>
    <mergeCell ref="B3:B4"/>
    <mergeCell ref="D3:I3"/>
    <mergeCell ref="J3:J4"/>
  </mergeCells>
  <phoneticPr fontId="4"/>
  <pageMargins left="0.78740157480314965" right="0.23622047244094491" top="0.51181102362204722" bottom="0.23622047244094491" header="0.27559055118110237" footer="0.27559055118110237"/>
  <pageSetup paperSize="9" scale="70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P.41(名瀬地区)</vt:lpstr>
      <vt:lpstr>P.42(名瀬・尾西北地区)</vt:lpstr>
      <vt:lpstr>P.43(尾西北・知多地区）</vt:lpstr>
      <vt:lpstr>P.44(西三河)</vt:lpstr>
      <vt:lpstr>P.45(西三河･東三河）</vt:lpstr>
      <vt:lpstr>P.46（東三河・市立）</vt:lpstr>
      <vt:lpstr>P.47（国立・私立）</vt:lpstr>
      <vt:lpstr>P.48(私立)</vt:lpstr>
      <vt:lpstr>'P.41(名瀬地区)'!Print_Area</vt:lpstr>
      <vt:lpstr>'P.42(名瀬・尾西北地区)'!Print_Area</vt:lpstr>
      <vt:lpstr>'P.43(尾西北・知多地区）'!Print_Area</vt:lpstr>
      <vt:lpstr>'P.44(西三河)'!Print_Area</vt:lpstr>
      <vt:lpstr>'P.45(西三河･東三河）'!Print_Area</vt:lpstr>
      <vt:lpstr>'P.46（東三河・市立）'!Print_Area</vt:lpstr>
      <vt:lpstr>'P.47（国立・私立）'!Print_Area</vt:lpstr>
      <vt:lpstr>'P.48(私立)'!Print_Area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2025-09-11T01:47:21Z</dcterms:created>
  <dcterms:modified xsi:type="dcterms:W3CDTF">2025-09-11T01:47:30Z</dcterms:modified>
</cp:coreProperties>
</file>