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66925"/>
  <xr:revisionPtr revIDLastSave="0" documentId="13_ncr:1_{76794A98-DA35-4B32-BDEC-7B2DE92AED9A}" xr6:coauthVersionLast="47" xr6:coauthVersionMax="47" xr10:uidLastSave="{00000000-0000-0000-0000-000000000000}"/>
  <bookViews>
    <workbookView xWindow="-108" yWindow="-108" windowWidth="23256" windowHeight="13896" activeTab="1" xr2:uid="{62980641-B72D-4A3F-9F32-BBF7C895770C}"/>
  </bookViews>
  <sheets>
    <sheet name="提出書類" sheetId="18" r:id="rId1"/>
    <sheet name="1事前協議書" sheetId="1" r:id="rId2"/>
    <sheet name="2事業所一覧　兼　必須要件確認表" sheetId="2" r:id="rId3"/>
    <sheet name="３業務改善計画書（優先順位１位分）" sheetId="59" r:id="rId4"/>
    <sheet name="３業務改善計画書（優先順位２位分）" sheetId="65" r:id="rId5"/>
    <sheet name="（このシートは記載不可です）記入見本" sheetId="60" r:id="rId6"/>
    <sheet name="（このシートは記載不可です）データセット" sheetId="61" r:id="rId7"/>
    <sheet name="4介護テクノロジー導入支援　補助金所要額調書（優先順位1位分）" sheetId="66" r:id="rId8"/>
    <sheet name="4介護テクノロジー導入支援　補助金所要額調書（優先順位２位分）" sheetId="72" r:id="rId9"/>
    <sheet name="５パッケージ型導入支援　補助金所要額調書（優先順位１位分）" sheetId="63" r:id="rId10"/>
    <sheet name="５パッケージ型導入支援　補助金所要額調書（優先順位２位分）" sheetId="73" r:id="rId11"/>
    <sheet name="チェックリスト（優先順位第１位分）" sheetId="41" r:id="rId12"/>
    <sheet name="チェックリスト（優先順位第２位分）" sheetId="74" r:id="rId13"/>
    <sheet name="チェックリスト（優先順位第１位分）記入例" sheetId="64" r:id="rId14"/>
  </sheets>
  <externalReferences>
    <externalReference r:id="rId15"/>
    <externalReference r:id="rId16"/>
  </externalReferences>
  <definedNames>
    <definedName name="①">'[1]様式１及び様式１－２'!#REF!</definedName>
    <definedName name="②">'[1]様式１及び様式１－２'!#REF!</definedName>
    <definedName name="③">'[1]様式１及び様式１－２'!#REF!</definedName>
    <definedName name="④">'[1]様式１及び様式１－２'!#REF!</definedName>
    <definedName name="⑤">'[1]様式１及び様式１－２'!#REF!</definedName>
    <definedName name="⑥">'[1]様式１及び様式１－２'!#REF!</definedName>
    <definedName name="_xlnm.Print_Area" localSheetId="5">'（このシートは記載不可です）記入見本'!$A$1:$F$70</definedName>
    <definedName name="_xlnm.Print_Area" localSheetId="1">'1事前協議書'!$A$1:$X$45</definedName>
    <definedName name="_xlnm.Print_Area" localSheetId="2">'2事業所一覧　兼　必須要件確認表'!$A$1:$N$52</definedName>
    <definedName name="_xlnm.Print_Area" localSheetId="3">'３業務改善計画書（優先順位１位分）'!$A$1:$F$71</definedName>
    <definedName name="_xlnm.Print_Area" localSheetId="4">'３業務改善計画書（優先順位２位分）'!$A$1:$F$71</definedName>
    <definedName name="_xlnm.Print_Area" localSheetId="7">'4介護テクノロジー導入支援　補助金所要額調書（優先順位1位分）'!$B$1:$O$76</definedName>
    <definedName name="_xlnm.Print_Area" localSheetId="8">'4介護テクノロジー導入支援　補助金所要額調書（優先順位２位分）'!$B$1:$O$76</definedName>
    <definedName name="_xlnm.Print_Area" localSheetId="9">'５パッケージ型導入支援　補助金所要額調書（優先順位１位分）'!$B$1:$O$39</definedName>
    <definedName name="_xlnm.Print_Area" localSheetId="10">'５パッケージ型導入支援　補助金所要額調書（優先順位２位分）'!$B$1:$O$39</definedName>
    <definedName name="_xlnm.Print_Area" localSheetId="11">'チェックリスト（優先順位第１位分）'!$A$2:$AK$26</definedName>
    <definedName name="_xlnm.Print_Area" localSheetId="13">'チェックリスト（優先順位第１位分）記入例'!$A$2:$AK$26</definedName>
    <definedName name="_xlnm.Print_Area" localSheetId="12">'チェックリスト（優先順位第２位分）'!$A$2:$AK$26</definedName>
    <definedName name="_xlnm.Print_Area" localSheetId="0">提出書類!$A$1:$C$19</definedName>
    <definedName name="まるばつ">[2]リスト・集計用!$A$2:$A$3</definedName>
    <definedName name="対象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2" i="73" l="1"/>
  <c r="L12" i="63"/>
  <c r="L18" i="72"/>
  <c r="H44" i="66"/>
  <c r="J44" i="66" s="1"/>
  <c r="L12" i="72"/>
  <c r="H44" i="72"/>
  <c r="J44" i="72" s="1"/>
  <c r="H46" i="72"/>
  <c r="J46" i="72" s="1"/>
  <c r="L46" i="72"/>
  <c r="H47" i="72"/>
  <c r="J47" i="72" s="1"/>
  <c r="L47" i="72"/>
  <c r="H48" i="72"/>
  <c r="J48" i="72"/>
  <c r="K48" i="72" s="1"/>
  <c r="L48" i="72"/>
  <c r="L41" i="66"/>
  <c r="L38" i="66"/>
  <c r="L36" i="66"/>
  <c r="L34" i="66"/>
  <c r="L32" i="66"/>
  <c r="L30" i="66"/>
  <c r="L28" i="66"/>
  <c r="L26" i="66"/>
  <c r="L24" i="66"/>
  <c r="L20" i="66"/>
  <c r="L42" i="72"/>
  <c r="L38" i="72"/>
  <c r="L36" i="72"/>
  <c r="L34" i="72"/>
  <c r="L30" i="72"/>
  <c r="L28" i="72"/>
  <c r="L26" i="72"/>
  <c r="L24" i="72"/>
  <c r="L20" i="72"/>
  <c r="O3" i="74"/>
  <c r="J4" i="73"/>
  <c r="M3" i="73"/>
  <c r="J4" i="72"/>
  <c r="L44" i="72" s="1"/>
  <c r="F4" i="72"/>
  <c r="L32" i="72" s="1"/>
  <c r="M3" i="72"/>
  <c r="L12" i="66"/>
  <c r="L16" i="72" a="1"/>
  <c r="L16" i="72" s="1"/>
  <c r="L14" i="72"/>
  <c r="L18" i="66"/>
  <c r="L16" i="66" a="1"/>
  <c r="L16" i="66" s="1"/>
  <c r="L14" i="66"/>
  <c r="H14" i="63"/>
  <c r="J14" i="63" s="1"/>
  <c r="K14" i="63" s="1"/>
  <c r="H46" i="66"/>
  <c r="N63" i="73"/>
  <c r="N61" i="73"/>
  <c r="M52" i="73"/>
  <c r="L52" i="73"/>
  <c r="J52" i="73"/>
  <c r="M51" i="73"/>
  <c r="L51" i="73"/>
  <c r="N62" i="73" s="1"/>
  <c r="J51" i="73"/>
  <c r="M50" i="73"/>
  <c r="L50" i="73"/>
  <c r="J50" i="73"/>
  <c r="M49" i="73"/>
  <c r="L49" i="73"/>
  <c r="J49" i="73"/>
  <c r="M48" i="73"/>
  <c r="L48" i="73"/>
  <c r="J48" i="73"/>
  <c r="I18" i="73"/>
  <c r="G18" i="73"/>
  <c r="J17" i="73"/>
  <c r="K17" i="73" s="1"/>
  <c r="H17" i="73"/>
  <c r="J16" i="73"/>
  <c r="K16" i="73" s="1"/>
  <c r="H16" i="73"/>
  <c r="H15" i="73"/>
  <c r="J15" i="73" s="1"/>
  <c r="K15" i="73" s="1"/>
  <c r="H14" i="73"/>
  <c r="J14" i="73" s="1"/>
  <c r="K14" i="73" s="1"/>
  <c r="H12" i="73"/>
  <c r="J12" i="73" s="1"/>
  <c r="M100" i="72"/>
  <c r="L100" i="72"/>
  <c r="J100" i="72"/>
  <c r="M99" i="72"/>
  <c r="L99" i="72"/>
  <c r="J99" i="72"/>
  <c r="M98" i="72"/>
  <c r="L98" i="72"/>
  <c r="N98" i="72" s="1"/>
  <c r="J98" i="72"/>
  <c r="M97" i="72"/>
  <c r="L97" i="72"/>
  <c r="J97" i="72"/>
  <c r="M96" i="72"/>
  <c r="L96" i="72"/>
  <c r="J96" i="72"/>
  <c r="I49" i="72"/>
  <c r="G49" i="72"/>
  <c r="H42" i="72"/>
  <c r="J42" i="72" s="1"/>
  <c r="H41" i="72"/>
  <c r="J41" i="72" s="1"/>
  <c r="K41" i="72" s="1"/>
  <c r="H40" i="72"/>
  <c r="J40" i="72" s="1"/>
  <c r="H38" i="72"/>
  <c r="J38" i="72" s="1"/>
  <c r="H36" i="72"/>
  <c r="J36" i="72" s="1"/>
  <c r="K36" i="72" s="1"/>
  <c r="H34" i="72"/>
  <c r="J34" i="72" s="1"/>
  <c r="H32" i="72"/>
  <c r="J32" i="72" s="1"/>
  <c r="K32" i="72" s="1"/>
  <c r="H30" i="72"/>
  <c r="J30" i="72" s="1"/>
  <c r="H28" i="72"/>
  <c r="J28" i="72" s="1"/>
  <c r="H26" i="72"/>
  <c r="J26" i="72" s="1"/>
  <c r="K26" i="72" s="1"/>
  <c r="H24" i="72"/>
  <c r="J24" i="72" s="1"/>
  <c r="L22" i="72"/>
  <c r="H22" i="72"/>
  <c r="J22" i="72" s="1"/>
  <c r="H20" i="72"/>
  <c r="J20" i="72" s="1"/>
  <c r="K20" i="72" s="1"/>
  <c r="H18" i="72"/>
  <c r="J18" i="72" s="1"/>
  <c r="H16" i="72"/>
  <c r="J16" i="72" s="1"/>
  <c r="H14" i="72"/>
  <c r="J14" i="72" s="1"/>
  <c r="K14" i="72" s="1"/>
  <c r="H12" i="72"/>
  <c r="J18" i="73" l="1"/>
  <c r="N60" i="73"/>
  <c r="K44" i="66"/>
  <c r="M48" i="72"/>
  <c r="K44" i="72"/>
  <c r="K47" i="72"/>
  <c r="M47" i="72" s="1"/>
  <c r="N47" i="72" s="1"/>
  <c r="O47" i="72" s="1"/>
  <c r="K46" i="72"/>
  <c r="M46" i="72" s="1"/>
  <c r="N46" i="72" s="1"/>
  <c r="O46" i="72" s="1"/>
  <c r="N48" i="72"/>
  <c r="O48" i="72" s="1"/>
  <c r="N100" i="72"/>
  <c r="L40" i="72"/>
  <c r="L41" i="72"/>
  <c r="M41" i="72" s="1"/>
  <c r="N41" i="72" s="1"/>
  <c r="O41" i="72" s="1"/>
  <c r="N59" i="73"/>
  <c r="H49" i="72"/>
  <c r="N99" i="72"/>
  <c r="N97" i="72"/>
  <c r="N96" i="72"/>
  <c r="H18" i="73"/>
  <c r="K12" i="73"/>
  <c r="K18" i="73" s="1"/>
  <c r="M12" i="73" s="1"/>
  <c r="N12" i="73" s="1"/>
  <c r="O12" i="73" s="1"/>
  <c r="O18" i="73" s="1"/>
  <c r="M14" i="72"/>
  <c r="N14" i="72" s="1"/>
  <c r="O14" i="72" s="1"/>
  <c r="K34" i="72"/>
  <c r="K24" i="72"/>
  <c r="K30" i="72"/>
  <c r="K22" i="72"/>
  <c r="M22" i="72" s="1"/>
  <c r="N22" i="72" s="1"/>
  <c r="O22" i="72" s="1"/>
  <c r="K18" i="72"/>
  <c r="M18" i="72" s="1"/>
  <c r="N18" i="72" s="1"/>
  <c r="O18" i="72" s="1"/>
  <c r="K42" i="72"/>
  <c r="K16" i="72"/>
  <c r="K38" i="72"/>
  <c r="M36" i="72"/>
  <c r="N36" i="72" s="1"/>
  <c r="O36" i="72" s="1"/>
  <c r="M26" i="72"/>
  <c r="N26" i="72" s="1"/>
  <c r="O26" i="72" s="1"/>
  <c r="M20" i="72"/>
  <c r="N20" i="72" s="1"/>
  <c r="O20" i="72" s="1"/>
  <c r="M32" i="72"/>
  <c r="N32" i="72" s="1"/>
  <c r="O32" i="72" s="1"/>
  <c r="K28" i="72"/>
  <c r="K40" i="72"/>
  <c r="J12" i="72"/>
  <c r="L22" i="66"/>
  <c r="H16" i="66"/>
  <c r="J16" i="66" s="1"/>
  <c r="J4" i="66" a="1"/>
  <c r="J4" i="66" s="1"/>
  <c r="L44" i="66" s="1"/>
  <c r="F4" i="66" a="1"/>
  <c r="F4" i="66" s="1"/>
  <c r="H22" i="66"/>
  <c r="J22" i="66" s="1"/>
  <c r="H20" i="66"/>
  <c r="J20" i="66" s="1"/>
  <c r="J4" i="63" a="1"/>
  <c r="J4" i="63" s="1"/>
  <c r="M100" i="66"/>
  <c r="L100" i="66"/>
  <c r="J100" i="66"/>
  <c r="M99" i="66"/>
  <c r="L99" i="66"/>
  <c r="J99" i="66"/>
  <c r="M98" i="66"/>
  <c r="L98" i="66"/>
  <c r="J98" i="66"/>
  <c r="M97" i="66"/>
  <c r="L97" i="66"/>
  <c r="J97" i="66"/>
  <c r="M96" i="66"/>
  <c r="L96" i="66"/>
  <c r="J96" i="66"/>
  <c r="I49" i="66"/>
  <c r="G49" i="66"/>
  <c r="L48" i="66"/>
  <c r="H48" i="66"/>
  <c r="J48" i="66" s="1"/>
  <c r="L47" i="66"/>
  <c r="H47" i="66"/>
  <c r="J47" i="66" s="1"/>
  <c r="K47" i="66" s="1"/>
  <c r="L46" i="66"/>
  <c r="J46" i="66"/>
  <c r="H42" i="66"/>
  <c r="J42" i="66" s="1"/>
  <c r="H41" i="66"/>
  <c r="J41" i="66" s="1"/>
  <c r="H40" i="66"/>
  <c r="J40" i="66" s="1"/>
  <c r="H38" i="66"/>
  <c r="J38" i="66" s="1"/>
  <c r="H36" i="66"/>
  <c r="J36" i="66" s="1"/>
  <c r="H34" i="66"/>
  <c r="J34" i="66" s="1"/>
  <c r="H32" i="66"/>
  <c r="J32" i="66" s="1"/>
  <c r="H30" i="66"/>
  <c r="J30" i="66" s="1"/>
  <c r="H28" i="66"/>
  <c r="J28" i="66" s="1"/>
  <c r="H26" i="66"/>
  <c r="J26" i="66" s="1"/>
  <c r="H24" i="66"/>
  <c r="J24" i="66" s="1"/>
  <c r="H18" i="66"/>
  <c r="J18" i="66" s="1"/>
  <c r="H14" i="66"/>
  <c r="J14" i="66" s="1"/>
  <c r="H12" i="66"/>
  <c r="M3" i="66"/>
  <c r="M52" i="63"/>
  <c r="L52" i="63"/>
  <c r="J52" i="63"/>
  <c r="M51" i="63"/>
  <c r="L51" i="63"/>
  <c r="J51" i="63"/>
  <c r="M50" i="63"/>
  <c r="L50" i="63"/>
  <c r="J50" i="63"/>
  <c r="M49" i="63"/>
  <c r="L49" i="63"/>
  <c r="J49" i="63"/>
  <c r="M48" i="63"/>
  <c r="L48" i="63"/>
  <c r="J48" i="63"/>
  <c r="I18" i="63"/>
  <c r="G18" i="63"/>
  <c r="H17" i="63"/>
  <c r="J17" i="63" s="1"/>
  <c r="H16" i="63"/>
  <c r="J16" i="63" s="1"/>
  <c r="H15" i="63"/>
  <c r="J15" i="63" s="1"/>
  <c r="H12" i="63"/>
  <c r="J12" i="63" s="1"/>
  <c r="M3" i="63"/>
  <c r="AL3" i="2"/>
  <c r="M3" i="2" s="1"/>
  <c r="O3" i="41"/>
  <c r="L42" i="66" l="1"/>
  <c r="L40" i="66"/>
  <c r="M44" i="66"/>
  <c r="N44" i="66" s="1"/>
  <c r="O44" i="66" s="1"/>
  <c r="M44" i="72"/>
  <c r="N44" i="72" s="1"/>
  <c r="O44" i="72" s="1"/>
  <c r="N96" i="66"/>
  <c r="M40" i="72"/>
  <c r="N40" i="72" s="1"/>
  <c r="O40" i="72" s="1"/>
  <c r="M34" i="72"/>
  <c r="N34" i="72" s="1"/>
  <c r="O34" i="72" s="1"/>
  <c r="M38" i="72"/>
  <c r="N38" i="72" s="1"/>
  <c r="O38" i="72" s="1"/>
  <c r="N60" i="63"/>
  <c r="M28" i="72"/>
  <c r="N28" i="72" s="1"/>
  <c r="O28" i="72" s="1"/>
  <c r="M16" i="72"/>
  <c r="N16" i="72" s="1"/>
  <c r="O16" i="72" s="1"/>
  <c r="M42" i="72"/>
  <c r="N42" i="72" s="1"/>
  <c r="O42" i="72" s="1"/>
  <c r="M30" i="72"/>
  <c r="N30" i="72" s="1"/>
  <c r="O30" i="72" s="1"/>
  <c r="J49" i="72"/>
  <c r="K12" i="72"/>
  <c r="M24" i="72"/>
  <c r="N24" i="72" s="1"/>
  <c r="O24" i="72" s="1"/>
  <c r="K16" i="66"/>
  <c r="M47" i="66"/>
  <c r="N47" i="66" s="1"/>
  <c r="O47" i="66" s="1"/>
  <c r="N99" i="66"/>
  <c r="K22" i="66"/>
  <c r="M22" i="66" s="1"/>
  <c r="N22" i="66" s="1"/>
  <c r="O22" i="66" s="1"/>
  <c r="K20" i="66"/>
  <c r="M20" i="66" s="1"/>
  <c r="N20" i="66" s="1"/>
  <c r="O20" i="66" s="1"/>
  <c r="N100" i="66"/>
  <c r="N98" i="66"/>
  <c r="H49" i="66"/>
  <c r="J12" i="66"/>
  <c r="K12" i="66" s="1"/>
  <c r="N97" i="66"/>
  <c r="K26" i="66"/>
  <c r="K14" i="66"/>
  <c r="M14" i="66" s="1"/>
  <c r="N14" i="66" s="1"/>
  <c r="O14" i="66" s="1"/>
  <c r="K34" i="66"/>
  <c r="K41" i="66"/>
  <c r="K48" i="66"/>
  <c r="M48" i="66" s="1"/>
  <c r="N48" i="66" s="1"/>
  <c r="O48" i="66" s="1"/>
  <c r="K30" i="66"/>
  <c r="K38" i="66"/>
  <c r="K32" i="66"/>
  <c r="K46" i="66"/>
  <c r="M46" i="66" s="1"/>
  <c r="N46" i="66" s="1"/>
  <c r="O46" i="66" s="1"/>
  <c r="K18" i="66"/>
  <c r="M18" i="66" s="1"/>
  <c r="N18" i="66" s="1"/>
  <c r="O18" i="66" s="1"/>
  <c r="K36" i="66"/>
  <c r="K28" i="66"/>
  <c r="K42" i="66"/>
  <c r="K24" i="66"/>
  <c r="K40" i="66"/>
  <c r="N62" i="63"/>
  <c r="N61" i="63"/>
  <c r="N59" i="63"/>
  <c r="H18" i="63"/>
  <c r="N63" i="63"/>
  <c r="K17" i="63"/>
  <c r="K12" i="63"/>
  <c r="K15" i="63"/>
  <c r="K16" i="63"/>
  <c r="M12" i="72" l="1"/>
  <c r="K49" i="72"/>
  <c r="M16" i="66"/>
  <c r="N16" i="66" s="1"/>
  <c r="O16" i="66" s="1"/>
  <c r="J49" i="66"/>
  <c r="M41" i="66"/>
  <c r="N41" i="66" s="1"/>
  <c r="O41" i="66" s="1"/>
  <c r="M40" i="66"/>
  <c r="N40" i="66" s="1"/>
  <c r="O40" i="66" s="1"/>
  <c r="M28" i="66"/>
  <c r="N28" i="66" s="1"/>
  <c r="O28" i="66" s="1"/>
  <c r="M26" i="66"/>
  <c r="N26" i="66" s="1"/>
  <c r="O26" i="66" s="1"/>
  <c r="M42" i="66"/>
  <c r="N42" i="66" s="1"/>
  <c r="O42" i="66" s="1"/>
  <c r="M36" i="66"/>
  <c r="N36" i="66" s="1"/>
  <c r="O36" i="66" s="1"/>
  <c r="M32" i="66"/>
  <c r="N32" i="66" s="1"/>
  <c r="O32" i="66" s="1"/>
  <c r="M30" i="66"/>
  <c r="N30" i="66" s="1"/>
  <c r="O30" i="66" s="1"/>
  <c r="M34" i="66"/>
  <c r="N34" i="66" s="1"/>
  <c r="O34" i="66" s="1"/>
  <c r="M38" i="66"/>
  <c r="N38" i="66" s="1"/>
  <c r="O38" i="66" s="1"/>
  <c r="M24" i="66"/>
  <c r="N24" i="66" s="1"/>
  <c r="O24" i="66" s="1"/>
  <c r="M12" i="66"/>
  <c r="K49" i="66"/>
  <c r="J18" i="63"/>
  <c r="M49" i="72" l="1"/>
  <c r="N12" i="72"/>
  <c r="M49" i="66"/>
  <c r="N12" i="66"/>
  <c r="K18" i="63"/>
  <c r="M12" i="63" s="1"/>
  <c r="N12" i="63" s="1"/>
  <c r="O12" i="63" s="1"/>
  <c r="O18" i="63" s="1"/>
  <c r="O12" i="72" l="1"/>
  <c r="O49" i="72" s="1"/>
  <c r="N9" i="2" s="1"/>
  <c r="N49" i="72"/>
  <c r="N49" i="66"/>
  <c r="O12" i="66"/>
  <c r="O49" i="66" s="1"/>
  <c r="AV9" i="2"/>
  <c r="N7" i="2" l="1"/>
  <c r="N11" i="2" s="1"/>
  <c r="AL4" i="2"/>
  <c r="M4" i="2" s="1"/>
  <c r="AV8" i="2" l="1"/>
  <c r="AV11" i="2" s="1"/>
  <c r="AN18" i="1" l="1"/>
  <c r="J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<sst xmlns="http://schemas.openxmlformats.org/spreadsheetml/2006/main" count="1065" uniqueCount="517">
  <si>
    <t>e-mail</t>
    <phoneticPr fontId="12"/>
  </si>
  <si>
    <t>TEL</t>
    <phoneticPr fontId="12"/>
  </si>
  <si>
    <t>氏名</t>
    <rPh sb="0" eb="2">
      <t>シメイ</t>
    </rPh>
    <phoneticPr fontId="12"/>
  </si>
  <si>
    <t>担 当 者</t>
    <rPh sb="0" eb="1">
      <t>タン</t>
    </rPh>
    <rPh sb="2" eb="3">
      <t>トウ</t>
    </rPh>
    <rPh sb="4" eb="5">
      <t>シャ</t>
    </rPh>
    <phoneticPr fontId="12"/>
  </si>
  <si>
    <t>記</t>
    <phoneticPr fontId="12"/>
  </si>
  <si>
    <t>　</t>
    <phoneticPr fontId="12"/>
  </si>
  <si>
    <t>法人名</t>
    <rPh sb="0" eb="2">
      <t>ホウジン</t>
    </rPh>
    <rPh sb="2" eb="3">
      <t>メイ</t>
    </rPh>
    <phoneticPr fontId="12"/>
  </si>
  <si>
    <t>所在地</t>
    <rPh sb="0" eb="3">
      <t>ショザイチ</t>
    </rPh>
    <phoneticPr fontId="12"/>
  </si>
  <si>
    <t>←法人所在地</t>
    <rPh sb="1" eb="3">
      <t>ホウジン</t>
    </rPh>
    <rPh sb="3" eb="6">
      <t>ショザイチ</t>
    </rPh>
    <phoneticPr fontId="12"/>
  </si>
  <si>
    <t>←法人名</t>
    <rPh sb="1" eb="3">
      <t>ホウジン</t>
    </rPh>
    <rPh sb="3" eb="4">
      <t>メイ</t>
    </rPh>
    <phoneticPr fontId="12"/>
  </si>
  <si>
    <t>←法人の代表者の職名と氏名を記載してください。</t>
    <rPh sb="1" eb="3">
      <t>ホウジン</t>
    </rPh>
    <rPh sb="4" eb="7">
      <t>ダイヒョウシャ</t>
    </rPh>
    <rPh sb="8" eb="9">
      <t>ショク</t>
    </rPh>
    <rPh sb="9" eb="10">
      <t>メイ</t>
    </rPh>
    <rPh sb="11" eb="13">
      <t>シメイ</t>
    </rPh>
    <rPh sb="14" eb="16">
      <t>キサイ</t>
    </rPh>
    <phoneticPr fontId="12"/>
  </si>
  <si>
    <t>←e-mailは必ず記載してください。</t>
    <rPh sb="8" eb="9">
      <t>カナラ</t>
    </rPh>
    <rPh sb="10" eb="12">
      <t>キサイ</t>
    </rPh>
    <phoneticPr fontId="12"/>
  </si>
  <si>
    <t>←日中連絡の取れる連絡先を記載してください。</t>
    <rPh sb="1" eb="3">
      <t>ニッチュウ</t>
    </rPh>
    <rPh sb="3" eb="5">
      <t>レンラク</t>
    </rPh>
    <rPh sb="6" eb="7">
      <t>ト</t>
    </rPh>
    <rPh sb="9" eb="12">
      <t>レンラクサキ</t>
    </rPh>
    <rPh sb="13" eb="15">
      <t>キサイ</t>
    </rPh>
    <phoneticPr fontId="12"/>
  </si>
  <si>
    <t>今後、手続き等についての連絡をこちらに記載のアドレスへ送信することがありますので、</t>
    <phoneticPr fontId="12"/>
  </si>
  <si>
    <t>お間違えの無いよう記載をしてください。</t>
  </si>
  <si>
    <t>所属</t>
    <rPh sb="0" eb="2">
      <t>ショゾク</t>
    </rPh>
    <phoneticPr fontId="12"/>
  </si>
  <si>
    <t xml:space="preserve">
 職・氏名</t>
    <rPh sb="2" eb="3">
      <t>ショク</t>
    </rPh>
    <rPh sb="4" eb="5">
      <t>シ</t>
    </rPh>
    <rPh sb="5" eb="6">
      <t>メイ</t>
    </rPh>
    <phoneticPr fontId="12"/>
  </si>
  <si>
    <t>金</t>
    <rPh sb="0" eb="1">
      <t>キン</t>
    </rPh>
    <phoneticPr fontId="12"/>
  </si>
  <si>
    <t>円</t>
    <rPh sb="0" eb="1">
      <t>エン</t>
    </rPh>
    <phoneticPr fontId="12"/>
  </si>
  <si>
    <t>【事業所一覧】</t>
    <rPh sb="1" eb="4">
      <t>ジギョウショ</t>
    </rPh>
    <rPh sb="4" eb="6">
      <t>イチラン</t>
    </rPh>
    <phoneticPr fontId="21"/>
  </si>
  <si>
    <t>優先順位</t>
    <rPh sb="0" eb="4">
      <t>ユウセンジュンイ</t>
    </rPh>
    <phoneticPr fontId="21"/>
  </si>
  <si>
    <t>事業所名</t>
    <phoneticPr fontId="21"/>
  </si>
  <si>
    <t>介護保険事業所番号</t>
    <rPh sb="0" eb="7">
      <t>カイゴホケンジギョウショ</t>
    </rPh>
    <rPh sb="7" eb="9">
      <t>バンゴウ</t>
    </rPh>
    <phoneticPr fontId="21"/>
  </si>
  <si>
    <t>事業所所在地</t>
    <rPh sb="0" eb="3">
      <t>ジギョウショ</t>
    </rPh>
    <rPh sb="3" eb="6">
      <t>ショザイチ</t>
    </rPh>
    <phoneticPr fontId="21"/>
  </si>
  <si>
    <t>サービス種別</t>
    <rPh sb="4" eb="6">
      <t>シュベツ</t>
    </rPh>
    <phoneticPr fontId="21"/>
  </si>
  <si>
    <t>合計</t>
    <rPh sb="0" eb="2">
      <t>ゴウケイ</t>
    </rPh>
    <phoneticPr fontId="21"/>
  </si>
  <si>
    <t>04_通所リハビリテーション事業所</t>
  </si>
  <si>
    <t>05_短期入所生活介護事業所（単独型・併設型）</t>
  </si>
  <si>
    <t>06_短期入所療養介護事業所</t>
  </si>
  <si>
    <t>07_訪問介護事業所</t>
  </si>
  <si>
    <t>08_訪問入浴介護事業所</t>
  </si>
  <si>
    <t>09_訪問看護事業所</t>
  </si>
  <si>
    <t>10_訪問リハビリテーション事業所</t>
  </si>
  <si>
    <t>11_定期巡回・随時対応型訪問介護看護事業所</t>
  </si>
  <si>
    <t>12_夜間対応型訪問介護事業所</t>
  </si>
  <si>
    <t>13_居宅介護支援事業所</t>
  </si>
  <si>
    <t>14_居宅療養管理指導事業所</t>
  </si>
  <si>
    <t>15_小規模多機能型居宅介護事業所</t>
  </si>
  <si>
    <t>16_看護小規模多機能型居宅介護事業所</t>
  </si>
  <si>
    <t>17_介護老人福祉施設</t>
  </si>
  <si>
    <t>18_地域密着型介護老人福祉施設</t>
  </si>
  <si>
    <t>19_介護老人保健施設</t>
  </si>
  <si>
    <t>20_介護医療院</t>
  </si>
  <si>
    <t>21_介護療養型医療施設</t>
  </si>
  <si>
    <t>22_認知症対応型共同生活介護事業所</t>
  </si>
  <si>
    <t>23_特定施設入居者生活介護事業所</t>
  </si>
  <si>
    <t>24_地域密着型特定施設入居者生活介護事業所</t>
  </si>
  <si>
    <t>25_福祉用具貸与</t>
    <rPh sb="3" eb="5">
      <t>フクシ</t>
    </rPh>
    <rPh sb="5" eb="7">
      <t>ヨウグ</t>
    </rPh>
    <rPh sb="7" eb="9">
      <t>タイヨ</t>
    </rPh>
    <phoneticPr fontId="21"/>
  </si>
  <si>
    <t>26_介護予防支援事業</t>
    <rPh sb="3" eb="5">
      <t>カイゴ</t>
    </rPh>
    <rPh sb="5" eb="7">
      <t>ヨボウ</t>
    </rPh>
    <rPh sb="7" eb="9">
      <t>シエン</t>
    </rPh>
    <rPh sb="9" eb="11">
      <t>ジギョウ</t>
    </rPh>
    <phoneticPr fontId="21"/>
  </si>
  <si>
    <t>事業所名</t>
    <rPh sb="0" eb="3">
      <t>ジギョウショ</t>
    </rPh>
    <rPh sb="3" eb="4">
      <t>メイ</t>
    </rPh>
    <phoneticPr fontId="12"/>
  </si>
  <si>
    <t>職員数</t>
    <rPh sb="0" eb="3">
      <t>ショクインスウ</t>
    </rPh>
    <phoneticPr fontId="12"/>
  </si>
  <si>
    <t>補助率</t>
    <rPh sb="0" eb="3">
      <t>ホジョリツ</t>
    </rPh>
    <phoneticPr fontId="12"/>
  </si>
  <si>
    <t>網掛け部分には自動計算が入っているのでさわらないこと。</t>
    <rPh sb="0" eb="2">
      <t>アミカ</t>
    </rPh>
    <rPh sb="3" eb="5">
      <t>ブブン</t>
    </rPh>
    <rPh sb="7" eb="9">
      <t>ジドウ</t>
    </rPh>
    <rPh sb="9" eb="11">
      <t>ケイサン</t>
    </rPh>
    <rPh sb="12" eb="13">
      <t>ハイ</t>
    </rPh>
    <phoneticPr fontId="12"/>
  </si>
  <si>
    <t>総事業費</t>
    <rPh sb="0" eb="1">
      <t>ソウ</t>
    </rPh>
    <rPh sb="1" eb="4">
      <t>ジギョウヒ</t>
    </rPh>
    <phoneticPr fontId="12"/>
  </si>
  <si>
    <t>寄付金その他の収入見込額</t>
    <rPh sb="0" eb="3">
      <t>キフキン</t>
    </rPh>
    <rPh sb="5" eb="6">
      <t>タ</t>
    </rPh>
    <rPh sb="7" eb="9">
      <t>シュウニュウ</t>
    </rPh>
    <rPh sb="9" eb="11">
      <t>ミコ</t>
    </rPh>
    <rPh sb="11" eb="12">
      <t>ガク</t>
    </rPh>
    <phoneticPr fontId="12"/>
  </si>
  <si>
    <t>差引事業費</t>
    <rPh sb="0" eb="2">
      <t>サシヒキ</t>
    </rPh>
    <rPh sb="2" eb="4">
      <t>ジギョウ</t>
    </rPh>
    <rPh sb="4" eb="5">
      <t>ヒ</t>
    </rPh>
    <phoneticPr fontId="12"/>
  </si>
  <si>
    <t>基準額</t>
    <rPh sb="0" eb="2">
      <t>キジュン</t>
    </rPh>
    <rPh sb="2" eb="3">
      <t>ガク</t>
    </rPh>
    <phoneticPr fontId="12"/>
  </si>
  <si>
    <t>選定額</t>
    <rPh sb="0" eb="2">
      <t>センテイ</t>
    </rPh>
    <rPh sb="2" eb="3">
      <t>ガク</t>
    </rPh>
    <phoneticPr fontId="12"/>
  </si>
  <si>
    <t>補助金所要額</t>
    <rPh sb="0" eb="3">
      <t>ホジョキン</t>
    </rPh>
    <rPh sb="3" eb="6">
      <t>ショヨウガク</t>
    </rPh>
    <phoneticPr fontId="12"/>
  </si>
  <si>
    <t>単価(A)</t>
    <rPh sb="0" eb="2">
      <t>タンカ</t>
    </rPh>
    <phoneticPr fontId="12"/>
  </si>
  <si>
    <t>数量(B)</t>
    <rPh sb="0" eb="2">
      <t>スウリョウ</t>
    </rPh>
    <phoneticPr fontId="12"/>
  </si>
  <si>
    <t>計(A)*(B)=(C)</t>
    <rPh sb="0" eb="1">
      <t>ケイ</t>
    </rPh>
    <phoneticPr fontId="12"/>
  </si>
  <si>
    <t>(D)</t>
    <phoneticPr fontId="12"/>
  </si>
  <si>
    <t>(C)-(D)=(E)</t>
    <phoneticPr fontId="12"/>
  </si>
  <si>
    <t>（F）</t>
    <phoneticPr fontId="12"/>
  </si>
  <si>
    <t>(H)</t>
    <phoneticPr fontId="12"/>
  </si>
  <si>
    <t>(I)</t>
    <phoneticPr fontId="12"/>
  </si>
  <si>
    <t>台</t>
    <rPh sb="0" eb="1">
      <t>ダイ</t>
    </rPh>
    <phoneticPr fontId="12"/>
  </si>
  <si>
    <t>合計</t>
    <rPh sb="0" eb="2">
      <t>ゴウケイ</t>
    </rPh>
    <phoneticPr fontId="12"/>
  </si>
  <si>
    <t>基準額</t>
    <rPh sb="0" eb="3">
      <t>キジュンガク</t>
    </rPh>
    <phoneticPr fontId="12"/>
  </si>
  <si>
    <t>補助上限額</t>
    <rPh sb="0" eb="2">
      <t>ホジョ</t>
    </rPh>
    <rPh sb="2" eb="5">
      <t>ジョウゲンガク</t>
    </rPh>
    <phoneticPr fontId="12"/>
  </si>
  <si>
    <t>１名以上10名以下</t>
    <rPh sb="1" eb="4">
      <t>メイイジョウ</t>
    </rPh>
    <rPh sb="6" eb="9">
      <t>メイイカ</t>
    </rPh>
    <phoneticPr fontId="12"/>
  </si>
  <si>
    <t>11名以上20名以下</t>
    <rPh sb="2" eb="3">
      <t>メイ</t>
    </rPh>
    <rPh sb="3" eb="5">
      <t>イジョウ</t>
    </rPh>
    <rPh sb="7" eb="10">
      <t>メイイカ</t>
    </rPh>
    <phoneticPr fontId="12"/>
  </si>
  <si>
    <t>21名以上30名以下</t>
    <rPh sb="2" eb="3">
      <t>メイ</t>
    </rPh>
    <rPh sb="3" eb="5">
      <t>イジョウ</t>
    </rPh>
    <rPh sb="7" eb="10">
      <t>メイイカ</t>
    </rPh>
    <phoneticPr fontId="12"/>
  </si>
  <si>
    <t>31名以上</t>
    <rPh sb="2" eb="3">
      <t>メイ</t>
    </rPh>
    <rPh sb="3" eb="5">
      <t>イジョウ</t>
    </rPh>
    <phoneticPr fontId="12"/>
  </si>
  <si>
    <t>法人名</t>
    <rPh sb="0" eb="3">
      <t>ホウジンメイ</t>
    </rPh>
    <phoneticPr fontId="12"/>
  </si>
  <si>
    <t>法人所在地</t>
    <rPh sb="0" eb="5">
      <t>ホウジンショザイチ</t>
    </rPh>
    <phoneticPr fontId="12"/>
  </si>
  <si>
    <t>補助金所要額</t>
    <rPh sb="0" eb="3">
      <t>ホジョキン</t>
    </rPh>
    <rPh sb="3" eb="5">
      <t>ショヨウ</t>
    </rPh>
    <rPh sb="5" eb="6">
      <t>ガク</t>
    </rPh>
    <phoneticPr fontId="21"/>
  </si>
  <si>
    <t>←申請書から自動転記</t>
    <rPh sb="1" eb="3">
      <t>シンセイ</t>
    </rPh>
    <rPh sb="3" eb="4">
      <t>ショ</t>
    </rPh>
    <rPh sb="6" eb="10">
      <t>ジドウテンキ</t>
    </rPh>
    <phoneticPr fontId="12"/>
  </si>
  <si>
    <t>作成担当者</t>
    <rPh sb="0" eb="2">
      <t>サクセイ</t>
    </rPh>
    <rPh sb="2" eb="5">
      <t>タントウシャ</t>
    </rPh>
    <phoneticPr fontId="12"/>
  </si>
  <si>
    <r>
      <t xml:space="preserve">連絡先
</t>
    </r>
    <r>
      <rPr>
        <b/>
        <sz val="10"/>
        <rFont val="ＭＳ Ｐゴシック"/>
        <family val="3"/>
        <charset val="128"/>
      </rPr>
      <t>（日中必ずつながる電話番号）</t>
    </r>
    <rPh sb="0" eb="3">
      <t>レンラクサキ</t>
    </rPh>
    <rPh sb="5" eb="7">
      <t>ニッチュウ</t>
    </rPh>
    <rPh sb="7" eb="8">
      <t>カナラ</t>
    </rPh>
    <rPh sb="13" eb="15">
      <t>デンワ</t>
    </rPh>
    <rPh sb="15" eb="17">
      <t>バンゴウ</t>
    </rPh>
    <phoneticPr fontId="12"/>
  </si>
  <si>
    <t>確　認　項　目</t>
    <rPh sb="0" eb="1">
      <t>キ</t>
    </rPh>
    <phoneticPr fontId="12"/>
  </si>
  <si>
    <t>チェック欄（該当あれば　　　）</t>
    <rPh sb="4" eb="5">
      <t>ラン</t>
    </rPh>
    <rPh sb="6" eb="8">
      <t>ガイトウ</t>
    </rPh>
    <phoneticPr fontId="12"/>
  </si>
  <si>
    <r>
      <t>　　　　　　　　　　</t>
    </r>
    <r>
      <rPr>
        <b/>
        <sz val="11"/>
        <rFont val="ＭＳ Ｐゴシック"/>
        <family val="3"/>
        <charset val="128"/>
      </rPr>
      <t>　記　入　欄</t>
    </r>
    <rPh sb="11" eb="12">
      <t>キ</t>
    </rPh>
    <rPh sb="13" eb="14">
      <t>イ</t>
    </rPh>
    <rPh sb="15" eb="16">
      <t>ラン</t>
    </rPh>
    <phoneticPr fontId="12"/>
  </si>
  <si>
    <t>①</t>
    <phoneticPr fontId="12"/>
  </si>
  <si>
    <t xml:space="preserve">
</t>
    <phoneticPr fontId="12"/>
  </si>
  <si>
    <t>②</t>
    <phoneticPr fontId="12"/>
  </si>
  <si>
    <t>③</t>
    <phoneticPr fontId="12"/>
  </si>
  <si>
    <t>④</t>
    <phoneticPr fontId="12"/>
  </si>
  <si>
    <t>⑥</t>
    <phoneticPr fontId="12"/>
  </si>
  <si>
    <t>No</t>
    <phoneticPr fontId="12"/>
  </si>
  <si>
    <r>
      <rPr>
        <b/>
        <u val="double"/>
        <sz val="12"/>
        <color rgb="FF00B0F0"/>
        <rFont val="ＭＳ Ｐゴシック"/>
        <family val="3"/>
        <charset val="128"/>
      </rPr>
      <t>水色セル</t>
    </r>
    <r>
      <rPr>
        <u val="double"/>
        <sz val="12"/>
        <rFont val="ＭＳ Ｐゴシック"/>
        <family val="3"/>
        <charset val="128"/>
      </rPr>
      <t>が入力が必要な箇所です。</t>
    </r>
    <r>
      <rPr>
        <sz val="12"/>
        <rFont val="ＭＳ Ｐゴシック"/>
        <family val="3"/>
        <charset val="128"/>
      </rPr>
      <t>色がついてないセルは入力不要箇所又は自動転記箇所です。</t>
    </r>
    <rPh sb="0" eb="2">
      <t>ミズイロ</t>
    </rPh>
    <rPh sb="5" eb="7">
      <t>ニュウリョク</t>
    </rPh>
    <rPh sb="8" eb="10">
      <t>ヒツヨウ</t>
    </rPh>
    <rPh sb="11" eb="13">
      <t>カショ</t>
    </rPh>
    <rPh sb="16" eb="17">
      <t>イロ</t>
    </rPh>
    <rPh sb="26" eb="28">
      <t>ニュウリョク</t>
    </rPh>
    <rPh sb="28" eb="30">
      <t>フヨウ</t>
    </rPh>
    <rPh sb="30" eb="32">
      <t>カショ</t>
    </rPh>
    <rPh sb="32" eb="33">
      <t>マタ</t>
    </rPh>
    <rPh sb="34" eb="38">
      <t>ジドウテンキ</t>
    </rPh>
    <rPh sb="38" eb="40">
      <t>カショ</t>
    </rPh>
    <phoneticPr fontId="12"/>
  </si>
  <si>
    <t>対象経費の
支出予定額</t>
    <rPh sb="0" eb="2">
      <t>タイショウ</t>
    </rPh>
    <rPh sb="2" eb="4">
      <t>ケイヒ</t>
    </rPh>
    <rPh sb="6" eb="8">
      <t>シシュツ</t>
    </rPh>
    <rPh sb="8" eb="10">
      <t>ヨテイ</t>
    </rPh>
    <rPh sb="10" eb="11">
      <t>ガク</t>
    </rPh>
    <phoneticPr fontId="12"/>
  </si>
  <si>
    <t>補　　助　　金　　所　　要　　額　　調　　書</t>
    <rPh sb="0" eb="1">
      <t>ホ</t>
    </rPh>
    <rPh sb="3" eb="4">
      <t>スケ</t>
    </rPh>
    <rPh sb="6" eb="7">
      <t>キン</t>
    </rPh>
    <rPh sb="9" eb="10">
      <t>ショ</t>
    </rPh>
    <rPh sb="12" eb="13">
      <t>ヨウ</t>
    </rPh>
    <rPh sb="15" eb="16">
      <t>ガク</t>
    </rPh>
    <rPh sb="18" eb="19">
      <t>シラ</t>
    </rPh>
    <rPh sb="21" eb="22">
      <t>ショ</t>
    </rPh>
    <phoneticPr fontId="12"/>
  </si>
  <si>
    <t>種別</t>
    <rPh sb="0" eb="2">
      <t>シュベツ</t>
    </rPh>
    <phoneticPr fontId="12"/>
  </si>
  <si>
    <t>補助基本額</t>
    <rPh sb="0" eb="2">
      <t>ホジョ</t>
    </rPh>
    <rPh sb="2" eb="4">
      <t>キホン</t>
    </rPh>
    <rPh sb="4" eb="5">
      <t>ガク</t>
    </rPh>
    <phoneticPr fontId="12"/>
  </si>
  <si>
    <t>（注）　</t>
    <phoneticPr fontId="12"/>
  </si>
  <si>
    <t>１. 行が足りない場合は、行を追加すること。</t>
    <phoneticPr fontId="12"/>
  </si>
  <si>
    <t>表１：介護ロボット種別ごとの１機器当たりの基準額</t>
    <rPh sb="0" eb="1">
      <t>オモテ</t>
    </rPh>
    <rPh sb="3" eb="5">
      <t>カイゴ</t>
    </rPh>
    <rPh sb="9" eb="11">
      <t>シュベツ</t>
    </rPh>
    <rPh sb="15" eb="17">
      <t>キキ</t>
    </rPh>
    <rPh sb="17" eb="18">
      <t>ア</t>
    </rPh>
    <rPh sb="21" eb="23">
      <t>キジュン</t>
    </rPh>
    <rPh sb="23" eb="24">
      <t>ガク</t>
    </rPh>
    <phoneticPr fontId="12"/>
  </si>
  <si>
    <t>２. 介護ロボットの欄には、導入するロボット名を記載すること。</t>
    <phoneticPr fontId="12"/>
  </si>
  <si>
    <t>介護ロボット種別</t>
    <rPh sb="0" eb="2">
      <t>カイゴ</t>
    </rPh>
    <rPh sb="6" eb="8">
      <t>シュベツ</t>
    </rPh>
    <phoneticPr fontId="12"/>
  </si>
  <si>
    <t>３. Ｃ欄は、Ａ欄にＢ欄を乗じた額となる。</t>
    <phoneticPr fontId="12"/>
  </si>
  <si>
    <t>希望順位１位</t>
    <rPh sb="0" eb="2">
      <t>キボウ</t>
    </rPh>
    <rPh sb="2" eb="4">
      <t>ジュンイ</t>
    </rPh>
    <rPh sb="5" eb="6">
      <t>イ</t>
    </rPh>
    <phoneticPr fontId="12"/>
  </si>
  <si>
    <t>(I)*4/5=(J)</t>
    <phoneticPr fontId="12"/>
  </si>
  <si>
    <t>共通して提出が必要な書類</t>
    <rPh sb="0" eb="2">
      <t>キョウツウ</t>
    </rPh>
    <rPh sb="4" eb="6">
      <t>テイシュツ</t>
    </rPh>
    <rPh sb="7" eb="9">
      <t>ヒツヨウ</t>
    </rPh>
    <rPh sb="10" eb="12">
      <t>ショルイ</t>
    </rPh>
    <phoneticPr fontId="12"/>
  </si>
  <si>
    <t>※事前協議する区分に応じて、添付書類が異なるため、ご注意ください※</t>
    <rPh sb="1" eb="3">
      <t>ジゼン</t>
    </rPh>
    <rPh sb="3" eb="5">
      <t>キョウギ</t>
    </rPh>
    <rPh sb="7" eb="9">
      <t>クブン</t>
    </rPh>
    <rPh sb="10" eb="11">
      <t>オウ</t>
    </rPh>
    <rPh sb="14" eb="16">
      <t>テンプ</t>
    </rPh>
    <rPh sb="16" eb="18">
      <t>ショルイ</t>
    </rPh>
    <rPh sb="19" eb="20">
      <t>コト</t>
    </rPh>
    <rPh sb="26" eb="28">
      <t>チュウイ</t>
    </rPh>
    <phoneticPr fontId="12"/>
  </si>
  <si>
    <t>提出書類</t>
    <rPh sb="0" eb="2">
      <t>テイシュツ</t>
    </rPh>
    <rPh sb="2" eb="4">
      <t>ショルイ</t>
    </rPh>
    <phoneticPr fontId="12"/>
  </si>
  <si>
    <t>５　添付書類</t>
    <phoneticPr fontId="12"/>
  </si>
  <si>
    <t>４．Ｈ欄は、Ｆ欄とＧ欄とを比較して少ない方の額となる。</t>
    <phoneticPr fontId="12"/>
  </si>
  <si>
    <t>５．Ｉ欄は、Ｅ欄とＨ欄とを比較して少ない方の額となる。</t>
    <rPh sb="7" eb="8">
      <t>ラン</t>
    </rPh>
    <rPh sb="10" eb="11">
      <t>ラン</t>
    </rPh>
    <rPh sb="13" eb="15">
      <t>ヒカク</t>
    </rPh>
    <rPh sb="17" eb="18">
      <t>スク</t>
    </rPh>
    <rPh sb="20" eb="21">
      <t>ホウ</t>
    </rPh>
    <rPh sb="22" eb="23">
      <t>ガク</t>
    </rPh>
    <phoneticPr fontId="12"/>
  </si>
  <si>
    <t>６. Ｊ欄は、Ｉ欄に補助率（4/5)を乗じて得た額（千円未満切り捨て）となる。</t>
    <rPh sb="10" eb="13">
      <t>ホジョリツ</t>
    </rPh>
    <phoneticPr fontId="12"/>
  </si>
  <si>
    <t>法人で１部必要な書類と事業所毎に１部必要な書類がございますので御留意ください。</t>
    <phoneticPr fontId="12"/>
  </si>
  <si>
    <t>　このことについて、次の関係書類を添えて協議します。</t>
    <rPh sb="10" eb="11">
      <t>ツギ</t>
    </rPh>
    <rPh sb="12" eb="14">
      <t>カンケイ</t>
    </rPh>
    <rPh sb="14" eb="16">
      <t>ショルイ</t>
    </rPh>
    <rPh sb="17" eb="18">
      <t>ソ</t>
    </rPh>
    <rPh sb="20" eb="22">
      <t>キョウギ</t>
    </rPh>
    <phoneticPr fontId="12"/>
  </si>
  <si>
    <t>１　事前協議額</t>
    <rPh sb="2" eb="4">
      <t>ジゼン</t>
    </rPh>
    <rPh sb="4" eb="6">
      <t>キョウギ</t>
    </rPh>
    <rPh sb="6" eb="7">
      <t>ガク</t>
    </rPh>
    <phoneticPr fontId="12"/>
  </si>
  <si>
    <t>⇒該当する選択肢の横に○印をつけてください</t>
    <rPh sb="1" eb="3">
      <t>ガイトウ</t>
    </rPh>
    <rPh sb="5" eb="8">
      <t>センタクシ</t>
    </rPh>
    <rPh sb="9" eb="10">
      <t>ヨコ</t>
    </rPh>
    <rPh sb="12" eb="13">
      <t>シルシ</t>
    </rPh>
    <phoneticPr fontId="12"/>
  </si>
  <si>
    <t>⇒プルダウンメニューから該当する選択肢を1つ選んでください</t>
    <rPh sb="12" eb="14">
      <t>ガイトウ</t>
    </rPh>
    <rPh sb="16" eb="19">
      <t>センタクシ</t>
    </rPh>
    <rPh sb="22" eb="23">
      <t>エラ</t>
    </rPh>
    <phoneticPr fontId="12"/>
  </si>
  <si>
    <t>⇒文字等を直接入力してください</t>
    <rPh sb="1" eb="3">
      <t>モジ</t>
    </rPh>
    <rPh sb="3" eb="4">
      <t>トウ</t>
    </rPh>
    <rPh sb="5" eb="7">
      <t>チョクセツ</t>
    </rPh>
    <rPh sb="7" eb="9">
      <t>ニュウリョク</t>
    </rPh>
    <phoneticPr fontId="12"/>
  </si>
  <si>
    <t>（ア）事業所の基本情報</t>
    <rPh sb="3" eb="6">
      <t>ジギョウショ</t>
    </rPh>
    <rPh sb="7" eb="9">
      <t>キホン</t>
    </rPh>
    <rPh sb="9" eb="11">
      <t>ジョウホウ</t>
    </rPh>
    <phoneticPr fontId="21"/>
  </si>
  <si>
    <t>(1)</t>
    <phoneticPr fontId="21"/>
  </si>
  <si>
    <t>事業所番号</t>
    <rPh sb="0" eb="3">
      <t>ジギョウショ</t>
    </rPh>
    <rPh sb="3" eb="5">
      <t>バンゴウ</t>
    </rPh>
    <phoneticPr fontId="21"/>
  </si>
  <si>
    <t>(2)</t>
  </si>
  <si>
    <t>事業所名</t>
    <rPh sb="0" eb="4">
      <t>ジギョウショメイ</t>
    </rPh>
    <phoneticPr fontId="21"/>
  </si>
  <si>
    <t>(3)</t>
  </si>
  <si>
    <t>事業所所在都道府県</t>
    <rPh sb="0" eb="3">
      <t>ジギョウショ</t>
    </rPh>
    <rPh sb="3" eb="9">
      <t>ショザイトドウフケン</t>
    </rPh>
    <phoneticPr fontId="21"/>
  </si>
  <si>
    <t>(4)</t>
  </si>
  <si>
    <t>事業所所在住所</t>
    <rPh sb="0" eb="3">
      <t>ジギョウショ</t>
    </rPh>
    <rPh sb="3" eb="5">
      <t>ショザイ</t>
    </rPh>
    <rPh sb="5" eb="7">
      <t>ジュウショ</t>
    </rPh>
    <phoneticPr fontId="21"/>
  </si>
  <si>
    <t>(5)</t>
  </si>
  <si>
    <t>(6)</t>
  </si>
  <si>
    <t>利用者数（申請時点）</t>
    <rPh sb="0" eb="4">
      <t>リヨウシャスウ</t>
    </rPh>
    <rPh sb="5" eb="7">
      <t>シンセイ</t>
    </rPh>
    <rPh sb="7" eb="9">
      <t>ジテン</t>
    </rPh>
    <phoneticPr fontId="21"/>
  </si>
  <si>
    <t>(7)</t>
  </si>
  <si>
    <t>職員数（申請時点）</t>
    <rPh sb="0" eb="2">
      <t>ショクイン</t>
    </rPh>
    <rPh sb="2" eb="3">
      <t>スウ</t>
    </rPh>
    <phoneticPr fontId="21"/>
  </si>
  <si>
    <t>（イ）事業計画</t>
    <rPh sb="3" eb="7">
      <t>ジギョウケイカク</t>
    </rPh>
    <phoneticPr fontId="21"/>
  </si>
  <si>
    <t>①-1　事業所の課題</t>
    <rPh sb="4" eb="7">
      <t>ジギョウショ</t>
    </rPh>
    <rPh sb="8" eb="10">
      <t>カダイ</t>
    </rPh>
    <phoneticPr fontId="21"/>
  </si>
  <si>
    <t>複数選択可</t>
    <rPh sb="0" eb="2">
      <t>フクスウ</t>
    </rPh>
    <rPh sb="2" eb="4">
      <t>センタク</t>
    </rPh>
    <rPh sb="4" eb="5">
      <t>カ</t>
    </rPh>
    <phoneticPr fontId="21"/>
  </si>
  <si>
    <t>記録業務に要する時間が長い</t>
    <rPh sb="0" eb="2">
      <t>キロク</t>
    </rPh>
    <rPh sb="2" eb="4">
      <t>ギョウム</t>
    </rPh>
    <rPh sb="5" eb="6">
      <t>ヨウ</t>
    </rPh>
    <rPh sb="8" eb="10">
      <t>ジカン</t>
    </rPh>
    <rPh sb="11" eb="12">
      <t>ナガ</t>
    </rPh>
    <phoneticPr fontId="21"/>
  </si>
  <si>
    <t>文書の量が多い</t>
    <rPh sb="0" eb="2">
      <t>ブンショ</t>
    </rPh>
    <rPh sb="3" eb="4">
      <t>リョウ</t>
    </rPh>
    <rPh sb="5" eb="6">
      <t>オオ</t>
    </rPh>
    <phoneticPr fontId="21"/>
  </si>
  <si>
    <t>事業所内の情報共有が非効率</t>
    <rPh sb="0" eb="3">
      <t>ジギョウショ</t>
    </rPh>
    <rPh sb="3" eb="4">
      <t>ナイ</t>
    </rPh>
    <rPh sb="5" eb="7">
      <t>ジョウホウ</t>
    </rPh>
    <rPh sb="7" eb="9">
      <t>キョウユウ</t>
    </rPh>
    <rPh sb="10" eb="13">
      <t>ヒコウリツ</t>
    </rPh>
    <phoneticPr fontId="21"/>
  </si>
  <si>
    <t>他事業所との情報共有が非効率</t>
    <rPh sb="0" eb="1">
      <t>タ</t>
    </rPh>
    <rPh sb="1" eb="4">
      <t>ジギョウショ</t>
    </rPh>
    <rPh sb="6" eb="8">
      <t>ジョウホウ</t>
    </rPh>
    <rPh sb="8" eb="10">
      <t>キョウユウ</t>
    </rPh>
    <rPh sb="11" eb="14">
      <t>ヒコウリツ</t>
    </rPh>
    <phoneticPr fontId="21"/>
  </si>
  <si>
    <t>職員の心理的負担が大きい</t>
    <rPh sb="0" eb="2">
      <t>ショクイン</t>
    </rPh>
    <rPh sb="3" eb="6">
      <t>シンリテキ</t>
    </rPh>
    <rPh sb="6" eb="8">
      <t>フタン</t>
    </rPh>
    <rPh sb="9" eb="10">
      <t>オオ</t>
    </rPh>
    <phoneticPr fontId="21"/>
  </si>
  <si>
    <t>超過勤務が多い</t>
    <rPh sb="0" eb="2">
      <t>チョウカ</t>
    </rPh>
    <rPh sb="2" eb="4">
      <t>キンム</t>
    </rPh>
    <rPh sb="5" eb="6">
      <t>オオ</t>
    </rPh>
    <phoneticPr fontId="21"/>
  </si>
  <si>
    <t>記録が不正確・不十分</t>
    <rPh sb="0" eb="2">
      <t>キロク</t>
    </rPh>
    <rPh sb="3" eb="6">
      <t>フセイカク</t>
    </rPh>
    <rPh sb="7" eb="10">
      <t>フジュウブン</t>
    </rPh>
    <phoneticPr fontId="21"/>
  </si>
  <si>
    <t>その他</t>
    <rPh sb="2" eb="3">
      <t>タ</t>
    </rPh>
    <phoneticPr fontId="21"/>
  </si>
  <si>
    <t>（自由記述）</t>
    <rPh sb="1" eb="3">
      <t>ジユウ</t>
    </rPh>
    <rPh sb="3" eb="5">
      <t>キジュツ</t>
    </rPh>
    <phoneticPr fontId="21"/>
  </si>
  <si>
    <t>①-2　導入する機器等</t>
    <rPh sb="4" eb="6">
      <t>ドウニュウ</t>
    </rPh>
    <rPh sb="8" eb="10">
      <t>キキ</t>
    </rPh>
    <rPh sb="10" eb="11">
      <t>トウ</t>
    </rPh>
    <phoneticPr fontId="21"/>
  </si>
  <si>
    <t>介護ソフト等</t>
    <rPh sb="0" eb="2">
      <t>カイゴ</t>
    </rPh>
    <rPh sb="5" eb="6">
      <t>トウ</t>
    </rPh>
    <phoneticPr fontId="21"/>
  </si>
  <si>
    <t>モバイルPC</t>
    <phoneticPr fontId="21"/>
  </si>
  <si>
    <t>※導入済み機器は「●」を、
　 今年度導入予定機器は「○」を入力ください</t>
    <rPh sb="16" eb="19">
      <t>コンネンド</t>
    </rPh>
    <phoneticPr fontId="21"/>
  </si>
  <si>
    <t>タブレット情報端末</t>
    <rPh sb="5" eb="7">
      <t>ジョウホウ</t>
    </rPh>
    <rPh sb="7" eb="9">
      <t>タンマツ</t>
    </rPh>
    <phoneticPr fontId="21"/>
  </si>
  <si>
    <t>スマートフォン</t>
    <phoneticPr fontId="21"/>
  </si>
  <si>
    <t>通信環境機器等</t>
    <rPh sb="0" eb="2">
      <t>ツウシン</t>
    </rPh>
    <rPh sb="2" eb="4">
      <t>カンキョウ</t>
    </rPh>
    <rPh sb="4" eb="6">
      <t>キキ</t>
    </rPh>
    <rPh sb="6" eb="7">
      <t>トウ</t>
    </rPh>
    <phoneticPr fontId="55"/>
  </si>
  <si>
    <t>インカム</t>
    <phoneticPr fontId="21"/>
  </si>
  <si>
    <t>介護ロボット（見守りセンサー以外）</t>
    <rPh sb="0" eb="2">
      <t>カイゴ</t>
    </rPh>
    <rPh sb="7" eb="9">
      <t>ミマモ</t>
    </rPh>
    <rPh sb="14" eb="16">
      <t>イガイ</t>
    </rPh>
    <phoneticPr fontId="21"/>
  </si>
  <si>
    <t>見守りセンサー</t>
    <rPh sb="0" eb="2">
      <t>ミマモ</t>
    </rPh>
    <phoneticPr fontId="21"/>
  </si>
  <si>
    <t>②　参考にした資料等</t>
    <rPh sb="2" eb="4">
      <t>サンコウ</t>
    </rPh>
    <rPh sb="7" eb="9">
      <t>シリョウ</t>
    </rPh>
    <rPh sb="9" eb="10">
      <t>ナド</t>
    </rPh>
    <phoneticPr fontId="21"/>
  </si>
  <si>
    <t>介護サービス事業における生産性向上に資するガイドライン</t>
    <rPh sb="0" eb="2">
      <t>カイゴ</t>
    </rPh>
    <rPh sb="6" eb="8">
      <t>ジギョウ</t>
    </rPh>
    <rPh sb="12" eb="15">
      <t>セイサンセイ</t>
    </rPh>
    <rPh sb="15" eb="17">
      <t>コウジョウ</t>
    </rPh>
    <rPh sb="18" eb="19">
      <t>シ</t>
    </rPh>
    <phoneticPr fontId="21"/>
  </si>
  <si>
    <t>介護サービス事業所におけるICT 機器・ソフトウェア導入に関する手引き</t>
    <phoneticPr fontId="21"/>
  </si>
  <si>
    <t>介護ソフトを選定・導入する際のポイント集</t>
    <phoneticPr fontId="21"/>
  </si>
  <si>
    <t>介護ロボットのパッケージ導入モデル</t>
    <phoneticPr fontId="21"/>
  </si>
  <si>
    <t>介護現場で活用されるテクノロジー便覧</t>
    <phoneticPr fontId="21"/>
  </si>
  <si>
    <t>プラットフォーム窓口や介護生産性向上総合相談センター</t>
    <rPh sb="8" eb="10">
      <t>マドグチ</t>
    </rPh>
    <rPh sb="11" eb="13">
      <t>カイゴ</t>
    </rPh>
    <rPh sb="13" eb="16">
      <t>セイサンセイ</t>
    </rPh>
    <rPh sb="16" eb="18">
      <t>コウジョウ</t>
    </rPh>
    <rPh sb="18" eb="20">
      <t>ソウゴウ</t>
    </rPh>
    <rPh sb="20" eb="22">
      <t>ソウダン</t>
    </rPh>
    <phoneticPr fontId="21"/>
  </si>
  <si>
    <t>③　研修等への参加状況</t>
    <rPh sb="2" eb="4">
      <t>ケンシュウ</t>
    </rPh>
    <rPh sb="4" eb="5">
      <t>ナド</t>
    </rPh>
    <rPh sb="7" eb="9">
      <t>サンカ</t>
    </rPh>
    <rPh sb="9" eb="11">
      <t>ジョウキョウ</t>
    </rPh>
    <phoneticPr fontId="21"/>
  </si>
  <si>
    <t>厚生労働省主催　介護現場における生産性向上推進フォーラム（オンデマンド視聴を含む）</t>
    <rPh sb="0" eb="2">
      <t>コウセイ</t>
    </rPh>
    <rPh sb="2" eb="5">
      <t>ロウドウショウ</t>
    </rPh>
    <rPh sb="5" eb="7">
      <t>シュサイ</t>
    </rPh>
    <rPh sb="8" eb="10">
      <t>カイゴ</t>
    </rPh>
    <rPh sb="10" eb="12">
      <t>ゲンバ</t>
    </rPh>
    <rPh sb="16" eb="19">
      <t>セイサンセイ</t>
    </rPh>
    <rPh sb="19" eb="21">
      <t>コウジョウ</t>
    </rPh>
    <rPh sb="21" eb="23">
      <t>スイシン</t>
    </rPh>
    <phoneticPr fontId="21"/>
  </si>
  <si>
    <t>厚生労働省主催　介護現場における生産性向上ビギナーセミナー（オンデマンド視聴を含む）</t>
    <rPh sb="0" eb="2">
      <t>コウセイ</t>
    </rPh>
    <rPh sb="2" eb="5">
      <t>ロウドウショウ</t>
    </rPh>
    <rPh sb="5" eb="7">
      <t>シュサイ</t>
    </rPh>
    <rPh sb="8" eb="10">
      <t>カイゴ</t>
    </rPh>
    <rPh sb="10" eb="12">
      <t>ゲンバ</t>
    </rPh>
    <rPh sb="16" eb="19">
      <t>セイサンセイ</t>
    </rPh>
    <rPh sb="19" eb="21">
      <t>コウジョウ</t>
    </rPh>
    <phoneticPr fontId="21"/>
  </si>
  <si>
    <t>日本介護福祉士会主催　デジタル・テクノロジー基本研修</t>
    <rPh sb="0" eb="2">
      <t>ニホン</t>
    </rPh>
    <rPh sb="2" eb="4">
      <t>カイゴ</t>
    </rPh>
    <rPh sb="4" eb="7">
      <t>フクシシ</t>
    </rPh>
    <rPh sb="7" eb="8">
      <t>カイ</t>
    </rPh>
    <rPh sb="8" eb="10">
      <t>シュサイ</t>
    </rPh>
    <phoneticPr fontId="21"/>
  </si>
  <si>
    <t>④　機器等の導入と併せて実施する取組</t>
    <rPh sb="2" eb="4">
      <t>キキ</t>
    </rPh>
    <rPh sb="4" eb="5">
      <t>トウ</t>
    </rPh>
    <rPh sb="6" eb="8">
      <t>ドウニュウ</t>
    </rPh>
    <rPh sb="9" eb="10">
      <t>アワ</t>
    </rPh>
    <rPh sb="12" eb="14">
      <t>ジッシ</t>
    </rPh>
    <rPh sb="16" eb="18">
      <t>トリクミ</t>
    </rPh>
    <phoneticPr fontId="21"/>
  </si>
  <si>
    <t>職場の環境整備の見直し（整理整頓等）</t>
    <phoneticPr fontId="21"/>
  </si>
  <si>
    <t>業務の明確化と役割分担の見直し（業務全体の流れの再構築、テクノロジーの活用等）</t>
    <phoneticPr fontId="21"/>
  </si>
  <si>
    <t>業務手順書・マニュアルの作成（申し送り等の標準化等）</t>
    <phoneticPr fontId="21"/>
  </si>
  <si>
    <t>記録・報告様式の見直し</t>
    <phoneticPr fontId="21"/>
  </si>
  <si>
    <t>情報共有の方法の見直し</t>
    <phoneticPr fontId="21"/>
  </si>
  <si>
    <t>ＯＪＴの仕組みづくり（研修の実施等）</t>
    <phoneticPr fontId="21"/>
  </si>
  <si>
    <t>理念・行動指針の徹底</t>
    <phoneticPr fontId="21"/>
  </si>
  <si>
    <t>⑤-1　文書量を半減させる予定の文書の書類</t>
    <rPh sb="4" eb="7">
      <t>ブンショリョウ</t>
    </rPh>
    <rPh sb="8" eb="10">
      <t>ハンゲン</t>
    </rPh>
    <rPh sb="13" eb="15">
      <t>ヨテイ</t>
    </rPh>
    <rPh sb="16" eb="18">
      <t>ブンショ</t>
    </rPh>
    <rPh sb="19" eb="21">
      <t>ショルイ</t>
    </rPh>
    <phoneticPr fontId="21"/>
  </si>
  <si>
    <t>利用者ごとの計画作成や記録に係る書類　（例：アセスメントシート、サービス担当者会議録）</t>
    <rPh sb="20" eb="21">
      <t>レイ</t>
    </rPh>
    <rPh sb="36" eb="39">
      <t>タントウシャ</t>
    </rPh>
    <rPh sb="39" eb="42">
      <t>カイギロク</t>
    </rPh>
    <phoneticPr fontId="21"/>
  </si>
  <si>
    <t>介護報酬の請求に関する文書　（例：サービス提供表、介護給付費明細書）</t>
    <rPh sb="15" eb="16">
      <t>レイ</t>
    </rPh>
    <rPh sb="21" eb="24">
      <t>テイキョウヒョウ</t>
    </rPh>
    <rPh sb="25" eb="27">
      <t>カイゴ</t>
    </rPh>
    <rPh sb="27" eb="30">
      <t>キュウフヒ</t>
    </rPh>
    <rPh sb="30" eb="33">
      <t>メイサイショ</t>
    </rPh>
    <phoneticPr fontId="21"/>
  </si>
  <si>
    <t>実施記録　（例：送迎の記録、入浴の記録）</t>
    <rPh sb="0" eb="2">
      <t>ジッシ</t>
    </rPh>
    <rPh sb="2" eb="4">
      <t>キロク</t>
    </rPh>
    <rPh sb="6" eb="7">
      <t>レイ</t>
    </rPh>
    <rPh sb="8" eb="10">
      <t>ソウゲイ</t>
    </rPh>
    <rPh sb="11" eb="13">
      <t>キロク</t>
    </rPh>
    <rPh sb="14" eb="16">
      <t>ニュウヨク</t>
    </rPh>
    <rPh sb="17" eb="19">
      <t>キロク</t>
    </rPh>
    <phoneticPr fontId="21"/>
  </si>
  <si>
    <t>加算に係るチェックシート、スクリーニング様式等　（例：各種スクリーニング様式等）</t>
    <rPh sb="0" eb="2">
      <t>カサン</t>
    </rPh>
    <rPh sb="3" eb="4">
      <t>カカ</t>
    </rPh>
    <rPh sb="20" eb="22">
      <t>ヨウシキ</t>
    </rPh>
    <rPh sb="22" eb="23">
      <t>ナド</t>
    </rPh>
    <rPh sb="25" eb="26">
      <t>レイ</t>
    </rPh>
    <rPh sb="27" eb="29">
      <t>カクシュ</t>
    </rPh>
    <rPh sb="36" eb="38">
      <t>ヨウシキ</t>
    </rPh>
    <rPh sb="38" eb="39">
      <t>ナド</t>
    </rPh>
    <phoneticPr fontId="21"/>
  </si>
  <si>
    <t>⑤-2　文書の具体的な枚数</t>
    <rPh sb="4" eb="6">
      <t>ブンショ</t>
    </rPh>
    <rPh sb="7" eb="10">
      <t>グタイテキ</t>
    </rPh>
    <rPh sb="11" eb="13">
      <t>マイスウ</t>
    </rPh>
    <phoneticPr fontId="21"/>
  </si>
  <si>
    <t>択一</t>
    <rPh sb="0" eb="2">
      <t>タクイツ</t>
    </rPh>
    <phoneticPr fontId="21"/>
  </si>
  <si>
    <t>インポート（ＣＳＶ取込）機能の活用</t>
    <phoneticPr fontId="21"/>
  </si>
  <si>
    <t>LIFE上での直接入力</t>
    <rPh sb="4" eb="5">
      <t>ウエ</t>
    </rPh>
    <rPh sb="7" eb="9">
      <t>チョクセツ</t>
    </rPh>
    <rPh sb="9" eb="11">
      <t>ニュウリョク</t>
    </rPh>
    <phoneticPr fontId="21"/>
  </si>
  <si>
    <t>「ＳＥＣＹＲＩＴＹ　ＡＣＴＩＯＮ」宣言　　　択一</t>
    <rPh sb="17" eb="19">
      <t>センゲン</t>
    </rPh>
    <rPh sb="22" eb="24">
      <t>タクイツ</t>
    </rPh>
    <phoneticPr fontId="21"/>
  </si>
  <si>
    <t>介護テクノロジー導入支援事業</t>
    <rPh sb="0" eb="2">
      <t>カイゴ</t>
    </rPh>
    <rPh sb="8" eb="10">
      <t>ドウニュウ</t>
    </rPh>
    <rPh sb="10" eb="12">
      <t>シエン</t>
    </rPh>
    <rPh sb="12" eb="14">
      <t>ジギョウ</t>
    </rPh>
    <phoneticPr fontId="21"/>
  </si>
  <si>
    <t>　業務改善計画様式</t>
    <rPh sb="1" eb="3">
      <t>ギョウム</t>
    </rPh>
    <rPh sb="3" eb="5">
      <t>カイゼン</t>
    </rPh>
    <rPh sb="5" eb="7">
      <t>ケイカク</t>
    </rPh>
    <phoneticPr fontId="21"/>
  </si>
  <si>
    <t>○</t>
  </si>
  <si>
    <t>介護テクノロジー定着支援事業　</t>
    <rPh sb="0" eb="2">
      <t>カイゴ</t>
    </rPh>
    <rPh sb="8" eb="10">
      <t>テイチャク</t>
    </rPh>
    <rPh sb="10" eb="12">
      <t>シエン</t>
    </rPh>
    <rPh sb="12" eb="14">
      <t>ジギョウ</t>
    </rPh>
    <phoneticPr fontId="21"/>
  </si>
  <si>
    <t>○○○○○○○○○○</t>
    <phoneticPr fontId="21"/>
  </si>
  <si>
    <t>○○訪問介護事業所</t>
    <rPh sb="2" eb="4">
      <t>ホウモン</t>
    </rPh>
    <rPh sb="4" eb="6">
      <t>カイゴ</t>
    </rPh>
    <rPh sb="6" eb="9">
      <t>ジギョウショ</t>
    </rPh>
    <phoneticPr fontId="21"/>
  </si>
  <si>
    <t>12千葉県</t>
  </si>
  <si>
    <t>○○市５－１５</t>
    <rPh sb="2" eb="3">
      <t>シ</t>
    </rPh>
    <phoneticPr fontId="21"/>
  </si>
  <si>
    <t>110_訪問介護</t>
  </si>
  <si>
    <t>31名～</t>
  </si>
  <si>
    <t>1～10名</t>
  </si>
  <si>
    <t>●</t>
  </si>
  <si>
    <r>
      <t>（自由記述）</t>
    </r>
    <r>
      <rPr>
        <sz val="12"/>
        <color rgb="FFFF0000"/>
        <rFont val="ＭＳ Ｐゴシック"/>
        <family val="3"/>
        <charset val="128"/>
      </rPr>
      <t>操作研修の実施</t>
    </r>
    <rPh sb="1" eb="3">
      <t>ジユウ</t>
    </rPh>
    <rPh sb="3" eb="5">
      <t>キジュツ</t>
    </rPh>
    <rPh sb="6" eb="8">
      <t>ソウサ</t>
    </rPh>
    <rPh sb="8" eb="10">
      <t>ケンシュウ</t>
    </rPh>
    <rPh sb="11" eb="13">
      <t>ジッシ</t>
    </rPh>
    <phoneticPr fontId="21"/>
  </si>
  <si>
    <t>⑤-1　文書量を半減させる予定の文書の書類</t>
    <phoneticPr fontId="21"/>
  </si>
  <si>
    <t>１５１～２００</t>
  </si>
  <si>
    <t>利用申請を行っている</t>
    <rPh sb="0" eb="2">
      <t>リヨウ</t>
    </rPh>
    <rPh sb="2" eb="4">
      <t>シンセイ</t>
    </rPh>
    <rPh sb="5" eb="6">
      <t>オコナ</t>
    </rPh>
    <phoneticPr fontId="21"/>
  </si>
  <si>
    <t>講じている</t>
    <rPh sb="0" eb="1">
      <t>コウ</t>
    </rPh>
    <phoneticPr fontId="21"/>
  </si>
  <si>
    <t>５　添付書類</t>
    <rPh sb="2" eb="4">
      <t>テンプ</t>
    </rPh>
    <rPh sb="4" eb="6">
      <t>ショルイ</t>
    </rPh>
    <phoneticPr fontId="12"/>
  </si>
  <si>
    <t>※複数事業所（２事業所まで）を事前協議する場合、それぞれの事業所分を提出すること。</t>
    <rPh sb="1" eb="3">
      <t>フクスウ</t>
    </rPh>
    <rPh sb="3" eb="6">
      <t>ジギョウショ</t>
    </rPh>
    <rPh sb="8" eb="11">
      <t>ジギョウショ</t>
    </rPh>
    <rPh sb="15" eb="17">
      <t>ジゼン</t>
    </rPh>
    <rPh sb="17" eb="19">
      <t>キョウギ</t>
    </rPh>
    <rPh sb="21" eb="23">
      <t>バアイ</t>
    </rPh>
    <rPh sb="29" eb="32">
      <t>ジギョウショ</t>
    </rPh>
    <rPh sb="32" eb="33">
      <t>ブン</t>
    </rPh>
    <rPh sb="34" eb="36">
      <t>テイシュツ</t>
    </rPh>
    <phoneticPr fontId="12"/>
  </si>
  <si>
    <t>【パッケージ型】</t>
    <rPh sb="6" eb="7">
      <t>ガタ</t>
    </rPh>
    <phoneticPr fontId="12"/>
  </si>
  <si>
    <t>３　業務改善計画</t>
    <rPh sb="2" eb="4">
      <t>ギョウム</t>
    </rPh>
    <rPh sb="4" eb="6">
      <t>カイゼン</t>
    </rPh>
    <rPh sb="6" eb="8">
      <t>ケイカク</t>
    </rPh>
    <phoneticPr fontId="12"/>
  </si>
  <si>
    <t>これまでに補助を受けたことが</t>
    <rPh sb="5" eb="7">
      <t>ホジョ</t>
    </rPh>
    <rPh sb="8" eb="9">
      <t>ウ</t>
    </rPh>
    <phoneticPr fontId="12"/>
  </si>
  <si>
    <t>受給年度</t>
    <rPh sb="0" eb="2">
      <t>ジュキュウ</t>
    </rPh>
    <rPh sb="2" eb="4">
      <t>ネンド</t>
    </rPh>
    <phoneticPr fontId="12"/>
  </si>
  <si>
    <t>年度</t>
    <rPh sb="0" eb="2">
      <t>ネンド</t>
    </rPh>
    <phoneticPr fontId="12"/>
  </si>
  <si>
    <t>補助額</t>
    <rPh sb="0" eb="3">
      <t>ホジョガク</t>
    </rPh>
    <phoneticPr fontId="12"/>
  </si>
  <si>
    <t>円</t>
    <rPh sb="0" eb="1">
      <t>エン</t>
    </rPh>
    <phoneticPr fontId="12"/>
  </si>
  <si>
    <t>【ある場合】</t>
    <rPh sb="3" eb="5">
      <t>バアイ</t>
    </rPh>
    <phoneticPr fontId="12"/>
  </si>
  <si>
    <r>
      <t>事前協議にあたり導入予定としている介護ロボットについて、既に導入のための契約締結や購入等をしていないか。
※県において事前協議内容等を審査・選定し、内示を行います。この</t>
    </r>
    <r>
      <rPr>
        <b/>
        <sz val="11"/>
        <rFont val="ＭＳ Ｐゴシック"/>
        <family val="3"/>
        <charset val="128"/>
      </rPr>
      <t>内示の日よりも前</t>
    </r>
    <r>
      <rPr>
        <sz val="11"/>
        <rFont val="ＭＳ Ｐゴシック"/>
        <family val="3"/>
        <charset val="128"/>
      </rPr>
      <t>に導入のための契約締結や購入等したものは</t>
    </r>
    <r>
      <rPr>
        <b/>
        <sz val="11"/>
        <rFont val="ＭＳ Ｐゴシック"/>
        <family val="3"/>
        <charset val="128"/>
      </rPr>
      <t>補助対象外</t>
    </r>
    <r>
      <rPr>
        <sz val="11"/>
        <rFont val="ＭＳ Ｐゴシック"/>
        <family val="3"/>
        <charset val="128"/>
      </rPr>
      <t>となります。</t>
    </r>
    <rPh sb="0" eb="4">
      <t>ジゼンキョウギ</t>
    </rPh>
    <rPh sb="8" eb="10">
      <t>ドウニュウ</t>
    </rPh>
    <rPh sb="10" eb="12">
      <t>ヨテイ</t>
    </rPh>
    <rPh sb="17" eb="19">
      <t>カイゴ</t>
    </rPh>
    <rPh sb="28" eb="29">
      <t>スデ</t>
    </rPh>
    <rPh sb="30" eb="32">
      <t>ドウニュウ</t>
    </rPh>
    <rPh sb="36" eb="38">
      <t>ケイヤク</t>
    </rPh>
    <rPh sb="38" eb="40">
      <t>テイケツ</t>
    </rPh>
    <rPh sb="41" eb="43">
      <t>コウニュウ</t>
    </rPh>
    <rPh sb="43" eb="44">
      <t>トウ</t>
    </rPh>
    <rPh sb="54" eb="55">
      <t>ケン</t>
    </rPh>
    <rPh sb="59" eb="63">
      <t>ジゼンキョウギ</t>
    </rPh>
    <rPh sb="63" eb="65">
      <t>ナイヨウ</t>
    </rPh>
    <rPh sb="65" eb="66">
      <t>トウ</t>
    </rPh>
    <rPh sb="67" eb="69">
      <t>シンサ</t>
    </rPh>
    <rPh sb="70" eb="72">
      <t>センテイ</t>
    </rPh>
    <rPh sb="74" eb="76">
      <t>ナイジ</t>
    </rPh>
    <rPh sb="77" eb="78">
      <t>オコナ</t>
    </rPh>
    <rPh sb="84" eb="86">
      <t>ナイジ</t>
    </rPh>
    <rPh sb="87" eb="88">
      <t>ヒ</t>
    </rPh>
    <rPh sb="91" eb="92">
      <t>マエ</t>
    </rPh>
    <rPh sb="93" eb="95">
      <t>ドウニュウ</t>
    </rPh>
    <rPh sb="112" eb="114">
      <t>ホジョ</t>
    </rPh>
    <rPh sb="114" eb="116">
      <t>タイショウ</t>
    </rPh>
    <rPh sb="116" eb="117">
      <t>ガイ</t>
    </rPh>
    <phoneticPr fontId="12"/>
  </si>
  <si>
    <t>あいち介護生産性向上総合相談センターによる支援状況について</t>
    <rPh sb="3" eb="5">
      <t>カイゴ</t>
    </rPh>
    <rPh sb="5" eb="8">
      <t>セイサンセイ</t>
    </rPh>
    <rPh sb="8" eb="10">
      <t>コウジョウ</t>
    </rPh>
    <rPh sb="10" eb="12">
      <t>ソウゴウ</t>
    </rPh>
    <rPh sb="12" eb="14">
      <t>ソウダン</t>
    </rPh>
    <rPh sb="21" eb="23">
      <t>シエン</t>
    </rPh>
    <rPh sb="23" eb="25">
      <t>ジョウキョウ</t>
    </rPh>
    <phoneticPr fontId="12"/>
  </si>
  <si>
    <t>「愛知県介護事業所人材育成認証評価事業」の認証について</t>
    <rPh sb="1" eb="4">
      <t>アイチケン</t>
    </rPh>
    <rPh sb="4" eb="6">
      <t>カイゴ</t>
    </rPh>
    <rPh sb="6" eb="9">
      <t>ジギョウショ</t>
    </rPh>
    <rPh sb="9" eb="11">
      <t>ジンザイ</t>
    </rPh>
    <rPh sb="11" eb="13">
      <t>イクセイ</t>
    </rPh>
    <rPh sb="13" eb="15">
      <t>ニンショウ</t>
    </rPh>
    <rPh sb="15" eb="17">
      <t>ヒョウカ</t>
    </rPh>
    <rPh sb="17" eb="19">
      <t>ジギョウ</t>
    </rPh>
    <rPh sb="21" eb="23">
      <t>ニンショウ</t>
    </rPh>
    <phoneticPr fontId="12"/>
  </si>
  <si>
    <t>【支援を受けている場合】
具体的な支援内容</t>
    <rPh sb="1" eb="3">
      <t>シエン</t>
    </rPh>
    <rPh sb="4" eb="5">
      <t>ウ</t>
    </rPh>
    <rPh sb="9" eb="11">
      <t>バアイ</t>
    </rPh>
    <rPh sb="13" eb="16">
      <t>グタイテキ</t>
    </rPh>
    <rPh sb="17" eb="19">
      <t>シエン</t>
    </rPh>
    <rPh sb="19" eb="21">
      <t>ナイヨウ</t>
    </rPh>
    <phoneticPr fontId="12"/>
  </si>
  <si>
    <t>（記入欄）</t>
    <rPh sb="1" eb="4">
      <t>キニュウラン</t>
    </rPh>
    <phoneticPr fontId="12"/>
  </si>
  <si>
    <t>○○　○○</t>
    <phoneticPr fontId="12"/>
  </si>
  <si>
    <t>052-○○○-○○○○</t>
    <phoneticPr fontId="12"/>
  </si>
  <si>
    <t>○○○，○○○</t>
    <phoneticPr fontId="12"/>
  </si>
  <si>
    <t>（例1：見守り機器を１台申請する場合）
試験的な導入のため、１台のみの申請となっている。
(例２：見守り機器を２ユニット定員分申請する場合）
１ユニットあたり○名定員であり、２ユニット分導入するため、○台申請する。</t>
    <rPh sb="1" eb="2">
      <t>レイ</t>
    </rPh>
    <rPh sb="4" eb="6">
      <t>ミマモ</t>
    </rPh>
    <rPh sb="7" eb="9">
      <t>キキ</t>
    </rPh>
    <rPh sb="11" eb="12">
      <t>ダイ</t>
    </rPh>
    <rPh sb="12" eb="14">
      <t>シンセイ</t>
    </rPh>
    <rPh sb="16" eb="18">
      <t>バアイ</t>
    </rPh>
    <rPh sb="20" eb="22">
      <t>シケン</t>
    </rPh>
    <rPh sb="22" eb="23">
      <t>テキ</t>
    </rPh>
    <rPh sb="24" eb="26">
      <t>ドウニュウ</t>
    </rPh>
    <rPh sb="31" eb="32">
      <t>ダイ</t>
    </rPh>
    <rPh sb="35" eb="37">
      <t>シンセイ</t>
    </rPh>
    <rPh sb="47" eb="48">
      <t>レイ</t>
    </rPh>
    <rPh sb="50" eb="52">
      <t>ミマモ</t>
    </rPh>
    <rPh sb="53" eb="55">
      <t>キキ</t>
    </rPh>
    <rPh sb="61" eb="63">
      <t>テイイン</t>
    </rPh>
    <rPh sb="63" eb="64">
      <t>ブン</t>
    </rPh>
    <rPh sb="64" eb="66">
      <t>シンセイ</t>
    </rPh>
    <rPh sb="68" eb="70">
      <t>バアイ</t>
    </rPh>
    <rPh sb="81" eb="82">
      <t>メイ</t>
    </rPh>
    <rPh sb="82" eb="84">
      <t>テイイン</t>
    </rPh>
    <rPh sb="93" eb="94">
      <t>ブン</t>
    </rPh>
    <rPh sb="94" eb="96">
      <t>ドウニュウ</t>
    </rPh>
    <rPh sb="102" eb="103">
      <t>ダイ</t>
    </rPh>
    <rPh sb="103" eb="105">
      <t>シンセイ</t>
    </rPh>
    <phoneticPr fontId="12"/>
  </si>
  <si>
    <t>(G)</t>
    <phoneticPr fontId="12"/>
  </si>
  <si>
    <t>〇介護テクノロジー定着支援　事前協議　提出書類一覧〇</t>
    <rPh sb="1" eb="3">
      <t>カイゴ</t>
    </rPh>
    <rPh sb="9" eb="11">
      <t>テイチャク</t>
    </rPh>
    <rPh sb="11" eb="13">
      <t>シエン</t>
    </rPh>
    <rPh sb="14" eb="16">
      <t>ジゼン</t>
    </rPh>
    <rPh sb="16" eb="18">
      <t>キョウギ</t>
    </rPh>
    <rPh sb="19" eb="21">
      <t>テイシュツ</t>
    </rPh>
    <rPh sb="21" eb="23">
      <t>ショルイ</t>
    </rPh>
    <rPh sb="23" eb="25">
      <t>イチラン</t>
    </rPh>
    <phoneticPr fontId="12"/>
  </si>
  <si>
    <t>01_通所介護事業所</t>
  </si>
  <si>
    <t>02_地域密着型通所介護</t>
  </si>
  <si>
    <t>03_認知症対応型通所介護事業所</t>
  </si>
  <si>
    <t>120_訪問入浴介護</t>
  </si>
  <si>
    <t>11～20名</t>
  </si>
  <si>
    <t>宣言していない</t>
    <rPh sb="0" eb="2">
      <t>センゲン</t>
    </rPh>
    <phoneticPr fontId="21"/>
  </si>
  <si>
    <t>利用申請を行っていない</t>
    <rPh sb="0" eb="2">
      <t>リヨウ</t>
    </rPh>
    <rPh sb="2" eb="4">
      <t>シンセイ</t>
    </rPh>
    <rPh sb="5" eb="6">
      <t>オコナ</t>
    </rPh>
    <phoneticPr fontId="21"/>
  </si>
  <si>
    <t>130_訪問看護</t>
  </si>
  <si>
    <t>21～30名</t>
  </si>
  <si>
    <t>利用していない</t>
    <rPh sb="0" eb="2">
      <t>リヨウ</t>
    </rPh>
    <phoneticPr fontId="21"/>
  </si>
  <si>
    <t>140_訪問リハビリテーション</t>
  </si>
  <si>
    <t>31名～</t>
    <phoneticPr fontId="21"/>
  </si>
  <si>
    <t>31～40名</t>
  </si>
  <si>
    <t>150_通所介護</t>
  </si>
  <si>
    <t>41～50名</t>
    <rPh sb="5" eb="6">
      <t>メイ</t>
    </rPh>
    <phoneticPr fontId="21"/>
  </si>
  <si>
    <t>周知している</t>
    <rPh sb="0" eb="2">
      <t>シュウチ</t>
    </rPh>
    <phoneticPr fontId="21"/>
  </si>
  <si>
    <t>１～５０</t>
    <phoneticPr fontId="21"/>
  </si>
  <si>
    <t>155_通所介護（療養通所介護）</t>
  </si>
  <si>
    <t>51～60名</t>
  </si>
  <si>
    <t>周知していない</t>
    <rPh sb="0" eb="2">
      <t>シュウチ</t>
    </rPh>
    <phoneticPr fontId="21"/>
  </si>
  <si>
    <t>５１～１００</t>
    <phoneticPr fontId="21"/>
  </si>
  <si>
    <t>160_通所リハビリテーション</t>
  </si>
  <si>
    <t>61名～70名</t>
  </si>
  <si>
    <t>１０１～１５０</t>
    <phoneticPr fontId="21"/>
  </si>
  <si>
    <t>170_福祉用具貸与</t>
  </si>
  <si>
    <t>71名～80名</t>
  </si>
  <si>
    <t>１５１～２００</t>
    <phoneticPr fontId="21"/>
  </si>
  <si>
    <t>81名～90名</t>
  </si>
  <si>
    <t>２０１～２５０</t>
    <phoneticPr fontId="21"/>
  </si>
  <si>
    <t>220_短期入所療養介護（介護老人保健施設）</t>
  </si>
  <si>
    <t>91名～100名</t>
  </si>
  <si>
    <t>２５１～３００</t>
    <phoneticPr fontId="21"/>
  </si>
  <si>
    <t>230_短期入所療養介護（介護療養型医療施設）</t>
  </si>
  <si>
    <t>101名～</t>
  </si>
  <si>
    <t>３０１～３５０</t>
    <phoneticPr fontId="21"/>
  </si>
  <si>
    <t>551_短期入所療養介護（介護医療院）</t>
  </si>
  <si>
    <t>３５１～４００</t>
    <phoneticPr fontId="21"/>
  </si>
  <si>
    <t>４０１～４５０</t>
    <phoneticPr fontId="21"/>
  </si>
  <si>
    <t>331_特定施設入居者生活介護（有料老人ホーム）</t>
  </si>
  <si>
    <t>４５１～５００</t>
    <phoneticPr fontId="21"/>
  </si>
  <si>
    <t>332_特定施設入居者生活介護（軽費老人ホーム）</t>
  </si>
  <si>
    <t>５０１～</t>
    <phoneticPr fontId="21"/>
  </si>
  <si>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</si>
  <si>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</si>
  <si>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</si>
  <si>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361_地域密着型特定施設入居者生活介護（有料老人ホーム）</t>
  </si>
  <si>
    <t>364_地域密着型特定施設入居者生活介護（サービス付き高齢者向け住宅）</t>
  </si>
  <si>
    <t>410_特定福祉用具販売</t>
  </si>
  <si>
    <t>430_居宅介護支援</t>
  </si>
  <si>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</si>
  <si>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</si>
  <si>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</si>
  <si>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</si>
  <si>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</si>
  <si>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</si>
  <si>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</si>
  <si>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</si>
  <si>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</si>
  <si>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</si>
  <si>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</si>
  <si>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業務改善計画※優先順位２位用</t>
    <rPh sb="0" eb="2">
      <t>ギョウム</t>
    </rPh>
    <rPh sb="2" eb="4">
      <t>カイゼン</t>
    </rPh>
    <rPh sb="4" eb="6">
      <t>ケイカク</t>
    </rPh>
    <rPh sb="7" eb="9">
      <t>ユウセン</t>
    </rPh>
    <rPh sb="9" eb="11">
      <t>ジュンイ</t>
    </rPh>
    <rPh sb="12" eb="13">
      <t>イ</t>
    </rPh>
    <rPh sb="13" eb="14">
      <t>ヨウ</t>
    </rPh>
    <phoneticPr fontId="12"/>
  </si>
  <si>
    <t>業務改善計画※優先順位１位用</t>
    <rPh sb="0" eb="2">
      <t>ギョウム</t>
    </rPh>
    <rPh sb="2" eb="4">
      <t>カイゼン</t>
    </rPh>
    <rPh sb="4" eb="6">
      <t>ケイカク</t>
    </rPh>
    <rPh sb="7" eb="9">
      <t>ユウセン</t>
    </rPh>
    <rPh sb="9" eb="11">
      <t>ジュンイ</t>
    </rPh>
    <rPh sb="12" eb="13">
      <t>イ</t>
    </rPh>
    <rPh sb="13" eb="14">
      <t>ヨウ</t>
    </rPh>
    <phoneticPr fontId="12"/>
  </si>
  <si>
    <t>別紙様式１-１-２</t>
    <phoneticPr fontId="21"/>
  </si>
  <si>
    <t>別紙様式１-１（介護テクノロジー導入支援事業費補助金）</t>
    <rPh sb="16" eb="18">
      <t>ドウニュウ</t>
    </rPh>
    <rPh sb="18" eb="20">
      <t>シエン</t>
    </rPh>
    <rPh sb="20" eb="23">
      <t>ジギョウヒ</t>
    </rPh>
    <rPh sb="22" eb="23">
      <t>ヒ</t>
    </rPh>
    <rPh sb="23" eb="26">
      <t>ホジョキン</t>
    </rPh>
    <phoneticPr fontId="12"/>
  </si>
  <si>
    <t>愛知県福祉局高齢福祉課長 　殿</t>
    <rPh sb="0" eb="3">
      <t>アイチケン</t>
    </rPh>
    <rPh sb="3" eb="6">
      <t>フクシキョク</t>
    </rPh>
    <rPh sb="6" eb="8">
      <t>コウレイ</t>
    </rPh>
    <rPh sb="8" eb="10">
      <t>フクシ</t>
    </rPh>
    <rPh sb="10" eb="12">
      <t>カチョウ</t>
    </rPh>
    <rPh sb="14" eb="15">
      <t>ドノ</t>
    </rPh>
    <phoneticPr fontId="12"/>
  </si>
  <si>
    <t>導入機器名</t>
    <rPh sb="0" eb="2">
      <t>ドウニュウ</t>
    </rPh>
    <rPh sb="2" eb="4">
      <t>キキ</t>
    </rPh>
    <rPh sb="4" eb="5">
      <t>メイ</t>
    </rPh>
    <phoneticPr fontId="12"/>
  </si>
  <si>
    <t>【介護テクノロジー】</t>
    <rPh sb="1" eb="3">
      <t>カイゴ</t>
    </rPh>
    <phoneticPr fontId="12"/>
  </si>
  <si>
    <t>①介護テクノロジーの　　　導入支援</t>
    <rPh sb="1" eb="3">
      <t>カイゴ</t>
    </rPh>
    <rPh sb="13" eb="15">
      <t>ドウニュウ</t>
    </rPh>
    <rPh sb="15" eb="17">
      <t>シエン</t>
    </rPh>
    <phoneticPr fontId="12"/>
  </si>
  <si>
    <t>②介護テクノロジーの　　パッケージ型の導入支援</t>
    <rPh sb="1" eb="3">
      <t>カイゴ</t>
    </rPh>
    <rPh sb="17" eb="18">
      <t>ガタ</t>
    </rPh>
    <rPh sb="19" eb="21">
      <t>ドウニュウ</t>
    </rPh>
    <rPh sb="21" eb="23">
      <t>シエン</t>
    </rPh>
    <phoneticPr fontId="12"/>
  </si>
  <si>
    <t>設置している</t>
    <rPh sb="0" eb="2">
      <t>セッチ</t>
    </rPh>
    <phoneticPr fontId="12"/>
  </si>
  <si>
    <t>設置していない</t>
    <rPh sb="0" eb="2">
      <t>セッチ</t>
    </rPh>
    <phoneticPr fontId="12"/>
  </si>
  <si>
    <t>既に開始している</t>
    <rPh sb="0" eb="1">
      <t>スデ</t>
    </rPh>
    <rPh sb="2" eb="4">
      <t>カイシ</t>
    </rPh>
    <phoneticPr fontId="12"/>
  </si>
  <si>
    <t>令和７年度中に開始する</t>
    <rPh sb="0" eb="2">
      <t>レイワ</t>
    </rPh>
    <rPh sb="3" eb="5">
      <t>ネンド</t>
    </rPh>
    <rPh sb="5" eb="6">
      <t>チュウ</t>
    </rPh>
    <rPh sb="7" eb="9">
      <t>カイシ</t>
    </rPh>
    <phoneticPr fontId="12"/>
  </si>
  <si>
    <t>開始する予定はない</t>
    <rPh sb="0" eb="2">
      <t>カイシ</t>
    </rPh>
    <rPh sb="4" eb="6">
      <t>ヨテイ</t>
    </rPh>
    <phoneticPr fontId="12"/>
  </si>
  <si>
    <t>「既に開始している」「令和７年度中に開始する」を選択された事業所について回答をお願いします。</t>
    <rPh sb="1" eb="2">
      <t>スデ</t>
    </rPh>
    <rPh sb="3" eb="5">
      <t>カイシ</t>
    </rPh>
    <rPh sb="11" eb="13">
      <t>レイワ</t>
    </rPh>
    <rPh sb="14" eb="16">
      <t>ネンド</t>
    </rPh>
    <rPh sb="16" eb="17">
      <t>チュウ</t>
    </rPh>
    <rPh sb="18" eb="20">
      <t>カイシ</t>
    </rPh>
    <rPh sb="24" eb="26">
      <t>センタク</t>
    </rPh>
    <rPh sb="29" eb="32">
      <t>ジギョウショ</t>
    </rPh>
    <rPh sb="36" eb="38">
      <t>カイトウ</t>
    </rPh>
    <rPh sb="40" eb="41">
      <t>ネガ</t>
    </rPh>
    <phoneticPr fontId="12"/>
  </si>
  <si>
    <t>ケアプランデータ連携システムを連携している事業所数について</t>
    <rPh sb="8" eb="10">
      <t>レンケイ</t>
    </rPh>
    <rPh sb="15" eb="17">
      <t>レンケイ</t>
    </rPh>
    <rPh sb="21" eb="24">
      <t>ジギョウショ</t>
    </rPh>
    <rPh sb="24" eb="25">
      <t>スウ</t>
    </rPh>
    <phoneticPr fontId="12"/>
  </si>
  <si>
    <t>2～4</t>
    <phoneticPr fontId="12"/>
  </si>
  <si>
    <t>本補助金の必須要件</t>
    <rPh sb="0" eb="1">
      <t>ホン</t>
    </rPh>
    <rPh sb="1" eb="4">
      <t>ホジョキン</t>
    </rPh>
    <rPh sb="5" eb="7">
      <t>ヒッス</t>
    </rPh>
    <rPh sb="7" eb="9">
      <t>ヨウケン</t>
    </rPh>
    <phoneticPr fontId="12"/>
  </si>
  <si>
    <t>一定の期間効果を報告することに同意する</t>
    <rPh sb="0" eb="2">
      <t>イッテイ</t>
    </rPh>
    <rPh sb="3" eb="5">
      <t>キカン</t>
    </rPh>
    <rPh sb="5" eb="7">
      <t>コウカ</t>
    </rPh>
    <rPh sb="8" eb="10">
      <t>ホウコク</t>
    </rPh>
    <rPh sb="15" eb="17">
      <t>ドウイ</t>
    </rPh>
    <phoneticPr fontId="12"/>
  </si>
  <si>
    <t>一定の期間効果を報告することに同意しない</t>
    <rPh sb="0" eb="2">
      <t>イッテイ</t>
    </rPh>
    <rPh sb="3" eb="7">
      <t>キカンコウカ</t>
    </rPh>
    <rPh sb="8" eb="10">
      <t>ホウコク</t>
    </rPh>
    <rPh sb="15" eb="17">
      <t>ドウイ</t>
    </rPh>
    <phoneticPr fontId="12"/>
  </si>
  <si>
    <t>※回答欄の黄色の箇所はプルダウンにより選択をしてください。</t>
  </si>
  <si>
    <t>※↓（D)欄について、機器の購入において、他社や個人から寄付を受けていない場合は「0」を記載してください。</t>
    <rPh sb="5" eb="6">
      <t>ラン</t>
    </rPh>
    <rPh sb="11" eb="13">
      <t>キキ</t>
    </rPh>
    <rPh sb="14" eb="16">
      <t>コウニュウ</t>
    </rPh>
    <rPh sb="21" eb="23">
      <t>タシャ</t>
    </rPh>
    <rPh sb="24" eb="26">
      <t>コジン</t>
    </rPh>
    <rPh sb="28" eb="30">
      <t>キフ</t>
    </rPh>
    <rPh sb="31" eb="32">
      <t>ウ</t>
    </rPh>
    <rPh sb="37" eb="39">
      <t>バアイ</t>
    </rPh>
    <rPh sb="44" eb="46">
      <t>キサイ</t>
    </rPh>
    <phoneticPr fontId="12"/>
  </si>
  <si>
    <t>※↓TISEコードは、令和７年度より記載が追加されています。</t>
    <rPh sb="11" eb="13">
      <t>レイワ</t>
    </rPh>
    <rPh sb="14" eb="16">
      <t>ネンド</t>
    </rPh>
    <rPh sb="18" eb="20">
      <t>キサイ</t>
    </rPh>
    <rPh sb="21" eb="23">
      <t>ツイカ</t>
    </rPh>
    <phoneticPr fontId="12"/>
  </si>
  <si>
    <t>【本補助金の必須要件】</t>
    <rPh sb="1" eb="2">
      <t>ホン</t>
    </rPh>
    <rPh sb="2" eb="5">
      <t>ホジョキン</t>
    </rPh>
    <rPh sb="6" eb="8">
      <t>ヒッス</t>
    </rPh>
    <rPh sb="8" eb="10">
      <t>ヨウケン</t>
    </rPh>
    <phoneticPr fontId="12"/>
  </si>
  <si>
    <t>優先順位１位事業所の回答</t>
    <rPh sb="0" eb="2">
      <t>ユウセン</t>
    </rPh>
    <rPh sb="2" eb="4">
      <t>ジュンイ</t>
    </rPh>
    <rPh sb="5" eb="6">
      <t>イ</t>
    </rPh>
    <rPh sb="6" eb="9">
      <t>ジギョウショ</t>
    </rPh>
    <rPh sb="10" eb="12">
      <t>カイトウ</t>
    </rPh>
    <phoneticPr fontId="12"/>
  </si>
  <si>
    <t>優先順位２位事業所の回答</t>
    <rPh sb="0" eb="2">
      <t>ユウセン</t>
    </rPh>
    <rPh sb="2" eb="4">
      <t>ジュンイ</t>
    </rPh>
    <rPh sb="5" eb="6">
      <t>イ</t>
    </rPh>
    <rPh sb="6" eb="9">
      <t>ジギョウショ</t>
    </rPh>
    <rPh sb="10" eb="12">
      <t>カイトウ</t>
    </rPh>
    <phoneticPr fontId="12"/>
  </si>
  <si>
    <t>←自動入力されますので入力しないでください。</t>
    <rPh sb="1" eb="3">
      <t>ジドウ</t>
    </rPh>
    <rPh sb="3" eb="5">
      <t>ニュウリョク</t>
    </rPh>
    <rPh sb="11" eb="13">
      <t>ニュウリョク</t>
    </rPh>
    <phoneticPr fontId="12"/>
  </si>
  <si>
    <t>「補助金所要額」は
自動転記されますので入力しないでください。</t>
    <rPh sb="1" eb="4">
      <t>ホジョキン</t>
    </rPh>
    <rPh sb="4" eb="7">
      <t>ショヨウガク</t>
    </rPh>
    <rPh sb="10" eb="12">
      <t>ジドウ</t>
    </rPh>
    <rPh sb="12" eb="14">
      <t>テンキ</t>
    </rPh>
    <rPh sb="20" eb="22">
      <t>ニュウリョク</t>
    </rPh>
    <phoneticPr fontId="12"/>
  </si>
  <si>
    <t>代表者職名</t>
    <rPh sb="0" eb="3">
      <t>ダイヒョウシャ</t>
    </rPh>
    <rPh sb="3" eb="5">
      <t>ショクメイ</t>
    </rPh>
    <phoneticPr fontId="12"/>
  </si>
  <si>
    <t>代表者氏名</t>
    <rPh sb="0" eb="3">
      <t>ダイヒョウシャ</t>
    </rPh>
    <rPh sb="3" eb="5">
      <t>シメイ</t>
    </rPh>
    <phoneticPr fontId="12"/>
  </si>
  <si>
    <t>※どちらかに○を付けてください。</t>
    <phoneticPr fontId="21"/>
  </si>
  <si>
    <t>利用者ごとの計画作成や記録に係る書類（例：アセスメントシート、サービス担当者会議録）</t>
    <rPh sb="19" eb="20">
      <t>レイ</t>
    </rPh>
    <rPh sb="35" eb="38">
      <t>タントウシャ</t>
    </rPh>
    <rPh sb="38" eb="41">
      <t>カイギロク</t>
    </rPh>
    <phoneticPr fontId="21"/>
  </si>
  <si>
    <t>⑥　　ケアプランデータ連携システムの利用</t>
    <rPh sb="11" eb="13">
      <t>レンケイ</t>
    </rPh>
    <rPh sb="18" eb="20">
      <t>リヨウ</t>
    </rPh>
    <phoneticPr fontId="21"/>
  </si>
  <si>
    <t>同システムの利用開始状況</t>
    <rPh sb="0" eb="1">
      <t>ドウ</t>
    </rPh>
    <rPh sb="6" eb="8">
      <t>リヨウ</t>
    </rPh>
    <rPh sb="8" eb="10">
      <t>カイシ</t>
    </rPh>
    <rPh sb="10" eb="12">
      <t>ジョウキョウ</t>
    </rPh>
    <phoneticPr fontId="21"/>
  </si>
  <si>
    <t>同システムでの連携先事業所数</t>
    <rPh sb="0" eb="1">
      <t>ドウ</t>
    </rPh>
    <rPh sb="7" eb="9">
      <t>レンケイ</t>
    </rPh>
    <rPh sb="9" eb="10">
      <t>サキ</t>
    </rPh>
    <rPh sb="10" eb="13">
      <t>ジギョウショ</t>
    </rPh>
    <rPh sb="13" eb="14">
      <t>スウ</t>
    </rPh>
    <phoneticPr fontId="21"/>
  </si>
  <si>
    <t>⑦　　利用者の安全並びに介護サービスの質の確保及び職員の負担軽減に資する方策を検討するための委員会を設置している</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46" eb="49">
      <t>イインカイ</t>
    </rPh>
    <rPh sb="50" eb="52">
      <t>セッチ</t>
    </rPh>
    <phoneticPr fontId="21"/>
  </si>
  <si>
    <t>設置有無</t>
    <rPh sb="0" eb="2">
      <t>セッチ</t>
    </rPh>
    <rPh sb="2" eb="4">
      <t>ウム</t>
    </rPh>
    <phoneticPr fontId="21"/>
  </si>
  <si>
    <t>⑧-1　LIFEの利用</t>
    <rPh sb="9" eb="11">
      <t>リヨウ</t>
    </rPh>
    <phoneticPr fontId="21"/>
  </si>
  <si>
    <t>⑧-2　データ登録している方法</t>
    <rPh sb="7" eb="9">
      <t>トウロク</t>
    </rPh>
    <rPh sb="13" eb="15">
      <t>ホウホウ</t>
    </rPh>
    <phoneticPr fontId="21"/>
  </si>
  <si>
    <t>⑨　セキュリティ対策</t>
    <rPh sb="8" eb="10">
      <t>タイサク</t>
    </rPh>
    <phoneticPr fontId="21"/>
  </si>
  <si>
    <t>利用開始済み</t>
    <rPh sb="0" eb="2">
      <t>リヨウ</t>
    </rPh>
    <rPh sb="2" eb="4">
      <t>カイシ</t>
    </rPh>
    <rPh sb="4" eb="5">
      <t>ズ</t>
    </rPh>
    <phoneticPr fontId="21"/>
  </si>
  <si>
    <t>５事業所以上とデータ連携を実施（令和７年度中の予定を含む）</t>
    <rPh sb="1" eb="4">
      <t>ジギョウショ</t>
    </rPh>
    <rPh sb="4" eb="6">
      <t>イジョウ</t>
    </rPh>
    <rPh sb="10" eb="12">
      <t>レンケイ</t>
    </rPh>
    <rPh sb="13" eb="15">
      <t>ジッシ</t>
    </rPh>
    <rPh sb="16" eb="18">
      <t>レイワ</t>
    </rPh>
    <rPh sb="19" eb="21">
      <t>ネンド</t>
    </rPh>
    <rPh sb="21" eb="22">
      <t>チュウ</t>
    </rPh>
    <rPh sb="23" eb="25">
      <t>ヨテイ</t>
    </rPh>
    <rPh sb="26" eb="27">
      <t>フク</t>
    </rPh>
    <phoneticPr fontId="21"/>
  </si>
  <si>
    <t>令和７年度中に利用開始予定</t>
    <rPh sb="0" eb="2">
      <t>レイワ</t>
    </rPh>
    <rPh sb="3" eb="5">
      <t>ネンド</t>
    </rPh>
    <rPh sb="5" eb="6">
      <t>チュウ</t>
    </rPh>
    <rPh sb="7" eb="9">
      <t>リヨウ</t>
    </rPh>
    <rPh sb="9" eb="11">
      <t>カイシ</t>
    </rPh>
    <rPh sb="11" eb="13">
      <t>ヨテイ</t>
    </rPh>
    <phoneticPr fontId="21"/>
  </si>
  <si>
    <t>「★一つ星」又は「★★二つ星」のいずれかを宣言している（同等の対策含む）</t>
    <rPh sb="28" eb="30">
      <t>ドウトウ</t>
    </rPh>
    <rPh sb="31" eb="33">
      <t>タイサク</t>
    </rPh>
    <rPh sb="33" eb="34">
      <t>フク</t>
    </rPh>
    <phoneticPr fontId="21"/>
  </si>
  <si>
    <t>都道府県</t>
    <rPh sb="0" eb="4">
      <t>トドウフケン</t>
    </rPh>
    <phoneticPr fontId="21"/>
  </si>
  <si>
    <t>取組</t>
    <rPh sb="0" eb="2">
      <t>トリクミ</t>
    </rPh>
    <phoneticPr fontId="21"/>
  </si>
  <si>
    <t>職員数</t>
    <rPh sb="0" eb="2">
      <t>ショクイン</t>
    </rPh>
    <rPh sb="2" eb="3">
      <t>スウ</t>
    </rPh>
    <phoneticPr fontId="21"/>
  </si>
  <si>
    <t>利用者数</t>
    <rPh sb="0" eb="3">
      <t>リヨウシャ</t>
    </rPh>
    <rPh sb="3" eb="4">
      <t>スウ</t>
    </rPh>
    <phoneticPr fontId="21"/>
  </si>
  <si>
    <t>ケアプー</t>
    <phoneticPr fontId="21"/>
  </si>
  <si>
    <t>セキュリティアクション</t>
    <phoneticPr fontId="21"/>
  </si>
  <si>
    <t>01北海道</t>
  </si>
  <si>
    <t>○</t>
    <phoneticPr fontId="21"/>
  </si>
  <si>
    <t>設置</t>
    <rPh sb="0" eb="2">
      <t>セッチ</t>
    </rPh>
    <phoneticPr fontId="21"/>
  </si>
  <si>
    <t>02青森県</t>
  </si>
  <si>
    <t>-</t>
    <phoneticPr fontId="21"/>
  </si>
  <si>
    <t>03岩手県</t>
  </si>
  <si>
    <t>04宮城県</t>
  </si>
  <si>
    <t>●</t>
    <phoneticPr fontId="21"/>
  </si>
  <si>
    <t>講じていない</t>
    <rPh sb="0" eb="1">
      <t>コウ</t>
    </rPh>
    <phoneticPr fontId="21"/>
  </si>
  <si>
    <t>05秋田県</t>
  </si>
  <si>
    <t>06山形県</t>
  </si>
  <si>
    <t>07福島県</t>
  </si>
  <si>
    <t>08茨城県</t>
  </si>
  <si>
    <t>09栃木県</t>
  </si>
  <si>
    <t>210_短期入所生活介護</t>
    <phoneticPr fontId="21"/>
  </si>
  <si>
    <t>10群馬県</t>
  </si>
  <si>
    <t>11埼玉県</t>
  </si>
  <si>
    <t>13東京都</t>
  </si>
  <si>
    <t>310_居宅療養管理指導</t>
    <rPh sb="4" eb="6">
      <t>キョタク</t>
    </rPh>
    <rPh sb="6" eb="8">
      <t>リョウヨウ</t>
    </rPh>
    <rPh sb="8" eb="10">
      <t>カンリ</t>
    </rPh>
    <rPh sb="10" eb="12">
      <t>シドウ</t>
    </rPh>
    <phoneticPr fontId="21"/>
  </si>
  <si>
    <t>14神奈川県</t>
  </si>
  <si>
    <t>320_認知症対応型共同生活介護</t>
    <phoneticPr fontId="21"/>
  </si>
  <si>
    <t>15新潟県</t>
  </si>
  <si>
    <t>16富山県</t>
  </si>
  <si>
    <t>17石川県</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</si>
  <si>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21"/>
  </si>
  <si>
    <t>18福井県</t>
  </si>
  <si>
    <t>19山梨県</t>
  </si>
  <si>
    <t>20長野県</t>
  </si>
  <si>
    <t>21岐阜県</t>
  </si>
  <si>
    <t>337_特定施設入居者生活介護（サービス付き高齢者向け住宅・外部サービス利用型）</t>
    <phoneticPr fontId="21"/>
  </si>
  <si>
    <t>22静岡県</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</si>
  <si>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21"/>
  </si>
  <si>
    <t>23愛知県</t>
  </si>
  <si>
    <t>24三重県</t>
  </si>
  <si>
    <t>362_地域密着型特定施設入居者生活介護（軽費老人ホーム）</t>
    <phoneticPr fontId="21"/>
  </si>
  <si>
    <t>25滋賀県</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</si>
  <si>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21"/>
  </si>
  <si>
    <t>26京都府</t>
  </si>
  <si>
    <t>27大阪府</t>
  </si>
  <si>
    <t>28兵庫県</t>
  </si>
  <si>
    <t>29奈良県</t>
  </si>
  <si>
    <t>460_介護予防支援</t>
    <rPh sb="6" eb="8">
      <t>ヨボウ</t>
    </rPh>
    <phoneticPr fontId="21"/>
  </si>
  <si>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</si>
  <si>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</si>
  <si>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</si>
  <si>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</si>
  <si>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</si>
  <si>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</si>
  <si>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</si>
  <si>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</si>
  <si>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</si>
  <si>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</si>
  <si>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</si>
  <si>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</si>
  <si>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</si>
  <si>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</si>
  <si>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</si>
  <si>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</si>
  <si>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</si>
  <si>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</si>
  <si>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職員数（国要綱P5※２を参照）</t>
    <rPh sb="0" eb="3">
      <t>ショクインスウ</t>
    </rPh>
    <rPh sb="4" eb="7">
      <t>クニヨウコウ</t>
    </rPh>
    <rPh sb="9" eb="14">
      <t>コメ2ヲサンショウ</t>
    </rPh>
    <phoneticPr fontId="12"/>
  </si>
  <si>
    <t>名</t>
    <rPh sb="0" eb="1">
      <t>メイ</t>
    </rPh>
    <phoneticPr fontId="12"/>
  </si>
  <si>
    <t>設置はこれからであるが、交付申請時に提出する</t>
    <rPh sb="0" eb="2">
      <t>セッチ</t>
    </rPh>
    <rPh sb="12" eb="14">
      <t>コウフ</t>
    </rPh>
    <rPh sb="14" eb="17">
      <t>シンセイジ</t>
    </rPh>
    <rPh sb="18" eb="20">
      <t>テイシュツ</t>
    </rPh>
    <phoneticPr fontId="12"/>
  </si>
  <si>
    <t>４本の研修動画を視聴した</t>
    <rPh sb="1" eb="2">
      <t>ホン</t>
    </rPh>
    <rPh sb="3" eb="5">
      <t>ケンシュウ</t>
    </rPh>
    <rPh sb="5" eb="7">
      <t>ドウガ</t>
    </rPh>
    <rPh sb="8" eb="10">
      <t>シチョウ</t>
    </rPh>
    <phoneticPr fontId="12"/>
  </si>
  <si>
    <t>生産性向上に向けた研修会を受講した</t>
    <rPh sb="0" eb="3">
      <t>セイサンセイ</t>
    </rPh>
    <rPh sb="3" eb="5">
      <t>コウジョウ</t>
    </rPh>
    <rPh sb="6" eb="7">
      <t>ム</t>
    </rPh>
    <rPh sb="9" eb="12">
      <t>ケンシュウカイ</t>
    </rPh>
    <rPh sb="13" eb="15">
      <t>ジュコウ</t>
    </rPh>
    <phoneticPr fontId="12"/>
  </si>
  <si>
    <t>どちらもしていない</t>
    <phoneticPr fontId="12"/>
  </si>
  <si>
    <t>４本の研修動画を交付申請までに視聴する</t>
    <rPh sb="1" eb="2">
      <t>ホン</t>
    </rPh>
    <rPh sb="3" eb="5">
      <t>ケンシュウ</t>
    </rPh>
    <rPh sb="5" eb="7">
      <t>ドウガ</t>
    </rPh>
    <rPh sb="8" eb="10">
      <t>コウフ</t>
    </rPh>
    <rPh sb="10" eb="12">
      <t>シンセイ</t>
    </rPh>
    <rPh sb="15" eb="17">
      <t>シチョウ</t>
    </rPh>
    <phoneticPr fontId="12"/>
  </si>
  <si>
    <t>←優先順位１位の事業所番号を記載してください</t>
    <rPh sb="1" eb="3">
      <t>ユウセン</t>
    </rPh>
    <rPh sb="3" eb="5">
      <t>ジュンイ</t>
    </rPh>
    <rPh sb="6" eb="7">
      <t>イ</t>
    </rPh>
    <rPh sb="8" eb="11">
      <t>ジギョウショ</t>
    </rPh>
    <rPh sb="11" eb="13">
      <t>バンゴウ</t>
    </rPh>
    <rPh sb="14" eb="16">
      <t>キサイ</t>
    </rPh>
    <phoneticPr fontId="12"/>
  </si>
  <si>
    <t>←優先順位１位の事業所名を記載してください</t>
    <rPh sb="1" eb="3">
      <t>ユウセン</t>
    </rPh>
    <rPh sb="3" eb="5">
      <t>ジュンイ</t>
    </rPh>
    <rPh sb="6" eb="7">
      <t>イ</t>
    </rPh>
    <rPh sb="8" eb="11">
      <t>ジギョウショ</t>
    </rPh>
    <rPh sb="11" eb="12">
      <t>メイ</t>
    </rPh>
    <rPh sb="13" eb="15">
      <t>キサイ</t>
    </rPh>
    <phoneticPr fontId="12"/>
  </si>
  <si>
    <t>←優先順位１位の事業所住所を記載してください。</t>
    <rPh sb="1" eb="5">
      <t>ユウセンジュンイ</t>
    </rPh>
    <rPh sb="6" eb="7">
      <t>イ</t>
    </rPh>
    <rPh sb="8" eb="11">
      <t>ジギョウショ</t>
    </rPh>
    <rPh sb="11" eb="13">
      <t>ジュウショ</t>
    </rPh>
    <rPh sb="14" eb="16">
      <t>キサイ</t>
    </rPh>
    <phoneticPr fontId="12"/>
  </si>
  <si>
    <t>←作成日を記載してください</t>
    <rPh sb="1" eb="4">
      <t>サクセイビ</t>
    </rPh>
    <rPh sb="5" eb="7">
      <t>キサイ</t>
    </rPh>
    <phoneticPr fontId="12"/>
  </si>
  <si>
    <r>
      <t>令和　</t>
    </r>
    <r>
      <rPr>
        <b/>
        <sz val="11"/>
        <rFont val="ＭＳ 明朝"/>
        <family val="1"/>
        <charset val="128"/>
      </rPr>
      <t>　</t>
    </r>
    <r>
      <rPr>
        <sz val="11"/>
        <rFont val="ＭＳ 明朝"/>
        <family val="1"/>
        <charset val="128"/>
      </rPr>
      <t>年</t>
    </r>
    <r>
      <rPr>
        <b/>
        <sz val="11"/>
        <rFont val="ＭＳ 明朝"/>
        <family val="1"/>
        <charset val="128"/>
      </rPr>
      <t>　　</t>
    </r>
    <r>
      <rPr>
        <sz val="11"/>
        <rFont val="ＭＳ 明朝"/>
        <family val="1"/>
        <charset val="128"/>
      </rPr>
      <t>月</t>
    </r>
    <r>
      <rPr>
        <b/>
        <sz val="11"/>
        <rFont val="ＭＳ 明朝"/>
        <family val="1"/>
        <charset val="128"/>
      </rPr>
      <t>　　</t>
    </r>
    <r>
      <rPr>
        <sz val="11"/>
        <rFont val="ＭＳ 明朝"/>
        <family val="1"/>
        <charset val="128"/>
      </rPr>
      <t>日</t>
    </r>
    <phoneticPr fontId="12"/>
  </si>
  <si>
    <t>←事前申請書の作成者名を記載してください。</t>
    <rPh sb="1" eb="3">
      <t>ジゼン</t>
    </rPh>
    <rPh sb="3" eb="5">
      <t>シンセイ</t>
    </rPh>
    <rPh sb="5" eb="6">
      <t>ショ</t>
    </rPh>
    <rPh sb="7" eb="9">
      <t>サクセイ</t>
    </rPh>
    <rPh sb="9" eb="10">
      <t>シャ</t>
    </rPh>
    <rPh sb="10" eb="11">
      <t>メイ</t>
    </rPh>
    <rPh sb="12" eb="14">
      <t>キサイ</t>
    </rPh>
    <phoneticPr fontId="12"/>
  </si>
  <si>
    <t>←上記作成者の電話番号を記載してください。</t>
    <rPh sb="1" eb="3">
      <t>ジョウキ</t>
    </rPh>
    <rPh sb="3" eb="6">
      <t>サクセイシャ</t>
    </rPh>
    <rPh sb="7" eb="9">
      <t>デンワ</t>
    </rPh>
    <rPh sb="9" eb="11">
      <t>バンゴウ</t>
    </rPh>
    <rPh sb="12" eb="14">
      <t>キサイ</t>
    </rPh>
    <phoneticPr fontId="12"/>
  </si>
  <si>
    <r>
      <t xml:space="preserve">複数の機種を同一の目的のために導入する場合、複数の機種の導入は認めない（補助は１機種限り）とされている。
</t>
    </r>
    <r>
      <rPr>
        <b/>
        <sz val="11"/>
        <rFont val="ＭＳ Ｐゴシック"/>
        <family val="3"/>
        <charset val="128"/>
      </rPr>
      <t>同一目的で複数の機種の導入はしていない。</t>
    </r>
    <rPh sb="0" eb="2">
      <t>フクスウ</t>
    </rPh>
    <rPh sb="3" eb="5">
      <t>キシュ</t>
    </rPh>
    <rPh sb="6" eb="8">
      <t>ドウイツ</t>
    </rPh>
    <rPh sb="9" eb="11">
      <t>モクテキ</t>
    </rPh>
    <rPh sb="15" eb="17">
      <t>ドウニュウ</t>
    </rPh>
    <rPh sb="19" eb="21">
      <t>バアイ</t>
    </rPh>
    <rPh sb="22" eb="24">
      <t>フクスウ</t>
    </rPh>
    <rPh sb="25" eb="27">
      <t>キシュ</t>
    </rPh>
    <rPh sb="28" eb="30">
      <t>ドウニュウ</t>
    </rPh>
    <rPh sb="31" eb="32">
      <t>ミト</t>
    </rPh>
    <rPh sb="36" eb="38">
      <t>ホジョ</t>
    </rPh>
    <rPh sb="40" eb="42">
      <t>キシュ</t>
    </rPh>
    <rPh sb="42" eb="43">
      <t>カギ</t>
    </rPh>
    <rPh sb="53" eb="55">
      <t>ドウイツ</t>
    </rPh>
    <rPh sb="55" eb="57">
      <t>モクテキ</t>
    </rPh>
    <rPh sb="58" eb="60">
      <t>フクスウ</t>
    </rPh>
    <rPh sb="61" eb="63">
      <t>キシュ</t>
    </rPh>
    <rPh sb="64" eb="66">
      <t>ドウニュウ</t>
    </rPh>
    <phoneticPr fontId="12"/>
  </si>
  <si>
    <t>公益財団法人テクノエイド協会が提供する「福祉用具情報システム（THIS）」で「介護テクノロジー」として選定された機器を導入しているか。</t>
    <rPh sb="0" eb="2">
      <t>コウエキ</t>
    </rPh>
    <rPh sb="2" eb="4">
      <t>ザイダン</t>
    </rPh>
    <rPh sb="4" eb="6">
      <t>ホウジン</t>
    </rPh>
    <rPh sb="12" eb="14">
      <t>キョウカイ</t>
    </rPh>
    <rPh sb="15" eb="17">
      <t>テイキョウ</t>
    </rPh>
    <rPh sb="20" eb="22">
      <t>フクシ</t>
    </rPh>
    <rPh sb="22" eb="24">
      <t>ヨウグ</t>
    </rPh>
    <rPh sb="24" eb="26">
      <t>ジョウホウ</t>
    </rPh>
    <rPh sb="39" eb="41">
      <t>カイゴ</t>
    </rPh>
    <rPh sb="51" eb="53">
      <t>センテイ</t>
    </rPh>
    <rPh sb="56" eb="58">
      <t>キキ</t>
    </rPh>
    <rPh sb="59" eb="61">
      <t>ドウニュウ</t>
    </rPh>
    <phoneticPr fontId="12"/>
  </si>
  <si>
    <t>国実施要綱４（１）イその他の機器とは、県交付要綱３（１）イに記載されている機器であるか。（記載されていない機器は本補助金の対象外）</t>
    <rPh sb="0" eb="1">
      <t>クニ</t>
    </rPh>
    <rPh sb="1" eb="3">
      <t>ジッシ</t>
    </rPh>
    <rPh sb="3" eb="5">
      <t>ヨウコウ</t>
    </rPh>
    <rPh sb="12" eb="13">
      <t>タ</t>
    </rPh>
    <rPh sb="14" eb="16">
      <t>キキ</t>
    </rPh>
    <rPh sb="19" eb="20">
      <t>ケン</t>
    </rPh>
    <rPh sb="20" eb="22">
      <t>コウフ</t>
    </rPh>
    <rPh sb="22" eb="24">
      <t>ヨウコウ</t>
    </rPh>
    <rPh sb="30" eb="32">
      <t>キサイ</t>
    </rPh>
    <rPh sb="37" eb="39">
      <t>キキ</t>
    </rPh>
    <rPh sb="45" eb="47">
      <t>キサイ</t>
    </rPh>
    <rPh sb="53" eb="55">
      <t>キキ</t>
    </rPh>
    <rPh sb="56" eb="57">
      <t>ホン</t>
    </rPh>
    <rPh sb="57" eb="60">
      <t>ホジョキン</t>
    </rPh>
    <rPh sb="61" eb="64">
      <t>タイショウガイ</t>
    </rPh>
    <phoneticPr fontId="12"/>
  </si>
  <si>
    <t>(2)　導入する機器の見積書の写し</t>
    <rPh sb="8" eb="10">
      <t>キキ</t>
    </rPh>
    <phoneticPr fontId="12"/>
  </si>
  <si>
    <t>補助要件適合確認チェックリスト（介護テクノロジー、パッケージ型共通　優先順位第１位分）　</t>
    <rPh sb="16" eb="18">
      <t>カイゴ</t>
    </rPh>
    <rPh sb="30" eb="31">
      <t>ガタ</t>
    </rPh>
    <rPh sb="31" eb="33">
      <t>キョウツウ</t>
    </rPh>
    <rPh sb="34" eb="36">
      <t>ユウセン</t>
    </rPh>
    <rPh sb="36" eb="38">
      <t>ジュンイ</t>
    </rPh>
    <rPh sb="38" eb="39">
      <t>ダイ</t>
    </rPh>
    <rPh sb="40" eb="41">
      <t>イ</t>
    </rPh>
    <rPh sb="41" eb="42">
      <t>ブン</t>
    </rPh>
    <phoneticPr fontId="12"/>
  </si>
  <si>
    <t>※本シートは、スクロールすると「担当者欄」があります。必ず記載してください。</t>
    <rPh sb="1" eb="2">
      <t>ホン</t>
    </rPh>
    <rPh sb="16" eb="19">
      <t>タントウシャ</t>
    </rPh>
    <rPh sb="19" eb="20">
      <t>ラン</t>
    </rPh>
    <rPh sb="27" eb="28">
      <t>カナラ</t>
    </rPh>
    <rPh sb="29" eb="31">
      <t>キサイ</t>
    </rPh>
    <phoneticPr fontId="12"/>
  </si>
  <si>
    <t>郵便番号</t>
    <rPh sb="0" eb="2">
      <t>ユウビン</t>
    </rPh>
    <rPh sb="2" eb="4">
      <t>バンゴウ</t>
    </rPh>
    <phoneticPr fontId="12"/>
  </si>
  <si>
    <t>(3)　導入する機器のカタログ等（導入機器の詳細が明確にわかる資料）</t>
    <rPh sb="8" eb="10">
      <t>キキ</t>
    </rPh>
    <rPh sb="17" eb="19">
      <t>ドウニュウ</t>
    </rPh>
    <rPh sb="19" eb="21">
      <t>キキ</t>
    </rPh>
    <rPh sb="22" eb="24">
      <t>ショウサイ</t>
    </rPh>
    <rPh sb="25" eb="27">
      <t>メイカク</t>
    </rPh>
    <rPh sb="31" eb="33">
      <t>シリョウ</t>
    </rPh>
    <phoneticPr fontId="12"/>
  </si>
  <si>
    <t>(1)　補助要件適合確認チェックリスト</t>
    <rPh sb="4" eb="6">
      <t>ホジョ</t>
    </rPh>
    <rPh sb="6" eb="8">
      <t>ヨウケン</t>
    </rPh>
    <rPh sb="8" eb="10">
      <t>テキゴウ</t>
    </rPh>
    <rPh sb="10" eb="12">
      <t>カクニン</t>
    </rPh>
    <phoneticPr fontId="12"/>
  </si>
  <si>
    <t>定員数</t>
    <rPh sb="0" eb="3">
      <t>テイインスウ</t>
    </rPh>
    <phoneticPr fontId="12"/>
  </si>
  <si>
    <t>《機能訓練支援の記載は下記の１行へ、下記以外は記載不可》</t>
    <rPh sb="1" eb="3">
      <t>キノウ</t>
    </rPh>
    <rPh sb="3" eb="5">
      <t>クンレン</t>
    </rPh>
    <rPh sb="5" eb="7">
      <t>シエン</t>
    </rPh>
    <rPh sb="8" eb="10">
      <t>キサイ</t>
    </rPh>
    <rPh sb="11" eb="13">
      <t>カキ</t>
    </rPh>
    <rPh sb="15" eb="16">
      <t>ギョウ</t>
    </rPh>
    <rPh sb="18" eb="20">
      <t>カキ</t>
    </rPh>
    <rPh sb="20" eb="22">
      <t>イガイ</t>
    </rPh>
    <rPh sb="23" eb="25">
      <t>キサイ</t>
    </rPh>
    <rPh sb="25" eb="27">
      <t>フカ</t>
    </rPh>
    <phoneticPr fontId="12"/>
  </si>
  <si>
    <t>《食事・栄養管理支援の記載は下記の１行へ、下記以外は記載不可》</t>
    <rPh sb="1" eb="3">
      <t>ショクジ</t>
    </rPh>
    <rPh sb="4" eb="6">
      <t>エイヨウ</t>
    </rPh>
    <rPh sb="6" eb="8">
      <t>カンリ</t>
    </rPh>
    <rPh sb="8" eb="10">
      <t>シエン</t>
    </rPh>
    <rPh sb="11" eb="13">
      <t>キサイ</t>
    </rPh>
    <rPh sb="14" eb="16">
      <t>カキ</t>
    </rPh>
    <rPh sb="18" eb="19">
      <t>ギョウ</t>
    </rPh>
    <rPh sb="21" eb="23">
      <t>カキ</t>
    </rPh>
    <rPh sb="23" eb="25">
      <t>イガイ</t>
    </rPh>
    <rPh sb="26" eb="28">
      <t>キサイ</t>
    </rPh>
    <rPh sb="28" eb="30">
      <t>フカ</t>
    </rPh>
    <phoneticPr fontId="12"/>
  </si>
  <si>
    <t>《認知症生活支援・認知症ケア支援の記載は下記の１行へ、下記以外は記載不可》</t>
    <rPh sb="1" eb="4">
      <t>ニンチショウ</t>
    </rPh>
    <rPh sb="4" eb="6">
      <t>セイカツ</t>
    </rPh>
    <rPh sb="6" eb="8">
      <t>シエン</t>
    </rPh>
    <rPh sb="9" eb="12">
      <t>ニンチショウ</t>
    </rPh>
    <rPh sb="14" eb="16">
      <t>シエン</t>
    </rPh>
    <rPh sb="17" eb="19">
      <t>キサイ</t>
    </rPh>
    <rPh sb="20" eb="22">
      <t>カキ</t>
    </rPh>
    <rPh sb="24" eb="25">
      <t>ギョウ</t>
    </rPh>
    <rPh sb="27" eb="29">
      <t>カキ</t>
    </rPh>
    <rPh sb="29" eb="31">
      <t>イガイ</t>
    </rPh>
    <rPh sb="32" eb="34">
      <t>キサイ</t>
    </rPh>
    <rPh sb="34" eb="36">
      <t>フカ</t>
    </rPh>
    <phoneticPr fontId="12"/>
  </si>
  <si>
    <t>※水色の箇所のみ記載記載してください。</t>
    <rPh sb="1" eb="3">
      <t>ミズイロ</t>
    </rPh>
    <rPh sb="4" eb="6">
      <t>カショ</t>
    </rPh>
    <rPh sb="8" eb="10">
      <t>キサイ</t>
    </rPh>
    <rPh sb="10" eb="12">
      <t>キサイ</t>
    </rPh>
    <phoneticPr fontId="12"/>
  </si>
  <si>
    <t>※行の削除追加はしないでください。</t>
    <rPh sb="1" eb="2">
      <t>ギョウ</t>
    </rPh>
    <rPh sb="3" eb="5">
      <t>サクジョ</t>
    </rPh>
    <rPh sb="5" eb="7">
      <t>ツイカ</t>
    </rPh>
    <phoneticPr fontId="12"/>
  </si>
  <si>
    <t>《根拠資料を記載してください》</t>
    <rPh sb="1" eb="3">
      <t>コンキョ</t>
    </rPh>
    <rPh sb="3" eb="5">
      <t>シリョウ</t>
    </rPh>
    <rPh sb="6" eb="8">
      <t>キサイ</t>
    </rPh>
    <phoneticPr fontId="12"/>
  </si>
  <si>
    <t>＜介護テクノロジー等導入支援　単独項目＞</t>
    <rPh sb="1" eb="3">
      <t>カイゴ</t>
    </rPh>
    <rPh sb="9" eb="10">
      <t>トウ</t>
    </rPh>
    <rPh sb="10" eb="12">
      <t>ドウニュウ</t>
    </rPh>
    <rPh sb="12" eb="14">
      <t>シエン</t>
    </rPh>
    <rPh sb="15" eb="17">
      <t>タンドク</t>
    </rPh>
    <rPh sb="17" eb="19">
      <t>コウモク</t>
    </rPh>
    <phoneticPr fontId="12"/>
  </si>
  <si>
    <t>＜介護テクノロジー等導入支援、介護テクノロジーのパッケージ型導入支援　共通項目＞</t>
    <rPh sb="1" eb="3">
      <t>カイゴ</t>
    </rPh>
    <rPh sb="9" eb="10">
      <t>トウ</t>
    </rPh>
    <rPh sb="10" eb="12">
      <t>ドウニュウ</t>
    </rPh>
    <rPh sb="12" eb="14">
      <t>シエン</t>
    </rPh>
    <rPh sb="15" eb="17">
      <t>カイゴ</t>
    </rPh>
    <rPh sb="29" eb="30">
      <t>ガタ</t>
    </rPh>
    <rPh sb="30" eb="32">
      <t>ドウニュウ</t>
    </rPh>
    <rPh sb="32" eb="34">
      <t>シエン</t>
    </rPh>
    <rPh sb="35" eb="37">
      <t>キョウツウ</t>
    </rPh>
    <rPh sb="37" eb="39">
      <t>コウモク</t>
    </rPh>
    <phoneticPr fontId="12"/>
  </si>
  <si>
    <t>⑤－1</t>
    <phoneticPr fontId="12"/>
  </si>
  <si>
    <t>⑤-2</t>
    <phoneticPr fontId="12"/>
  </si>
  <si>
    <t>⑤-3</t>
    <phoneticPr fontId="12"/>
  </si>
  <si>
    <t>過去（令和６年度まで）の介護ロボット導入支援事業、ICT導入支援事業、介護テクノロジー導入支援事業の受給実績</t>
    <rPh sb="0" eb="2">
      <t>カコ</t>
    </rPh>
    <rPh sb="3" eb="5">
      <t>レイワ</t>
    </rPh>
    <rPh sb="6" eb="8">
      <t>ネンド</t>
    </rPh>
    <rPh sb="12" eb="14">
      <t>カイゴ</t>
    </rPh>
    <rPh sb="18" eb="20">
      <t>ドウニュウ</t>
    </rPh>
    <rPh sb="20" eb="22">
      <t>シエン</t>
    </rPh>
    <rPh sb="22" eb="24">
      <t>ジギョウ</t>
    </rPh>
    <rPh sb="28" eb="34">
      <t>ドウニュウシエンジギョウ</t>
    </rPh>
    <rPh sb="35" eb="37">
      <t>カイゴ</t>
    </rPh>
    <rPh sb="43" eb="49">
      <t>ドウニュウシエンジギョウ</t>
    </rPh>
    <rPh sb="50" eb="52">
      <t>ジュキュウ</t>
    </rPh>
    <rPh sb="52" eb="54">
      <t>ジッセキ</t>
    </rPh>
    <phoneticPr fontId="12"/>
  </si>
  <si>
    <t>＜未記入欄です＞「別紙様式1-2」から自動転記されます</t>
    <rPh sb="1" eb="4">
      <t>ミキニュウ</t>
    </rPh>
    <rPh sb="4" eb="5">
      <t>ラン</t>
    </rPh>
    <rPh sb="9" eb="11">
      <t>ベッシ</t>
    </rPh>
    <rPh sb="11" eb="13">
      <t>ヨウシキ</t>
    </rPh>
    <rPh sb="19" eb="21">
      <t>ジドウ</t>
    </rPh>
    <rPh sb="21" eb="23">
      <t>テンキ</t>
    </rPh>
    <phoneticPr fontId="12"/>
  </si>
  <si>
    <t>R3（ICT）</t>
    <phoneticPr fontId="12"/>
  </si>
  <si>
    <r>
      <t xml:space="preserve">《根拠資料を記載してください》
</t>
    </r>
    <r>
      <rPr>
        <b/>
        <sz val="12"/>
        <color rgb="FFFF0000"/>
        <rFont val="ＭＳ Ｐゴシック"/>
        <family val="3"/>
        <charset val="128"/>
      </rPr>
      <t>（例）
メーカーのホームページ（https://○○）に記載のとおり、販売価格が公表されており、また同ホームページの購入フォームから誰でも購入できるようになっている。</t>
    </r>
    <rPh sb="1" eb="3">
      <t>コンキョ</t>
    </rPh>
    <rPh sb="3" eb="5">
      <t>シリョウ</t>
    </rPh>
    <rPh sb="6" eb="8">
      <t>キサイ</t>
    </rPh>
    <phoneticPr fontId="12"/>
  </si>
  <si>
    <r>
      <t xml:space="preserve">公益財団法人テクノエイド協会が提供する「福祉用具情報システム（THIS）」で「介護テクノロジー」として選定された機器を導入しているか。
</t>
    </r>
    <r>
      <rPr>
        <b/>
        <sz val="11"/>
        <rFont val="ＭＳ Ｐゴシック"/>
        <family val="3"/>
        <charset val="128"/>
      </rPr>
      <t>＜福祉用具情報システム＞  （掲載先：https://www.techno-aids.or.jp/ServiceWelfareGoodsList.php）​</t>
    </r>
    <rPh sb="0" eb="2">
      <t>コウエキ</t>
    </rPh>
    <rPh sb="2" eb="4">
      <t>ザイダン</t>
    </rPh>
    <rPh sb="4" eb="6">
      <t>ホウジン</t>
    </rPh>
    <rPh sb="12" eb="14">
      <t>キョウカイ</t>
    </rPh>
    <rPh sb="15" eb="17">
      <t>テイキョウ</t>
    </rPh>
    <rPh sb="20" eb="22">
      <t>フクシ</t>
    </rPh>
    <rPh sb="22" eb="24">
      <t>ヨウグ</t>
    </rPh>
    <rPh sb="24" eb="26">
      <t>ジョウホウ</t>
    </rPh>
    <rPh sb="39" eb="41">
      <t>カイゴ</t>
    </rPh>
    <rPh sb="51" eb="53">
      <t>センテイ</t>
    </rPh>
    <rPh sb="56" eb="58">
      <t>キキ</t>
    </rPh>
    <rPh sb="59" eb="61">
      <t>ドウニュウ</t>
    </rPh>
    <phoneticPr fontId="12"/>
  </si>
  <si>
    <t>導入する機器のカタログ</t>
    <rPh sb="0" eb="2">
      <t>ドウニュウ</t>
    </rPh>
    <rPh sb="4" eb="6">
      <t>キキ</t>
    </rPh>
    <phoneticPr fontId="12"/>
  </si>
  <si>
    <t>導入する機器の見積書の写し</t>
    <rPh sb="0" eb="2">
      <t>ドウニュウ</t>
    </rPh>
    <rPh sb="4" eb="6">
      <t>キキ</t>
    </rPh>
    <rPh sb="7" eb="10">
      <t>ミツモリショ</t>
    </rPh>
    <rPh sb="11" eb="12">
      <t>ウツ</t>
    </rPh>
    <phoneticPr fontId="12"/>
  </si>
  <si>
    <t>別紙様式１-１-３（介護テクノロジー導入支援用）</t>
    <rPh sb="0" eb="2">
      <t>ベッシ</t>
    </rPh>
    <rPh sb="2" eb="4">
      <t>ヨウシキ</t>
    </rPh>
    <rPh sb="10" eb="12">
      <t>カイゴ</t>
    </rPh>
    <rPh sb="18" eb="20">
      <t>ドウニュウ</t>
    </rPh>
    <rPh sb="20" eb="22">
      <t>シエン</t>
    </rPh>
    <rPh sb="22" eb="23">
      <t>ヨウ</t>
    </rPh>
    <phoneticPr fontId="12"/>
  </si>
  <si>
    <t>事前協議書（別紙様式１－１）</t>
    <rPh sb="0" eb="2">
      <t>ジゼン</t>
    </rPh>
    <rPh sb="2" eb="4">
      <t>キョウギ</t>
    </rPh>
    <rPh sb="4" eb="5">
      <t>ショ</t>
    </rPh>
    <phoneticPr fontId="12"/>
  </si>
  <si>
    <t>事業所一覧　兼　必須要件確認表（別紙様式１－１－２）</t>
    <rPh sb="0" eb="2">
      <t>ジギョウ</t>
    </rPh>
    <rPh sb="2" eb="3">
      <t>ショ</t>
    </rPh>
    <rPh sb="3" eb="5">
      <t>イチラン</t>
    </rPh>
    <rPh sb="6" eb="7">
      <t>ケン</t>
    </rPh>
    <rPh sb="8" eb="10">
      <t>ヒッス</t>
    </rPh>
    <rPh sb="10" eb="12">
      <t>ヨウケン</t>
    </rPh>
    <rPh sb="12" eb="15">
      <t>カクニンヒョウ</t>
    </rPh>
    <rPh sb="16" eb="18">
      <t>ベッシ</t>
    </rPh>
    <rPh sb="18" eb="20">
      <t>ヨウシキ</t>
    </rPh>
    <phoneticPr fontId="12"/>
  </si>
  <si>
    <t>補助金所要額調書（別紙様式１-３）※優先順位２位用（介護テクノロジー導入支援事業用）</t>
    <rPh sb="0" eb="3">
      <t>ホジョキン</t>
    </rPh>
    <rPh sb="3" eb="6">
      <t>ショヨウガク</t>
    </rPh>
    <rPh sb="6" eb="8">
      <t>チョウショ</t>
    </rPh>
    <rPh sb="9" eb="11">
      <t>ベッシ</t>
    </rPh>
    <rPh sb="11" eb="13">
      <t>ヨウシキ</t>
    </rPh>
    <rPh sb="18" eb="20">
      <t>ユウセン</t>
    </rPh>
    <rPh sb="20" eb="22">
      <t>ジュンイ</t>
    </rPh>
    <rPh sb="24" eb="25">
      <t>ヨウ</t>
    </rPh>
    <rPh sb="26" eb="28">
      <t>カイゴ</t>
    </rPh>
    <rPh sb="34" eb="40">
      <t>ドウニュウシエンジギョウ</t>
    </rPh>
    <rPh sb="40" eb="41">
      <t>ヨウ</t>
    </rPh>
    <phoneticPr fontId="12"/>
  </si>
  <si>
    <t>補助金所要額調書（別紙様式１-４）※優先順位１位用（パッケージ型事業用）</t>
    <rPh sb="0" eb="3">
      <t>ホジョキン</t>
    </rPh>
    <rPh sb="3" eb="6">
      <t>ショヨウガク</t>
    </rPh>
    <rPh sb="6" eb="8">
      <t>チョウショ</t>
    </rPh>
    <rPh sb="9" eb="11">
      <t>ベッシ</t>
    </rPh>
    <rPh sb="11" eb="13">
      <t>ヨウシキ</t>
    </rPh>
    <rPh sb="18" eb="22">
      <t>ユウセンジュンイ</t>
    </rPh>
    <rPh sb="23" eb="25">
      <t>イヨウ</t>
    </rPh>
    <rPh sb="31" eb="34">
      <t>ガタジギョウ</t>
    </rPh>
    <rPh sb="34" eb="35">
      <t>ヨウ</t>
    </rPh>
    <phoneticPr fontId="12"/>
  </si>
  <si>
    <t>補助金所要額調書（別紙様式１-４）※優先順位２位用（パッケージ型事業用）</t>
    <rPh sb="0" eb="3">
      <t>ホジョキン</t>
    </rPh>
    <rPh sb="3" eb="6">
      <t>ショヨウガク</t>
    </rPh>
    <rPh sb="6" eb="8">
      <t>チョウショ</t>
    </rPh>
    <rPh sb="9" eb="11">
      <t>ベッシ</t>
    </rPh>
    <rPh sb="11" eb="13">
      <t>ヨウシキ</t>
    </rPh>
    <rPh sb="18" eb="22">
      <t>ユウセンジュンイ</t>
    </rPh>
    <rPh sb="23" eb="25">
      <t>イヨウ</t>
    </rPh>
    <rPh sb="31" eb="34">
      <t>ガタジギョウ</t>
    </rPh>
    <rPh sb="34" eb="35">
      <t>ヨウ</t>
    </rPh>
    <phoneticPr fontId="12"/>
  </si>
  <si>
    <t>別紙様式１-１-４（パッケージ型用）</t>
    <rPh sb="0" eb="2">
      <t>ベッシ</t>
    </rPh>
    <rPh sb="2" eb="4">
      <t>ヨウシキ</t>
    </rPh>
    <rPh sb="15" eb="16">
      <t>ガタ</t>
    </rPh>
    <rPh sb="16" eb="17">
      <t>ヨウ</t>
    </rPh>
    <phoneticPr fontId="12"/>
  </si>
  <si>
    <t>補助要件適合確認チェックリスト　※優先順位１位用</t>
    <rPh sb="17" eb="21">
      <t>ユウセンジュンイ</t>
    </rPh>
    <rPh sb="22" eb="24">
      <t>イヨウ</t>
    </rPh>
    <phoneticPr fontId="12"/>
  </si>
  <si>
    <t>補助要件適合確認チェックリスト　※優先順位２位用</t>
    <rPh sb="17" eb="21">
      <t>ユウセンジュンイ</t>
    </rPh>
    <rPh sb="22" eb="24">
      <t>イヨウ</t>
    </rPh>
    <phoneticPr fontId="12"/>
  </si>
  <si>
    <t>補助金所要額調書（別紙様式１-３）※優先順位１位用　（介護テクノロジー導入支援事業用）</t>
    <rPh sb="0" eb="3">
      <t>ホジョキン</t>
    </rPh>
    <rPh sb="3" eb="6">
      <t>ショヨウガク</t>
    </rPh>
    <rPh sb="6" eb="8">
      <t>チョウショ</t>
    </rPh>
    <rPh sb="9" eb="11">
      <t>ベッシ</t>
    </rPh>
    <rPh sb="11" eb="13">
      <t>ヨウシキ</t>
    </rPh>
    <rPh sb="18" eb="20">
      <t>ユウセン</t>
    </rPh>
    <rPh sb="20" eb="22">
      <t>ジュンイ</t>
    </rPh>
    <rPh sb="24" eb="25">
      <t>ヨウ</t>
    </rPh>
    <rPh sb="27" eb="29">
      <t>カイゴ</t>
    </rPh>
    <rPh sb="35" eb="41">
      <t>ドウニュウシエンジギョウ</t>
    </rPh>
    <rPh sb="41" eb="42">
      <t>ヨウ</t>
    </rPh>
    <phoneticPr fontId="12"/>
  </si>
  <si>
    <t>※1：職員数には、直接処置職員だけでなく、ICTの活用が見込まれる管理者や生活相談員等の職務も含む。</t>
    <rPh sb="3" eb="5">
      <t>ショクイン</t>
    </rPh>
    <rPh sb="5" eb="6">
      <t>スウ</t>
    </rPh>
    <rPh sb="9" eb="11">
      <t>チョクセツ</t>
    </rPh>
    <rPh sb="11" eb="13">
      <t>ショチ</t>
    </rPh>
    <rPh sb="13" eb="15">
      <t>ショクイン</t>
    </rPh>
    <rPh sb="25" eb="27">
      <t>カツヨウ</t>
    </rPh>
    <rPh sb="28" eb="30">
      <t>ミコ</t>
    </rPh>
    <rPh sb="33" eb="35">
      <t>カンリ</t>
    </rPh>
    <rPh sb="35" eb="36">
      <t>シャ</t>
    </rPh>
    <rPh sb="37" eb="39">
      <t>セイカツ</t>
    </rPh>
    <rPh sb="39" eb="41">
      <t>ソウダン</t>
    </rPh>
    <rPh sb="41" eb="42">
      <t>イン</t>
    </rPh>
    <rPh sb="42" eb="43">
      <t>トウ</t>
    </rPh>
    <rPh sb="44" eb="46">
      <t>ショクム</t>
    </rPh>
    <rPh sb="47" eb="48">
      <t>フク</t>
    </rPh>
    <phoneticPr fontId="12"/>
  </si>
  <si>
    <t>職員数
※１（常勤換算ベース）</t>
    <rPh sb="0" eb="3">
      <t>ショクインスウ</t>
    </rPh>
    <rPh sb="7" eb="9">
      <t>ジョウキン</t>
    </rPh>
    <rPh sb="9" eb="11">
      <t>カンサン</t>
    </rPh>
    <phoneticPr fontId="12"/>
  </si>
  <si>
    <t>※愛知県の場合は、その他を選択の上、自由記載欄に「愛知県生産性向上総合相談センター研修動画の視聴]と記載してください。</t>
    <rPh sb="1" eb="4">
      <t>アイチケン</t>
    </rPh>
    <rPh sb="5" eb="7">
      <t>バアイ</t>
    </rPh>
    <rPh sb="11" eb="12">
      <t>タ</t>
    </rPh>
    <rPh sb="13" eb="15">
      <t>センタク</t>
    </rPh>
    <rPh sb="16" eb="17">
      <t>ウエ</t>
    </rPh>
    <rPh sb="18" eb="20">
      <t>ジユウ</t>
    </rPh>
    <rPh sb="20" eb="22">
      <t>キサイ</t>
    </rPh>
    <rPh sb="22" eb="23">
      <t>ラン</t>
    </rPh>
    <rPh sb="25" eb="28">
      <t>アイチケン</t>
    </rPh>
    <rPh sb="28" eb="31">
      <t>セイサンセイ</t>
    </rPh>
    <rPh sb="31" eb="33">
      <t>コウジョウ</t>
    </rPh>
    <rPh sb="33" eb="35">
      <t>ソウゴウ</t>
    </rPh>
    <rPh sb="35" eb="37">
      <t>ソウダン</t>
    </rPh>
    <rPh sb="41" eb="43">
      <t>ケンシュウ</t>
    </rPh>
    <rPh sb="43" eb="45">
      <t>ドウガ</t>
    </rPh>
    <rPh sb="46" eb="48">
      <t>シチョウ</t>
    </rPh>
    <rPh sb="50" eb="52">
      <t>キサイ</t>
    </rPh>
    <phoneticPr fontId="12"/>
  </si>
  <si>
    <r>
      <rPr>
        <sz val="10"/>
        <rFont val="ＭＳ 明朝"/>
        <family val="1"/>
        <charset val="128"/>
      </rPr>
      <t>TAISコード</t>
    </r>
    <r>
      <rPr>
        <sz val="6"/>
        <rFont val="ＭＳ 明朝"/>
        <family val="1"/>
        <charset val="128"/>
      </rPr>
      <t xml:space="preserve">
（※公益財団法人テクノエイド協会ホームページに掲載されているTAISコードを記載してください。</t>
    </r>
    <rPh sb="10" eb="12">
      <t>コウエキ</t>
    </rPh>
    <rPh sb="12" eb="16">
      <t>ザイダンホウジン</t>
    </rPh>
    <rPh sb="22" eb="24">
      <t>キョウカイ</t>
    </rPh>
    <rPh sb="31" eb="33">
      <t>ケイサイ</t>
    </rPh>
    <rPh sb="46" eb="48">
      <t>キサイ</t>
    </rPh>
    <phoneticPr fontId="12"/>
  </si>
  <si>
    <t>⑤</t>
    <phoneticPr fontId="12"/>
  </si>
  <si>
    <t>⑥</t>
    <phoneticPr fontId="12"/>
  </si>
  <si>
    <t>施設全体の定員数</t>
    <rPh sb="0" eb="2">
      <t>シセツ</t>
    </rPh>
    <rPh sb="2" eb="4">
      <t>ゼンタイ</t>
    </rPh>
    <rPh sb="5" eb="7">
      <t>テイイン</t>
    </rPh>
    <rPh sb="7" eb="8">
      <t>スウ</t>
    </rPh>
    <phoneticPr fontId="12"/>
  </si>
  <si>
    <t>1ユニットあたり定員数
（施設系のみ）</t>
    <rPh sb="8" eb="10">
      <t>テイイン</t>
    </rPh>
    <rPh sb="10" eb="11">
      <t>スウ</t>
    </rPh>
    <rPh sb="13" eb="15">
      <t>シセツ</t>
    </rPh>
    <rPh sb="15" eb="16">
      <t>ケイ</t>
    </rPh>
    <phoneticPr fontId="12"/>
  </si>
  <si>
    <t>介護ロボットのパッケージ導入モデル、ガイドライン等を参考に、課題を抽出し、生産性向上に資する業務改善計画を提出の上、一定の期間、効果を確認できるまで報告すること。（国要綱P.9掲載）</t>
    <rPh sb="0" eb="2">
      <t>カイゴ</t>
    </rPh>
    <rPh sb="12" eb="14">
      <t>ドウニュウ</t>
    </rPh>
    <rPh sb="24" eb="25">
      <t>トウ</t>
    </rPh>
    <rPh sb="26" eb="28">
      <t>サンコウ</t>
    </rPh>
    <rPh sb="30" eb="32">
      <t>カダイ</t>
    </rPh>
    <rPh sb="33" eb="35">
      <t>チュウシュツ</t>
    </rPh>
    <rPh sb="37" eb="40">
      <t>セイサンセイ</t>
    </rPh>
    <rPh sb="40" eb="42">
      <t>コウジョウ</t>
    </rPh>
    <rPh sb="43" eb="44">
      <t>シ</t>
    </rPh>
    <rPh sb="46" eb="48">
      <t>ギョウム</t>
    </rPh>
    <rPh sb="48" eb="50">
      <t>カイゼン</t>
    </rPh>
    <rPh sb="50" eb="52">
      <t>ケイカク</t>
    </rPh>
    <rPh sb="53" eb="55">
      <t>テイシュツ</t>
    </rPh>
    <rPh sb="56" eb="57">
      <t>ウエ</t>
    </rPh>
    <rPh sb="58" eb="60">
      <t>イッテイ</t>
    </rPh>
    <rPh sb="61" eb="63">
      <t>キカン</t>
    </rPh>
    <rPh sb="64" eb="66">
      <t>コウカ</t>
    </rPh>
    <rPh sb="67" eb="69">
      <t>カクニン</t>
    </rPh>
    <rPh sb="74" eb="76">
      <t>ホウコク</t>
    </rPh>
    <rPh sb="82" eb="83">
      <t>クニ</t>
    </rPh>
    <rPh sb="83" eb="85">
      <t>ヨウコウ</t>
    </rPh>
    <rPh sb="88" eb="90">
      <t>ケイサイ</t>
    </rPh>
    <phoneticPr fontId="12"/>
  </si>
  <si>
    <t>利用者の安全並びに介護サービスの質の確保及び職員の負担軽減に資する方策を検討するための委員会を設置している。（※国要綱P.6④に掲載のサービス種別のみ対象）</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47" eb="49">
      <t>セッチ</t>
    </rPh>
    <rPh sb="56" eb="57">
      <t>クニ</t>
    </rPh>
    <rPh sb="57" eb="59">
      <t>ヨウコウ</t>
    </rPh>
    <rPh sb="64" eb="66">
      <t>ケイサイ</t>
    </rPh>
    <rPh sb="71" eb="73">
      <t>シュベツ</t>
    </rPh>
    <rPh sb="75" eb="77">
      <t>タイショウ</t>
    </rPh>
    <phoneticPr fontId="12"/>
  </si>
  <si>
    <t>令和７年度内に「ケアプラデータ連携システム」の利用を開始にする。（※国要綱P.6⑤に掲載のサービス種別のみ対象）</t>
    <rPh sb="34" eb="35">
      <t>クニ</t>
    </rPh>
    <rPh sb="35" eb="37">
      <t>ヨウコウ</t>
    </rPh>
    <rPh sb="42" eb="44">
      <t>ケイサイ</t>
    </rPh>
    <rPh sb="49" eb="51">
      <t>シュベツ</t>
    </rPh>
    <rPh sb="53" eb="55">
      <t>タイショウ</t>
    </rPh>
    <phoneticPr fontId="12"/>
  </si>
  <si>
    <r>
      <t>「愛知県生産性向上総合相談センター」において、相談センターのホームページ上に掲載する４本の研修動画の視聴</t>
    </r>
    <r>
      <rPr>
        <b/>
        <u/>
        <sz val="14"/>
        <rFont val="游ゴシック"/>
        <family val="3"/>
        <charset val="128"/>
        <scheme val="minor"/>
      </rPr>
      <t>（動画の視聴は導入前に必ず視聴してください）</t>
    </r>
    <r>
      <rPr>
        <b/>
        <sz val="14"/>
        <rFont val="游ゴシック"/>
        <family val="3"/>
        <charset val="128"/>
        <scheme val="minor"/>
      </rPr>
      <t>　又は、相談センター主催の「生産性向上に向けた研修会」の受講を行っている。（※国要綱P.3（3）の掲載内容）</t>
    </r>
    <rPh sb="1" eb="4">
      <t>アイチケン</t>
    </rPh>
    <rPh sb="4" eb="7">
      <t>セイサンセイ</t>
    </rPh>
    <rPh sb="7" eb="9">
      <t>コウジョウ</t>
    </rPh>
    <rPh sb="9" eb="11">
      <t>ソウゴウ</t>
    </rPh>
    <rPh sb="11" eb="13">
      <t>ソウダン</t>
    </rPh>
    <rPh sb="23" eb="25">
      <t>ソウダン</t>
    </rPh>
    <rPh sb="36" eb="37">
      <t>ジョウ</t>
    </rPh>
    <rPh sb="38" eb="40">
      <t>ケイサイ</t>
    </rPh>
    <rPh sb="43" eb="44">
      <t>ホン</t>
    </rPh>
    <rPh sb="45" eb="47">
      <t>ケンシュウ</t>
    </rPh>
    <rPh sb="47" eb="49">
      <t>ドウガ</t>
    </rPh>
    <rPh sb="50" eb="52">
      <t>シチョウ</t>
    </rPh>
    <rPh sb="53" eb="55">
      <t>ドウガ</t>
    </rPh>
    <rPh sb="56" eb="58">
      <t>シチョウ</t>
    </rPh>
    <rPh sb="59" eb="62">
      <t>ドウニュウマエ</t>
    </rPh>
    <rPh sb="63" eb="64">
      <t>カナラ</t>
    </rPh>
    <rPh sb="65" eb="67">
      <t>シチョウ</t>
    </rPh>
    <rPh sb="75" eb="76">
      <t>マタ</t>
    </rPh>
    <rPh sb="78" eb="80">
      <t>ソウダン</t>
    </rPh>
    <rPh sb="84" eb="86">
      <t>シュサイ</t>
    </rPh>
    <rPh sb="88" eb="91">
      <t>セイサンセイ</t>
    </rPh>
    <rPh sb="91" eb="93">
      <t>コウジョウ</t>
    </rPh>
    <rPh sb="94" eb="95">
      <t>ム</t>
    </rPh>
    <rPh sb="97" eb="100">
      <t>ケンシュウカイ</t>
    </rPh>
    <rPh sb="102" eb="104">
      <t>ジュコウ</t>
    </rPh>
    <rPh sb="105" eb="106">
      <t>オコナ</t>
    </rPh>
    <rPh sb="113" eb="114">
      <t>クニ</t>
    </rPh>
    <rPh sb="114" eb="116">
      <t>ヨウコウ</t>
    </rPh>
    <rPh sb="123" eb="125">
      <t>ケイサイ</t>
    </rPh>
    <rPh sb="125" eb="127">
      <t>ナイヨウ</t>
    </rPh>
    <phoneticPr fontId="12"/>
  </si>
  <si>
    <t>独立行政法人情報処理推進機構（IPA）が実施する「SECURITY ACTION」（※）の「★一つ星」又は「★★二つ星」のいずれかを宣言している。
事業所単位で単一の法人番号を有していない場合には、法人単位として、または事業所の代表者を「個人事業主」として申し込んでいる。
加えて、個人情報保護の観点から、十分 なセキュリティ対策を講じている。
なお、セキュリティ対策については、最新版の厚生労働省「医療情報システムの安全管理に関するガイドライン」を参考にしている。 
なお、SECURITY ACTION 対象外の事業所については、同等の対策（一つ星or二つ星）を講じていることを宣言している。 
※ SECURITY ACTION について独立行政法人情報処理推進機構（IPA）が実施する、中小企業・小規模事業者等自らが情報セキュリティ対策に取り組むことを自己宣言する制度。
・「SECURITY ACTION」の概要説明 （掲載先：https://www.ipa.go.jp/security/security-action/） 
・「新５分でできる！情報セキュリティ自社診断」（掲載先：https://www.ipa.go.jp/files/000055848.pdf）
（※国要綱P.7～8⑦に掲載）</t>
    <rPh sb="542" eb="543">
      <t>クニ</t>
    </rPh>
    <rPh sb="543" eb="545">
      <t>ヨウコウ</t>
    </rPh>
    <rPh sb="552" eb="554">
      <t>ケイサイ</t>
    </rPh>
    <phoneticPr fontId="12"/>
  </si>
  <si>
    <t>補助を受けた介護事業所等は、科学的介護情報システム（Long-term careInformation system For Evidence；LIFE（ライフ）。）による情報収集に協力
すること。（※国要綱P.8⑨に掲載）</t>
    <rPh sb="101" eb="102">
      <t>クニ</t>
    </rPh>
    <rPh sb="102" eb="104">
      <t>ヨウコウ</t>
    </rPh>
    <rPh sb="109" eb="111">
      <t>ケイサイ</t>
    </rPh>
    <phoneticPr fontId="12"/>
  </si>
  <si>
    <t>⑦</t>
    <phoneticPr fontId="12"/>
  </si>
  <si>
    <t>本事業による介護テクノロジーの導入・活用により、業務の改善・効率化等が進められ、職員の業務負担軽減やサービスの質の向上など生産性向上が図られるとともに、収支の改善が図られた場合には、職員の賃金へも適切に還元することとし、その旨を職員等に周知している。（※国要綱P.7⑥に掲載）</t>
    <rPh sb="127" eb="128">
      <t>クニ</t>
    </rPh>
    <rPh sb="128" eb="130">
      <t>ヨウコウ</t>
    </rPh>
    <rPh sb="135" eb="137">
      <t>ケイサイ</t>
    </rPh>
    <phoneticPr fontId="12"/>
  </si>
  <si>
    <t>《移動支援の記載は下記の１行へ、下記以外は記載不可》</t>
    <rPh sb="1" eb="3">
      <t>イドウ</t>
    </rPh>
    <rPh sb="3" eb="5">
      <t>シエン</t>
    </rPh>
    <rPh sb="6" eb="8">
      <t>キサイ</t>
    </rPh>
    <rPh sb="9" eb="11">
      <t>カキ</t>
    </rPh>
    <rPh sb="13" eb="14">
      <t>ギョウ</t>
    </rPh>
    <rPh sb="16" eb="18">
      <t>カキ</t>
    </rPh>
    <rPh sb="18" eb="20">
      <t>イガイ</t>
    </rPh>
    <rPh sb="21" eb="23">
      <t>キサイ</t>
    </rPh>
    <rPh sb="23" eb="25">
      <t>フカ</t>
    </rPh>
    <phoneticPr fontId="12"/>
  </si>
  <si>
    <t>《排泄支援の記載は下記の１行へ、下記以外は記載不可》</t>
    <rPh sb="1" eb="3">
      <t>ハイセツ</t>
    </rPh>
    <rPh sb="3" eb="5">
      <t>シエン</t>
    </rPh>
    <rPh sb="6" eb="8">
      <t>キサイ</t>
    </rPh>
    <rPh sb="9" eb="11">
      <t>カキ</t>
    </rPh>
    <rPh sb="13" eb="14">
      <t>ギョウ</t>
    </rPh>
    <rPh sb="16" eb="18">
      <t>カキ</t>
    </rPh>
    <rPh sb="18" eb="20">
      <t>イガイ</t>
    </rPh>
    <rPh sb="21" eb="23">
      <t>キサイ</t>
    </rPh>
    <rPh sb="23" eb="25">
      <t>フカ</t>
    </rPh>
    <phoneticPr fontId="12"/>
  </si>
  <si>
    <t>《移乗支援(非装着）の記載は下記の１行へ、下記以外は記載不可》</t>
    <rPh sb="1" eb="3">
      <t>イジョウ</t>
    </rPh>
    <rPh sb="3" eb="5">
      <t>シエン</t>
    </rPh>
    <rPh sb="6" eb="9">
      <t>ヒソウチャク</t>
    </rPh>
    <rPh sb="11" eb="13">
      <t>キサイ</t>
    </rPh>
    <rPh sb="14" eb="16">
      <t>カキ</t>
    </rPh>
    <rPh sb="18" eb="19">
      <t>ギョウ</t>
    </rPh>
    <rPh sb="21" eb="23">
      <t>カキ</t>
    </rPh>
    <rPh sb="23" eb="25">
      <t>イガイ</t>
    </rPh>
    <rPh sb="26" eb="28">
      <t>キサイ</t>
    </rPh>
    <rPh sb="28" eb="30">
      <t>フカ</t>
    </rPh>
    <phoneticPr fontId="12"/>
  </si>
  <si>
    <t>《移乗支援（装着）の記載は下記の１行へ、下記以外は記載不可》</t>
    <rPh sb="1" eb="3">
      <t>イジョウ</t>
    </rPh>
    <rPh sb="3" eb="5">
      <t>シエン</t>
    </rPh>
    <rPh sb="6" eb="8">
      <t>ソウチャク</t>
    </rPh>
    <rPh sb="10" eb="12">
      <t>キサイ</t>
    </rPh>
    <rPh sb="13" eb="15">
      <t>カキ</t>
    </rPh>
    <rPh sb="17" eb="18">
      <t>ギョウ</t>
    </rPh>
    <rPh sb="20" eb="22">
      <t>カキ</t>
    </rPh>
    <rPh sb="22" eb="24">
      <t>イガイ</t>
    </rPh>
    <rPh sb="25" eb="27">
      <t>キサイ</t>
    </rPh>
    <rPh sb="27" eb="29">
      <t>フカ</t>
    </rPh>
    <phoneticPr fontId="12"/>
  </si>
  <si>
    <t>《入浴支援の記載は下記の１行へ、下記以外は記載不可》</t>
    <rPh sb="1" eb="3">
      <t>ニュウヨク</t>
    </rPh>
    <rPh sb="3" eb="5">
      <t>シエン</t>
    </rPh>
    <rPh sb="6" eb="8">
      <t>キサイ</t>
    </rPh>
    <rPh sb="9" eb="11">
      <t>カキ</t>
    </rPh>
    <rPh sb="13" eb="14">
      <t>ギョウ</t>
    </rPh>
    <rPh sb="16" eb="18">
      <t>カキ</t>
    </rPh>
    <rPh sb="18" eb="20">
      <t>イガイ</t>
    </rPh>
    <rPh sb="21" eb="23">
      <t>キサイ</t>
    </rPh>
    <rPh sb="23" eb="25">
      <t>フカ</t>
    </rPh>
    <phoneticPr fontId="12"/>
  </si>
  <si>
    <t>《ノートパソコン、タブレット端末の記載は下記の１行へ、下記以外は記載不可》</t>
    <rPh sb="14" eb="16">
      <t>タンマツ</t>
    </rPh>
    <rPh sb="17" eb="19">
      <t>キサイ</t>
    </rPh>
    <rPh sb="20" eb="22">
      <t>カキ</t>
    </rPh>
    <rPh sb="24" eb="25">
      <t>ギョウ</t>
    </rPh>
    <rPh sb="27" eb="29">
      <t>カキ</t>
    </rPh>
    <rPh sb="29" eb="31">
      <t>イガイ</t>
    </rPh>
    <rPh sb="32" eb="34">
      <t>キサイ</t>
    </rPh>
    <rPh sb="34" eb="36">
      <t>フカ</t>
    </rPh>
    <phoneticPr fontId="12"/>
  </si>
  <si>
    <t xml:space="preserve">・「介護業務支援と見守り・コニュニケーションの組み合わせ」又は「介護業務支援の組み合わせ」に限る。
</t>
    <rPh sb="2" eb="4">
      <t>カイゴ</t>
    </rPh>
    <rPh sb="4" eb="6">
      <t>ギョウム</t>
    </rPh>
    <rPh sb="6" eb="8">
      <t>シエン</t>
    </rPh>
    <rPh sb="9" eb="11">
      <t>ミマモ</t>
    </rPh>
    <rPh sb="23" eb="24">
      <t>ク</t>
    </rPh>
    <rPh sb="25" eb="26">
      <t>ア</t>
    </rPh>
    <rPh sb="29" eb="30">
      <t>マタ</t>
    </rPh>
    <rPh sb="32" eb="34">
      <t>カイゴ</t>
    </rPh>
    <rPh sb="34" eb="36">
      <t>ギョウム</t>
    </rPh>
    <rPh sb="36" eb="38">
      <t>シエン</t>
    </rPh>
    <rPh sb="39" eb="40">
      <t>ク</t>
    </rPh>
    <rPh sb="41" eb="42">
      <t>ア</t>
    </rPh>
    <rPh sb="46" eb="47">
      <t>カギ</t>
    </rPh>
    <phoneticPr fontId="12"/>
  </si>
  <si>
    <t>令和６年度「愛知県介護事業所人材育成認証評価事業」の</t>
    <phoneticPr fontId="12"/>
  </si>
  <si>
    <t>令和７年度に「あいち介護生産性向上総合相談センター」の具体的な</t>
    <rPh sb="0" eb="2">
      <t>レイワ</t>
    </rPh>
    <rPh sb="3" eb="5">
      <t>ネンド</t>
    </rPh>
    <rPh sb="10" eb="12">
      <t>カイゴ</t>
    </rPh>
    <rPh sb="12" eb="15">
      <t>セイサンセイ</t>
    </rPh>
    <rPh sb="15" eb="17">
      <t>コウジョウ</t>
    </rPh>
    <rPh sb="17" eb="19">
      <t>ソウゴウ</t>
    </rPh>
    <rPh sb="19" eb="21">
      <t>ソウダン</t>
    </rPh>
    <rPh sb="27" eb="30">
      <t>グタイテキ</t>
    </rPh>
    <phoneticPr fontId="12"/>
  </si>
  <si>
    <t>【導入限度台数について（定員数が限度台数の場合）】
移乗支援（非装着）、移動支援、排泄支援、入浴支援、見守り・コミュニケーション、機能訓練支援、食事・栄養管理支援、認知症生活支援・認知症ケア支援、床走行式リフト、スライディングボード、バイタル測定が可能なウエアラブル端末、については、申請台数が「定員数までの台数」となっているか。</t>
    <rPh sb="1" eb="3">
      <t>ドウニュウ</t>
    </rPh>
    <rPh sb="3" eb="5">
      <t>ゲンド</t>
    </rPh>
    <rPh sb="5" eb="7">
      <t>ダイスウ</t>
    </rPh>
    <rPh sb="12" eb="15">
      <t>テイインスウ</t>
    </rPh>
    <rPh sb="16" eb="18">
      <t>ゲンド</t>
    </rPh>
    <rPh sb="18" eb="20">
      <t>ダイスウ</t>
    </rPh>
    <rPh sb="21" eb="23">
      <t>バアイ</t>
    </rPh>
    <rPh sb="26" eb="28">
      <t>イジョウ</t>
    </rPh>
    <rPh sb="28" eb="30">
      <t>シエン</t>
    </rPh>
    <rPh sb="31" eb="34">
      <t>ヒソウチャク</t>
    </rPh>
    <rPh sb="36" eb="38">
      <t>イドウ</t>
    </rPh>
    <rPh sb="38" eb="40">
      <t>シエン</t>
    </rPh>
    <rPh sb="41" eb="43">
      <t>ハイセツ</t>
    </rPh>
    <rPh sb="43" eb="45">
      <t>シエン</t>
    </rPh>
    <rPh sb="46" eb="48">
      <t>ニュウヨク</t>
    </rPh>
    <rPh sb="48" eb="50">
      <t>シエン</t>
    </rPh>
    <rPh sb="51" eb="53">
      <t>ミマモ</t>
    </rPh>
    <rPh sb="65" eb="67">
      <t>キノウ</t>
    </rPh>
    <rPh sb="67" eb="69">
      <t>クンレン</t>
    </rPh>
    <rPh sb="69" eb="71">
      <t>シエン</t>
    </rPh>
    <rPh sb="72" eb="74">
      <t>ショクジ</t>
    </rPh>
    <rPh sb="75" eb="77">
      <t>エイヨウ</t>
    </rPh>
    <rPh sb="77" eb="79">
      <t>カンリ</t>
    </rPh>
    <rPh sb="79" eb="81">
      <t>シエン</t>
    </rPh>
    <rPh sb="82" eb="85">
      <t>ニンチショウ</t>
    </rPh>
    <rPh sb="85" eb="87">
      <t>セイカツ</t>
    </rPh>
    <rPh sb="87" eb="89">
      <t>シエン</t>
    </rPh>
    <rPh sb="90" eb="93">
      <t>ニンチショウ</t>
    </rPh>
    <rPh sb="95" eb="97">
      <t>シエン</t>
    </rPh>
    <rPh sb="98" eb="99">
      <t>ユカ</t>
    </rPh>
    <rPh sb="99" eb="101">
      <t>ソウコウ</t>
    </rPh>
    <rPh sb="101" eb="102">
      <t>シキ</t>
    </rPh>
    <rPh sb="121" eb="123">
      <t>ソクテイ</t>
    </rPh>
    <rPh sb="124" eb="126">
      <t>カノウ</t>
    </rPh>
    <rPh sb="133" eb="135">
      <t>タンマツ</t>
    </rPh>
    <rPh sb="142" eb="144">
      <t>シンセイ</t>
    </rPh>
    <rPh sb="144" eb="146">
      <t>ダイスウ</t>
    </rPh>
    <rPh sb="148" eb="151">
      <t>テイインスウ</t>
    </rPh>
    <rPh sb="154" eb="156">
      <t>ダイスウ</t>
    </rPh>
    <phoneticPr fontId="12"/>
  </si>
  <si>
    <t>【導入限度台数について（職員数が限度台数の場合）】
移乗支援（装着）、インカム、介護テクノロジー機器と一体的に使用するためのPC・タブレット端末、については、申請台数が「職員数までの台数」となっているか。</t>
    <rPh sb="1" eb="3">
      <t>ドウニュウ</t>
    </rPh>
    <rPh sb="3" eb="5">
      <t>ゲンド</t>
    </rPh>
    <rPh sb="5" eb="7">
      <t>ダイスウ</t>
    </rPh>
    <rPh sb="12" eb="15">
      <t>ショクインスウ</t>
    </rPh>
    <rPh sb="16" eb="18">
      <t>ゲンド</t>
    </rPh>
    <rPh sb="18" eb="20">
      <t>ダイスウ</t>
    </rPh>
    <rPh sb="21" eb="23">
      <t>バアイ</t>
    </rPh>
    <rPh sb="26" eb="28">
      <t>イジョウ</t>
    </rPh>
    <rPh sb="28" eb="30">
      <t>シエン</t>
    </rPh>
    <rPh sb="31" eb="33">
      <t>ソウチャク</t>
    </rPh>
    <rPh sb="40" eb="42">
      <t>カイゴ</t>
    </rPh>
    <rPh sb="48" eb="50">
      <t>キキ</t>
    </rPh>
    <rPh sb="51" eb="53">
      <t>イッタイ</t>
    </rPh>
    <rPh sb="53" eb="54">
      <t>テキ</t>
    </rPh>
    <rPh sb="55" eb="57">
      <t>シヨウ</t>
    </rPh>
    <rPh sb="70" eb="72">
      <t>タンマツ</t>
    </rPh>
    <rPh sb="79" eb="81">
      <t>シンセイ</t>
    </rPh>
    <rPh sb="81" eb="83">
      <t>ダイスウ</t>
    </rPh>
    <rPh sb="85" eb="87">
      <t>ショクイン</t>
    </rPh>
    <rPh sb="87" eb="88">
      <t>スウ</t>
    </rPh>
    <rPh sb="91" eb="93">
      <t>ダイスウ</t>
    </rPh>
    <phoneticPr fontId="12"/>
  </si>
  <si>
    <t>【導入限度台数について（見守り・コニュニケーション（施設））】
申請台数が、20台又は「１ユニット定員又は２ユニット定員数」となっているか。
また、「特段の事情」の場合は、少数の台数で試用したいなど１ユニット定員単位未満での導入であるか。
「１ユニット定員数」「申請台数」について、記載してください。</t>
    <rPh sb="1" eb="3">
      <t>ドウニュウ</t>
    </rPh>
    <rPh sb="3" eb="5">
      <t>ゲンド</t>
    </rPh>
    <rPh sb="5" eb="7">
      <t>ダイスウ</t>
    </rPh>
    <rPh sb="12" eb="14">
      <t>ミマモ</t>
    </rPh>
    <rPh sb="26" eb="28">
      <t>シセツ</t>
    </rPh>
    <rPh sb="32" eb="34">
      <t>シンセイ</t>
    </rPh>
    <rPh sb="34" eb="36">
      <t>ダイスウ</t>
    </rPh>
    <rPh sb="40" eb="41">
      <t>ダイ</t>
    </rPh>
    <rPh sb="41" eb="42">
      <t>マタ</t>
    </rPh>
    <rPh sb="49" eb="51">
      <t>テイイン</t>
    </rPh>
    <rPh sb="51" eb="52">
      <t>マタ</t>
    </rPh>
    <rPh sb="58" eb="60">
      <t>テイイン</t>
    </rPh>
    <rPh sb="60" eb="61">
      <t>スウ</t>
    </rPh>
    <rPh sb="75" eb="77">
      <t>トクダン</t>
    </rPh>
    <rPh sb="78" eb="80">
      <t>ジジョウ</t>
    </rPh>
    <rPh sb="82" eb="84">
      <t>バアイ</t>
    </rPh>
    <rPh sb="86" eb="88">
      <t>ショウスウ</t>
    </rPh>
    <rPh sb="89" eb="91">
      <t>ダイスウ</t>
    </rPh>
    <rPh sb="92" eb="94">
      <t>シヨウ</t>
    </rPh>
    <rPh sb="104" eb="106">
      <t>テイイン</t>
    </rPh>
    <rPh sb="106" eb="108">
      <t>タンイ</t>
    </rPh>
    <rPh sb="108" eb="110">
      <t>ミマン</t>
    </rPh>
    <rPh sb="112" eb="114">
      <t>ドウニュウ</t>
    </rPh>
    <rPh sb="128" eb="129">
      <t>スウ</t>
    </rPh>
    <rPh sb="131" eb="133">
      <t>シンセイ</t>
    </rPh>
    <rPh sb="133" eb="135">
      <t>ダイスウ</t>
    </rPh>
    <rPh sb="141" eb="143">
      <t>キサイ</t>
    </rPh>
    <phoneticPr fontId="12"/>
  </si>
  <si>
    <t>【導入限度台数について（見守り・コミュニケーション（施設））】
申請台数が、20台又は「１ユニット定員又は２ユニット定員数」となっているか。
また、「特段の事情」の場合は、少数の台数で試用したいなど１ユニット定員単位未満での導入であるか。
「１ユニット定員数」「申請台数」について、記載してください。</t>
    <rPh sb="1" eb="3">
      <t>ドウニュウ</t>
    </rPh>
    <rPh sb="3" eb="5">
      <t>ゲンド</t>
    </rPh>
    <rPh sb="5" eb="7">
      <t>ダイスウ</t>
    </rPh>
    <rPh sb="12" eb="14">
      <t>ミマモ</t>
    </rPh>
    <rPh sb="26" eb="28">
      <t>シセツ</t>
    </rPh>
    <rPh sb="32" eb="34">
      <t>シンセイ</t>
    </rPh>
    <rPh sb="34" eb="36">
      <t>ダイスウ</t>
    </rPh>
    <rPh sb="40" eb="41">
      <t>ダイ</t>
    </rPh>
    <rPh sb="41" eb="42">
      <t>マタ</t>
    </rPh>
    <rPh sb="49" eb="51">
      <t>テイイン</t>
    </rPh>
    <rPh sb="51" eb="52">
      <t>マタ</t>
    </rPh>
    <rPh sb="58" eb="60">
      <t>テイイン</t>
    </rPh>
    <rPh sb="60" eb="61">
      <t>スウ</t>
    </rPh>
    <rPh sb="75" eb="77">
      <t>トクダン</t>
    </rPh>
    <rPh sb="78" eb="80">
      <t>ジジョウ</t>
    </rPh>
    <rPh sb="82" eb="84">
      <t>バアイ</t>
    </rPh>
    <rPh sb="86" eb="88">
      <t>ショウスウ</t>
    </rPh>
    <rPh sb="89" eb="91">
      <t>ダイスウ</t>
    </rPh>
    <rPh sb="92" eb="94">
      <t>シヨウ</t>
    </rPh>
    <rPh sb="104" eb="106">
      <t>テイイン</t>
    </rPh>
    <rPh sb="106" eb="108">
      <t>タンイ</t>
    </rPh>
    <rPh sb="108" eb="110">
      <t>ミマン</t>
    </rPh>
    <rPh sb="112" eb="114">
      <t>ドウニュウ</t>
    </rPh>
    <rPh sb="128" eb="129">
      <t>スウ</t>
    </rPh>
    <rPh sb="131" eb="133">
      <t>シンセイ</t>
    </rPh>
    <rPh sb="133" eb="135">
      <t>ダイスウ</t>
    </rPh>
    <rPh sb="141" eb="143">
      <t>キサイ</t>
    </rPh>
    <phoneticPr fontId="12"/>
  </si>
  <si>
    <t>《県要綱３（１）イ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テイインスウ</t>
    </rPh>
    <rPh sb="33" eb="35">
      <t>キキ</t>
    </rPh>
    <rPh sb="36" eb="37">
      <t>ユカ</t>
    </rPh>
    <rPh sb="37" eb="40">
      <t>ソウコウシキ</t>
    </rPh>
    <rPh sb="59" eb="61">
      <t>ソクテイ</t>
    </rPh>
    <rPh sb="62" eb="64">
      <t>カノウ</t>
    </rPh>
    <rPh sb="71" eb="73">
      <t>タンマツ</t>
    </rPh>
    <rPh sb="75" eb="77">
      <t>ドウニュウ</t>
    </rPh>
    <rPh sb="79" eb="81">
      <t>バアイ</t>
    </rPh>
    <rPh sb="82" eb="84">
      <t>カキ</t>
    </rPh>
    <rPh sb="86" eb="88">
      <t>カキ</t>
    </rPh>
    <rPh sb="88" eb="90">
      <t>イガイ</t>
    </rPh>
    <rPh sb="91" eb="93">
      <t>キサイ</t>
    </rPh>
    <rPh sb="93" eb="95">
      <t>フカ</t>
    </rPh>
    <phoneticPr fontId="12"/>
  </si>
  <si>
    <t>《県要綱３（１）イに記載されている機器の内、限度台数が「合理的に必要と認められる台数」の機器（一括で調理を行う機器、加熱・冷蔵機能等を備えた配膳車や配膳ロボット）を導入する場合は下記へ、下記以外は記載不可》</t>
    <rPh sb="1" eb="2">
      <t>ケン</t>
    </rPh>
    <rPh sb="2" eb="4">
      <t>ヨウコウ</t>
    </rPh>
    <rPh sb="10" eb="12">
      <t>キサイ</t>
    </rPh>
    <rPh sb="17" eb="19">
      <t>キキ</t>
    </rPh>
    <rPh sb="20" eb="21">
      <t>ウチ</t>
    </rPh>
    <rPh sb="22" eb="24">
      <t>ゲンド</t>
    </rPh>
    <rPh sb="24" eb="26">
      <t>ダイスウ</t>
    </rPh>
    <rPh sb="28" eb="31">
      <t>ゴウリテキ</t>
    </rPh>
    <rPh sb="32" eb="34">
      <t>ヒツヨウ</t>
    </rPh>
    <rPh sb="35" eb="36">
      <t>ミト</t>
    </rPh>
    <rPh sb="40" eb="42">
      <t>ダイスウ</t>
    </rPh>
    <rPh sb="44" eb="46">
      <t>キキ</t>
    </rPh>
    <rPh sb="47" eb="49">
      <t>イッカツ</t>
    </rPh>
    <rPh sb="50" eb="52">
      <t>チョウリ</t>
    </rPh>
    <rPh sb="53" eb="54">
      <t>オコナ</t>
    </rPh>
    <rPh sb="55" eb="57">
      <t>キキ</t>
    </rPh>
    <rPh sb="58" eb="60">
      <t>カネツ</t>
    </rPh>
    <rPh sb="61" eb="63">
      <t>レイゾウ</t>
    </rPh>
    <rPh sb="63" eb="65">
      <t>キノウ</t>
    </rPh>
    <rPh sb="65" eb="66">
      <t>トウ</t>
    </rPh>
    <rPh sb="67" eb="68">
      <t>ソナ</t>
    </rPh>
    <rPh sb="70" eb="72">
      <t>ハイゼン</t>
    </rPh>
    <rPh sb="72" eb="73">
      <t>シャ</t>
    </rPh>
    <rPh sb="74" eb="76">
      <t>ハイゼン</t>
    </rPh>
    <rPh sb="82" eb="84">
      <t>ドウニュウ</t>
    </rPh>
    <rPh sb="86" eb="88">
      <t>バアイ</t>
    </rPh>
    <rPh sb="89" eb="91">
      <t>カキ</t>
    </rPh>
    <rPh sb="93" eb="95">
      <t>カキ</t>
    </rPh>
    <rPh sb="95" eb="97">
      <t>イガイ</t>
    </rPh>
    <rPh sb="98" eb="100">
      <t>キサイ</t>
    </rPh>
    <rPh sb="100" eb="102">
      <t>フカ</t>
    </rPh>
    <phoneticPr fontId="12"/>
  </si>
  <si>
    <t>導入(予定)時期（R7.8時点）
（有効な最終期日はR8.1.31です）</t>
    <rPh sb="0" eb="2">
      <t>ドウニュウ</t>
    </rPh>
    <rPh sb="3" eb="5">
      <t>ヨテイ</t>
    </rPh>
    <rPh sb="6" eb="8">
      <t>ジキ</t>
    </rPh>
    <rPh sb="13" eb="15">
      <t>ジテン</t>
    </rPh>
    <rPh sb="18" eb="20">
      <t>ユウコウ</t>
    </rPh>
    <rPh sb="21" eb="23">
      <t>サイシュウ</t>
    </rPh>
    <rPh sb="23" eb="25">
      <t>キジツ</t>
    </rPh>
    <phoneticPr fontId="21"/>
  </si>
  <si>
    <t>「★一つ星」</t>
    <phoneticPr fontId="12"/>
  </si>
  <si>
    <t>「★★二つ星」</t>
    <phoneticPr fontId="12"/>
  </si>
  <si>
    <t>どちらも宣言していない</t>
    <rPh sb="4" eb="6">
      <t>センゲン</t>
    </rPh>
    <phoneticPr fontId="12"/>
  </si>
  <si>
    <t>LIFEを登録し利用している（エビデンス提出済）</t>
    <rPh sb="5" eb="7">
      <t>トウロク</t>
    </rPh>
    <rPh sb="8" eb="10">
      <t>リヨウ</t>
    </rPh>
    <rPh sb="20" eb="22">
      <t>テイシュツ</t>
    </rPh>
    <rPh sb="22" eb="23">
      <t>ズミ</t>
    </rPh>
    <phoneticPr fontId="12"/>
  </si>
  <si>
    <t>LIFEは登録した（エビデンスは交付申請時に提出する）</t>
    <rPh sb="5" eb="7">
      <t>トウロク</t>
    </rPh>
    <rPh sb="16" eb="18">
      <t>コウフ</t>
    </rPh>
    <rPh sb="18" eb="21">
      <t>シンセイジ</t>
    </rPh>
    <rPh sb="22" eb="24">
      <t>テイシュツ</t>
    </rPh>
    <phoneticPr fontId="12"/>
  </si>
  <si>
    <t>LIFEの登録はしていない。</t>
    <rPh sb="5" eb="7">
      <t>トウロク</t>
    </rPh>
    <phoneticPr fontId="12"/>
  </si>
  <si>
    <t>職員には周知している</t>
    <rPh sb="0" eb="2">
      <t>ショクイン</t>
    </rPh>
    <rPh sb="4" eb="6">
      <t>シュウチ</t>
    </rPh>
    <phoneticPr fontId="12"/>
  </si>
  <si>
    <t>職員には周知していない</t>
    <rPh sb="0" eb="2">
      <t>ショクイン</t>
    </rPh>
    <rPh sb="4" eb="6">
      <t>シュウチ</t>
    </rPh>
    <phoneticPr fontId="12"/>
  </si>
  <si>
    <t>99_養護老人ホーム</t>
    <rPh sb="3" eb="5">
      <t>ヨウゴ</t>
    </rPh>
    <rPh sb="5" eb="7">
      <t>ロウジン</t>
    </rPh>
    <phoneticPr fontId="12"/>
  </si>
  <si>
    <t>99_軽費老人ホーム</t>
    <rPh sb="3" eb="5">
      <t>ケイヒ</t>
    </rPh>
    <rPh sb="5" eb="7">
      <t>ロウジン</t>
    </rPh>
    <phoneticPr fontId="12"/>
  </si>
  <si>
    <t>←養護老人ホーム、軽費老人ホームは直接入力して下さい。</t>
    <rPh sb="1" eb="5">
      <t>ヨウゴロウジン</t>
    </rPh>
    <rPh sb="9" eb="13">
      <t>ケイヒロウジン</t>
    </rPh>
    <rPh sb="17" eb="19">
      <t>チョクセツ</t>
    </rPh>
    <rPh sb="19" eb="21">
      <t>ニュウリョク</t>
    </rPh>
    <rPh sb="23" eb="24">
      <t>クダ</t>
    </rPh>
    <phoneticPr fontId="12"/>
  </si>
  <si>
    <t>←養護老人ホーム、軽費老人ホームは直接入力してください。</t>
    <rPh sb="1" eb="5">
      <t>ヨウゴロウジン</t>
    </rPh>
    <rPh sb="9" eb="13">
      <t>ケイヒロウジン</t>
    </rPh>
    <rPh sb="17" eb="19">
      <t>チョクセツ</t>
    </rPh>
    <rPh sb="19" eb="21">
      <t>ニュウリョク</t>
    </rPh>
    <phoneticPr fontId="12"/>
  </si>
  <si>
    <t>《見守り・コミュニケーション機器（コミュニケーション）の記載は下記の１行へ、下記以外は記載不可》</t>
    <rPh sb="1" eb="3">
      <t>ミマモ</t>
    </rPh>
    <rPh sb="14" eb="16">
      <t>キキ</t>
    </rPh>
    <rPh sb="28" eb="30">
      <t>キサイ</t>
    </rPh>
    <rPh sb="31" eb="33">
      <t>カキ</t>
    </rPh>
    <rPh sb="35" eb="36">
      <t>ギョウ</t>
    </rPh>
    <rPh sb="38" eb="40">
      <t>カキ</t>
    </rPh>
    <rPh sb="40" eb="42">
      <t>イガイ</t>
    </rPh>
    <rPh sb="43" eb="45">
      <t>キサイ</t>
    </rPh>
    <rPh sb="45" eb="47">
      <t>フカ</t>
    </rPh>
    <phoneticPr fontId="12"/>
  </si>
  <si>
    <t>《見守り・コミュニケーション機器（見守り（施設））の記載は下記の１行へ、下記以外は記載不可》</t>
    <rPh sb="1" eb="3">
      <t>ミマモ</t>
    </rPh>
    <rPh sb="14" eb="16">
      <t>キキ</t>
    </rPh>
    <rPh sb="17" eb="19">
      <t>ミマモ</t>
    </rPh>
    <rPh sb="21" eb="23">
      <t>シセツ</t>
    </rPh>
    <rPh sb="26" eb="28">
      <t>キサイ</t>
    </rPh>
    <rPh sb="29" eb="31">
      <t>カキ</t>
    </rPh>
    <rPh sb="33" eb="34">
      <t>ギョウ</t>
    </rPh>
    <rPh sb="36" eb="38">
      <t>カキ</t>
    </rPh>
    <rPh sb="38" eb="40">
      <t>イガイ</t>
    </rPh>
    <rPh sb="41" eb="43">
      <t>キサイ</t>
    </rPh>
    <rPh sb="43" eb="45">
      <t>フカ</t>
    </rPh>
    <phoneticPr fontId="12"/>
  </si>
  <si>
    <t>《見守り・コミュニケーション機器（見守り（在宅））の記載は下記の１行へ、下記以外は記載不可》</t>
    <rPh sb="1" eb="3">
      <t>ミマモ</t>
    </rPh>
    <rPh sb="14" eb="16">
      <t>キキ</t>
    </rPh>
    <rPh sb="17" eb="19">
      <t>ミマモ</t>
    </rPh>
    <rPh sb="21" eb="23">
      <t>ザイタク</t>
    </rPh>
    <rPh sb="26" eb="28">
      <t>キサイ</t>
    </rPh>
    <rPh sb="29" eb="31">
      <t>カキ</t>
    </rPh>
    <rPh sb="33" eb="34">
      <t>ギョウ</t>
    </rPh>
    <rPh sb="36" eb="38">
      <t>カキ</t>
    </rPh>
    <rPh sb="38" eb="40">
      <t>イガイ</t>
    </rPh>
    <rPh sb="41" eb="43">
      <t>キサイ</t>
    </rPh>
    <rPh sb="43" eb="45">
      <t>フカ</t>
    </rPh>
    <phoneticPr fontId="12"/>
  </si>
  <si>
    <t>・移乗支援（装着型、非装着型）
・入浴支援
・その他(①床走行式リフト、②一括で調理支援を行う機器、③加熱・冷蔵機能等を備えた配膳車・配膳ロボット④スライディングボード⑤インカム⑥バックオフィスソフト（電子サインシステム、給与、勤怠管理）⑦バイタル測定が可能なウエアラブル端末</t>
    <rPh sb="1" eb="3">
      <t>イジョウ</t>
    </rPh>
    <rPh sb="3" eb="5">
      <t>シエン</t>
    </rPh>
    <rPh sb="6" eb="8">
      <t>ソウチャク</t>
    </rPh>
    <rPh sb="8" eb="9">
      <t>ガタ</t>
    </rPh>
    <rPh sb="10" eb="13">
      <t>ヒソウチャク</t>
    </rPh>
    <rPh sb="13" eb="14">
      <t>ガタ</t>
    </rPh>
    <rPh sb="17" eb="19">
      <t>ニュウヨク</t>
    </rPh>
    <rPh sb="19" eb="21">
      <t>シエン</t>
    </rPh>
    <rPh sb="25" eb="26">
      <t>タ</t>
    </rPh>
    <rPh sb="28" eb="29">
      <t>ユカ</t>
    </rPh>
    <rPh sb="29" eb="32">
      <t>ソウコウシキ</t>
    </rPh>
    <rPh sb="37" eb="39">
      <t>イッカツ</t>
    </rPh>
    <rPh sb="40" eb="42">
      <t>チョウリ</t>
    </rPh>
    <rPh sb="42" eb="44">
      <t>シエン</t>
    </rPh>
    <rPh sb="45" eb="46">
      <t>オコナ</t>
    </rPh>
    <rPh sb="47" eb="49">
      <t>キキ</t>
    </rPh>
    <rPh sb="52" eb="54">
      <t>カネツ</t>
    </rPh>
    <rPh sb="56" eb="58">
      <t>キノウ</t>
    </rPh>
    <rPh sb="58" eb="59">
      <t>トウ</t>
    </rPh>
    <rPh sb="59" eb="60">
      <t>トウ</t>
    </rPh>
    <rPh sb="61" eb="62">
      <t>ソナ</t>
    </rPh>
    <rPh sb="64" eb="66">
      <t>ハイゼン</t>
    </rPh>
    <rPh sb="67" eb="69">
      <t>ハイゼン</t>
    </rPh>
    <rPh sb="101" eb="103">
      <t>デンシ</t>
    </rPh>
    <rPh sb="111" eb="113">
      <t>キュウヨ</t>
    </rPh>
    <rPh sb="114" eb="116">
      <t>キンタイ</t>
    </rPh>
    <rPh sb="116" eb="118">
      <t>カンリ</t>
    </rPh>
    <rPh sb="124" eb="126">
      <t>ソクテイ</t>
    </rPh>
    <rPh sb="127" eb="129">
      <t>カノウ</t>
    </rPh>
    <rPh sb="136" eb="138">
      <t>タンマツ</t>
    </rPh>
    <phoneticPr fontId="12"/>
  </si>
  <si>
    <t>PC・タブレット端末　１台あたり</t>
    <rPh sb="8" eb="10">
      <t>タンマツ</t>
    </rPh>
    <rPh sb="12" eb="13">
      <t>ダイ</t>
    </rPh>
    <phoneticPr fontId="12"/>
  </si>
  <si>
    <t>・移動支援（屋外、屋内、装着）                                                     
・排泄支援（排泄予測・検知、排泄物処理、動作支援）
・見守り・コミュニケーション（見守り（施設）、見守り（在宅）、コミュニケーション）
・介護業務支援
・機能訓練支援
・食事・栄養管理支援
・認知症生活支援・認知症ケア支援</t>
    <rPh sb="1" eb="3">
      <t>イドウ</t>
    </rPh>
    <rPh sb="3" eb="5">
      <t>シエン</t>
    </rPh>
    <rPh sb="6" eb="8">
      <t>オクガイ</t>
    </rPh>
    <rPh sb="9" eb="11">
      <t>オクナイ</t>
    </rPh>
    <rPh sb="12" eb="14">
      <t>ソウチャク</t>
    </rPh>
    <rPh sb="70" eb="72">
      <t>ハイセツ</t>
    </rPh>
    <rPh sb="72" eb="74">
      <t>シエン</t>
    </rPh>
    <rPh sb="75" eb="77">
      <t>ハイセツ</t>
    </rPh>
    <rPh sb="77" eb="79">
      <t>ヨソク</t>
    </rPh>
    <rPh sb="80" eb="82">
      <t>ケンチ</t>
    </rPh>
    <rPh sb="83" eb="86">
      <t>ハイセツブツ</t>
    </rPh>
    <rPh sb="86" eb="88">
      <t>ショリ</t>
    </rPh>
    <rPh sb="89" eb="91">
      <t>ドウサ</t>
    </rPh>
    <rPh sb="91" eb="93">
      <t>シエン</t>
    </rPh>
    <rPh sb="96" eb="98">
      <t>ミマモ</t>
    </rPh>
    <rPh sb="110" eb="112">
      <t>ミマモ</t>
    </rPh>
    <rPh sb="114" eb="116">
      <t>シセツ</t>
    </rPh>
    <rPh sb="118" eb="120">
      <t>ミマモ</t>
    </rPh>
    <rPh sb="122" eb="124">
      <t>ザイタク</t>
    </rPh>
    <rPh sb="138" eb="140">
      <t>カイゴ</t>
    </rPh>
    <rPh sb="140" eb="142">
      <t>ギョウム</t>
    </rPh>
    <rPh sb="142" eb="144">
      <t>シエン</t>
    </rPh>
    <rPh sb="146" eb="148">
      <t>キノウ</t>
    </rPh>
    <rPh sb="148" eb="150">
      <t>クンレン</t>
    </rPh>
    <rPh sb="150" eb="152">
      <t>シエン</t>
    </rPh>
    <rPh sb="154" eb="156">
      <t>ショクジ</t>
    </rPh>
    <rPh sb="157" eb="159">
      <t>エイヨウ</t>
    </rPh>
    <rPh sb="159" eb="161">
      <t>カンリ</t>
    </rPh>
    <rPh sb="161" eb="163">
      <t>シエン</t>
    </rPh>
    <rPh sb="165" eb="168">
      <t>ニンチショウ</t>
    </rPh>
    <rPh sb="168" eb="170">
      <t>セイカツ</t>
    </rPh>
    <rPh sb="170" eb="172">
      <t>シエン</t>
    </rPh>
    <rPh sb="173" eb="176">
      <t>ニンチショウ</t>
    </rPh>
    <rPh sb="178" eb="180">
      <t>シエン</t>
    </rPh>
    <phoneticPr fontId="12"/>
  </si>
  <si>
    <t>《職員数に応じてライセンス数が変動する場合》</t>
    <rPh sb="1" eb="3">
      <t>ショクイン</t>
    </rPh>
    <rPh sb="3" eb="4">
      <t>スウ</t>
    </rPh>
    <rPh sb="5" eb="6">
      <t>オウ</t>
    </rPh>
    <rPh sb="13" eb="14">
      <t>スウ</t>
    </rPh>
    <rPh sb="15" eb="17">
      <t>ヘンドウ</t>
    </rPh>
    <rPh sb="19" eb="21">
      <t>バアイ</t>
    </rPh>
    <phoneticPr fontId="12"/>
  </si>
  <si>
    <t>《それ以外の方式の契約の場合》</t>
    <rPh sb="3" eb="5">
      <t>イガイ</t>
    </rPh>
    <rPh sb="6" eb="8">
      <t>ホウシキ</t>
    </rPh>
    <rPh sb="9" eb="11">
      <t>ケイヤク</t>
    </rPh>
    <rPh sb="12" eb="14">
      <t>バアイ</t>
    </rPh>
    <phoneticPr fontId="12"/>
  </si>
  <si>
    <t>一律</t>
    <rPh sb="0" eb="2">
      <t>イチリツ</t>
    </rPh>
    <phoneticPr fontId="12"/>
  </si>
  <si>
    <t>※↓（D)欄について、機器の購入において、他社や個人から寄付を受けていない場合は「0」を記載してください。</t>
  </si>
  <si>
    <t>《パッケージ型で介護ソフトを導入する場合は、下記の１行に記載してください。》</t>
    <rPh sb="6" eb="7">
      <t>ガタ</t>
    </rPh>
    <rPh sb="8" eb="10">
      <t>カイゴ</t>
    </rPh>
    <rPh sb="14" eb="16">
      <t>ドウニュウ</t>
    </rPh>
    <rPh sb="18" eb="20">
      <t>バアイ</t>
    </rPh>
    <rPh sb="22" eb="24">
      <t>カキ</t>
    </rPh>
    <rPh sb="26" eb="27">
      <t>ギョウ</t>
    </rPh>
    <rPh sb="28" eb="30">
      <t>キサイ</t>
    </rPh>
    <phoneticPr fontId="12"/>
  </si>
  <si>
    <t>《パッケージ型で介護ソフト以外を導入する場合は、下記に記載してください。》</t>
    <rPh sb="6" eb="7">
      <t>ガタ</t>
    </rPh>
    <rPh sb="8" eb="10">
      <t>カイゴ</t>
    </rPh>
    <rPh sb="13" eb="15">
      <t>イガイ</t>
    </rPh>
    <rPh sb="16" eb="18">
      <t>ドウニュウ</t>
    </rPh>
    <rPh sb="20" eb="22">
      <t>バアイ</t>
    </rPh>
    <rPh sb="24" eb="26">
      <t>カキ</t>
    </rPh>
    <rPh sb="27" eb="29">
      <t>キサイ</t>
    </rPh>
    <phoneticPr fontId="12"/>
  </si>
  <si>
    <t>希望順位2位</t>
    <rPh sb="0" eb="2">
      <t>キボウ</t>
    </rPh>
    <rPh sb="2" eb="4">
      <t>ジュンイ</t>
    </rPh>
    <rPh sb="5" eb="6">
      <t>イ</t>
    </rPh>
    <phoneticPr fontId="12"/>
  </si>
  <si>
    <t>補助要件適合確認チェックリスト（介護テクノロジー、パッケージ型共通　優先順位第2位分）　</t>
    <rPh sb="16" eb="18">
      <t>カイゴ</t>
    </rPh>
    <rPh sb="30" eb="31">
      <t>ガタ</t>
    </rPh>
    <rPh sb="31" eb="33">
      <t>キョウツウ</t>
    </rPh>
    <rPh sb="34" eb="36">
      <t>ユウセン</t>
    </rPh>
    <rPh sb="36" eb="38">
      <t>ジュンイ</t>
    </rPh>
    <rPh sb="38" eb="39">
      <t>ダイ</t>
    </rPh>
    <rPh sb="40" eb="41">
      <t>イ</t>
    </rPh>
    <rPh sb="41" eb="42">
      <t>ブン</t>
    </rPh>
    <phoneticPr fontId="12"/>
  </si>
  <si>
    <r>
      <t xml:space="preserve">導入機器は、価格が公表されて、一般に購入できる状態にある機器等が補助対象となる。根拠を資料を提出しているか。
</t>
    </r>
    <r>
      <rPr>
        <b/>
        <u/>
        <sz val="11"/>
        <rFont val="ＭＳ Ｐゴシック"/>
        <family val="3"/>
        <charset val="128"/>
      </rPr>
      <t>自社開発機器に要する経費は補助対象外である。</t>
    </r>
    <rPh sb="0" eb="2">
      <t>ドウニュウ</t>
    </rPh>
    <rPh sb="2" eb="4">
      <t>キキ</t>
    </rPh>
    <rPh sb="6" eb="8">
      <t>カカク</t>
    </rPh>
    <rPh sb="9" eb="11">
      <t>コウヒョウ</t>
    </rPh>
    <rPh sb="15" eb="17">
      <t>イッパン</t>
    </rPh>
    <rPh sb="18" eb="20">
      <t>コウニュウ</t>
    </rPh>
    <rPh sb="23" eb="25">
      <t>ジョウタイ</t>
    </rPh>
    <rPh sb="28" eb="30">
      <t>キキ</t>
    </rPh>
    <rPh sb="30" eb="31">
      <t>トウ</t>
    </rPh>
    <rPh sb="32" eb="34">
      <t>ホジョ</t>
    </rPh>
    <rPh sb="34" eb="36">
      <t>タイショウ</t>
    </rPh>
    <rPh sb="40" eb="42">
      <t>コンキョ</t>
    </rPh>
    <rPh sb="43" eb="45">
      <t>シリョウ</t>
    </rPh>
    <rPh sb="46" eb="48">
      <t>テイシュツ</t>
    </rPh>
    <rPh sb="55" eb="57">
      <t>ジシャ</t>
    </rPh>
    <rPh sb="57" eb="59">
      <t>カイハツ</t>
    </rPh>
    <rPh sb="59" eb="61">
      <t>キキ</t>
    </rPh>
    <rPh sb="62" eb="63">
      <t>ヨウ</t>
    </rPh>
    <rPh sb="65" eb="67">
      <t>ケイヒ</t>
    </rPh>
    <rPh sb="68" eb="70">
      <t>ホジョ</t>
    </rPh>
    <rPh sb="70" eb="72">
      <t>タイショウ</t>
    </rPh>
    <rPh sb="72" eb="73">
      <t>ガイ</t>
    </rPh>
    <phoneticPr fontId="12"/>
  </si>
  <si>
    <t>《記載例》</t>
    <rPh sb="1" eb="4">
      <t>キサイレイ</t>
    </rPh>
    <phoneticPr fontId="12"/>
  </si>
  <si>
    <t>※導入予定時期は令和8年１月末を最終期日と致します。</t>
    <rPh sb="1" eb="3">
      <t>ドウニュウ</t>
    </rPh>
    <rPh sb="3" eb="5">
      <t>ヨテイ</t>
    </rPh>
    <rPh sb="5" eb="7">
      <t>ジキ</t>
    </rPh>
    <rPh sb="8" eb="10">
      <t>レイワ</t>
    </rPh>
    <rPh sb="11" eb="12">
      <t>ネン</t>
    </rPh>
    <rPh sb="13" eb="14">
      <t>ガツ</t>
    </rPh>
    <rPh sb="14" eb="15">
      <t>マツ</t>
    </rPh>
    <rPh sb="16" eb="18">
      <t>サイシュウ</t>
    </rPh>
    <rPh sb="18" eb="20">
      <t>キジツ</t>
    </rPh>
    <rPh sb="19" eb="20">
      <t>サイゴ</t>
    </rPh>
    <rPh sb="21" eb="22">
      <t>イタ</t>
    </rPh>
    <phoneticPr fontId="12"/>
  </si>
  <si>
    <t>※黄色の箇所はプルダウンして下さい。</t>
    <rPh sb="1" eb="3">
      <t>キイロ</t>
    </rPh>
    <rPh sb="4" eb="6">
      <t>カショ</t>
    </rPh>
    <rPh sb="14" eb="15">
      <t>クダ</t>
    </rPh>
    <phoneticPr fontId="12"/>
  </si>
  <si>
    <t>《県要綱別表４対象経費に記載されている機器の内、限度台数が「定員数」の機器（床走行式リフト、スライディングボード、バイタル測定が可能なウエアラブル端末）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テイインスウ</t>
    </rPh>
    <rPh sb="35" eb="37">
      <t>キキ</t>
    </rPh>
    <rPh sb="38" eb="39">
      <t>ユカ</t>
    </rPh>
    <rPh sb="39" eb="42">
      <t>ソウコウシキ</t>
    </rPh>
    <rPh sb="61" eb="63">
      <t>ソクテイ</t>
    </rPh>
    <rPh sb="64" eb="66">
      <t>カノウ</t>
    </rPh>
    <rPh sb="73" eb="75">
      <t>タンマツ</t>
    </rPh>
    <rPh sb="77" eb="79">
      <t>ドウニュウ</t>
    </rPh>
    <rPh sb="81" eb="83">
      <t>バアイ</t>
    </rPh>
    <rPh sb="84" eb="86">
      <t>カキ</t>
    </rPh>
    <rPh sb="88" eb="90">
      <t>カキ</t>
    </rPh>
    <rPh sb="90" eb="92">
      <t>イガイ</t>
    </rPh>
    <rPh sb="93" eb="95">
      <t>キサイ</t>
    </rPh>
    <rPh sb="95" eb="97">
      <t>フカ</t>
    </rPh>
    <phoneticPr fontId="12"/>
  </si>
  <si>
    <t>《県要綱別表４対象経費に記載されている機器の内、限度台数が「職員数」の機器（インカム）を導入する場合は下記へ、下記以外は記載不可》</t>
    <rPh sb="1" eb="2">
      <t>ケン</t>
    </rPh>
    <rPh sb="2" eb="4">
      <t>ヨウコウ</t>
    </rPh>
    <rPh sb="4" eb="6">
      <t>ベッピョウ</t>
    </rPh>
    <rPh sb="7" eb="9">
      <t>タイショウ</t>
    </rPh>
    <rPh sb="9" eb="11">
      <t>ケイヒ</t>
    </rPh>
    <rPh sb="12" eb="14">
      <t>キサイ</t>
    </rPh>
    <rPh sb="19" eb="21">
      <t>キキ</t>
    </rPh>
    <rPh sb="22" eb="23">
      <t>ウチ</t>
    </rPh>
    <rPh sb="24" eb="26">
      <t>ゲンド</t>
    </rPh>
    <rPh sb="26" eb="28">
      <t>ダイスウ</t>
    </rPh>
    <rPh sb="30" eb="33">
      <t>ショクインスウ</t>
    </rPh>
    <rPh sb="35" eb="37">
      <t>キキ</t>
    </rPh>
    <rPh sb="44" eb="46">
      <t>ドウニュウ</t>
    </rPh>
    <rPh sb="48" eb="50">
      <t>バアイ</t>
    </rPh>
    <rPh sb="51" eb="53">
      <t>カキ</t>
    </rPh>
    <rPh sb="55" eb="57">
      <t>カキ</t>
    </rPh>
    <rPh sb="57" eb="59">
      <t>イガイ</t>
    </rPh>
    <rPh sb="60" eb="62">
      <t>キサイ</t>
    </rPh>
    <rPh sb="62" eb="64">
      <t>フカ</t>
    </rPh>
    <phoneticPr fontId="12"/>
  </si>
  <si>
    <t>《県要綱別表４対象経費に記載されている機器の内、限度台数が「合理的に必要と認められる台数」の機器（一括で調理を行う機器、加熱・冷蔵機能等を備えた配膳車や配膳ロボット）を導入する場合は下記へ、下記以外は記載不可》</t>
    <rPh sb="12" eb="14">
      <t>キサイ</t>
    </rPh>
    <rPh sb="19" eb="21">
      <t>キキ</t>
    </rPh>
    <rPh sb="22" eb="23">
      <t>ウチ</t>
    </rPh>
    <rPh sb="24" eb="26">
      <t>ゲンド</t>
    </rPh>
    <rPh sb="26" eb="28">
      <t>ダイスウ</t>
    </rPh>
    <rPh sb="30" eb="33">
      <t>ゴウリテキ</t>
    </rPh>
    <rPh sb="34" eb="36">
      <t>ヒツヨウ</t>
    </rPh>
    <rPh sb="37" eb="38">
      <t>ミト</t>
    </rPh>
    <rPh sb="42" eb="44">
      <t>ダイスウ</t>
    </rPh>
    <rPh sb="46" eb="48">
      <t>キキ</t>
    </rPh>
    <rPh sb="49" eb="51">
      <t>イッカツ</t>
    </rPh>
    <rPh sb="52" eb="54">
      <t>チョウリ</t>
    </rPh>
    <rPh sb="55" eb="56">
      <t>オコナ</t>
    </rPh>
    <rPh sb="57" eb="59">
      <t>キキ</t>
    </rPh>
    <rPh sb="60" eb="62">
      <t>カネツ</t>
    </rPh>
    <rPh sb="63" eb="65">
      <t>レイゾウ</t>
    </rPh>
    <rPh sb="65" eb="67">
      <t>キノウ</t>
    </rPh>
    <rPh sb="67" eb="68">
      <t>トウ</t>
    </rPh>
    <rPh sb="69" eb="70">
      <t>ソナ</t>
    </rPh>
    <rPh sb="72" eb="74">
      <t>ハイゼン</t>
    </rPh>
    <rPh sb="74" eb="75">
      <t>シャ</t>
    </rPh>
    <rPh sb="76" eb="78">
      <t>ハイゼン</t>
    </rPh>
    <rPh sb="84" eb="86">
      <t>ドウニュウ</t>
    </rPh>
    <rPh sb="88" eb="90">
      <t>バアイ</t>
    </rPh>
    <rPh sb="91" eb="93">
      <t>カキ</t>
    </rPh>
    <rPh sb="95" eb="97">
      <t>カキ</t>
    </rPh>
    <rPh sb="97" eb="99">
      <t>イガイ</t>
    </rPh>
    <rPh sb="100" eb="102">
      <t>キサイ</t>
    </rPh>
    <rPh sb="102" eb="104">
      <t>フカ</t>
    </rPh>
    <phoneticPr fontId="12"/>
  </si>
  <si>
    <t>《介護業務支援（介護ソフトを職員数に応じてライセンス数が変動する）の記載は下記の１行へ、下記以外は記載不可》</t>
    <rPh sb="1" eb="3">
      <t>カイゴ</t>
    </rPh>
    <rPh sb="3" eb="5">
      <t>ギョウム</t>
    </rPh>
    <rPh sb="5" eb="7">
      <t>シエン</t>
    </rPh>
    <rPh sb="8" eb="10">
      <t>カイゴ</t>
    </rPh>
    <rPh sb="14" eb="16">
      <t>ショクイン</t>
    </rPh>
    <rPh sb="16" eb="17">
      <t>スウ</t>
    </rPh>
    <rPh sb="18" eb="19">
      <t>オウ</t>
    </rPh>
    <rPh sb="26" eb="27">
      <t>スウ</t>
    </rPh>
    <rPh sb="28" eb="30">
      <t>ヘンドウ</t>
    </rPh>
    <rPh sb="34" eb="36">
      <t>キサイ</t>
    </rPh>
    <rPh sb="37" eb="39">
      <t>カキ</t>
    </rPh>
    <rPh sb="41" eb="42">
      <t>ギョウ</t>
    </rPh>
    <rPh sb="44" eb="46">
      <t>カキ</t>
    </rPh>
    <rPh sb="46" eb="48">
      <t>イガイ</t>
    </rPh>
    <rPh sb="49" eb="51">
      <t>キサイ</t>
    </rPh>
    <rPh sb="51" eb="53">
      <t>フカ</t>
    </rPh>
    <phoneticPr fontId="12"/>
  </si>
  <si>
    <t>《介護業務支援（介護ソフトを職員数に応じて必要なライセンス数が変動しない）の記載は下記の１行へ、下記以外は記載不可》</t>
    <rPh sb="1" eb="3">
      <t>カイゴ</t>
    </rPh>
    <rPh sb="3" eb="5">
      <t>ギョウム</t>
    </rPh>
    <rPh sb="5" eb="7">
      <t>シエン</t>
    </rPh>
    <rPh sb="8" eb="10">
      <t>カイゴ</t>
    </rPh>
    <rPh sb="14" eb="16">
      <t>ショクイン</t>
    </rPh>
    <rPh sb="16" eb="17">
      <t>スウ</t>
    </rPh>
    <rPh sb="18" eb="19">
      <t>オウ</t>
    </rPh>
    <rPh sb="21" eb="23">
      <t>ヒツヨウ</t>
    </rPh>
    <rPh sb="29" eb="30">
      <t>スウ</t>
    </rPh>
    <rPh sb="31" eb="33">
      <t>ヘンドウ</t>
    </rPh>
    <rPh sb="38" eb="40">
      <t>キサイ</t>
    </rPh>
    <rPh sb="41" eb="43">
      <t>カキ</t>
    </rPh>
    <rPh sb="45" eb="46">
      <t>ギョウ</t>
    </rPh>
    <rPh sb="48" eb="50">
      <t>カキ</t>
    </rPh>
    <rPh sb="50" eb="52">
      <t>イガイ</t>
    </rPh>
    <rPh sb="53" eb="55">
      <t>キサイ</t>
    </rPh>
    <rPh sb="55" eb="57">
      <t>フカ</t>
    </rPh>
    <phoneticPr fontId="12"/>
  </si>
  <si>
    <t>２　事前協議事業所一覧　別紙様式１-１-２</t>
    <rPh sb="2" eb="4">
      <t>ジゼン</t>
    </rPh>
    <rPh sb="4" eb="6">
      <t>キョウギ</t>
    </rPh>
    <rPh sb="6" eb="9">
      <t>ジギョウショ</t>
    </rPh>
    <rPh sb="9" eb="11">
      <t>イチラン</t>
    </rPh>
    <rPh sb="12" eb="14">
      <t>ベッシ</t>
    </rPh>
    <rPh sb="14" eb="16">
      <t>ヨウシキ</t>
    </rPh>
    <phoneticPr fontId="12"/>
  </si>
  <si>
    <t>４　補助金所要額調書　　別紙様式１-１-３</t>
    <phoneticPr fontId="12"/>
  </si>
  <si>
    <t>４　補助金所要額調書　　別紙様式１-１-４</t>
    <phoneticPr fontId="12"/>
  </si>
  <si>
    <t>←優先順位２位の事業所番号を記載してください</t>
    <rPh sb="1" eb="3">
      <t>ユウセン</t>
    </rPh>
    <rPh sb="3" eb="5">
      <t>ジュンイ</t>
    </rPh>
    <rPh sb="6" eb="7">
      <t>イ</t>
    </rPh>
    <rPh sb="8" eb="11">
      <t>ジギョウショ</t>
    </rPh>
    <rPh sb="11" eb="13">
      <t>バンゴウ</t>
    </rPh>
    <rPh sb="14" eb="16">
      <t>キサイ</t>
    </rPh>
    <phoneticPr fontId="12"/>
  </si>
  <si>
    <t>←優先順位２位の事業所名を記載してください</t>
    <rPh sb="1" eb="3">
      <t>ユウセン</t>
    </rPh>
    <rPh sb="3" eb="5">
      <t>ジュンイ</t>
    </rPh>
    <rPh sb="6" eb="7">
      <t>イ</t>
    </rPh>
    <rPh sb="8" eb="11">
      <t>ジギョウショ</t>
    </rPh>
    <rPh sb="11" eb="12">
      <t>メイ</t>
    </rPh>
    <rPh sb="13" eb="15">
      <t>キサイ</t>
    </rPh>
    <phoneticPr fontId="12"/>
  </si>
  <si>
    <t>←優先順位２位の事業所住所を記載してください。</t>
    <rPh sb="1" eb="5">
      <t>ユウセンジュンイ</t>
    </rPh>
    <rPh sb="6" eb="7">
      <t>イ</t>
    </rPh>
    <rPh sb="8" eb="11">
      <t>ジギョウショ</t>
    </rPh>
    <rPh sb="11" eb="13">
      <t>ジュウショ</t>
    </rPh>
    <rPh sb="14" eb="16">
      <t>キサイ</t>
    </rPh>
    <phoneticPr fontId="12"/>
  </si>
  <si>
    <t>愛知県介護テクノロジー導入支援事業費補助金に係る追加事前協議書類の提出について</t>
    <rPh sb="0" eb="3">
      <t>アイチケン</t>
    </rPh>
    <rPh sb="3" eb="5">
      <t>カイゴ</t>
    </rPh>
    <rPh sb="11" eb="13">
      <t>ドウニュウ</t>
    </rPh>
    <rPh sb="13" eb="15">
      <t>シエン</t>
    </rPh>
    <rPh sb="15" eb="17">
      <t>ジギョウ</t>
    </rPh>
    <rPh sb="17" eb="18">
      <t>ヒ</t>
    </rPh>
    <rPh sb="18" eb="21">
      <t>ホジョキン</t>
    </rPh>
    <rPh sb="22" eb="23">
      <t>カカ</t>
    </rPh>
    <rPh sb="24" eb="26">
      <t>ツイカ</t>
    </rPh>
    <rPh sb="26" eb="28">
      <t>ジゼン</t>
    </rPh>
    <rPh sb="28" eb="30">
      <t>キョウギ</t>
    </rPh>
    <rPh sb="30" eb="32">
      <t>ショルイ</t>
    </rPh>
    <rPh sb="33" eb="35">
      <t>テイシュツ</t>
    </rPh>
    <phoneticPr fontId="12"/>
  </si>
  <si>
    <t>愛知県介護テクノロジー導入支援事業　追加事前協議事業所一覧　兼　必須要件確認表</t>
    <rPh sb="0" eb="3">
      <t>アイチケン</t>
    </rPh>
    <rPh sb="11" eb="13">
      <t>ドウニュウ</t>
    </rPh>
    <rPh sb="13" eb="15">
      <t>シエン</t>
    </rPh>
    <rPh sb="18" eb="20">
      <t>ツイカ</t>
    </rPh>
    <rPh sb="20" eb="22">
      <t>ジゼン</t>
    </rPh>
    <rPh sb="22" eb="24">
      <t>キョウギ</t>
    </rPh>
    <rPh sb="24" eb="27">
      <t>ジギョウショ</t>
    </rPh>
    <rPh sb="27" eb="29">
      <t>イチラン</t>
    </rPh>
    <rPh sb="30" eb="31">
      <t>ケン</t>
    </rPh>
    <rPh sb="32" eb="34">
      <t>ヒッス</t>
    </rPh>
    <rPh sb="34" eb="36">
      <t>ヨウケン</t>
    </rPh>
    <rPh sb="36" eb="38">
      <t>カクニン</t>
    </rPh>
    <rPh sb="38" eb="39">
      <t>ヒョウ</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</si>
</sst>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Red]\(#,##0\)"/>
    <numFmt numFmtId="178" formatCode="#,##0_ "/>
    <numFmt numFmtId="179" formatCode="General&quot;名&quot;"/>
  </numFmts>
  <fonts count="91"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b/>
      <sz val="12"/>
      <name val="ＭＳ 明朝"/>
      <family val="1"/>
      <charset val="128"/>
    </font>
    <font>
      <b/>
      <sz val="14"/>
      <name val="ＭＳ 明朝"/>
      <family val="1"/>
      <charset val="128"/>
    </font>
    <font>
      <sz val="10"/>
      <name val="ＭＳ 明朝"/>
      <family val="1"/>
      <charset val="128"/>
    </font>
    <font>
      <sz val="9"/>
      <name val="ＭＳ 明朝"/>
      <family val="1"/>
      <charset val="128"/>
    </font>
    <font>
      <b/>
      <sz val="12"/>
      <color rgb="FFFF0000"/>
      <name val="ＭＳ 明朝"/>
      <family val="1"/>
      <charset val="128"/>
    </font>
    <font>
      <sz val="12"/>
      <name val="ＭＳ Ｐゴシック"/>
      <family val="3"/>
      <charset val="128"/>
    </font>
    <font>
      <sz val="11"/>
      <color theme="1"/>
      <name val="游ゴシック"/>
      <family val="3"/>
      <charset val="128"/>
      <scheme val="minor"/>
    </font>
    <font>
      <sz val="6"/>
      <name val="游ゴシック"/>
      <family val="2"/>
      <charset val="128"/>
      <scheme val="minor"/>
    </font>
    <font>
      <sz val="14"/>
      <color theme="1"/>
      <name val="游ゴシック"/>
      <family val="3"/>
      <charset val="128"/>
      <scheme val="minor"/>
    </font>
    <font>
      <sz val="12"/>
      <color theme="1"/>
      <name val="游ゴシック"/>
      <family val="3"/>
      <charset val="128"/>
      <scheme val="minor"/>
    </font>
    <font>
      <sz val="14"/>
      <color theme="1"/>
      <name val="游ゴシック"/>
      <family val="2"/>
      <charset val="128"/>
      <scheme val="minor"/>
    </font>
    <font>
      <sz val="12"/>
      <color theme="1"/>
      <name val="游ゴシック"/>
      <family val="2"/>
      <charset val="128"/>
      <scheme val="minor"/>
    </font>
    <font>
      <sz val="14"/>
      <name val="ＭＳ 明朝"/>
      <family val="1"/>
      <charset val="128"/>
    </font>
    <font>
      <sz val="18"/>
      <name val="ＭＳ 明朝"/>
      <family val="1"/>
      <charset val="128"/>
    </font>
    <font>
      <b/>
      <sz val="14"/>
      <color rgb="FFFF0000"/>
      <name val="游ゴシック"/>
      <family val="3"/>
      <charset val="128"/>
      <scheme val="minor"/>
    </font>
    <font>
      <b/>
      <sz val="14"/>
      <color rgb="FFFF0000"/>
      <name val="ＭＳ Ｐゴシック"/>
      <family val="3"/>
      <charset val="128"/>
    </font>
    <font>
      <b/>
      <sz val="16"/>
      <name val="ＭＳ Ｐゴシック"/>
      <family val="3"/>
      <charset val="128"/>
    </font>
    <font>
      <b/>
      <sz val="11"/>
      <color theme="1"/>
      <name val="游ゴシック"/>
      <family val="3"/>
      <charset val="128"/>
      <scheme val="minor"/>
    </font>
    <font>
      <sz val="10"/>
      <color theme="1"/>
      <name val="游ゴシック"/>
      <family val="3"/>
      <charset val="128"/>
      <scheme val="minor"/>
    </font>
    <font>
      <sz val="16"/>
      <color theme="1"/>
      <name val="游ゴシック"/>
      <family val="3"/>
      <charset val="128"/>
      <scheme val="minor"/>
    </font>
    <font>
      <b/>
      <sz val="10"/>
      <name val="ＭＳ Ｐゴシック"/>
      <family val="3"/>
      <charset val="128"/>
    </font>
    <font>
      <sz val="10"/>
      <name val="ＭＳ Ｐゴシック"/>
      <family val="3"/>
      <charset val="128"/>
    </font>
    <font>
      <b/>
      <sz val="11"/>
      <name val="ＭＳ Ｐゴシック"/>
      <family val="3"/>
      <charset val="128"/>
    </font>
    <font>
      <sz val="14"/>
      <name val="ＭＳ Ｐゴシック"/>
      <family val="3"/>
      <charset val="128"/>
    </font>
    <font>
      <sz val="12"/>
      <name val="Century"/>
      <family val="1"/>
    </font>
    <font>
      <sz val="12"/>
      <color rgb="FFFF0000"/>
      <name val="ＭＳ Ｐゴシック"/>
      <family val="3"/>
      <charset val="128"/>
    </font>
    <font>
      <b/>
      <u val="double"/>
      <sz val="12"/>
      <color rgb="FF00B0F0"/>
      <name val="ＭＳ Ｐゴシック"/>
      <family val="3"/>
      <charset val="128"/>
    </font>
    <font>
      <u val="double"/>
      <sz val="12"/>
      <name val="ＭＳ Ｐゴシック"/>
      <family val="3"/>
      <charset val="128"/>
    </font>
    <font>
      <u/>
      <sz val="11"/>
      <color theme="10"/>
      <name val="ＭＳ Ｐゴシック"/>
      <family val="3"/>
      <charset val="128"/>
    </font>
    <font>
      <u/>
      <sz val="14"/>
      <color theme="10"/>
      <name val="ＭＳ Ｐゴシック"/>
      <family val="3"/>
      <charset val="128"/>
    </font>
    <font>
      <sz val="14"/>
      <color rgb="FFFF0000"/>
      <name val="ＭＳ 明朝"/>
      <family val="1"/>
      <charset val="128"/>
    </font>
    <font>
      <i/>
      <sz val="11"/>
      <name val="ＭＳ 明朝"/>
      <family val="1"/>
      <charset val="128"/>
    </font>
    <font>
      <i/>
      <sz val="10"/>
      <name val="ＭＳ 明朝"/>
      <family val="1"/>
      <charset val="128"/>
    </font>
    <font>
      <sz val="10"/>
      <color rgb="FF000000"/>
      <name val="Times New Roman"/>
      <family val="1"/>
    </font>
    <font>
      <sz val="10"/>
      <name val="游ゴシック"/>
      <family val="3"/>
      <charset val="128"/>
      <scheme val="minor"/>
    </font>
    <font>
      <b/>
      <sz val="10"/>
      <name val="游ゴシック"/>
      <family val="3"/>
      <charset val="128"/>
      <scheme val="minor"/>
    </font>
    <font>
      <b/>
      <sz val="10"/>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b/>
      <sz val="12"/>
      <color theme="0"/>
      <name val="ＭＳ Ｐゴシック"/>
      <family val="3"/>
      <charset val="128"/>
    </font>
    <font>
      <b/>
      <sz val="11"/>
      <color theme="1"/>
      <name val="ＭＳ Ｐゴシック"/>
      <family val="3"/>
      <charset val="128"/>
    </font>
    <font>
      <sz val="11"/>
      <color theme="1"/>
      <name val="ＭＳ Ｐゴシック"/>
      <family val="3"/>
      <charset val="128"/>
    </font>
    <font>
      <b/>
      <sz val="11"/>
      <color rgb="FFFF0000"/>
      <name val="ＭＳ Ｐゴシック"/>
      <family val="3"/>
      <charset val="128"/>
    </font>
    <font>
      <b/>
      <sz val="16"/>
      <color theme="1"/>
      <name val="ＭＳ Ｐゴシック"/>
      <family val="3"/>
      <charset val="128"/>
    </font>
    <font>
      <b/>
      <sz val="15"/>
      <color theme="1"/>
      <name val="ＭＳ Ｐゴシック"/>
      <family val="3"/>
      <charset val="128"/>
    </font>
    <font>
      <b/>
      <sz val="16"/>
      <color rgb="FFFF0000"/>
      <name val="ＭＳ Ｐゴシック"/>
      <family val="3"/>
      <charset val="128"/>
    </font>
    <font>
      <sz val="12"/>
      <name val="ＭＳ Ｐ明朝"/>
      <family val="1"/>
      <charset val="128"/>
    </font>
    <font>
      <sz val="9"/>
      <color rgb="FF000000"/>
      <name val="Meiryo UI"/>
      <family val="3"/>
      <charset val="128"/>
    </font>
    <font>
      <b/>
      <sz val="12"/>
      <color rgb="FFFF0000"/>
      <name val="ＭＳ Ｐゴシック"/>
      <family val="3"/>
      <charset val="128"/>
    </font>
    <font>
      <b/>
      <sz val="6"/>
      <color rgb="FFFF0000"/>
      <name val="ＭＳ Ｐゴシック"/>
      <family val="3"/>
      <charset val="128"/>
    </font>
    <font>
      <sz val="6"/>
      <name val="ＭＳ 明朝"/>
      <family val="1"/>
      <charset val="128"/>
    </font>
    <font>
      <b/>
      <sz val="12"/>
      <color rgb="FFFF0000"/>
      <name val="游ゴシック"/>
      <family val="3"/>
      <charset val="128"/>
      <scheme val="minor"/>
    </font>
    <font>
      <sz val="10"/>
      <color rgb="FFFF0000"/>
      <name val="ＭＳ 明朝"/>
      <family val="1"/>
      <charset val="128"/>
    </font>
    <font>
      <b/>
      <sz val="12"/>
      <color theme="1"/>
      <name val="游ゴシック"/>
      <family val="3"/>
      <charset val="128"/>
      <scheme val="minor"/>
    </font>
    <font>
      <b/>
      <sz val="16"/>
      <color theme="1"/>
      <name val="游ゴシック"/>
      <family val="3"/>
      <charset val="128"/>
      <scheme val="minor"/>
    </font>
    <font>
      <sz val="11"/>
      <name val="游ゴシック"/>
      <family val="3"/>
      <charset val="128"/>
      <scheme val="minor"/>
    </font>
    <font>
      <b/>
      <sz val="11"/>
      <name val="游ゴシック"/>
      <family val="3"/>
      <charset val="128"/>
      <scheme val="minor"/>
    </font>
    <font>
      <sz val="18"/>
      <color theme="1"/>
      <name val="游ゴシック"/>
      <family val="3"/>
      <charset val="128"/>
      <scheme val="minor"/>
    </font>
    <font>
      <b/>
      <sz val="11"/>
      <color rgb="FFFF0000"/>
      <name val="ＭＳ 明朝"/>
      <family val="1"/>
      <charset val="128"/>
    </font>
    <font>
      <b/>
      <sz val="18"/>
      <color theme="1"/>
      <name val="游ゴシック"/>
      <family val="3"/>
      <charset val="128"/>
      <scheme val="minor"/>
    </font>
    <font>
      <b/>
      <sz val="20"/>
      <color theme="1"/>
      <name val="游ゴシック"/>
      <family val="3"/>
      <charset val="128"/>
      <scheme val="minor"/>
    </font>
    <font>
      <b/>
      <sz val="28"/>
      <color theme="1"/>
      <name val="游ゴシック"/>
      <family val="3"/>
      <charset val="128"/>
      <scheme val="minor"/>
    </font>
    <font>
      <b/>
      <sz val="11"/>
      <color theme="1"/>
      <name val="ＭＳ 明朝"/>
      <family val="1"/>
      <charset val="128"/>
    </font>
    <font>
      <b/>
      <sz val="10"/>
      <name val="ＭＳ 明朝"/>
      <family val="1"/>
      <charset val="128"/>
    </font>
    <font>
      <sz val="11"/>
      <color rgb="FFFF0000"/>
      <name val="ＭＳ Ｐゴシック"/>
      <family val="3"/>
      <charset val="128"/>
    </font>
    <font>
      <sz val="10"/>
      <color theme="1"/>
      <name val="ＭＳ 明朝"/>
      <family val="1"/>
      <charset val="128"/>
    </font>
    <font>
      <sz val="12"/>
      <name val="ＭＳ 明朝"/>
      <family val="1"/>
      <charset val="128"/>
    </font>
    <font>
      <sz val="12"/>
      <color theme="1"/>
      <name val="ＭＳ 明朝"/>
      <family val="1"/>
      <charset val="128"/>
    </font>
    <font>
      <b/>
      <sz val="14"/>
      <color theme="1"/>
      <name val="ＭＳ 明朝"/>
      <family val="1"/>
      <charset val="128"/>
    </font>
    <font>
      <b/>
      <sz val="14"/>
      <color rgb="FFFF0000"/>
      <name val="ＭＳ 明朝"/>
      <family val="1"/>
      <charset val="128"/>
    </font>
    <font>
      <b/>
      <sz val="10"/>
      <color rgb="FFFF0000"/>
      <name val="ＭＳ 明朝"/>
      <family val="1"/>
      <charset val="128"/>
    </font>
    <font>
      <b/>
      <u/>
      <sz val="11"/>
      <name val="ＭＳ Ｐゴシック"/>
      <family val="3"/>
      <charset val="128"/>
    </font>
    <font>
      <b/>
      <u/>
      <sz val="14"/>
      <name val="游ゴシック"/>
      <family val="3"/>
      <charset val="128"/>
      <scheme val="minor"/>
    </font>
    <font>
      <b/>
      <sz val="14"/>
      <name val="游ゴシック"/>
      <family val="3"/>
      <charset val="128"/>
      <scheme val="minor"/>
    </font>
    <font>
      <b/>
      <sz val="9"/>
      <name val="ＭＳ 明朝"/>
      <family val="1"/>
      <charset val="128"/>
    </font>
    <font>
      <b/>
      <sz val="14"/>
      <color theme="1"/>
      <name val="游ゴシック"/>
      <family val="3"/>
      <charset val="128"/>
      <scheme val="minor"/>
    </font>
  </fonts>
  <fills count="15">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gray0625"/>
    </fill>
    <fill>
      <patternFill patternType="solid">
        <fgColor theme="9"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2" tint="-0.499984740745262"/>
        <bgColor indexed="64"/>
      </patternFill>
    </fill>
    <fill>
      <patternFill patternType="solid">
        <fgColor theme="0"/>
        <bgColor indexed="64"/>
      </patternFill>
    </fill>
    <fill>
      <patternFill patternType="solid">
        <fgColor theme="0" tint="-4.9989318521683403E-2"/>
        <bgColor indexed="64"/>
      </patternFill>
    </fill>
    <fill>
      <patternFill patternType="gray125">
        <fgColor theme="0" tint="-0.499984740745262"/>
        <bgColor theme="0"/>
      </patternFill>
    </fill>
    <fill>
      <patternFill patternType="solid">
        <fgColor indexed="65"/>
        <bgColor indexed="64"/>
      </patternFill>
    </fill>
    <fill>
      <patternFill patternType="gray125">
        <fgColor theme="0" tint="-0.499984740745262"/>
        <bgColor indexed="65"/>
      </patternFill>
    </fill>
    <fill>
      <patternFill patternType="gray0625">
        <fgColor theme="0" tint="-0.499984740745262"/>
        <bgColor indexed="65"/>
      </patternFill>
    </fill>
  </fills>
  <borders count="125">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diagonalUp="1">
      <left/>
      <right/>
      <top style="thin">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double">
        <color indexed="64"/>
      </bottom>
      <diagonal/>
    </border>
    <border>
      <left/>
      <right/>
      <top style="thin">
        <color indexed="64"/>
      </top>
      <bottom style="double">
        <color indexed="64"/>
      </bottom>
      <diagonal/>
    </border>
    <border>
      <left/>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style="double">
        <color indexed="64"/>
      </right>
      <top style="double">
        <color indexed="64"/>
      </top>
      <bottom style="double">
        <color indexed="64"/>
      </bottom>
      <diagonal/>
    </border>
    <border diagonalUp="1">
      <left style="double">
        <color indexed="64"/>
      </left>
      <right/>
      <top style="double">
        <color indexed="64"/>
      </top>
      <bottom style="double">
        <color indexed="64"/>
      </bottom>
      <diagonal style="double">
        <color indexed="64"/>
      </diagonal>
    </border>
    <border diagonalUp="1">
      <left/>
      <right/>
      <top style="double">
        <color indexed="64"/>
      </top>
      <bottom style="double">
        <color indexed="64"/>
      </bottom>
      <diagonal style="double">
        <color indexed="64"/>
      </diagonal>
    </border>
    <border diagonalUp="1">
      <left/>
      <right style="double">
        <color indexed="64"/>
      </right>
      <top style="double">
        <color indexed="64"/>
      </top>
      <bottom style="double">
        <color indexed="64"/>
      </bottom>
      <diagonal style="double">
        <color indexed="64"/>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medium">
        <color auto="1"/>
      </left>
      <right style="thin">
        <color auto="1"/>
      </right>
      <top/>
      <bottom style="dashed">
        <color auto="1"/>
      </bottom>
      <diagonal/>
    </border>
    <border>
      <left style="thin">
        <color auto="1"/>
      </left>
      <right style="thin">
        <color auto="1"/>
      </right>
      <top/>
      <bottom style="dashed">
        <color auto="1"/>
      </bottom>
      <diagonal/>
    </border>
    <border>
      <left style="thin">
        <color auto="1"/>
      </left>
      <right style="thin">
        <color auto="1"/>
      </right>
      <top style="double">
        <color auto="1"/>
      </top>
      <bottom style="dashed">
        <color auto="1"/>
      </bottom>
      <diagonal/>
    </border>
    <border>
      <left style="thin">
        <color auto="1"/>
      </left>
      <right style="medium">
        <color auto="1"/>
      </right>
      <top style="double">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medium">
        <color auto="1"/>
      </right>
      <top style="dashed">
        <color auto="1"/>
      </top>
      <bottom style="dashed">
        <color auto="1"/>
      </bottom>
      <diagonal/>
    </border>
    <border>
      <left style="thin">
        <color auto="1"/>
      </left>
      <right style="medium">
        <color auto="1"/>
      </right>
      <top style="dashed">
        <color auto="1"/>
      </top>
      <bottom style="medium">
        <color auto="1"/>
      </bottom>
      <diagonal/>
    </border>
    <border>
      <left style="medium">
        <color indexed="64"/>
      </left>
      <right style="medium">
        <color indexed="64"/>
      </right>
      <top style="thin">
        <color indexed="64"/>
      </top>
      <bottom/>
      <diagonal/>
    </border>
    <border>
      <left/>
      <right/>
      <top style="double">
        <color indexed="64"/>
      </top>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style="dotted">
        <color indexed="64"/>
      </right>
      <top style="thin">
        <color indexed="64"/>
      </top>
      <bottom/>
      <diagonal/>
    </border>
    <border>
      <left style="thin">
        <color indexed="64"/>
      </left>
      <right style="dotted">
        <color indexed="64"/>
      </right>
      <top style="thin">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top/>
      <bottom/>
      <diagonal/>
    </border>
    <border>
      <left/>
      <right style="dotted">
        <color indexed="64"/>
      </right>
      <top/>
      <bottom/>
      <diagonal/>
    </border>
    <border>
      <left style="thin">
        <color indexed="64"/>
      </left>
      <right style="dotted">
        <color indexed="64"/>
      </right>
      <top style="thin">
        <color indexed="64"/>
      </top>
      <bottom/>
      <diagonal/>
    </border>
    <border>
      <left/>
      <right style="dotted">
        <color indexed="64"/>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left style="dotted">
        <color indexed="64"/>
      </left>
      <right/>
      <top style="thin">
        <color indexed="64"/>
      </top>
      <bottom style="thin">
        <color indexed="64"/>
      </bottom>
      <diagonal/>
    </border>
    <border>
      <left style="dotted">
        <color indexed="64"/>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dotted">
        <color indexed="64"/>
      </right>
      <top style="thin">
        <color indexed="64"/>
      </top>
      <bottom style="double">
        <color indexed="64"/>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double">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style="thin">
        <color indexed="64"/>
      </left>
      <right style="medium">
        <color indexed="64"/>
      </right>
      <top/>
      <bottom/>
      <diagonal/>
    </border>
    <border diagonalUp="1">
      <left style="thin">
        <color indexed="64"/>
      </left>
      <right/>
      <top style="thin">
        <color indexed="64"/>
      </top>
      <bottom style="medium">
        <color indexed="64"/>
      </bottom>
      <diagonal style="thin">
        <color indexed="64"/>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s>
  <cellStyleXfs count="14">
    <xf numFmtId="0" fontId="0" fillId="0" borderId="0"/>
    <xf numFmtId="38" fontId="10" fillId="0" borderId="0" applyFont="0" applyFill="0" applyBorder="0" applyAlignment="0" applyProtection="0"/>
    <xf numFmtId="38" fontId="10" fillId="0" borderId="0" applyFont="0" applyFill="0" applyBorder="0" applyAlignment="0" applyProtection="0">
      <alignment vertical="center"/>
    </xf>
    <xf numFmtId="0" fontId="9" fillId="0" borderId="0">
      <alignment vertical="center"/>
    </xf>
    <xf numFmtId="0" fontId="8" fillId="0" borderId="0">
      <alignment vertical="center"/>
    </xf>
    <xf numFmtId="0" fontId="10" fillId="0" borderId="0">
      <alignment vertical="center"/>
    </xf>
    <xf numFmtId="0" fontId="10" fillId="0" borderId="0">
      <alignment vertical="center"/>
    </xf>
    <xf numFmtId="0" fontId="42" fillId="0" borderId="0" applyNumberFormat="0" applyFill="0" applyBorder="0" applyAlignment="0" applyProtection="0"/>
    <xf numFmtId="0" fontId="7" fillId="0" borderId="0">
      <alignment vertical="center"/>
    </xf>
    <xf numFmtId="0" fontId="47" fillId="0" borderId="0"/>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743">
    <xf numFmtId="0" fontId="0" fillId="0" borderId="0" xfId="0"/>
    <xf numFmtId="0" fontId="16" fillId="3" borderId="0" xfId="0" applyFont="1" applyFill="1" applyAlignment="1" applyProtection="1">
      <alignment vertical="center"/>
      <protection locked="0"/>
    </xf>
    <xf numFmtId="177" fontId="17" fillId="0" borderId="36" xfId="0" applyNumberFormat="1" applyFont="1" applyBorder="1" applyAlignment="1">
      <alignment horizontal="center" vertical="center"/>
    </xf>
    <xf numFmtId="177" fontId="17" fillId="0" borderId="3" xfId="0" applyNumberFormat="1" applyFont="1" applyBorder="1" applyAlignment="1">
      <alignment horizontal="center" vertical="center"/>
    </xf>
    <xf numFmtId="0" fontId="10" fillId="0" borderId="0" xfId="5" applyProtection="1">
      <alignment vertical="center"/>
      <protection locked="0"/>
    </xf>
    <xf numFmtId="20" fontId="10" fillId="0" borderId="65" xfId="5" applyNumberFormat="1" applyBorder="1" applyAlignment="1">
      <alignment horizontal="center" vertical="center" textRotation="255"/>
    </xf>
    <xf numFmtId="20" fontId="10" fillId="0" borderId="61" xfId="5" applyNumberFormat="1" applyBorder="1" applyAlignment="1">
      <alignment horizontal="center" vertical="center" textRotation="255"/>
    </xf>
    <xf numFmtId="20" fontId="0" fillId="0" borderId="65" xfId="5" applyNumberFormat="1" applyFont="1" applyBorder="1" applyAlignment="1">
      <alignment horizontal="center" vertical="center" textRotation="255"/>
    </xf>
    <xf numFmtId="20" fontId="10" fillId="0" borderId="0" xfId="5" applyNumberFormat="1" applyAlignment="1">
      <alignment horizontal="center" vertical="center" textRotation="255"/>
    </xf>
    <xf numFmtId="20" fontId="10" fillId="0" borderId="0" xfId="5" applyNumberFormat="1" applyAlignment="1">
      <alignment horizontal="left" vertical="center" wrapText="1"/>
    </xf>
    <xf numFmtId="0" fontId="10" fillId="0" borderId="0" xfId="5">
      <alignment vertical="center"/>
    </xf>
    <xf numFmtId="0" fontId="0" fillId="0" borderId="0" xfId="0" applyProtection="1"/>
    <xf numFmtId="0" fontId="30" fillId="0" borderId="0" xfId="0" applyFont="1" applyProtection="1"/>
    <xf numFmtId="0" fontId="19" fillId="0" borderId="0" xfId="0" applyFont="1" applyProtection="1"/>
    <xf numFmtId="0" fontId="26" fillId="5" borderId="54" xfId="0" applyFont="1" applyFill="1" applyBorder="1" applyProtection="1"/>
    <xf numFmtId="0" fontId="26" fillId="5" borderId="46" xfId="0" applyFont="1" applyFill="1" applyBorder="1" applyAlignment="1" applyProtection="1">
      <alignment horizontal="center"/>
    </xf>
    <xf numFmtId="0" fontId="43" fillId="0" borderId="7" xfId="7" applyFont="1" applyBorder="1" applyProtection="1"/>
    <xf numFmtId="0" fontId="0" fillId="0" borderId="0" xfId="0" applyBorder="1" applyProtection="1"/>
    <xf numFmtId="0" fontId="37" fillId="0" borderId="0" xfId="0" applyFont="1" applyProtection="1"/>
    <xf numFmtId="0" fontId="11" fillId="0" borderId="0" xfId="0" applyFont="1" applyAlignment="1" applyProtection="1">
      <alignment vertical="center"/>
    </xf>
    <xf numFmtId="0" fontId="11" fillId="0" borderId="0" xfId="0" applyFont="1" applyFill="1" applyAlignment="1" applyProtection="1">
      <alignment horizontal="distributed" vertical="center"/>
    </xf>
    <xf numFmtId="0" fontId="15" fillId="0" borderId="0" xfId="0" applyFont="1" applyAlignment="1" applyProtection="1">
      <alignment vertical="center"/>
    </xf>
    <xf numFmtId="0" fontId="11" fillId="0" borderId="0" xfId="0" applyFont="1" applyAlignment="1" applyProtection="1">
      <alignment horizontal="left" vertical="center" wrapText="1"/>
    </xf>
    <xf numFmtId="0" fontId="11" fillId="0" borderId="0" xfId="0" applyFont="1" applyAlignment="1" applyProtection="1">
      <alignment horizontal="left" vertical="center"/>
    </xf>
    <xf numFmtId="0" fontId="11" fillId="0" borderId="0" xfId="0" applyFont="1" applyAlignment="1" applyProtection="1">
      <alignment vertical="top" wrapText="1"/>
    </xf>
    <xf numFmtId="0" fontId="11" fillId="0" borderId="0" xfId="0" applyFont="1" applyAlignment="1" applyProtection="1">
      <alignment vertical="top"/>
    </xf>
    <xf numFmtId="0" fontId="13" fillId="0" borderId="0" xfId="0" applyFont="1" applyAlignment="1" applyProtection="1">
      <alignment vertical="center"/>
    </xf>
    <xf numFmtId="0" fontId="14" fillId="0" borderId="0" xfId="0" applyFont="1" applyAlignment="1" applyProtection="1">
      <alignment vertical="center"/>
    </xf>
    <xf numFmtId="0" fontId="18" fillId="0" borderId="0" xfId="0" applyFont="1" applyAlignment="1" applyProtection="1">
      <alignment vertical="center"/>
    </xf>
    <xf numFmtId="0" fontId="9" fillId="0" borderId="0" xfId="3" applyProtection="1">
      <alignment vertical="center"/>
    </xf>
    <xf numFmtId="0" fontId="22" fillId="0" borderId="0" xfId="3" applyFont="1" applyAlignment="1" applyProtection="1">
      <alignment horizontal="right"/>
    </xf>
    <xf numFmtId="0" fontId="31" fillId="0" borderId="0" xfId="3" applyFont="1" applyProtection="1">
      <alignment vertical="center"/>
    </xf>
    <xf numFmtId="0" fontId="23" fillId="0" borderId="0" xfId="3" applyFont="1" applyProtection="1">
      <alignment vertical="center"/>
    </xf>
    <xf numFmtId="0" fontId="24" fillId="0" borderId="0" xfId="3" applyFont="1" applyAlignment="1" applyProtection="1">
      <alignment horizontal="left"/>
    </xf>
    <xf numFmtId="176" fontId="23" fillId="0" borderId="0" xfId="3" applyNumberFormat="1" applyFont="1" applyAlignment="1" applyProtection="1">
      <alignment horizontal="left" vertical="center"/>
    </xf>
    <xf numFmtId="177" fontId="23" fillId="0" borderId="0" xfId="3" applyNumberFormat="1" applyFont="1" applyProtection="1">
      <alignment vertical="center"/>
    </xf>
    <xf numFmtId="0" fontId="32" fillId="5" borderId="38" xfId="3" applyFont="1" applyFill="1" applyBorder="1" applyAlignment="1" applyProtection="1">
      <alignment horizontal="center" vertical="center"/>
    </xf>
    <xf numFmtId="176" fontId="20" fillId="5" borderId="49" xfId="3" applyNumberFormat="1" applyFont="1" applyFill="1" applyBorder="1" applyAlignment="1" applyProtection="1">
      <alignment horizontal="center" vertical="center"/>
    </xf>
    <xf numFmtId="176" fontId="32" fillId="5" borderId="49" xfId="3" applyNumberFormat="1" applyFont="1" applyFill="1" applyBorder="1" applyAlignment="1" applyProtection="1">
      <alignment horizontal="center" vertical="center"/>
    </xf>
    <xf numFmtId="0" fontId="23" fillId="5" borderId="40" xfId="3" applyFont="1" applyFill="1" applyBorder="1" applyAlignment="1" applyProtection="1">
      <alignment horizontal="center" vertical="center"/>
    </xf>
    <xf numFmtId="177" fontId="20" fillId="5" borderId="50" xfId="3" applyNumberFormat="1" applyFont="1" applyFill="1" applyBorder="1" applyAlignment="1" applyProtection="1">
      <alignment horizontal="center" vertical="center"/>
    </xf>
    <xf numFmtId="0" fontId="25" fillId="0" borderId="0" xfId="3" applyFont="1" applyAlignment="1" applyProtection="1">
      <alignment horizontal="left" vertical="center"/>
    </xf>
    <xf numFmtId="0" fontId="25" fillId="0" borderId="0" xfId="3" applyFont="1" applyAlignment="1" applyProtection="1">
      <alignment horizontal="center" vertical="center"/>
    </xf>
    <xf numFmtId="0" fontId="23" fillId="0" borderId="41" xfId="3" applyFont="1" applyBorder="1" applyAlignment="1" applyProtection="1">
      <alignment horizontal="center" vertical="center"/>
    </xf>
    <xf numFmtId="176" fontId="9" fillId="0" borderId="0" xfId="3" applyNumberFormat="1" applyProtection="1">
      <alignment vertical="center"/>
    </xf>
    <xf numFmtId="177" fontId="9" fillId="0" borderId="0" xfId="3" applyNumberFormat="1" applyProtection="1">
      <alignment vertical="center"/>
    </xf>
    <xf numFmtId="0" fontId="9" fillId="0" borderId="0" xfId="3" applyAlignment="1" applyProtection="1">
      <alignment horizontal="center" vertical="center"/>
    </xf>
    <xf numFmtId="0" fontId="9" fillId="0" borderId="0" xfId="3" applyBorder="1" applyProtection="1">
      <alignment vertical="center"/>
    </xf>
    <xf numFmtId="0" fontId="25" fillId="0" borderId="0" xfId="3" applyFont="1" applyAlignment="1" applyProtection="1">
      <alignment horizontal="right"/>
    </xf>
    <xf numFmtId="0" fontId="23" fillId="0" borderId="0" xfId="3" applyFont="1" applyAlignment="1" applyProtection="1">
      <alignment horizontal="right"/>
    </xf>
    <xf numFmtId="0" fontId="11" fillId="0" borderId="0" xfId="0" applyFont="1" applyAlignment="1" applyProtection="1">
      <alignment vertical="center"/>
    </xf>
    <xf numFmtId="0" fontId="11" fillId="0" borderId="0" xfId="0" applyFont="1" applyAlignment="1" applyProtection="1">
      <alignment horizontal="center" vertical="top" wrapText="1"/>
    </xf>
    <xf numFmtId="178" fontId="11" fillId="0" borderId="0" xfId="0" applyNumberFormat="1" applyFont="1" applyFill="1" applyAlignment="1" applyProtection="1">
      <alignment horizontal="center" vertical="center" wrapText="1"/>
    </xf>
    <xf numFmtId="0" fontId="11" fillId="0" borderId="0" xfId="0" applyFont="1" applyAlignment="1" applyProtection="1">
      <alignment vertical="center"/>
    </xf>
    <xf numFmtId="0" fontId="11" fillId="0" borderId="0" xfId="0" applyFont="1" applyAlignment="1" applyProtection="1">
      <alignment horizontal="center" vertical="top" wrapText="1"/>
    </xf>
    <xf numFmtId="0" fontId="11" fillId="0" borderId="5" xfId="0" applyFont="1" applyBorder="1" applyAlignment="1" applyProtection="1">
      <alignment vertical="top" wrapText="1"/>
    </xf>
    <xf numFmtId="0" fontId="38" fillId="0" borderId="0" xfId="0" applyFont="1" applyAlignment="1">
      <alignment horizontal="justify" vertical="center"/>
    </xf>
    <xf numFmtId="178" fontId="11" fillId="0" borderId="0" xfId="0" applyNumberFormat="1" applyFont="1" applyFill="1" applyAlignment="1" applyProtection="1">
      <alignment horizontal="left" vertical="center" wrapText="1"/>
    </xf>
    <xf numFmtId="0" fontId="11" fillId="0" borderId="0" xfId="0" applyFont="1" applyAlignment="1">
      <alignment vertical="center"/>
    </xf>
    <xf numFmtId="0" fontId="11" fillId="0" borderId="0" xfId="0" applyFont="1" applyAlignment="1" applyProtection="1">
      <alignment vertical="center"/>
    </xf>
    <xf numFmtId="0" fontId="16" fillId="0" borderId="0" xfId="0" applyFont="1" applyAlignment="1">
      <alignment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6" xfId="0" applyFont="1" applyBorder="1" applyAlignment="1">
      <alignment horizontal="center" vertical="center" wrapText="1"/>
    </xf>
    <xf numFmtId="0" fontId="0" fillId="0" borderId="0" xfId="0" applyAlignment="1">
      <alignment wrapText="1"/>
    </xf>
    <xf numFmtId="0" fontId="11" fillId="0" borderId="19" xfId="0" applyFont="1" applyBorder="1" applyAlignment="1">
      <alignment horizontal="right" vertical="center" shrinkToFit="1"/>
    </xf>
    <xf numFmtId="0" fontId="11" fillId="0" borderId="10" xfId="0" applyFont="1" applyBorder="1" applyAlignment="1">
      <alignment horizontal="right" vertical="center" shrinkToFit="1"/>
    </xf>
    <xf numFmtId="0" fontId="11" fillId="0" borderId="20" xfId="0" applyFont="1" applyBorder="1" applyAlignment="1">
      <alignment horizontal="right" vertical="center" shrinkToFit="1"/>
    </xf>
    <xf numFmtId="0" fontId="16" fillId="0" borderId="24" xfId="0" applyFont="1" applyBorder="1" applyAlignment="1">
      <alignment vertical="center" wrapText="1"/>
    </xf>
    <xf numFmtId="0" fontId="11" fillId="0" borderId="24" xfId="0" applyFont="1" applyBorder="1" applyAlignment="1">
      <alignment horizontal="right" vertical="center"/>
    </xf>
    <xf numFmtId="0" fontId="11" fillId="0" borderId="25" xfId="0" applyFont="1" applyBorder="1" applyAlignment="1">
      <alignment horizontal="right" vertical="center"/>
    </xf>
    <xf numFmtId="0" fontId="11" fillId="0" borderId="27" xfId="0" applyFont="1" applyBorder="1" applyAlignment="1">
      <alignment horizontal="right" vertical="center"/>
    </xf>
    <xf numFmtId="0" fontId="27" fillId="0" borderId="31" xfId="0" applyFont="1" applyBorder="1" applyAlignment="1">
      <alignment horizontal="center" vertical="center" wrapText="1"/>
    </xf>
    <xf numFmtId="177" fontId="46" fillId="0" borderId="31" xfId="0" applyNumberFormat="1" applyFont="1" applyBorder="1" applyAlignment="1">
      <alignment horizontal="left" vertical="center" wrapText="1"/>
    </xf>
    <xf numFmtId="0" fontId="0" fillId="0" borderId="21" xfId="0" applyBorder="1"/>
    <xf numFmtId="0" fontId="35" fillId="0" borderId="0" xfId="0" applyFont="1"/>
    <xf numFmtId="0" fontId="16" fillId="0" borderId="0" xfId="0" applyFont="1" applyAlignment="1">
      <alignment vertical="center" wrapText="1"/>
    </xf>
    <xf numFmtId="0" fontId="16" fillId="0" borderId="44" xfId="0" applyFont="1" applyBorder="1" applyAlignment="1">
      <alignment vertical="center" wrapText="1"/>
    </xf>
    <xf numFmtId="0" fontId="16" fillId="0" borderId="12" xfId="0" applyFont="1" applyBorder="1" applyAlignment="1">
      <alignment vertical="center" wrapText="1"/>
    </xf>
    <xf numFmtId="0" fontId="16" fillId="0" borderId="0" xfId="0" applyFont="1" applyAlignment="1">
      <alignment horizontal="left" vertical="center"/>
    </xf>
    <xf numFmtId="0" fontId="27" fillId="0" borderId="0" xfId="0" applyFont="1" applyAlignment="1">
      <alignment horizontal="center" vertical="center" wrapText="1"/>
    </xf>
    <xf numFmtId="177" fontId="46" fillId="0" borderId="0" xfId="0" applyNumberFormat="1" applyFont="1" applyAlignment="1">
      <alignment horizontal="left" vertical="center" wrapText="1"/>
    </xf>
    <xf numFmtId="177" fontId="11" fillId="0" borderId="0" xfId="0" applyNumberFormat="1" applyFont="1" applyAlignment="1">
      <alignment vertical="center"/>
    </xf>
    <xf numFmtId="177" fontId="11" fillId="0" borderId="0" xfId="0" applyNumberFormat="1" applyFont="1" applyAlignment="1">
      <alignment horizontal="right" vertical="center"/>
    </xf>
    <xf numFmtId="0" fontId="11" fillId="0" borderId="0" xfId="0" applyFont="1" applyAlignment="1">
      <alignment horizontal="center" vertical="center"/>
    </xf>
    <xf numFmtId="0" fontId="11" fillId="0" borderId="0" xfId="0" applyFont="1" applyAlignment="1" applyProtection="1">
      <alignment vertical="center"/>
    </xf>
    <xf numFmtId="0" fontId="16" fillId="3" borderId="12" xfId="0" applyFont="1" applyFill="1" applyBorder="1" applyAlignment="1">
      <alignment vertical="center"/>
    </xf>
    <xf numFmtId="0" fontId="16" fillId="3" borderId="0" xfId="0" applyFont="1" applyFill="1" applyAlignment="1">
      <alignment vertical="center"/>
    </xf>
    <xf numFmtId="0" fontId="45" fillId="0" borderId="22" xfId="0" applyFont="1" applyBorder="1" applyAlignment="1">
      <alignment vertical="center"/>
    </xf>
    <xf numFmtId="0" fontId="45" fillId="0" borderId="25" xfId="0" applyFont="1" applyBorder="1" applyAlignment="1">
      <alignment vertical="center"/>
    </xf>
    <xf numFmtId="0" fontId="16" fillId="0" borderId="0" xfId="0" applyFont="1" applyBorder="1" applyAlignment="1">
      <alignment vertical="center"/>
    </xf>
    <xf numFmtId="0" fontId="16" fillId="0" borderId="0" xfId="0" applyFont="1" applyBorder="1" applyAlignment="1">
      <alignment vertical="center" wrapText="1"/>
    </xf>
    <xf numFmtId="177" fontId="11" fillId="0" borderId="0" xfId="0" applyNumberFormat="1" applyFont="1" applyBorder="1" applyAlignment="1">
      <alignment vertical="center"/>
    </xf>
    <xf numFmtId="3" fontId="16" fillId="0" borderId="0" xfId="0" applyNumberFormat="1" applyFont="1" applyBorder="1" applyAlignment="1">
      <alignment vertical="center"/>
    </xf>
    <xf numFmtId="38" fontId="16" fillId="4" borderId="73" xfId="2" applyFont="1" applyFill="1" applyBorder="1" applyAlignment="1">
      <alignment vertical="center"/>
    </xf>
    <xf numFmtId="38" fontId="16" fillId="4" borderId="74" xfId="2" applyFont="1" applyFill="1" applyBorder="1" applyAlignment="1">
      <alignment vertical="center"/>
    </xf>
    <xf numFmtId="38" fontId="16" fillId="4" borderId="75" xfId="2" applyFont="1" applyFill="1" applyBorder="1" applyAlignment="1">
      <alignment vertical="center"/>
    </xf>
    <xf numFmtId="38" fontId="16" fillId="4" borderId="76" xfId="2" applyFont="1" applyFill="1" applyBorder="1" applyAlignment="1">
      <alignment vertical="center"/>
    </xf>
    <xf numFmtId="38" fontId="16" fillId="4" borderId="77" xfId="2" applyFont="1" applyFill="1" applyBorder="1" applyAlignment="1">
      <alignment vertical="center"/>
    </xf>
    <xf numFmtId="38" fontId="16" fillId="4" borderId="70" xfId="2" applyFont="1" applyFill="1" applyBorder="1" applyAlignment="1">
      <alignment vertical="center"/>
    </xf>
    <xf numFmtId="38" fontId="16" fillId="4" borderId="78" xfId="2" applyFont="1" applyFill="1" applyBorder="1" applyAlignment="1">
      <alignment vertical="center"/>
    </xf>
    <xf numFmtId="12" fontId="26" fillId="0" borderId="0" xfId="0" applyNumberFormat="1" applyFont="1" applyBorder="1" applyAlignment="1">
      <alignment vertical="center"/>
    </xf>
    <xf numFmtId="0" fontId="26" fillId="0" borderId="0" xfId="0" applyFont="1" applyBorder="1" applyAlignment="1">
      <alignment horizontal="center" vertical="center"/>
    </xf>
    <xf numFmtId="0" fontId="0" fillId="3" borderId="0" xfId="0" applyFill="1" applyBorder="1"/>
    <xf numFmtId="0" fontId="0" fillId="0" borderId="0" xfId="0" applyFill="1"/>
    <xf numFmtId="0" fontId="26" fillId="0" borderId="5" xfId="0" applyFont="1" applyBorder="1" applyAlignment="1">
      <alignment vertical="center"/>
    </xf>
    <xf numFmtId="0" fontId="26" fillId="0" borderId="6" xfId="0" applyFont="1" applyBorder="1" applyAlignment="1" applyProtection="1">
      <alignment horizontal="center"/>
    </xf>
    <xf numFmtId="0" fontId="11" fillId="0" borderId="0" xfId="0" applyFont="1" applyBorder="1" applyAlignment="1" applyProtection="1">
      <alignment vertical="top" wrapText="1"/>
    </xf>
    <xf numFmtId="178" fontId="11" fillId="0" borderId="0" xfId="0" applyNumberFormat="1" applyFont="1" applyFill="1" applyBorder="1" applyAlignment="1" applyProtection="1">
      <alignment horizontal="center" vertical="center" wrapText="1"/>
    </xf>
    <xf numFmtId="178" fontId="0" fillId="0" borderId="0" xfId="0" applyNumberFormat="1" applyFont="1" applyFill="1" applyBorder="1" applyAlignment="1" applyProtection="1">
      <alignment horizontal="center" vertical="center" wrapText="1"/>
    </xf>
    <xf numFmtId="0" fontId="26" fillId="0" borderId="6" xfId="0" applyFont="1" applyBorder="1" applyAlignment="1" applyProtection="1">
      <alignment horizontal="center" vertical="center"/>
    </xf>
    <xf numFmtId="0" fontId="26" fillId="0" borderId="7" xfId="0" applyFont="1" applyBorder="1" applyAlignment="1" applyProtection="1">
      <alignment horizontal="left"/>
    </xf>
    <xf numFmtId="0" fontId="43" fillId="0" borderId="47" xfId="7" applyFont="1" applyBorder="1" applyAlignment="1" applyProtection="1">
      <alignment horizontal="left"/>
    </xf>
    <xf numFmtId="0" fontId="43" fillId="0" borderId="7" xfId="7" applyFont="1" applyBorder="1" applyAlignment="1" applyProtection="1">
      <alignment horizontal="left"/>
    </xf>
    <xf numFmtId="0" fontId="11" fillId="0" borderId="0" xfId="0" applyFont="1" applyAlignment="1" applyProtection="1">
      <alignment vertical="center"/>
    </xf>
    <xf numFmtId="0" fontId="11" fillId="0" borderId="0" xfId="0" applyFont="1" applyAlignment="1" applyProtection="1">
      <alignment horizontal="left" vertical="top"/>
    </xf>
    <xf numFmtId="0" fontId="0" fillId="3" borderId="0" xfId="5" applyFont="1" applyFill="1" applyProtection="1">
      <alignment vertical="center"/>
      <protection locked="0"/>
    </xf>
    <xf numFmtId="0" fontId="26" fillId="0" borderId="28" xfId="0" applyFont="1" applyBorder="1" applyAlignment="1" applyProtection="1">
      <alignment horizontal="center"/>
    </xf>
    <xf numFmtId="0" fontId="48" fillId="7" borderId="0" xfId="9" applyFont="1" applyFill="1" applyAlignment="1">
      <alignment vertical="center"/>
    </xf>
    <xf numFmtId="0" fontId="49" fillId="0" borderId="0" xfId="9" applyFont="1" applyAlignment="1">
      <alignment vertical="center"/>
    </xf>
    <xf numFmtId="178" fontId="48" fillId="3" borderId="0" xfId="9" applyNumberFormat="1" applyFont="1" applyFill="1" applyAlignment="1">
      <alignment horizontal="right" vertical="center"/>
    </xf>
    <xf numFmtId="0" fontId="48" fillId="2" borderId="0" xfId="9" applyFont="1" applyFill="1" applyAlignment="1">
      <alignment vertical="center"/>
    </xf>
    <xf numFmtId="0" fontId="11" fillId="0" borderId="0" xfId="0" applyFont="1" applyAlignment="1" applyProtection="1">
      <alignment vertical="center"/>
    </xf>
    <xf numFmtId="0" fontId="11" fillId="0" borderId="0" xfId="0" applyFont="1" applyAlignment="1" applyProtection="1">
      <alignment horizontal="center" vertical="top" wrapText="1"/>
    </xf>
    <xf numFmtId="20" fontId="10" fillId="0" borderId="0" xfId="5" applyNumberFormat="1" applyAlignment="1">
      <alignment horizontal="center" vertical="center"/>
    </xf>
    <xf numFmtId="0" fontId="61" fillId="0" borderId="0" xfId="0" applyFont="1" applyAlignment="1">
      <alignment horizontal="justify" vertical="center"/>
    </xf>
    <xf numFmtId="0" fontId="11" fillId="0" borderId="0" xfId="0" applyFont="1" applyAlignment="1" applyProtection="1">
      <alignment vertical="center"/>
    </xf>
    <xf numFmtId="0" fontId="26" fillId="0" borderId="0" xfId="0" applyFont="1" applyBorder="1" applyAlignment="1">
      <alignment horizontal="left" vertical="center"/>
    </xf>
    <xf numFmtId="0" fontId="26" fillId="0" borderId="5" xfId="0" applyFont="1" applyBorder="1" applyAlignment="1">
      <alignment horizontal="left" vertical="center"/>
    </xf>
    <xf numFmtId="20" fontId="10" fillId="0" borderId="80" xfId="5" applyNumberFormat="1" applyBorder="1" applyAlignment="1">
      <alignment horizontal="center" vertical="center" wrapText="1"/>
    </xf>
    <xf numFmtId="20" fontId="0" fillId="0" borderId="53" xfId="5" applyNumberFormat="1" applyFont="1" applyBorder="1" applyAlignment="1">
      <alignment horizontal="left" vertical="center"/>
    </xf>
    <xf numFmtId="20" fontId="10" fillId="0" borderId="53" xfId="5" applyNumberFormat="1" applyBorder="1" applyAlignment="1">
      <alignment horizontal="center" vertical="center" wrapText="1"/>
    </xf>
    <xf numFmtId="20" fontId="36" fillId="0" borderId="61" xfId="5" applyNumberFormat="1" applyFont="1" applyBorder="1" applyAlignment="1">
      <alignment vertical="center"/>
    </xf>
    <xf numFmtId="20" fontId="10" fillId="2" borderId="25" xfId="5" applyNumberFormat="1" applyFill="1" applyBorder="1" applyAlignment="1" applyProtection="1">
      <alignment horizontal="center" vertical="center"/>
      <protection locked="0"/>
    </xf>
    <xf numFmtId="20" fontId="0" fillId="0" borderId="56" xfId="5" applyNumberFormat="1" applyFont="1" applyFill="1" applyBorder="1" applyAlignment="1" applyProtection="1">
      <alignment horizontal="center" vertical="center"/>
      <protection locked="0"/>
    </xf>
    <xf numFmtId="177" fontId="17" fillId="0" borderId="0" xfId="0" applyNumberFormat="1" applyFont="1" applyBorder="1" applyAlignment="1">
      <alignment horizontal="center" vertical="center"/>
    </xf>
    <xf numFmtId="178" fontId="17" fillId="0" borderId="0" xfId="0" applyNumberFormat="1" applyFont="1" applyBorder="1" applyAlignment="1">
      <alignment vertical="center"/>
    </xf>
    <xf numFmtId="20" fontId="10" fillId="2" borderId="11" xfId="5" applyNumberFormat="1" applyFill="1" applyBorder="1" applyAlignment="1" applyProtection="1">
      <alignment vertical="center"/>
      <protection locked="0"/>
    </xf>
    <xf numFmtId="20" fontId="10" fillId="2" borderId="25" xfId="5" applyNumberFormat="1" applyFill="1" applyBorder="1" applyAlignment="1" applyProtection="1">
      <alignment vertical="center"/>
      <protection locked="0"/>
    </xf>
    <xf numFmtId="3" fontId="10" fillId="2" borderId="2" xfId="5" applyNumberFormat="1" applyFill="1" applyBorder="1" applyAlignment="1" applyProtection="1">
      <alignment horizontal="center" vertical="center"/>
      <protection locked="0"/>
    </xf>
    <xf numFmtId="20" fontId="35" fillId="2" borderId="2" xfId="5" applyNumberFormat="1" applyFont="1" applyFill="1" applyBorder="1" applyAlignment="1" applyProtection="1">
      <alignment horizontal="center" vertical="center" wrapText="1"/>
      <protection locked="0"/>
    </xf>
    <xf numFmtId="3" fontId="10" fillId="2" borderId="2" xfId="5" applyNumberFormat="1" applyFill="1" applyBorder="1" applyAlignment="1" applyProtection="1">
      <alignment vertical="center"/>
      <protection locked="0"/>
    </xf>
    <xf numFmtId="3" fontId="10" fillId="0" borderId="91" xfId="5" applyNumberFormat="1" applyFill="1" applyBorder="1" applyAlignment="1" applyProtection="1">
      <alignment vertical="center"/>
      <protection locked="0"/>
    </xf>
    <xf numFmtId="0" fontId="23" fillId="5" borderId="40" xfId="3" applyFont="1" applyFill="1" applyBorder="1" applyAlignment="1" applyProtection="1">
      <alignment horizontal="center" vertical="center" wrapText="1"/>
    </xf>
    <xf numFmtId="20" fontId="0" fillId="0" borderId="51" xfId="5" applyNumberFormat="1" applyFont="1" applyFill="1" applyBorder="1" applyAlignment="1" applyProtection="1">
      <alignment horizontal="left" vertical="center"/>
      <protection locked="0"/>
    </xf>
    <xf numFmtId="0" fontId="10" fillId="0" borderId="53" xfId="5" applyBorder="1" applyAlignment="1">
      <alignment horizontal="center" vertical="center"/>
    </xf>
    <xf numFmtId="0" fontId="0" fillId="0" borderId="53" xfId="5" applyFont="1" applyBorder="1" applyAlignment="1">
      <alignment horizontal="left" vertical="center"/>
    </xf>
    <xf numFmtId="0" fontId="0" fillId="0" borderId="62" xfId="5" applyFont="1" applyBorder="1" applyAlignment="1">
      <alignment horizontal="left" vertical="center"/>
    </xf>
    <xf numFmtId="20" fontId="10" fillId="2" borderId="11" xfId="5" applyNumberFormat="1" applyFill="1" applyBorder="1" applyAlignment="1" applyProtection="1">
      <alignment horizontal="center" vertical="center"/>
      <protection locked="0"/>
    </xf>
    <xf numFmtId="20" fontId="10" fillId="0" borderId="0" xfId="5" applyNumberFormat="1" applyAlignment="1">
      <alignment horizontal="center" vertical="center"/>
    </xf>
    <xf numFmtId="20" fontId="35" fillId="2" borderId="0" xfId="5" applyNumberFormat="1" applyFont="1" applyFill="1" applyBorder="1" applyAlignment="1" applyProtection="1">
      <alignment horizontal="center" vertical="center" wrapText="1"/>
      <protection locked="0"/>
    </xf>
    <xf numFmtId="3" fontId="10" fillId="2" borderId="0" xfId="5" applyNumberFormat="1" applyFill="1" applyBorder="1" applyAlignment="1" applyProtection="1">
      <alignment horizontal="center" vertical="center"/>
      <protection locked="0"/>
    </xf>
    <xf numFmtId="3" fontId="10" fillId="2" borderId="11" xfId="5" applyNumberFormat="1" applyFill="1" applyBorder="1" applyAlignment="1" applyProtection="1">
      <alignment vertical="center"/>
      <protection locked="0"/>
    </xf>
    <xf numFmtId="3" fontId="10" fillId="0" borderId="92" xfId="5" applyNumberFormat="1" applyFill="1" applyBorder="1" applyAlignment="1" applyProtection="1">
      <alignment vertical="center"/>
      <protection locked="0"/>
    </xf>
    <xf numFmtId="20" fontId="0" fillId="2" borderId="93" xfId="5" applyNumberFormat="1" applyFont="1" applyFill="1" applyBorder="1" applyAlignment="1" applyProtection="1">
      <alignment vertical="center"/>
      <protection locked="0"/>
    </xf>
    <xf numFmtId="20" fontId="0" fillId="2" borderId="1" xfId="5" applyNumberFormat="1" applyFont="1" applyFill="1" applyBorder="1" applyAlignment="1" applyProtection="1">
      <alignment vertical="center"/>
      <protection locked="0"/>
    </xf>
    <xf numFmtId="20" fontId="0" fillId="2" borderId="94" xfId="5" applyNumberFormat="1" applyFont="1" applyFill="1" applyBorder="1" applyAlignment="1" applyProtection="1">
      <alignment vertical="center"/>
      <protection locked="0"/>
    </xf>
    <xf numFmtId="20" fontId="0" fillId="2" borderId="35" xfId="5" applyNumberFormat="1" applyFont="1" applyFill="1" applyBorder="1" applyAlignment="1" applyProtection="1">
      <alignment vertical="center"/>
      <protection locked="0"/>
    </xf>
    <xf numFmtId="20" fontId="0" fillId="0" borderId="97" xfId="5" applyNumberFormat="1" applyFont="1" applyFill="1" applyBorder="1" applyAlignment="1" applyProtection="1">
      <alignment horizontal="left" vertical="center"/>
      <protection locked="0"/>
    </xf>
    <xf numFmtId="0" fontId="0" fillId="0" borderId="0" xfId="5" applyFont="1" applyProtection="1">
      <alignment vertical="center"/>
      <protection locked="0"/>
    </xf>
    <xf numFmtId="0" fontId="11" fillId="0" borderId="19" xfId="0" applyFont="1" applyBorder="1" applyAlignment="1">
      <alignment horizontal="right" vertical="center"/>
    </xf>
    <xf numFmtId="0" fontId="9" fillId="0" borderId="0" xfId="3">
      <alignment vertical="center"/>
    </xf>
    <xf numFmtId="0" fontId="26" fillId="0" borderId="58" xfId="0" applyFont="1" applyFill="1" applyBorder="1" applyAlignment="1" applyProtection="1">
      <alignment horizontal="center" vertical="center"/>
    </xf>
    <xf numFmtId="0" fontId="43" fillId="0" borderId="27" xfId="7" applyFont="1" applyBorder="1" applyProtection="1"/>
    <xf numFmtId="178" fontId="11" fillId="0" borderId="0" xfId="0" applyNumberFormat="1" applyFont="1" applyFill="1" applyBorder="1" applyAlignment="1" applyProtection="1">
      <alignment vertical="center" wrapText="1"/>
    </xf>
    <xf numFmtId="178" fontId="0" fillId="0" borderId="0" xfId="0" applyNumberFormat="1" applyFont="1" applyFill="1" applyBorder="1" applyAlignment="1" applyProtection="1">
      <alignment vertical="center" wrapText="1"/>
    </xf>
    <xf numFmtId="176" fontId="20" fillId="0" borderId="0" xfId="3" applyNumberFormat="1" applyFont="1" applyBorder="1" applyAlignment="1" applyProtection="1">
      <alignment horizontal="right" shrinkToFit="1"/>
    </xf>
    <xf numFmtId="0" fontId="20" fillId="0" borderId="0" xfId="3" applyFont="1" applyBorder="1" applyAlignment="1" applyProtection="1">
      <alignment horizontal="right" shrinkToFit="1"/>
    </xf>
    <xf numFmtId="177" fontId="20" fillId="4" borderId="0" xfId="3" applyNumberFormat="1" applyFont="1" applyFill="1" applyBorder="1" applyAlignment="1" applyProtection="1">
      <alignment vertical="center"/>
    </xf>
    <xf numFmtId="177" fontId="20" fillId="4" borderId="0" xfId="3" applyNumberFormat="1" applyFont="1" applyFill="1" applyBorder="1" applyProtection="1">
      <alignment vertical="center"/>
    </xf>
    <xf numFmtId="0" fontId="57" fillId="0" borderId="0" xfId="0" applyFont="1"/>
    <xf numFmtId="0" fontId="36" fillId="0" borderId="0" xfId="0" applyFont="1"/>
    <xf numFmtId="0" fontId="57" fillId="0" borderId="0" xfId="0" applyFont="1" applyAlignment="1">
      <alignment horizontal="left"/>
    </xf>
    <xf numFmtId="178" fontId="17" fillId="0" borderId="110" xfId="0" applyNumberFormat="1" applyFont="1" applyBorder="1" applyAlignment="1">
      <alignment vertical="center"/>
    </xf>
    <xf numFmtId="178" fontId="17" fillId="0" borderId="7" xfId="0" applyNumberFormat="1" applyFont="1" applyBorder="1" applyAlignment="1">
      <alignment vertical="center"/>
    </xf>
    <xf numFmtId="177" fontId="17" fillId="0" borderId="111" xfId="0" applyNumberFormat="1" applyFont="1" applyBorder="1" applyAlignment="1">
      <alignment horizontal="center" vertical="center"/>
    </xf>
    <xf numFmtId="178" fontId="17" fillId="0" borderId="8" xfId="0" applyNumberFormat="1" applyFont="1" applyBorder="1" applyAlignment="1">
      <alignment vertical="center"/>
    </xf>
    <xf numFmtId="177" fontId="17" fillId="0" borderId="49" xfId="0" applyNumberFormat="1" applyFont="1" applyBorder="1" applyAlignment="1">
      <alignment horizontal="center" vertical="center"/>
    </xf>
    <xf numFmtId="178" fontId="17" fillId="0" borderId="50" xfId="0" applyNumberFormat="1" applyFont="1" applyBorder="1" applyAlignment="1">
      <alignment vertical="center"/>
    </xf>
    <xf numFmtId="0" fontId="23" fillId="0" borderId="0" xfId="3" applyFont="1" applyBorder="1" applyAlignment="1" applyProtection="1">
      <alignment horizontal="center" vertical="center"/>
    </xf>
    <xf numFmtId="0" fontId="0" fillId="0" borderId="0" xfId="0"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wrapText="1"/>
    </xf>
    <xf numFmtId="0" fontId="69" fillId="0" borderId="0" xfId="3" applyFont="1" applyAlignment="1" applyProtection="1">
      <alignment horizontal="left"/>
    </xf>
    <xf numFmtId="0" fontId="69" fillId="0" borderId="12" xfId="3" applyFont="1" applyBorder="1" applyAlignment="1" applyProtection="1">
      <alignment vertical="center"/>
    </xf>
    <xf numFmtId="0" fontId="0" fillId="0" borderId="114" xfId="0" applyBorder="1"/>
    <xf numFmtId="0" fontId="71" fillId="0" borderId="38" xfId="0" applyFont="1" applyBorder="1" applyAlignment="1">
      <alignment horizontal="center" vertical="center"/>
    </xf>
    <xf numFmtId="0" fontId="31" fillId="0" borderId="38" xfId="3" applyFont="1" applyBorder="1" applyAlignment="1" applyProtection="1">
      <alignment horizontal="center" vertical="center"/>
    </xf>
    <xf numFmtId="0" fontId="72" fillId="0" borderId="0" xfId="3" applyFont="1" applyAlignment="1" applyProtection="1">
      <alignment horizontal="right"/>
    </xf>
    <xf numFmtId="38" fontId="23" fillId="12" borderId="0" xfId="2" applyFont="1" applyFill="1" applyBorder="1" applyProtection="1">
      <alignment vertical="center"/>
    </xf>
    <xf numFmtId="177" fontId="13" fillId="4" borderId="19" xfId="0" applyNumberFormat="1" applyFont="1" applyFill="1" applyBorder="1" applyAlignment="1">
      <alignment horizontal="right" vertical="center"/>
    </xf>
    <xf numFmtId="177" fontId="13" fillId="4" borderId="20" xfId="0" applyNumberFormat="1" applyFont="1" applyFill="1" applyBorder="1" applyAlignment="1">
      <alignment vertical="center"/>
    </xf>
    <xf numFmtId="177" fontId="13" fillId="4" borderId="45" xfId="0" applyNumberFormat="1" applyFont="1" applyFill="1" applyBorder="1" applyAlignment="1">
      <alignment horizontal="right" vertical="center" wrapText="1"/>
    </xf>
    <xf numFmtId="177" fontId="13" fillId="4" borderId="70" xfId="0" applyNumberFormat="1" applyFont="1" applyFill="1" applyBorder="1" applyAlignment="1">
      <alignment vertical="center"/>
    </xf>
    <xf numFmtId="177" fontId="13" fillId="4" borderId="32" xfId="0" applyNumberFormat="1" applyFont="1" applyFill="1" applyBorder="1" applyAlignment="1">
      <alignment horizontal="right" vertical="center"/>
    </xf>
    <xf numFmtId="177" fontId="13" fillId="4" borderId="70" xfId="0" applyNumberFormat="1" applyFont="1" applyFill="1" applyBorder="1" applyAlignment="1">
      <alignment horizontal="right" vertical="center"/>
    </xf>
    <xf numFmtId="177" fontId="13" fillId="0" borderId="31" xfId="0" applyNumberFormat="1" applyFont="1" applyBorder="1" applyAlignment="1">
      <alignment horizontal="right" vertical="center"/>
    </xf>
    <xf numFmtId="177" fontId="13" fillId="4" borderId="8" xfId="0" applyNumberFormat="1" applyFont="1" applyFill="1" applyBorder="1" applyAlignment="1">
      <alignment vertical="center"/>
    </xf>
    <xf numFmtId="0" fontId="50" fillId="0" borderId="0" xfId="13" applyFont="1">
      <alignment vertical="center"/>
    </xf>
    <xf numFmtId="0" fontId="51" fillId="0" borderId="0" xfId="13" applyFont="1">
      <alignment vertical="center"/>
    </xf>
    <xf numFmtId="0" fontId="52" fillId="0" borderId="0" xfId="13" applyFont="1">
      <alignment vertical="center"/>
    </xf>
    <xf numFmtId="0" fontId="53" fillId="0" borderId="0" xfId="13" applyFont="1">
      <alignment vertical="center"/>
    </xf>
    <xf numFmtId="0" fontId="57" fillId="0" borderId="0" xfId="13" applyFont="1" applyAlignment="1"/>
    <xf numFmtId="0" fontId="58" fillId="7" borderId="4" xfId="13" applyFont="1" applyFill="1" applyBorder="1" applyAlignment="1">
      <alignment horizontal="center" vertical="center"/>
    </xf>
    <xf numFmtId="0" fontId="59" fillId="0" borderId="0" xfId="13" applyFont="1">
      <alignment vertical="center"/>
    </xf>
    <xf numFmtId="0" fontId="58" fillId="0" borderId="0" xfId="13" applyFont="1">
      <alignment vertical="center"/>
    </xf>
    <xf numFmtId="0" fontId="54" fillId="8" borderId="2" xfId="13" applyFont="1" applyFill="1" applyBorder="1" applyAlignment="1">
      <alignment horizontal="left" vertical="center"/>
    </xf>
    <xf numFmtId="0" fontId="54" fillId="8" borderId="1" xfId="13" applyFont="1" applyFill="1" applyBorder="1" applyAlignment="1">
      <alignment horizontal="left" vertical="center"/>
    </xf>
    <xf numFmtId="0" fontId="53" fillId="0" borderId="5" xfId="13" applyFont="1" applyBorder="1">
      <alignment vertical="center"/>
    </xf>
    <xf numFmtId="0" fontId="53" fillId="0" borderId="4" xfId="13" quotePrefix="1" applyFont="1" applyBorder="1">
      <alignment vertical="center"/>
    </xf>
    <xf numFmtId="0" fontId="19" fillId="0" borderId="4" xfId="13" applyFont="1" applyBorder="1">
      <alignment vertical="center"/>
    </xf>
    <xf numFmtId="0" fontId="53" fillId="0" borderId="4" xfId="13" applyFont="1" applyBorder="1">
      <alignment vertical="center"/>
    </xf>
    <xf numFmtId="0" fontId="53" fillId="0" borderId="11" xfId="13" applyFont="1" applyBorder="1">
      <alignment vertical="center"/>
    </xf>
    <xf numFmtId="0" fontId="19" fillId="0" borderId="0" xfId="13" applyFont="1">
      <alignment vertical="center"/>
    </xf>
    <xf numFmtId="0" fontId="19" fillId="0" borderId="5" xfId="13" applyFont="1" applyBorder="1">
      <alignment vertical="center"/>
    </xf>
    <xf numFmtId="0" fontId="19" fillId="0" borderId="69" xfId="13" applyFont="1" applyBorder="1" applyAlignment="1">
      <alignment horizontal="right" vertical="center" wrapText="1"/>
    </xf>
    <xf numFmtId="0" fontId="19" fillId="7" borderId="3" xfId="13" applyFont="1" applyFill="1" applyBorder="1" applyAlignment="1">
      <alignment horizontal="center" vertical="center" wrapText="1"/>
    </xf>
    <xf numFmtId="0" fontId="19" fillId="9" borderId="3" xfId="13" applyFont="1" applyFill="1" applyBorder="1" applyAlignment="1">
      <alignment vertical="center" wrapText="1"/>
    </xf>
    <xf numFmtId="0" fontId="19" fillId="0" borderId="4" xfId="13" applyFont="1" applyBorder="1" applyAlignment="1">
      <alignment vertical="center" wrapText="1"/>
    </xf>
    <xf numFmtId="0" fontId="19" fillId="0" borderId="69" xfId="13" applyFont="1" applyBorder="1" applyAlignment="1">
      <alignment vertical="center" wrapText="1"/>
    </xf>
    <xf numFmtId="0" fontId="19" fillId="0" borderId="0" xfId="13" applyFont="1" applyAlignment="1">
      <alignment horizontal="center" vertical="center"/>
    </xf>
    <xf numFmtId="0" fontId="19" fillId="0" borderId="3" xfId="13" applyFont="1" applyBorder="1" applyAlignment="1">
      <alignment vertical="center" wrapText="1"/>
    </xf>
    <xf numFmtId="0" fontId="19" fillId="0" borderId="0" xfId="13" applyFont="1" applyAlignment="1">
      <alignment horizontal="left" vertical="center"/>
    </xf>
    <xf numFmtId="0" fontId="19" fillId="0" borderId="3" xfId="13" applyFont="1" applyBorder="1">
      <alignment vertical="center"/>
    </xf>
    <xf numFmtId="0" fontId="19" fillId="7" borderId="4" xfId="13" applyFont="1" applyFill="1" applyBorder="1" applyAlignment="1">
      <alignment horizontal="center" vertical="center" wrapText="1"/>
    </xf>
    <xf numFmtId="0" fontId="53" fillId="0" borderId="69" xfId="13" applyFont="1" applyBorder="1" applyAlignment="1">
      <alignment vertical="center" wrapText="1"/>
    </xf>
    <xf numFmtId="0" fontId="53" fillId="0" borderId="0" xfId="13" applyFont="1" applyAlignment="1">
      <alignment vertical="center" wrapText="1"/>
    </xf>
    <xf numFmtId="0" fontId="53" fillId="0" borderId="4" xfId="13" applyFont="1" applyBorder="1" applyAlignment="1">
      <alignment vertical="center" wrapText="1"/>
    </xf>
    <xf numFmtId="0" fontId="39" fillId="0" borderId="0" xfId="13" applyFont="1" applyAlignment="1">
      <alignment horizontal="center" vertical="center"/>
    </xf>
    <xf numFmtId="0" fontId="53" fillId="0" borderId="69" xfId="13" applyFont="1" applyBorder="1" applyAlignment="1">
      <alignment horizontal="right" vertical="center" wrapText="1"/>
    </xf>
    <xf numFmtId="0" fontId="53" fillId="7" borderId="4" xfId="13" applyFont="1" applyFill="1" applyBorder="1" applyAlignment="1">
      <alignment horizontal="center" vertical="center" wrapText="1"/>
    </xf>
    <xf numFmtId="0" fontId="53" fillId="0" borderId="0" xfId="13" applyFont="1" applyAlignment="1">
      <alignment horizontal="left" vertical="center"/>
    </xf>
    <xf numFmtId="0" fontId="53" fillId="0" borderId="0" xfId="13" applyFont="1" applyAlignment="1">
      <alignment horizontal="right" vertical="center" wrapText="1"/>
    </xf>
    <xf numFmtId="0" fontId="53" fillId="10" borderId="0" xfId="13" applyFont="1" applyFill="1">
      <alignment vertical="center"/>
    </xf>
    <xf numFmtId="0" fontId="63" fillId="0" borderId="0" xfId="13" applyFont="1">
      <alignment vertical="center"/>
    </xf>
    <xf numFmtId="0" fontId="39" fillId="0" borderId="0" xfId="13" applyFont="1">
      <alignment vertical="center"/>
    </xf>
    <xf numFmtId="0" fontId="60" fillId="7" borderId="4" xfId="13" applyFont="1" applyFill="1" applyBorder="1" applyAlignment="1">
      <alignment horizontal="center" vertical="center"/>
    </xf>
    <xf numFmtId="0" fontId="58" fillId="0" borderId="0" xfId="13" applyFont="1" applyAlignment="1">
      <alignment horizontal="left" vertical="center"/>
    </xf>
    <xf numFmtId="0" fontId="39" fillId="7" borderId="3" xfId="13" applyFont="1" applyFill="1" applyBorder="1" applyAlignment="1">
      <alignment horizontal="center" vertical="center" wrapText="1"/>
    </xf>
    <xf numFmtId="0" fontId="39" fillId="7" borderId="4" xfId="13" applyFont="1" applyFill="1" applyBorder="1" applyAlignment="1">
      <alignment horizontal="center" vertical="center" wrapText="1"/>
    </xf>
    <xf numFmtId="0" fontId="53" fillId="0" borderId="0" xfId="13" applyFont="1" applyAlignment="1">
      <alignment horizontal="right" vertical="center"/>
    </xf>
    <xf numFmtId="0" fontId="56" fillId="0" borderId="0" xfId="13" applyFont="1">
      <alignment vertical="center"/>
    </xf>
    <xf numFmtId="0" fontId="3" fillId="0" borderId="0" xfId="13">
      <alignment vertical="center"/>
    </xf>
    <xf numFmtId="0" fontId="79" fillId="0" borderId="0" xfId="13" applyFont="1">
      <alignment vertical="center"/>
    </xf>
    <xf numFmtId="0" fontId="3" fillId="0" borderId="0" xfId="13" applyAlignment="1">
      <alignment horizontal="left" vertical="top"/>
    </xf>
    <xf numFmtId="0" fontId="80" fillId="9" borderId="0" xfId="0" applyFont="1" applyFill="1" applyBorder="1" applyAlignment="1">
      <alignment wrapText="1"/>
    </xf>
    <xf numFmtId="0" fontId="82" fillId="9" borderId="5" xfId="0" applyFont="1" applyFill="1" applyBorder="1" applyAlignment="1">
      <alignment wrapText="1"/>
    </xf>
    <xf numFmtId="0" fontId="83" fillId="9" borderId="5" xfId="0" applyFont="1" applyFill="1" applyBorder="1" applyAlignment="1">
      <alignment horizontal="center" wrapText="1"/>
    </xf>
    <xf numFmtId="0" fontId="11" fillId="0" borderId="0" xfId="0" applyFont="1" applyAlignment="1" applyProtection="1">
      <alignment horizontal="left" vertical="top"/>
    </xf>
    <xf numFmtId="0" fontId="11" fillId="0" borderId="0" xfId="0" applyFont="1" applyAlignment="1" applyProtection="1">
      <alignment horizontal="center" vertical="top" wrapText="1"/>
    </xf>
    <xf numFmtId="0" fontId="11" fillId="0" borderId="0" xfId="0" applyFont="1" applyAlignment="1" applyProtection="1">
      <alignment vertical="center"/>
    </xf>
    <xf numFmtId="0" fontId="16" fillId="0" borderId="0" xfId="0" applyFont="1" applyBorder="1" applyAlignment="1">
      <alignment horizontal="center" vertical="center"/>
    </xf>
    <xf numFmtId="0" fontId="26" fillId="0" borderId="0" xfId="0" applyFont="1" applyAlignment="1">
      <alignment horizontal="center" vertical="center"/>
    </xf>
    <xf numFmtId="0" fontId="17" fillId="0" borderId="0" xfId="0" applyFont="1" applyBorder="1" applyAlignment="1">
      <alignment horizontal="center" vertical="center"/>
    </xf>
    <xf numFmtId="20" fontId="0" fillId="0" borderId="61" xfId="5" applyNumberFormat="1" applyFont="1" applyBorder="1" applyAlignment="1">
      <alignment horizontal="left" vertical="center" wrapText="1"/>
    </xf>
    <xf numFmtId="20" fontId="0" fillId="0" borderId="61" xfId="5" applyNumberFormat="1" applyFont="1" applyBorder="1" applyAlignment="1">
      <alignment horizontal="left" vertical="center" wrapText="1" shrinkToFit="1"/>
    </xf>
    <xf numFmtId="20" fontId="0" fillId="0" borderId="81" xfId="5" applyNumberFormat="1" applyFont="1" applyBorder="1" applyAlignment="1">
      <alignment horizontal="center" vertical="center" textRotation="255"/>
    </xf>
    <xf numFmtId="177" fontId="57" fillId="0" borderId="0" xfId="3" applyNumberFormat="1" applyFont="1" applyProtection="1">
      <alignment vertical="center"/>
    </xf>
    <xf numFmtId="0" fontId="16" fillId="0" borderId="100" xfId="0" applyFont="1" applyBorder="1" applyAlignment="1">
      <alignment vertical="center" wrapText="1"/>
    </xf>
    <xf numFmtId="0" fontId="11" fillId="0" borderId="100" xfId="0" applyFont="1" applyBorder="1" applyAlignment="1">
      <alignment horizontal="right" vertical="center"/>
    </xf>
    <xf numFmtId="0" fontId="11" fillId="0" borderId="69" xfId="0" applyFont="1" applyBorder="1" applyAlignment="1">
      <alignment horizontal="right" vertical="center"/>
    </xf>
    <xf numFmtId="0" fontId="11" fillId="0" borderId="118" xfId="0" applyFont="1" applyBorder="1" applyAlignment="1">
      <alignment horizontal="right" vertical="center"/>
    </xf>
    <xf numFmtId="0" fontId="16" fillId="0" borderId="0" xfId="0" applyFont="1" applyBorder="1" applyAlignment="1">
      <alignment vertical="top" wrapText="1"/>
    </xf>
    <xf numFmtId="0" fontId="11" fillId="0" borderId="26" xfId="0" applyFont="1" applyBorder="1" applyAlignment="1">
      <alignment horizontal="right" vertical="center"/>
    </xf>
    <xf numFmtId="177" fontId="13" fillId="0" borderId="119" xfId="0" applyNumberFormat="1" applyFont="1" applyBorder="1" applyAlignment="1">
      <alignment horizontal="right" vertical="center"/>
    </xf>
    <xf numFmtId="0" fontId="11" fillId="0" borderId="101" xfId="0" applyFont="1" applyBorder="1" applyAlignment="1">
      <alignment horizontal="center" vertical="center" wrapText="1"/>
    </xf>
    <xf numFmtId="0" fontId="11" fillId="0" borderId="42" xfId="0" applyFont="1" applyBorder="1" applyAlignment="1">
      <alignment horizontal="right" vertical="center" shrinkToFit="1"/>
    </xf>
    <xf numFmtId="0" fontId="11" fillId="0" borderId="79" xfId="0" applyFont="1" applyBorder="1" applyAlignment="1">
      <alignment horizontal="right" vertical="center"/>
    </xf>
    <xf numFmtId="38" fontId="69" fillId="14" borderId="8" xfId="2" applyFont="1" applyFill="1" applyBorder="1" applyAlignment="1" applyProtection="1">
      <alignment horizontal="center" vertical="center"/>
    </xf>
    <xf numFmtId="0" fontId="74" fillId="0" borderId="12" xfId="3" applyFont="1" applyBorder="1" applyAlignment="1" applyProtection="1">
      <alignment vertical="center"/>
    </xf>
    <xf numFmtId="176" fontId="28" fillId="0" borderId="0" xfId="3" applyNumberFormat="1" applyFont="1" applyProtection="1">
      <alignment vertical="center"/>
    </xf>
    <xf numFmtId="176" fontId="28" fillId="0" borderId="0" xfId="3" applyNumberFormat="1" applyFont="1" applyAlignment="1" applyProtection="1">
      <alignment horizontal="left" vertical="center"/>
    </xf>
    <xf numFmtId="0" fontId="84" fillId="0" borderId="0" xfId="0" applyFont="1" applyAlignment="1">
      <alignment horizontal="left" vertical="center"/>
    </xf>
    <xf numFmtId="0" fontId="26" fillId="0" borderId="5" xfId="0" applyFont="1" applyBorder="1" applyAlignment="1">
      <alignment horizontal="center" vertical="center"/>
    </xf>
    <xf numFmtId="20" fontId="0" fillId="0" borderId="81" xfId="5" applyNumberFormat="1" applyFont="1" applyBorder="1" applyAlignment="1">
      <alignment horizontal="center" vertical="center" textRotation="255"/>
    </xf>
    <xf numFmtId="20" fontId="0" fillId="0" borderId="61" xfId="5" applyNumberFormat="1" applyFont="1" applyBorder="1" applyAlignment="1">
      <alignment horizontal="left" vertical="center" wrapText="1" shrinkToFit="1"/>
    </xf>
    <xf numFmtId="20" fontId="0" fillId="0" borderId="61" xfId="5" applyNumberFormat="1" applyFont="1" applyBorder="1" applyAlignment="1">
      <alignment horizontal="left" vertical="center" wrapText="1"/>
    </xf>
    <xf numFmtId="20" fontId="36" fillId="0" borderId="53" xfId="5" applyNumberFormat="1" applyFont="1" applyBorder="1" applyAlignment="1">
      <alignment vertical="center"/>
    </xf>
    <xf numFmtId="0" fontId="53" fillId="0" borderId="0" xfId="13" applyFont="1" applyAlignment="1">
      <alignment horizontal="right" vertical="center" wrapText="1"/>
    </xf>
    <xf numFmtId="0" fontId="53" fillId="0" borderId="69" xfId="13" applyFont="1" applyBorder="1" applyAlignment="1">
      <alignment horizontal="right" vertical="center" wrapText="1"/>
    </xf>
    <xf numFmtId="0" fontId="54" fillId="8" borderId="2" xfId="13" applyFont="1" applyFill="1" applyBorder="1" applyAlignment="1">
      <alignment horizontal="left" vertical="center"/>
    </xf>
    <xf numFmtId="0" fontId="16" fillId="0" borderId="0" xfId="0" applyFont="1" applyBorder="1" applyAlignment="1">
      <alignment horizontal="center" vertical="center"/>
    </xf>
    <xf numFmtId="0" fontId="26" fillId="0" borderId="0" xfId="0" applyFont="1" applyAlignment="1">
      <alignment horizontal="center" vertical="center"/>
    </xf>
    <xf numFmtId="0" fontId="26" fillId="0" borderId="59" xfId="0" applyFont="1" applyBorder="1" applyAlignment="1" applyProtection="1">
      <alignment horizontal="center" vertical="center"/>
    </xf>
    <xf numFmtId="0" fontId="26" fillId="0" borderId="120" xfId="0" applyFont="1" applyBorder="1" applyAlignment="1" applyProtection="1">
      <alignment horizontal="left"/>
    </xf>
    <xf numFmtId="0" fontId="43" fillId="0" borderId="121" xfId="7" applyFont="1" applyBorder="1" applyAlignment="1" applyProtection="1">
      <alignment horizontal="left"/>
    </xf>
    <xf numFmtId="0" fontId="70" fillId="0" borderId="39" xfId="0" applyFont="1" applyBorder="1" applyAlignment="1">
      <alignment horizontal="center" vertical="center"/>
    </xf>
    <xf numFmtId="38" fontId="69" fillId="14" borderId="0" xfId="2" applyFont="1" applyFill="1" applyBorder="1" applyAlignment="1" applyProtection="1">
      <alignment horizontal="center" vertical="center"/>
    </xf>
    <xf numFmtId="0" fontId="20" fillId="0" borderId="0" xfId="3" applyFont="1" applyAlignment="1" applyProtection="1">
      <alignment horizontal="left" vertical="center"/>
    </xf>
    <xf numFmtId="0" fontId="16" fillId="0" borderId="0" xfId="0" applyFont="1" applyBorder="1" applyAlignment="1">
      <alignment horizontal="left" vertical="center" wrapText="1"/>
    </xf>
    <xf numFmtId="0" fontId="15" fillId="9" borderId="5" xfId="0" applyFont="1" applyFill="1" applyBorder="1" applyAlignment="1">
      <alignment horizontal="center" vertical="center"/>
    </xf>
    <xf numFmtId="0" fontId="84" fillId="0" borderId="0" xfId="0" applyFont="1" applyBorder="1" applyAlignment="1">
      <alignment horizontal="center" vertical="center"/>
    </xf>
    <xf numFmtId="0" fontId="16" fillId="9" borderId="0" xfId="0" applyFont="1" applyFill="1" applyBorder="1" applyAlignment="1">
      <alignment wrapText="1"/>
    </xf>
    <xf numFmtId="0" fontId="1" fillId="0" borderId="0" xfId="3" applyFont="1" applyProtection="1">
      <alignment vertical="center"/>
    </xf>
    <xf numFmtId="0" fontId="57" fillId="0" borderId="0" xfId="3" applyFont="1" applyProtection="1">
      <alignment vertical="center"/>
    </xf>
    <xf numFmtId="3" fontId="16" fillId="0" borderId="0" xfId="0" applyNumberFormat="1" applyFont="1" applyBorder="1" applyAlignment="1">
      <alignment horizontal="center" vertical="center"/>
    </xf>
    <xf numFmtId="177" fontId="11" fillId="0" borderId="0" xfId="0" applyNumberFormat="1" applyFont="1" applyAlignment="1">
      <alignment horizontal="left" vertical="center"/>
    </xf>
    <xf numFmtId="0" fontId="17" fillId="0" borderId="0" xfId="0" applyFont="1" applyBorder="1" applyAlignment="1">
      <alignment horizontal="left" vertical="center"/>
    </xf>
    <xf numFmtId="0" fontId="67" fillId="9" borderId="0" xfId="0" applyFont="1" applyFill="1" applyAlignment="1">
      <alignment wrapText="1"/>
    </xf>
    <xf numFmtId="0" fontId="16" fillId="0" borderId="0" xfId="0" applyFont="1" applyBorder="1" applyAlignment="1">
      <alignment horizontal="left" vertical="center" wrapText="1"/>
    </xf>
    <xf numFmtId="0" fontId="16" fillId="0" borderId="0" xfId="0" applyFont="1" applyBorder="1" applyAlignment="1">
      <alignment horizontal="center" vertical="center"/>
    </xf>
    <xf numFmtId="0" fontId="26" fillId="0" borderId="0" xfId="0" applyFont="1" applyAlignment="1">
      <alignment horizontal="center" vertical="center"/>
    </xf>
    <xf numFmtId="20" fontId="0" fillId="0" borderId="61" xfId="5" applyNumberFormat="1" applyFont="1" applyBorder="1" applyAlignment="1">
      <alignment horizontal="left" vertical="center" wrapText="1"/>
    </xf>
    <xf numFmtId="20" fontId="0" fillId="0" borderId="61" xfId="5" applyNumberFormat="1" applyFont="1" applyBorder="1" applyAlignment="1">
      <alignment horizontal="left" vertical="center" wrapText="1" shrinkToFit="1"/>
    </xf>
    <xf numFmtId="0" fontId="11" fillId="0" borderId="22" xfId="0" applyFont="1" applyBorder="1" applyAlignment="1">
      <alignment horizontal="center" vertical="center"/>
    </xf>
    <xf numFmtId="0" fontId="11" fillId="0" borderId="25" xfId="0" applyFont="1" applyBorder="1" applyAlignment="1">
      <alignment horizontal="center" vertical="center"/>
    </xf>
    <xf numFmtId="0" fontId="11" fillId="0" borderId="100" xfId="0" applyFont="1" applyBorder="1" applyAlignment="1">
      <alignment horizontal="center" vertical="center"/>
    </xf>
    <xf numFmtId="0" fontId="65" fillId="6" borderId="100" xfId="0" applyFont="1" applyFill="1" applyBorder="1" applyAlignment="1">
      <alignment horizontal="center" vertical="center" wrapText="1"/>
    </xf>
    <xf numFmtId="0" fontId="11" fillId="0" borderId="69" xfId="0" applyFont="1" applyBorder="1" applyAlignment="1">
      <alignment horizontal="center" vertical="center"/>
    </xf>
    <xf numFmtId="0" fontId="11" fillId="0" borderId="100" xfId="0" applyFont="1" applyBorder="1" applyAlignment="1">
      <alignment horizontal="right" vertical="center" shrinkToFit="1"/>
    </xf>
    <xf numFmtId="0" fontId="11" fillId="0" borderId="87" xfId="0" applyFont="1" applyBorder="1" applyAlignment="1">
      <alignment horizontal="right" vertical="center" shrinkToFit="1"/>
    </xf>
    <xf numFmtId="0" fontId="11" fillId="0" borderId="105" xfId="0" applyFont="1" applyBorder="1" applyAlignment="1">
      <alignment horizontal="right" vertical="center" shrinkToFit="1"/>
    </xf>
    <xf numFmtId="3" fontId="16" fillId="0" borderId="101" xfId="0" applyNumberFormat="1" applyFont="1" applyBorder="1" applyAlignment="1">
      <alignment vertical="center"/>
    </xf>
    <xf numFmtId="3" fontId="16" fillId="0" borderId="105" xfId="0" applyNumberFormat="1" applyFont="1" applyBorder="1" applyAlignment="1">
      <alignment vertical="center"/>
    </xf>
    <xf numFmtId="3" fontId="16" fillId="0" borderId="107" xfId="0" applyNumberFormat="1" applyFont="1" applyBorder="1" applyAlignment="1">
      <alignment vertical="center"/>
    </xf>
    <xf numFmtId="0" fontId="0" fillId="0" borderId="0" xfId="0" applyBorder="1"/>
    <xf numFmtId="177" fontId="13" fillId="4" borderId="38" xfId="0" applyNumberFormat="1" applyFont="1" applyFill="1" applyBorder="1" applyAlignment="1">
      <alignment horizontal="center" vertical="center"/>
    </xf>
    <xf numFmtId="177" fontId="13" fillId="2" borderId="4" xfId="0" applyNumberFormat="1" applyFont="1" applyFill="1" applyBorder="1" applyAlignment="1" applyProtection="1">
      <alignment horizontal="right" vertical="center"/>
      <protection locked="0"/>
    </xf>
    <xf numFmtId="0" fontId="28" fillId="9" borderId="79" xfId="0" applyFont="1" applyFill="1" applyBorder="1" applyAlignment="1" applyProtection="1">
      <alignment vertical="center" wrapText="1"/>
      <protection locked="0"/>
    </xf>
    <xf numFmtId="0" fontId="28" fillId="9" borderId="79" xfId="3" applyFont="1" applyFill="1" applyBorder="1" applyAlignment="1" applyProtection="1">
      <alignment vertical="center" wrapText="1"/>
      <protection locked="0"/>
    </xf>
    <xf numFmtId="0" fontId="28" fillId="3" borderId="113" xfId="0" applyFont="1" applyFill="1" applyBorder="1" applyAlignment="1" applyProtection="1">
      <alignment vertical="center" wrapText="1"/>
      <protection locked="0"/>
    </xf>
    <xf numFmtId="0" fontId="28" fillId="3" borderId="113" xfId="3" applyFont="1" applyFill="1" applyBorder="1" applyAlignment="1" applyProtection="1">
      <alignment vertical="center" wrapText="1"/>
      <protection locked="0"/>
    </xf>
    <xf numFmtId="0" fontId="28" fillId="9" borderId="107" xfId="0" applyFont="1" applyFill="1" applyBorder="1" applyAlignment="1" applyProtection="1">
      <alignment vertical="center" wrapText="1"/>
      <protection locked="0"/>
    </xf>
    <xf numFmtId="0" fontId="28" fillId="9" borderId="42" xfId="3" applyFont="1" applyFill="1" applyBorder="1" applyAlignment="1" applyProtection="1">
      <alignment vertical="center" wrapText="1"/>
      <protection locked="0"/>
    </xf>
    <xf numFmtId="177" fontId="13" fillId="2" borderId="19" xfId="0" applyNumberFormat="1" applyFont="1" applyFill="1" applyBorder="1" applyAlignment="1" applyProtection="1">
      <alignment horizontal="right" vertical="center"/>
      <protection locked="0"/>
    </xf>
    <xf numFmtId="0" fontId="11" fillId="0" borderId="100" xfId="0" applyFont="1" applyBorder="1" applyAlignment="1" applyProtection="1">
      <alignment horizontal="right" vertical="center"/>
      <protection locked="0"/>
    </xf>
    <xf numFmtId="0" fontId="11" fillId="0" borderId="69" xfId="0" applyFont="1" applyBorder="1" applyAlignment="1" applyProtection="1">
      <alignment horizontal="right" vertical="center"/>
      <protection locked="0"/>
    </xf>
    <xf numFmtId="0" fontId="15" fillId="2" borderId="19" xfId="0" applyFont="1" applyFill="1" applyBorder="1" applyAlignment="1" applyProtection="1">
      <alignment vertical="center" wrapText="1"/>
      <protection locked="0"/>
    </xf>
    <xf numFmtId="0" fontId="16" fillId="0" borderId="100" xfId="0" applyFont="1" applyBorder="1" applyAlignment="1" applyProtection="1">
      <alignment vertical="center" wrapText="1"/>
      <protection locked="0"/>
    </xf>
    <xf numFmtId="0" fontId="78" fillId="3" borderId="19" xfId="0" applyFont="1" applyFill="1" applyBorder="1" applyAlignment="1" applyProtection="1">
      <alignment vertical="center" wrapText="1"/>
      <protection locked="0"/>
    </xf>
    <xf numFmtId="0" fontId="78" fillId="2" borderId="19" xfId="0" applyFont="1" applyFill="1" applyBorder="1" applyAlignment="1" applyProtection="1">
      <alignment vertical="center" wrapText="1"/>
      <protection locked="0"/>
    </xf>
    <xf numFmtId="0" fontId="19" fillId="3" borderId="0" xfId="5" applyFont="1" applyFill="1" applyAlignment="1" applyProtection="1">
      <alignment horizontal="center" vertical="center"/>
      <protection locked="0"/>
    </xf>
    <xf numFmtId="0" fontId="85" fillId="0" borderId="0" xfId="0" applyFont="1" applyBorder="1" applyAlignment="1">
      <alignment vertical="center" wrapText="1"/>
    </xf>
    <xf numFmtId="0" fontId="26" fillId="0" borderId="23" xfId="0" applyFont="1" applyBorder="1" applyAlignment="1" applyProtection="1">
      <alignment horizontal="center" vertical="center"/>
    </xf>
    <xf numFmtId="0" fontId="26" fillId="0" borderId="18" xfId="0" applyFont="1" applyBorder="1" applyAlignment="1" applyProtection="1">
      <alignment horizontal="center" vertical="center"/>
    </xf>
    <xf numFmtId="0" fontId="26" fillId="0" borderId="58" xfId="0" applyFont="1" applyBorder="1" applyAlignment="1" applyProtection="1">
      <alignment horizontal="center" vertical="center"/>
    </xf>
    <xf numFmtId="0" fontId="44" fillId="0" borderId="0" xfId="0" applyFont="1" applyAlignment="1" applyProtection="1">
      <alignment horizontal="center" vertical="center"/>
    </xf>
    <xf numFmtId="0" fontId="11" fillId="0" borderId="0" xfId="0" applyFont="1" applyAlignment="1" applyProtection="1">
      <alignment horizontal="center" vertical="center"/>
    </xf>
    <xf numFmtId="0" fontId="13" fillId="2" borderId="0" xfId="0" applyFont="1" applyFill="1" applyAlignment="1" applyProtection="1">
      <alignment horizontal="left" vertical="center" shrinkToFit="1"/>
      <protection locked="0"/>
    </xf>
    <xf numFmtId="0" fontId="36" fillId="0" borderId="0" xfId="0" applyFont="1" applyAlignment="1" applyProtection="1">
      <alignment horizontal="left" vertical="center" shrinkToFit="1"/>
      <protection locked="0"/>
    </xf>
    <xf numFmtId="0" fontId="11" fillId="0" borderId="4"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1" xfId="0" applyFont="1" applyBorder="1" applyAlignment="1" applyProtection="1">
      <alignment horizontal="center" vertical="center"/>
    </xf>
    <xf numFmtId="0" fontId="13" fillId="2" borderId="3" xfId="0" applyFont="1" applyFill="1" applyBorder="1" applyAlignment="1" applyProtection="1">
      <alignment horizontal="left" vertical="center"/>
      <protection locked="0"/>
    </xf>
    <xf numFmtId="0" fontId="13" fillId="2" borderId="2" xfId="0" applyFont="1" applyFill="1" applyBorder="1" applyAlignment="1" applyProtection="1">
      <alignment horizontal="left" vertical="center"/>
      <protection locked="0"/>
    </xf>
    <xf numFmtId="0" fontId="13" fillId="2" borderId="1" xfId="0" applyFont="1" applyFill="1" applyBorder="1" applyAlignment="1" applyProtection="1">
      <alignment horizontal="left" vertical="center"/>
      <protection locked="0"/>
    </xf>
    <xf numFmtId="0" fontId="13" fillId="2" borderId="4" xfId="0" applyFont="1" applyFill="1" applyBorder="1" applyAlignment="1" applyProtection="1">
      <alignment horizontal="left" vertical="center"/>
      <protection locked="0"/>
    </xf>
    <xf numFmtId="0" fontId="11" fillId="0" borderId="0" xfId="0" applyFont="1" applyAlignment="1" applyProtection="1">
      <alignment horizontal="left" vertical="top"/>
    </xf>
    <xf numFmtId="0" fontId="11" fillId="0" borderId="0" xfId="0" applyFont="1" applyAlignment="1" applyProtection="1">
      <alignment horizontal="center" vertical="top" wrapText="1"/>
    </xf>
    <xf numFmtId="38" fontId="13" fillId="13" borderId="5" xfId="2" applyFont="1" applyFill="1" applyBorder="1" applyAlignment="1" applyProtection="1">
      <alignment horizontal="center" vertical="center"/>
    </xf>
    <xf numFmtId="0" fontId="11" fillId="0" borderId="0" xfId="0" applyFont="1" applyAlignment="1" applyProtection="1">
      <alignment vertical="center"/>
    </xf>
    <xf numFmtId="0" fontId="0" fillId="0" borderId="0" xfId="0" applyFont="1" applyAlignment="1" applyProtection="1">
      <alignment vertical="center"/>
    </xf>
    <xf numFmtId="0" fontId="0" fillId="0" borderId="0" xfId="0" applyAlignment="1" applyProtection="1">
      <alignment vertical="center"/>
    </xf>
    <xf numFmtId="0" fontId="77" fillId="2" borderId="0" xfId="0" applyFont="1" applyFill="1" applyAlignment="1" applyProtection="1">
      <alignment horizontal="left" vertical="center" wrapText="1" shrinkToFit="1"/>
      <protection locked="0"/>
    </xf>
    <xf numFmtId="0" fontId="11" fillId="2" borderId="0" xfId="0" applyFont="1" applyFill="1" applyAlignment="1" applyProtection="1">
      <alignment horizontal="distributed" vertical="center"/>
      <protection locked="0"/>
    </xf>
    <xf numFmtId="0" fontId="0" fillId="0" borderId="0" xfId="0" applyFont="1" applyAlignment="1" applyProtection="1">
      <alignment horizontal="distributed" vertical="center"/>
      <protection locked="0"/>
    </xf>
    <xf numFmtId="0" fontId="11" fillId="0" borderId="0" xfId="0" applyFont="1" applyFill="1" applyAlignment="1" applyProtection="1">
      <alignment horizontal="right" vertical="center"/>
    </xf>
    <xf numFmtId="0" fontId="11" fillId="0" borderId="0" xfId="0" applyFont="1" applyAlignment="1" applyProtection="1">
      <alignment horizontal="center" vertical="center" wrapText="1"/>
    </xf>
    <xf numFmtId="0" fontId="73" fillId="0" borderId="0" xfId="0" applyFont="1" applyAlignment="1" applyProtection="1">
      <alignment horizontal="left" vertical="center" wrapText="1" readingOrder="1"/>
      <protection locked="0"/>
    </xf>
    <xf numFmtId="0" fontId="13" fillId="2" borderId="0" xfId="0" applyFont="1" applyFill="1" applyAlignment="1" applyProtection="1">
      <alignment horizontal="left" vertical="center"/>
      <protection locked="0"/>
    </xf>
    <xf numFmtId="0" fontId="28" fillId="3" borderId="101" xfId="3" applyFont="1" applyFill="1" applyBorder="1" applyAlignment="1" applyProtection="1">
      <alignment horizontal="center" vertical="center" wrapText="1"/>
      <protection locked="0"/>
    </xf>
    <xf numFmtId="0" fontId="28" fillId="3" borderId="105" xfId="3" applyFont="1" applyFill="1" applyBorder="1" applyAlignment="1" applyProtection="1">
      <alignment horizontal="center" vertical="center" wrapText="1"/>
      <protection locked="0"/>
    </xf>
    <xf numFmtId="0" fontId="28" fillId="3" borderId="107" xfId="3" applyFont="1" applyFill="1" applyBorder="1" applyAlignment="1" applyProtection="1">
      <alignment horizontal="center" vertical="center" wrapText="1"/>
      <protection locked="0"/>
    </xf>
    <xf numFmtId="0" fontId="90" fillId="0" borderId="43" xfId="3" applyFont="1" applyBorder="1" applyAlignment="1" applyProtection="1">
      <alignment horizontal="left" vertical="top" wrapText="1"/>
    </xf>
    <xf numFmtId="0" fontId="90" fillId="0" borderId="44" xfId="3" applyFont="1" applyBorder="1" applyAlignment="1" applyProtection="1">
      <alignment horizontal="left" vertical="top"/>
    </xf>
    <xf numFmtId="0" fontId="90" fillId="0" borderId="46" xfId="3" applyFont="1" applyBorder="1" applyAlignment="1" applyProtection="1">
      <alignment horizontal="left" vertical="top"/>
    </xf>
    <xf numFmtId="0" fontId="90" fillId="0" borderId="21" xfId="3" applyFont="1" applyBorder="1" applyAlignment="1" applyProtection="1">
      <alignment horizontal="left" vertical="top"/>
    </xf>
    <xf numFmtId="0" fontId="90" fillId="0" borderId="0" xfId="3" applyFont="1" applyBorder="1" applyAlignment="1" applyProtection="1">
      <alignment horizontal="left" vertical="top"/>
    </xf>
    <xf numFmtId="0" fontId="90" fillId="0" borderId="104" xfId="3" applyFont="1" applyBorder="1" applyAlignment="1" applyProtection="1">
      <alignment horizontal="left" vertical="top"/>
    </xf>
    <xf numFmtId="0" fontId="90" fillId="0" borderId="29" xfId="3" applyFont="1" applyBorder="1" applyAlignment="1" applyProtection="1">
      <alignment horizontal="left" vertical="top"/>
    </xf>
    <xf numFmtId="0" fontId="90" fillId="0" borderId="12" xfId="3" applyFont="1" applyBorder="1" applyAlignment="1" applyProtection="1">
      <alignment horizontal="left" vertical="top"/>
    </xf>
    <xf numFmtId="0" fontId="90" fillId="0" borderId="106" xfId="3" applyFont="1" applyBorder="1" applyAlignment="1" applyProtection="1">
      <alignment horizontal="left" vertical="top"/>
    </xf>
    <xf numFmtId="0" fontId="2" fillId="0" borderId="101" xfId="3" applyFont="1" applyBorder="1" applyAlignment="1" applyProtection="1">
      <alignment horizontal="center" vertical="center"/>
    </xf>
    <xf numFmtId="0" fontId="9" fillId="0" borderId="105" xfId="3" applyBorder="1" applyAlignment="1" applyProtection="1">
      <alignment horizontal="center" vertical="center"/>
    </xf>
    <xf numFmtId="0" fontId="9" fillId="0" borderId="107" xfId="3" applyBorder="1" applyAlignment="1" applyProtection="1">
      <alignment horizontal="center" vertical="center"/>
    </xf>
    <xf numFmtId="0" fontId="68" fillId="0" borderId="44" xfId="3" applyFont="1" applyBorder="1" applyAlignment="1" applyProtection="1">
      <alignment horizontal="left" vertical="center"/>
    </xf>
    <xf numFmtId="0" fontId="88" fillId="0" borderId="113" xfId="0" applyFont="1" applyBorder="1" applyAlignment="1">
      <alignment horizontal="center" vertical="center"/>
    </xf>
    <xf numFmtId="0" fontId="88" fillId="0" borderId="41" xfId="0" applyFont="1" applyBorder="1" applyAlignment="1">
      <alignment horizontal="center" vertical="center"/>
    </xf>
    <xf numFmtId="0" fontId="70" fillId="0" borderId="115" xfId="0" applyFont="1" applyBorder="1" applyAlignment="1">
      <alignment horizontal="center" vertical="center"/>
    </xf>
    <xf numFmtId="0" fontId="70" fillId="0" borderId="116" xfId="0" applyFont="1" applyBorder="1" applyAlignment="1">
      <alignment horizontal="center" vertical="center"/>
    </xf>
    <xf numFmtId="0" fontId="70" fillId="0" borderId="117" xfId="0" applyFont="1" applyBorder="1" applyAlignment="1">
      <alignment horizontal="center" vertical="center"/>
    </xf>
    <xf numFmtId="0" fontId="88" fillId="0" borderId="101" xfId="0" applyFont="1" applyBorder="1" applyAlignment="1">
      <alignment horizontal="center" vertical="center"/>
    </xf>
    <xf numFmtId="0" fontId="88" fillId="0" borderId="105" xfId="0" applyFont="1" applyBorder="1" applyAlignment="1">
      <alignment horizontal="center" vertical="center"/>
    </xf>
    <xf numFmtId="0" fontId="88" fillId="0" borderId="42" xfId="0" applyFont="1" applyBorder="1" applyAlignment="1">
      <alignment horizontal="center" vertical="center"/>
    </xf>
    <xf numFmtId="0" fontId="88" fillId="0" borderId="43" xfId="0" applyFont="1" applyBorder="1" applyAlignment="1">
      <alignment horizontal="left" vertical="center" wrapText="1"/>
    </xf>
    <xf numFmtId="0" fontId="88" fillId="0" borderId="44" xfId="0" applyFont="1" applyBorder="1" applyAlignment="1">
      <alignment horizontal="left" vertical="center" wrapText="1"/>
    </xf>
    <xf numFmtId="0" fontId="88" fillId="0" borderId="46" xfId="0" applyFont="1" applyBorder="1" applyAlignment="1">
      <alignment horizontal="left" vertical="center" wrapText="1"/>
    </xf>
    <xf numFmtId="0" fontId="88" fillId="0" borderId="21" xfId="0" applyFont="1" applyBorder="1" applyAlignment="1">
      <alignment horizontal="left" vertical="center" wrapText="1"/>
    </xf>
    <xf numFmtId="0" fontId="88" fillId="0" borderId="0" xfId="0" applyFont="1" applyBorder="1" applyAlignment="1">
      <alignment horizontal="left" vertical="center" wrapText="1"/>
    </xf>
    <xf numFmtId="0" fontId="88" fillId="0" borderId="104" xfId="0" applyFont="1" applyBorder="1" applyAlignment="1">
      <alignment horizontal="left" vertical="center" wrapText="1"/>
    </xf>
    <xf numFmtId="0" fontId="88" fillId="0" borderId="28" xfId="0" applyFont="1" applyBorder="1" applyAlignment="1">
      <alignment horizontal="left" vertical="center" wrapText="1"/>
    </xf>
    <xf numFmtId="0" fontId="88" fillId="0" borderId="5" xfId="0" applyFont="1" applyBorder="1" applyAlignment="1">
      <alignment horizontal="left" vertical="center" wrapText="1"/>
    </xf>
    <xf numFmtId="0" fontId="88" fillId="0" borderId="121" xfId="0" applyFont="1" applyBorder="1" applyAlignment="1">
      <alignment horizontal="left" vertical="center" wrapText="1"/>
    </xf>
    <xf numFmtId="0" fontId="88" fillId="0" borderId="22" xfId="0" applyFont="1" applyBorder="1" applyAlignment="1">
      <alignment horizontal="left" vertical="center" wrapText="1"/>
    </xf>
    <xf numFmtId="0" fontId="88" fillId="0" borderId="11" xfId="0" applyFont="1" applyBorder="1" applyAlignment="1">
      <alignment horizontal="left" vertical="center" wrapText="1"/>
    </xf>
    <xf numFmtId="0" fontId="88" fillId="0" borderId="56" xfId="0" applyFont="1" applyBorder="1" applyAlignment="1">
      <alignment horizontal="left" vertical="center" wrapText="1"/>
    </xf>
    <xf numFmtId="0" fontId="88" fillId="0" borderId="29" xfId="0" applyFont="1" applyBorder="1" applyAlignment="1">
      <alignment horizontal="left" vertical="center" wrapText="1"/>
    </xf>
    <xf numFmtId="0" fontId="88" fillId="0" borderId="12" xfId="0" applyFont="1" applyBorder="1" applyAlignment="1">
      <alignment horizontal="left" vertical="center" wrapText="1"/>
    </xf>
    <xf numFmtId="0" fontId="88" fillId="0" borderId="106" xfId="0" applyFont="1" applyBorder="1" applyAlignment="1">
      <alignment horizontal="left" vertical="center" wrapText="1"/>
    </xf>
    <xf numFmtId="0" fontId="88" fillId="0" borderId="122" xfId="0" applyFont="1" applyBorder="1" applyAlignment="1">
      <alignment horizontal="left" vertical="center"/>
    </xf>
    <xf numFmtId="0" fontId="88" fillId="0" borderId="123" xfId="0" applyFont="1" applyBorder="1" applyAlignment="1">
      <alignment horizontal="left" vertical="center"/>
    </xf>
    <xf numFmtId="0" fontId="88" fillId="0" borderId="124" xfId="0" applyFont="1" applyBorder="1" applyAlignment="1">
      <alignment horizontal="left" vertical="center"/>
    </xf>
    <xf numFmtId="0" fontId="88" fillId="0" borderId="21" xfId="0" applyFont="1" applyBorder="1" applyAlignment="1">
      <alignment horizontal="left" vertical="center"/>
    </xf>
    <xf numFmtId="0" fontId="88" fillId="0" borderId="0" xfId="0" applyFont="1" applyBorder="1" applyAlignment="1">
      <alignment horizontal="left" vertical="center"/>
    </xf>
    <xf numFmtId="0" fontId="88" fillId="0" borderId="104" xfId="0" applyFont="1" applyBorder="1" applyAlignment="1">
      <alignment horizontal="left" vertical="center"/>
    </xf>
    <xf numFmtId="0" fontId="88" fillId="0" borderId="28" xfId="0" applyFont="1" applyBorder="1" applyAlignment="1">
      <alignment horizontal="left" vertical="center"/>
    </xf>
    <xf numFmtId="0" fontId="88" fillId="0" borderId="5" xfId="0" applyFont="1" applyBorder="1" applyAlignment="1">
      <alignment horizontal="left" vertical="center"/>
    </xf>
    <xf numFmtId="0" fontId="88" fillId="0" borderId="121" xfId="0" applyFont="1" applyBorder="1" applyAlignment="1">
      <alignment horizontal="left" vertical="center"/>
    </xf>
    <xf numFmtId="0" fontId="88" fillId="0" borderId="22" xfId="0" applyFont="1" applyBorder="1" applyAlignment="1">
      <alignment horizontal="left" vertical="center"/>
    </xf>
    <xf numFmtId="0" fontId="88" fillId="0" borderId="11" xfId="0" applyFont="1" applyBorder="1" applyAlignment="1">
      <alignment horizontal="left" vertical="center"/>
    </xf>
    <xf numFmtId="0" fontId="88" fillId="0" borderId="56" xfId="0" applyFont="1" applyBorder="1" applyAlignment="1">
      <alignment horizontal="left" vertical="center"/>
    </xf>
    <xf numFmtId="0" fontId="20" fillId="5" borderId="102" xfId="3" applyFont="1" applyFill="1" applyBorder="1" applyAlignment="1" applyProtection="1">
      <alignment horizontal="center" vertical="center" wrapText="1"/>
    </xf>
    <xf numFmtId="0" fontId="20" fillId="5" borderId="40" xfId="3" applyFont="1" applyFill="1" applyBorder="1" applyAlignment="1" applyProtection="1">
      <alignment horizontal="center" vertical="center"/>
    </xf>
    <xf numFmtId="0" fontId="76" fillId="2" borderId="13" xfId="3" applyFont="1" applyFill="1" applyBorder="1" applyAlignment="1" applyProtection="1">
      <alignment horizontal="center" vertical="center" wrapText="1" shrinkToFit="1"/>
      <protection locked="0"/>
    </xf>
    <xf numFmtId="0" fontId="76" fillId="2" borderId="100" xfId="3" applyFont="1" applyFill="1" applyBorder="1" applyAlignment="1" applyProtection="1">
      <alignment horizontal="center" vertical="center" wrapText="1" shrinkToFit="1"/>
      <protection locked="0"/>
    </xf>
    <xf numFmtId="0" fontId="75" fillId="2" borderId="43" xfId="3" applyFont="1" applyFill="1" applyBorder="1" applyAlignment="1" applyProtection="1">
      <alignment horizontal="left" vertical="center" wrapText="1"/>
      <protection locked="0"/>
    </xf>
    <xf numFmtId="0" fontId="75" fillId="2" borderId="15" xfId="3" applyFont="1" applyFill="1" applyBorder="1" applyAlignment="1" applyProtection="1">
      <alignment horizontal="left" vertical="center" wrapText="1"/>
      <protection locked="0"/>
    </xf>
    <xf numFmtId="0" fontId="75" fillId="2" borderId="28" xfId="3" applyFont="1" applyFill="1" applyBorder="1" applyAlignment="1" applyProtection="1">
      <alignment horizontal="left" vertical="center" wrapText="1"/>
      <protection locked="0"/>
    </xf>
    <xf numFmtId="0" fontId="75" fillId="2" borderId="9" xfId="3" applyFont="1" applyFill="1" applyBorder="1" applyAlignment="1" applyProtection="1">
      <alignment horizontal="left" vertical="center" wrapText="1"/>
      <protection locked="0"/>
    </xf>
    <xf numFmtId="0" fontId="23" fillId="0" borderId="101" xfId="3" applyFont="1" applyBorder="1" applyAlignment="1" applyProtection="1">
      <alignment horizontal="center" vertical="center"/>
    </xf>
    <xf numFmtId="0" fontId="23" fillId="0" borderId="42" xfId="3" applyFont="1" applyBorder="1" applyAlignment="1" applyProtection="1">
      <alignment horizontal="center" vertical="center"/>
    </xf>
    <xf numFmtId="38" fontId="74" fillId="14" borderId="16" xfId="2" applyFont="1" applyFill="1" applyBorder="1" applyAlignment="1" applyProtection="1">
      <alignment horizontal="center" vertical="center"/>
    </xf>
    <xf numFmtId="38" fontId="74" fillId="14" borderId="20" xfId="2" applyFont="1" applyFill="1" applyBorder="1" applyAlignment="1" applyProtection="1">
      <alignment horizontal="center" vertical="center"/>
    </xf>
    <xf numFmtId="0" fontId="32" fillId="5" borderId="39" xfId="3" applyFont="1" applyFill="1" applyBorder="1" applyAlignment="1" applyProtection="1">
      <alignment horizontal="center" vertical="center"/>
    </xf>
    <xf numFmtId="0" fontId="0" fillId="5" borderId="40" xfId="0" applyFill="1" applyBorder="1" applyAlignment="1" applyProtection="1">
      <alignment horizontal="center" vertical="center"/>
    </xf>
    <xf numFmtId="0" fontId="74" fillId="3" borderId="13" xfId="3" applyFont="1" applyFill="1" applyBorder="1" applyAlignment="1" applyProtection="1">
      <alignment horizontal="center" vertical="center" shrinkToFit="1"/>
      <protection locked="0"/>
    </xf>
    <xf numFmtId="0" fontId="74" fillId="3" borderId="19" xfId="3" applyFont="1" applyFill="1" applyBorder="1" applyAlignment="1" applyProtection="1">
      <alignment horizontal="center" vertical="center" shrinkToFit="1"/>
      <protection locked="0"/>
    </xf>
    <xf numFmtId="179" fontId="74" fillId="2" borderId="13" xfId="3" applyNumberFormat="1" applyFont="1" applyFill="1" applyBorder="1" applyAlignment="1" applyProtection="1">
      <alignment horizontal="center" vertical="center" shrinkToFit="1"/>
      <protection locked="0"/>
    </xf>
    <xf numFmtId="179" fontId="74" fillId="2" borderId="19" xfId="3" applyNumberFormat="1" applyFont="1" applyFill="1" applyBorder="1" applyAlignment="1" applyProtection="1">
      <alignment horizontal="center" vertical="center" shrinkToFit="1"/>
      <protection locked="0"/>
    </xf>
    <xf numFmtId="0" fontId="69" fillId="3" borderId="13" xfId="3" applyFont="1" applyFill="1" applyBorder="1" applyAlignment="1" applyProtection="1">
      <alignment horizontal="center" vertical="center" wrapText="1" shrinkToFit="1"/>
      <protection locked="0"/>
    </xf>
    <xf numFmtId="0" fontId="69" fillId="3" borderId="100" xfId="3" applyFont="1" applyFill="1" applyBorder="1" applyAlignment="1" applyProtection="1">
      <alignment horizontal="center" vertical="center" wrapText="1" shrinkToFit="1"/>
      <protection locked="0"/>
    </xf>
    <xf numFmtId="0" fontId="74" fillId="2" borderId="13" xfId="3" applyFont="1" applyFill="1" applyBorder="1" applyAlignment="1" applyProtection="1">
      <alignment horizontal="left" vertical="center" wrapText="1"/>
      <protection locked="0"/>
    </xf>
    <xf numFmtId="0" fontId="74" fillId="2" borderId="19" xfId="3" applyFont="1" applyFill="1" applyBorder="1" applyAlignment="1" applyProtection="1">
      <alignment horizontal="left" vertical="center" wrapText="1"/>
      <protection locked="0"/>
    </xf>
    <xf numFmtId="57" fontId="74" fillId="2" borderId="14" xfId="3" applyNumberFormat="1" applyFont="1" applyFill="1" applyBorder="1" applyAlignment="1" applyProtection="1">
      <alignment horizontal="center" vertical="center" shrinkToFit="1"/>
      <protection locked="0"/>
    </xf>
    <xf numFmtId="0" fontId="74" fillId="2" borderId="15" xfId="3" applyFont="1" applyFill="1" applyBorder="1" applyAlignment="1" applyProtection="1">
      <alignment horizontal="center" vertical="center" shrinkToFit="1"/>
      <protection locked="0"/>
    </xf>
    <xf numFmtId="0" fontId="74" fillId="2" borderId="10" xfId="3" applyFont="1" applyFill="1" applyBorder="1" applyAlignment="1" applyProtection="1">
      <alignment horizontal="center" vertical="center" shrinkToFit="1"/>
      <protection locked="0"/>
    </xf>
    <xf numFmtId="0" fontId="74" fillId="2" borderId="9" xfId="3" applyFont="1" applyFill="1" applyBorder="1" applyAlignment="1" applyProtection="1">
      <alignment horizontal="center" vertical="center" shrinkToFit="1"/>
      <protection locked="0"/>
    </xf>
    <xf numFmtId="0" fontId="20" fillId="0" borderId="0" xfId="3" applyFont="1" applyAlignment="1" applyProtection="1">
      <alignment horizontal="left" vertical="center"/>
    </xf>
    <xf numFmtId="0" fontId="33" fillId="0" borderId="0" xfId="3" applyFont="1" applyAlignment="1" applyProtection="1">
      <alignment horizontal="center" vertical="center"/>
    </xf>
    <xf numFmtId="0" fontId="22" fillId="0" borderId="0" xfId="3" applyFont="1" applyAlignment="1" applyProtection="1">
      <alignment horizontal="right"/>
    </xf>
    <xf numFmtId="0" fontId="31" fillId="11" borderId="2" xfId="3" applyFont="1" applyFill="1" applyBorder="1" applyAlignment="1" applyProtection="1">
      <alignment horizontal="center" vertical="center" shrinkToFit="1"/>
    </xf>
    <xf numFmtId="0" fontId="31" fillId="11" borderId="5" xfId="3" applyFont="1" applyFill="1" applyBorder="1" applyAlignment="1" applyProtection="1">
      <alignment horizontal="center" vertical="center" shrinkToFit="1"/>
    </xf>
    <xf numFmtId="0" fontId="23" fillId="0" borderId="48" xfId="3" applyFont="1" applyBorder="1" applyAlignment="1" applyProtection="1">
      <alignment horizontal="center" vertical="center"/>
    </xf>
    <xf numFmtId="0" fontId="0" fillId="0" borderId="48" xfId="0" applyBorder="1" applyAlignment="1" applyProtection="1">
      <alignment vertical="center"/>
    </xf>
    <xf numFmtId="0" fontId="28" fillId="0" borderId="0" xfId="3" applyFont="1" applyAlignment="1" applyProtection="1">
      <alignment vertical="center" wrapText="1"/>
    </xf>
    <xf numFmtId="0" fontId="29" fillId="0" borderId="0" xfId="0" applyFont="1" applyAlignment="1" applyProtection="1">
      <alignment vertical="center"/>
    </xf>
    <xf numFmtId="0" fontId="74" fillId="2" borderId="24" xfId="3" applyFont="1" applyFill="1" applyBorder="1" applyAlignment="1" applyProtection="1">
      <alignment horizontal="left" vertical="center" wrapText="1"/>
      <protection locked="0"/>
    </xf>
    <xf numFmtId="0" fontId="76" fillId="2" borderId="24" xfId="3" applyFont="1" applyFill="1" applyBorder="1" applyAlignment="1" applyProtection="1">
      <alignment horizontal="center" vertical="center" shrinkToFit="1"/>
      <protection locked="0"/>
    </xf>
    <xf numFmtId="0" fontId="76" fillId="2" borderId="19" xfId="3" applyFont="1" applyFill="1" applyBorder="1" applyAlignment="1" applyProtection="1">
      <alignment horizontal="center" vertical="center" shrinkToFit="1"/>
      <protection locked="0"/>
    </xf>
    <xf numFmtId="0" fontId="75" fillId="2" borderId="22" xfId="3" applyFont="1" applyFill="1" applyBorder="1" applyAlignment="1" applyProtection="1">
      <alignment horizontal="left" vertical="center" wrapText="1" shrinkToFit="1"/>
      <protection locked="0"/>
    </xf>
    <xf numFmtId="0" fontId="75" fillId="2" borderId="25" xfId="3" applyFont="1" applyFill="1" applyBorder="1" applyAlignment="1" applyProtection="1">
      <alignment horizontal="left" vertical="center" wrapText="1" shrinkToFit="1"/>
      <protection locked="0"/>
    </xf>
    <xf numFmtId="0" fontId="75" fillId="2" borderId="28" xfId="3" applyFont="1" applyFill="1" applyBorder="1" applyAlignment="1" applyProtection="1">
      <alignment horizontal="left" vertical="center" wrapText="1" shrinkToFit="1"/>
      <protection locked="0"/>
    </xf>
    <xf numFmtId="0" fontId="75" fillId="2" borderId="9" xfId="3" applyFont="1" applyFill="1" applyBorder="1" applyAlignment="1" applyProtection="1">
      <alignment horizontal="left" vertical="center" wrapText="1" shrinkToFit="1"/>
      <protection locked="0"/>
    </xf>
    <xf numFmtId="0" fontId="74" fillId="3" borderId="24" xfId="3" applyFont="1" applyFill="1" applyBorder="1" applyAlignment="1" applyProtection="1">
      <alignment horizontal="center" vertical="center" shrinkToFit="1"/>
      <protection locked="0"/>
    </xf>
    <xf numFmtId="179" fontId="74" fillId="2" borderId="24" xfId="3" applyNumberFormat="1" applyFont="1" applyFill="1" applyBorder="1" applyAlignment="1" applyProtection="1">
      <alignment horizontal="center" vertical="center" shrinkToFit="1"/>
      <protection locked="0"/>
    </xf>
    <xf numFmtId="0" fontId="1" fillId="0" borderId="101" xfId="3" applyFont="1" applyBorder="1" applyAlignment="1" applyProtection="1">
      <alignment horizontal="center" vertical="center"/>
    </xf>
    <xf numFmtId="0" fontId="90" fillId="0" borderId="43" xfId="3" applyFont="1" applyBorder="1" applyAlignment="1" applyProtection="1">
      <alignment horizontal="left" vertical="center" wrapText="1"/>
    </xf>
    <xf numFmtId="0" fontId="90" fillId="0" borderId="44" xfId="3" applyFont="1" applyBorder="1" applyAlignment="1" applyProtection="1">
      <alignment horizontal="left" vertical="center"/>
    </xf>
    <xf numFmtId="0" fontId="90" fillId="0" borderId="46" xfId="3" applyFont="1" applyBorder="1" applyAlignment="1" applyProtection="1">
      <alignment horizontal="left" vertical="center"/>
    </xf>
    <xf numFmtId="0" fontId="90" fillId="0" borderId="21" xfId="3" applyFont="1" applyBorder="1" applyAlignment="1" applyProtection="1">
      <alignment horizontal="left" vertical="center"/>
    </xf>
    <xf numFmtId="0" fontId="90" fillId="0" borderId="0" xfId="3" applyFont="1" applyBorder="1" applyAlignment="1" applyProtection="1">
      <alignment horizontal="left" vertical="center"/>
    </xf>
    <xf numFmtId="0" fontId="90" fillId="0" borderId="104" xfId="3" applyFont="1" applyBorder="1" applyAlignment="1" applyProtection="1">
      <alignment horizontal="left" vertical="center"/>
    </xf>
    <xf numFmtId="0" fontId="90" fillId="0" borderId="29" xfId="3" applyFont="1" applyBorder="1" applyAlignment="1" applyProtection="1">
      <alignment horizontal="left" vertical="center"/>
    </xf>
    <xf numFmtId="0" fontId="90" fillId="0" borderId="12" xfId="3" applyFont="1" applyBorder="1" applyAlignment="1" applyProtection="1">
      <alignment horizontal="left" vertical="center"/>
    </xf>
    <xf numFmtId="0" fontId="90" fillId="0" borderId="106" xfId="3" applyFont="1" applyBorder="1" applyAlignment="1" applyProtection="1">
      <alignment horizontal="left" vertical="center"/>
    </xf>
    <xf numFmtId="0" fontId="23" fillId="0" borderId="79" xfId="3" applyFont="1" applyBorder="1" applyAlignment="1" applyProtection="1">
      <alignment horizontal="center" vertical="center"/>
    </xf>
    <xf numFmtId="0" fontId="28" fillId="3" borderId="101" xfId="0" applyFont="1" applyFill="1" applyBorder="1" applyAlignment="1" applyProtection="1">
      <alignment horizontal="center" vertical="center" wrapText="1"/>
      <protection locked="0"/>
    </xf>
    <xf numFmtId="0" fontId="28" fillId="3" borderId="105" xfId="0" applyFont="1" applyFill="1" applyBorder="1" applyAlignment="1" applyProtection="1">
      <alignment horizontal="center" vertical="center" wrapText="1"/>
      <protection locked="0"/>
    </xf>
    <xf numFmtId="0" fontId="28" fillId="3" borderId="107" xfId="0" applyFont="1" applyFill="1" applyBorder="1" applyAlignment="1" applyProtection="1">
      <alignment horizontal="center" vertical="center" wrapText="1"/>
      <protection locked="0"/>
    </xf>
    <xf numFmtId="0" fontId="28" fillId="3" borderId="42" xfId="3" applyFont="1" applyFill="1" applyBorder="1" applyAlignment="1" applyProtection="1">
      <alignment horizontal="center" vertical="center" wrapText="1"/>
      <protection locked="0"/>
    </xf>
    <xf numFmtId="0" fontId="28" fillId="3" borderId="79" xfId="3" applyFont="1" applyFill="1" applyBorder="1" applyAlignment="1" applyProtection="1">
      <alignment horizontal="center" vertical="center" wrapText="1"/>
      <protection locked="0"/>
    </xf>
    <xf numFmtId="0" fontId="28" fillId="3" borderId="56" xfId="3" applyFont="1" applyFill="1" applyBorder="1" applyAlignment="1" applyProtection="1">
      <alignment horizontal="center" vertical="center" wrapText="1"/>
      <protection locked="0"/>
    </xf>
    <xf numFmtId="0" fontId="28" fillId="3" borderId="104" xfId="3" applyFont="1" applyFill="1" applyBorder="1" applyAlignment="1" applyProtection="1">
      <alignment horizontal="center" vertical="center" wrapText="1"/>
      <protection locked="0"/>
    </xf>
    <xf numFmtId="0" fontId="28" fillId="3" borderId="106" xfId="3" applyFont="1" applyFill="1" applyBorder="1" applyAlignment="1" applyProtection="1">
      <alignment horizontal="center" vertical="center" wrapText="1"/>
      <protection locked="0"/>
    </xf>
    <xf numFmtId="0" fontId="28" fillId="3" borderId="113" xfId="0" applyFont="1" applyFill="1" applyBorder="1" applyAlignment="1" applyProtection="1">
      <alignment horizontal="left" vertical="center" wrapText="1"/>
      <protection locked="0"/>
    </xf>
    <xf numFmtId="0" fontId="28" fillId="3" borderId="42" xfId="0" applyFont="1" applyFill="1" applyBorder="1" applyAlignment="1" applyProtection="1">
      <alignment horizontal="center" vertical="center" wrapText="1"/>
      <protection locked="0"/>
    </xf>
    <xf numFmtId="0" fontId="66" fillId="3" borderId="113" xfId="0" applyFont="1" applyFill="1" applyBorder="1" applyAlignment="1" applyProtection="1">
      <alignment horizontal="left" vertical="center" wrapText="1"/>
      <protection locked="0"/>
    </xf>
    <xf numFmtId="0" fontId="90" fillId="0" borderId="44" xfId="3" applyFont="1" applyBorder="1" applyAlignment="1" applyProtection="1">
      <alignment horizontal="left" vertical="top" wrapText="1"/>
    </xf>
    <xf numFmtId="0" fontId="90" fillId="0" borderId="46" xfId="3" applyFont="1" applyBorder="1" applyAlignment="1" applyProtection="1">
      <alignment horizontal="left" vertical="top" wrapText="1"/>
    </xf>
    <xf numFmtId="0" fontId="90" fillId="0" borderId="21" xfId="3" applyFont="1" applyBorder="1" applyAlignment="1" applyProtection="1">
      <alignment horizontal="left" vertical="top" wrapText="1"/>
    </xf>
    <xf numFmtId="0" fontId="90" fillId="0" borderId="0" xfId="3" applyFont="1" applyBorder="1" applyAlignment="1" applyProtection="1">
      <alignment horizontal="left" vertical="top" wrapText="1"/>
    </xf>
    <xf numFmtId="0" fontId="90" fillId="0" borderId="104" xfId="3" applyFont="1" applyBorder="1" applyAlignment="1" applyProtection="1">
      <alignment horizontal="left" vertical="top" wrapText="1"/>
    </xf>
    <xf numFmtId="0" fontId="90" fillId="0" borderId="29" xfId="3" applyFont="1" applyBorder="1" applyAlignment="1" applyProtection="1">
      <alignment horizontal="left" vertical="top" wrapText="1"/>
    </xf>
    <xf numFmtId="0" fontId="90" fillId="0" borderId="12" xfId="3" applyFont="1" applyBorder="1" applyAlignment="1" applyProtection="1">
      <alignment horizontal="left" vertical="top" wrapText="1"/>
    </xf>
    <xf numFmtId="0" fontId="90" fillId="0" borderId="106" xfId="3" applyFont="1" applyBorder="1" applyAlignment="1" applyProtection="1">
      <alignment horizontal="left" vertical="top" wrapText="1"/>
    </xf>
    <xf numFmtId="0" fontId="39" fillId="0" borderId="0" xfId="13" applyFont="1" applyAlignment="1">
      <alignment horizontal="left" vertical="center" wrapText="1"/>
    </xf>
    <xf numFmtId="0" fontId="39" fillId="0" borderId="69" xfId="13" applyFont="1" applyBorder="1" applyAlignment="1">
      <alignment horizontal="left" vertical="center" wrapText="1"/>
    </xf>
    <xf numFmtId="0" fontId="35" fillId="0" borderId="0" xfId="13" applyFont="1" applyAlignment="1">
      <alignment horizontal="left" vertical="center" wrapText="1"/>
    </xf>
    <xf numFmtId="0" fontId="35" fillId="0" borderId="69" xfId="13" applyFont="1" applyBorder="1" applyAlignment="1">
      <alignment horizontal="left" vertical="center" wrapText="1"/>
    </xf>
    <xf numFmtId="0" fontId="58" fillId="0" borderId="0" xfId="13" applyFont="1" applyAlignment="1">
      <alignment horizontal="left" vertical="center"/>
    </xf>
    <xf numFmtId="0" fontId="54" fillId="8" borderId="3" xfId="13" applyFont="1" applyFill="1" applyBorder="1" applyAlignment="1">
      <alignment horizontal="left" vertical="center"/>
    </xf>
    <xf numFmtId="0" fontId="54" fillId="8" borderId="2" xfId="13" applyFont="1" applyFill="1" applyBorder="1" applyAlignment="1">
      <alignment horizontal="left" vertical="center"/>
    </xf>
    <xf numFmtId="0" fontId="19" fillId="2" borderId="3" xfId="13" applyFont="1" applyFill="1" applyBorder="1" applyAlignment="1" applyProtection="1">
      <alignment horizontal="left" vertical="center"/>
      <protection locked="0"/>
    </xf>
    <xf numFmtId="0" fontId="19" fillId="2" borderId="2" xfId="13" applyFont="1" applyFill="1" applyBorder="1" applyAlignment="1" applyProtection="1">
      <alignment horizontal="left" vertical="center"/>
      <protection locked="0"/>
    </xf>
    <xf numFmtId="0" fontId="19" fillId="2" borderId="1" xfId="13" applyFont="1" applyFill="1" applyBorder="1" applyAlignment="1" applyProtection="1">
      <alignment horizontal="left" vertical="center"/>
      <protection locked="0"/>
    </xf>
    <xf numFmtId="0" fontId="19" fillId="3" borderId="3" xfId="13" applyFont="1" applyFill="1" applyBorder="1" applyAlignment="1">
      <alignment horizontal="left" vertical="center"/>
    </xf>
    <xf numFmtId="0" fontId="19" fillId="3" borderId="2" xfId="13" applyFont="1" applyFill="1" applyBorder="1" applyAlignment="1">
      <alignment horizontal="left" vertical="center"/>
    </xf>
    <xf numFmtId="0" fontId="19" fillId="3" borderId="1" xfId="13" applyFont="1" applyFill="1" applyBorder="1" applyAlignment="1">
      <alignment horizontal="left" vertical="center"/>
    </xf>
    <xf numFmtId="0" fontId="19" fillId="2" borderId="3" xfId="13" applyFont="1" applyFill="1" applyBorder="1" applyAlignment="1">
      <alignment horizontal="left" vertical="center"/>
    </xf>
    <xf numFmtId="0" fontId="19" fillId="2" borderId="2" xfId="13" applyFont="1" applyFill="1" applyBorder="1" applyAlignment="1">
      <alignment horizontal="left" vertical="center"/>
    </xf>
    <xf numFmtId="0" fontId="19" fillId="2" borderId="1" xfId="13" applyFont="1" applyFill="1" applyBorder="1" applyAlignment="1">
      <alignment horizontal="left" vertical="center"/>
    </xf>
    <xf numFmtId="0" fontId="19" fillId="2" borderId="3" xfId="13" applyFont="1" applyFill="1" applyBorder="1" applyAlignment="1">
      <alignment horizontal="left" vertical="center" wrapText="1"/>
    </xf>
    <xf numFmtId="0" fontId="19" fillId="2" borderId="1" xfId="13" applyFont="1" applyFill="1" applyBorder="1" applyAlignment="1">
      <alignment horizontal="left" vertical="center" wrapText="1"/>
    </xf>
    <xf numFmtId="0" fontId="19" fillId="2" borderId="3" xfId="13" applyFont="1" applyFill="1" applyBorder="1" applyAlignment="1">
      <alignment vertical="center" wrapText="1"/>
    </xf>
    <xf numFmtId="0" fontId="19" fillId="2" borderId="1" xfId="13" applyFont="1" applyFill="1" applyBorder="1" applyAlignment="1">
      <alignment vertical="center" wrapText="1"/>
    </xf>
    <xf numFmtId="0" fontId="19" fillId="0" borderId="3" xfId="13" applyFont="1" applyBorder="1" applyAlignment="1">
      <alignment horizontal="left" vertical="center" wrapText="1"/>
    </xf>
    <xf numFmtId="0" fontId="19" fillId="0" borderId="2" xfId="13" applyFont="1" applyBorder="1" applyAlignment="1">
      <alignment horizontal="left" vertical="center" wrapText="1"/>
    </xf>
    <xf numFmtId="0" fontId="19" fillId="0" borderId="1" xfId="13" applyFont="1" applyBorder="1" applyAlignment="1">
      <alignment horizontal="left" vertical="center" wrapText="1"/>
    </xf>
    <xf numFmtId="0" fontId="53" fillId="0" borderId="3" xfId="13" applyFont="1" applyBorder="1" applyAlignment="1">
      <alignment horizontal="left" vertical="center" wrapText="1"/>
    </xf>
    <xf numFmtId="0" fontId="53" fillId="0" borderId="2" xfId="13" applyFont="1" applyBorder="1" applyAlignment="1">
      <alignment horizontal="left" vertical="center" wrapText="1"/>
    </xf>
    <xf numFmtId="0" fontId="53" fillId="0" borderId="1" xfId="13" applyFont="1" applyBorder="1" applyAlignment="1">
      <alignment horizontal="left" vertical="center" wrapText="1"/>
    </xf>
    <xf numFmtId="0" fontId="10" fillId="0" borderId="3" xfId="13" applyFont="1" applyBorder="1" applyAlignment="1">
      <alignment horizontal="left" vertical="center" wrapText="1"/>
    </xf>
    <xf numFmtId="0" fontId="10" fillId="0" borderId="2" xfId="13" applyFont="1" applyBorder="1" applyAlignment="1">
      <alignment horizontal="left" vertical="center" wrapText="1"/>
    </xf>
    <xf numFmtId="0" fontId="10" fillId="0" borderId="1" xfId="13" applyFont="1" applyBorder="1" applyAlignment="1">
      <alignment horizontal="left" vertical="center" wrapText="1"/>
    </xf>
    <xf numFmtId="0" fontId="53" fillId="2" borderId="3" xfId="13" applyFont="1" applyFill="1" applyBorder="1" applyAlignment="1">
      <alignment vertical="center" wrapText="1"/>
    </xf>
    <xf numFmtId="0" fontId="53" fillId="2" borderId="1" xfId="13" applyFont="1" applyFill="1" applyBorder="1" applyAlignment="1">
      <alignment vertical="center" wrapText="1"/>
    </xf>
    <xf numFmtId="0" fontId="56" fillId="0" borderId="3" xfId="13" applyFont="1" applyBorder="1" applyAlignment="1">
      <alignment horizontal="left" vertical="center" wrapText="1"/>
    </xf>
    <xf numFmtId="0" fontId="56" fillId="0" borderId="2" xfId="13" applyFont="1" applyBorder="1" applyAlignment="1">
      <alignment horizontal="left" vertical="center" wrapText="1"/>
    </xf>
    <xf numFmtId="0" fontId="56" fillId="0" borderId="1" xfId="13" applyFont="1" applyBorder="1" applyAlignment="1">
      <alignment horizontal="left" vertical="center" wrapText="1"/>
    </xf>
    <xf numFmtId="0" fontId="53" fillId="10" borderId="0" xfId="13" applyFont="1" applyFill="1" applyAlignment="1">
      <alignment horizontal="left" vertical="center" indent="8"/>
    </xf>
    <xf numFmtId="0" fontId="53" fillId="0" borderId="0" xfId="13" applyFont="1" applyAlignment="1">
      <alignment horizontal="right" wrapText="1"/>
    </xf>
    <xf numFmtId="0" fontId="53" fillId="0" borderId="69" xfId="13" applyFont="1" applyBorder="1" applyAlignment="1">
      <alignment horizontal="right" wrapText="1"/>
    </xf>
    <xf numFmtId="0" fontId="19" fillId="3" borderId="3" xfId="13" applyFont="1" applyFill="1" applyBorder="1" applyAlignment="1">
      <alignment horizontal="left" vertical="center" wrapText="1"/>
    </xf>
    <xf numFmtId="0" fontId="19" fillId="3" borderId="2" xfId="13" applyFont="1" applyFill="1" applyBorder="1" applyAlignment="1">
      <alignment horizontal="left" vertical="center" wrapText="1"/>
    </xf>
    <xf numFmtId="0" fontId="19" fillId="3" borderId="1" xfId="13" applyFont="1" applyFill="1" applyBorder="1" applyAlignment="1">
      <alignment horizontal="left" vertical="center" wrapText="1"/>
    </xf>
    <xf numFmtId="0" fontId="53" fillId="0" borderId="0" xfId="13" applyFont="1" applyAlignment="1">
      <alignment horizontal="right" vertical="center" wrapText="1"/>
    </xf>
    <xf numFmtId="0" fontId="53" fillId="0" borderId="69" xfId="13" applyFont="1" applyBorder="1" applyAlignment="1">
      <alignment horizontal="right" vertical="center" wrapText="1"/>
    </xf>
    <xf numFmtId="0" fontId="39" fillId="2" borderId="3" xfId="13" applyFont="1" applyFill="1" applyBorder="1" applyAlignment="1">
      <alignment horizontal="left" vertical="center"/>
    </xf>
    <xf numFmtId="0" fontId="39" fillId="2" borderId="2" xfId="13" applyFont="1" applyFill="1" applyBorder="1" applyAlignment="1">
      <alignment horizontal="left" vertical="center"/>
    </xf>
    <xf numFmtId="0" fontId="39" fillId="2" borderId="1" xfId="13" applyFont="1" applyFill="1" applyBorder="1" applyAlignment="1">
      <alignment horizontal="left" vertical="center"/>
    </xf>
    <xf numFmtId="0" fontId="39" fillId="3" borderId="3" xfId="13" applyFont="1" applyFill="1" applyBorder="1" applyAlignment="1">
      <alignment horizontal="left" vertical="center"/>
    </xf>
    <xf numFmtId="0" fontId="39" fillId="3" borderId="2" xfId="13" applyFont="1" applyFill="1" applyBorder="1" applyAlignment="1">
      <alignment horizontal="left" vertical="center"/>
    </xf>
    <xf numFmtId="0" fontId="39" fillId="3" borderId="1" xfId="13" applyFont="1" applyFill="1" applyBorder="1" applyAlignment="1">
      <alignment horizontal="left" vertical="center"/>
    </xf>
    <xf numFmtId="0" fontId="39" fillId="3" borderId="3" xfId="13" applyFont="1" applyFill="1" applyBorder="1" applyAlignment="1">
      <alignment horizontal="left" vertical="center" wrapText="1"/>
    </xf>
    <xf numFmtId="0" fontId="39" fillId="3" borderId="2" xfId="13" applyFont="1" applyFill="1" applyBorder="1" applyAlignment="1">
      <alignment horizontal="left" vertical="center" wrapText="1"/>
    </xf>
    <xf numFmtId="0" fontId="39" fillId="3" borderId="1" xfId="13" applyFont="1" applyFill="1" applyBorder="1" applyAlignment="1">
      <alignment horizontal="left" vertical="center" wrapText="1"/>
    </xf>
    <xf numFmtId="0" fontId="78" fillId="2" borderId="17" xfId="0" applyFont="1" applyFill="1" applyBorder="1" applyAlignment="1" applyProtection="1">
      <alignment horizontal="center" vertical="center" wrapText="1"/>
      <protection locked="0"/>
    </xf>
    <xf numFmtId="0" fontId="78" fillId="2" borderId="1" xfId="0" applyFont="1" applyFill="1" applyBorder="1" applyAlignment="1" applyProtection="1">
      <alignment horizontal="center" vertical="center" wrapText="1"/>
      <protection locked="0"/>
    </xf>
    <xf numFmtId="0" fontId="89" fillId="0" borderId="21" xfId="0" applyFont="1" applyBorder="1" applyAlignment="1" applyProtection="1">
      <alignment horizontal="left" vertical="center" wrapText="1"/>
      <protection locked="0"/>
    </xf>
    <xf numFmtId="0" fontId="89" fillId="0" borderId="69" xfId="0" applyFont="1" applyBorder="1" applyAlignment="1" applyProtection="1">
      <alignment horizontal="left" vertical="center" wrapText="1"/>
      <protection locked="0"/>
    </xf>
    <xf numFmtId="0" fontId="78" fillId="2" borderId="17" xfId="0" applyFont="1" applyFill="1" applyBorder="1" applyAlignment="1" applyProtection="1">
      <alignment vertical="center" wrapText="1"/>
      <protection locked="0"/>
    </xf>
    <xf numFmtId="0" fontId="78" fillId="2" borderId="1" xfId="0" applyFont="1" applyFill="1" applyBorder="1" applyAlignment="1" applyProtection="1">
      <alignment vertical="center" wrapText="1"/>
      <protection locked="0"/>
    </xf>
    <xf numFmtId="0" fontId="13" fillId="0" borderId="21" xfId="0" applyFont="1" applyBorder="1" applyAlignment="1" applyProtection="1">
      <alignment horizontal="left" vertical="center" wrapText="1"/>
      <protection locked="0"/>
    </xf>
    <xf numFmtId="0" fontId="13" fillId="0" borderId="69" xfId="0" applyFont="1" applyBorder="1" applyAlignment="1" applyProtection="1">
      <alignment horizontal="left" vertical="center" wrapText="1"/>
      <protection locked="0"/>
    </xf>
    <xf numFmtId="0" fontId="78" fillId="2" borderId="17" xfId="0" applyFont="1" applyFill="1" applyBorder="1" applyAlignment="1" applyProtection="1">
      <alignment horizontal="left" vertical="center" wrapText="1"/>
      <protection locked="0"/>
    </xf>
    <xf numFmtId="0" fontId="78" fillId="2" borderId="1" xfId="0" applyFont="1" applyFill="1" applyBorder="1" applyAlignment="1" applyProtection="1">
      <alignment horizontal="left" vertical="center" wrapText="1"/>
      <protection locked="0"/>
    </xf>
    <xf numFmtId="0" fontId="89" fillId="0" borderId="21" xfId="0" applyFont="1" applyBorder="1" applyAlignment="1">
      <alignment horizontal="left" vertical="center" wrapText="1"/>
    </xf>
    <xf numFmtId="0" fontId="89" fillId="0" borderId="69" xfId="0" applyFont="1" applyBorder="1" applyAlignment="1">
      <alignment horizontal="left" vertical="center" wrapText="1"/>
    </xf>
    <xf numFmtId="0" fontId="26" fillId="0" borderId="0" xfId="0" applyFont="1" applyAlignment="1">
      <alignment horizontal="center" vertical="center"/>
    </xf>
    <xf numFmtId="0" fontId="15" fillId="0" borderId="0" xfId="0" applyFont="1" applyFill="1" applyBorder="1" applyAlignment="1">
      <alignment horizontal="left" vertical="center" wrapText="1" shrinkToFit="1"/>
    </xf>
    <xf numFmtId="0" fontId="15" fillId="0" borderId="5" xfId="0" applyFont="1" applyFill="1" applyBorder="1" applyAlignment="1">
      <alignment horizontal="left" vertical="center" wrapText="1" shrinkToFit="1"/>
    </xf>
    <xf numFmtId="0" fontId="81" fillId="0" borderId="5" xfId="0" applyFont="1" applyBorder="1" applyAlignment="1">
      <alignment horizontal="center" vertical="center"/>
    </xf>
    <xf numFmtId="0" fontId="67" fillId="9" borderId="0" xfId="0" applyFont="1" applyFill="1" applyAlignment="1">
      <alignment horizontal="left" wrapText="1"/>
    </xf>
    <xf numFmtId="0" fontId="67" fillId="9" borderId="12" xfId="0" applyFont="1" applyFill="1" applyBorder="1" applyAlignment="1">
      <alignment horizontal="left" wrapText="1"/>
    </xf>
    <xf numFmtId="12" fontId="26" fillId="0" borderId="5" xfId="0" applyNumberFormat="1"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6" xfId="0" applyFont="1" applyBorder="1" applyAlignment="1">
      <alignment horizontal="center" vertical="center"/>
    </xf>
    <xf numFmtId="0" fontId="11" fillId="0" borderId="4" xfId="0" applyFont="1" applyBorder="1" applyAlignment="1">
      <alignment horizontal="center" vertical="center"/>
    </xf>
    <xf numFmtId="0" fontId="11" fillId="0" borderId="13" xfId="0" applyFont="1" applyBorder="1" applyAlignment="1">
      <alignment horizontal="center" vertical="center"/>
    </xf>
    <xf numFmtId="0" fontId="11" fillId="0" borderId="19" xfId="0" applyFont="1" applyBorder="1" applyAlignment="1">
      <alignment horizontal="center" vertical="center"/>
    </xf>
    <xf numFmtId="0" fontId="65" fillId="6" borderId="13" xfId="0" applyFont="1" applyFill="1" applyBorder="1" applyAlignment="1">
      <alignment horizontal="center" vertical="center" wrapText="1"/>
    </xf>
    <xf numFmtId="0" fontId="65" fillId="6" borderId="19" xfId="0" applyFont="1" applyFill="1" applyBorder="1" applyAlignment="1">
      <alignment horizontal="center" vertical="center" wrapText="1"/>
    </xf>
    <xf numFmtId="0" fontId="11" fillId="0" borderId="15" xfId="0" applyFont="1" applyBorder="1" applyAlignment="1">
      <alignment horizontal="center" vertical="center"/>
    </xf>
    <xf numFmtId="0" fontId="11" fillId="0" borderId="9" xfId="0" applyFont="1" applyBorder="1" applyAlignment="1">
      <alignment horizontal="center" vertical="center"/>
    </xf>
    <xf numFmtId="0" fontId="67" fillId="9" borderId="0" xfId="0" applyFont="1" applyFill="1" applyAlignment="1">
      <alignment horizontal="center" wrapText="1"/>
    </xf>
    <xf numFmtId="0" fontId="67" fillId="9" borderId="12" xfId="0" applyFont="1" applyFill="1" applyBorder="1" applyAlignment="1">
      <alignment horizontal="center" wrapText="1"/>
    </xf>
    <xf numFmtId="0" fontId="13" fillId="2" borderId="28" xfId="0" applyFont="1" applyFill="1" applyBorder="1" applyAlignment="1" applyProtection="1">
      <alignment vertical="center"/>
      <protection locked="0"/>
    </xf>
    <xf numFmtId="0" fontId="13" fillId="2" borderId="9" xfId="0" applyFont="1" applyFill="1" applyBorder="1" applyAlignment="1" applyProtection="1">
      <alignment vertical="center"/>
      <protection locked="0"/>
    </xf>
    <xf numFmtId="0" fontId="16" fillId="0" borderId="86" xfId="0" applyFont="1" applyBorder="1" applyAlignment="1">
      <alignment horizontal="center" vertical="center"/>
    </xf>
    <xf numFmtId="0" fontId="16" fillId="0" borderId="108" xfId="0" applyFont="1" applyBorder="1" applyAlignment="1">
      <alignment horizontal="center" vertical="center"/>
    </xf>
    <xf numFmtId="0" fontId="16" fillId="0" borderId="101" xfId="0" applyFont="1" applyBorder="1" applyAlignment="1">
      <alignment horizontal="center" vertical="center"/>
    </xf>
    <xf numFmtId="0" fontId="16" fillId="0" borderId="105" xfId="0" applyFont="1" applyBorder="1" applyAlignment="1">
      <alignment horizontal="center" vertical="center"/>
    </xf>
    <xf numFmtId="0" fontId="16" fillId="0" borderId="43" xfId="0" applyFont="1" applyBorder="1" applyAlignment="1">
      <alignment horizontal="left" vertical="top" wrapText="1"/>
    </xf>
    <xf numFmtId="0" fontId="16" fillId="0" borderId="44" xfId="0" applyFont="1" applyBorder="1" applyAlignment="1">
      <alignment horizontal="left" vertical="top" wrapText="1"/>
    </xf>
    <xf numFmtId="0" fontId="16" fillId="0" borderId="46" xfId="0" applyFont="1" applyBorder="1" applyAlignment="1">
      <alignment horizontal="left" vertical="top" wrapText="1"/>
    </xf>
    <xf numFmtId="0" fontId="16" fillId="0" borderId="21" xfId="0" applyFont="1" applyBorder="1" applyAlignment="1">
      <alignment horizontal="left" vertical="top" wrapText="1"/>
    </xf>
    <xf numFmtId="0" fontId="16" fillId="0" borderId="0" xfId="0" applyFont="1" applyBorder="1" applyAlignment="1">
      <alignment horizontal="left" vertical="top" wrapText="1"/>
    </xf>
    <xf numFmtId="0" fontId="16" fillId="0" borderId="104" xfId="0" applyFont="1" applyBorder="1" applyAlignment="1">
      <alignment horizontal="left" vertical="top" wrapText="1"/>
    </xf>
    <xf numFmtId="3" fontId="16" fillId="0" borderId="101" xfId="0" applyNumberFormat="1" applyFont="1" applyBorder="1" applyAlignment="1">
      <alignment horizontal="center" vertical="center"/>
    </xf>
    <xf numFmtId="3" fontId="16" fillId="0" borderId="105" xfId="0" applyNumberFormat="1" applyFont="1" applyBorder="1" applyAlignment="1">
      <alignment horizontal="center" vertical="center"/>
    </xf>
    <xf numFmtId="0" fontId="78" fillId="0" borderId="21" xfId="0" applyFont="1" applyBorder="1" applyAlignment="1" applyProtection="1">
      <alignment horizontal="left" vertical="center" wrapText="1"/>
      <protection locked="0"/>
    </xf>
    <xf numFmtId="0" fontId="78" fillId="0" borderId="69" xfId="0" applyFont="1" applyBorder="1" applyAlignment="1" applyProtection="1">
      <alignment horizontal="left" vertical="center" wrapText="1"/>
      <protection locked="0"/>
    </xf>
    <xf numFmtId="3" fontId="16" fillId="0" borderId="107" xfId="0" applyNumberFormat="1" applyFont="1" applyBorder="1" applyAlignment="1">
      <alignment horizontal="center" vertical="center"/>
    </xf>
    <xf numFmtId="0" fontId="13" fillId="0" borderId="17" xfId="0" applyFont="1" applyBorder="1" applyAlignment="1">
      <alignment horizontal="left" vertical="center" wrapText="1"/>
    </xf>
    <xf numFmtId="0" fontId="13" fillId="0" borderId="1" xfId="0" applyFont="1" applyBorder="1" applyAlignment="1">
      <alignment horizontal="left" vertical="center" wrapText="1"/>
    </xf>
    <xf numFmtId="0" fontId="27" fillId="0" borderId="29" xfId="0" applyFont="1" applyBorder="1" applyAlignment="1">
      <alignment horizontal="center" vertical="center" wrapText="1"/>
    </xf>
    <xf numFmtId="0" fontId="27" fillId="0" borderId="45" xfId="0" applyFont="1" applyBorder="1" applyAlignment="1">
      <alignment horizontal="center" vertical="center" wrapText="1"/>
    </xf>
    <xf numFmtId="0" fontId="16" fillId="0" borderId="43" xfId="0" applyFont="1" applyBorder="1" applyAlignment="1">
      <alignment horizontal="center" vertical="center"/>
    </xf>
    <xf numFmtId="0" fontId="16" fillId="0" borderId="44" xfId="0" applyFont="1" applyBorder="1" applyAlignment="1">
      <alignment horizontal="center" vertical="center"/>
    </xf>
    <xf numFmtId="0" fontId="16" fillId="0" borderId="21" xfId="0" applyFont="1" applyBorder="1" applyAlignment="1">
      <alignment horizontal="center" vertical="center"/>
    </xf>
    <xf numFmtId="0" fontId="16" fillId="0" borderId="0" xfId="0" applyFont="1" applyBorder="1" applyAlignment="1">
      <alignment horizontal="center" vertical="center"/>
    </xf>
    <xf numFmtId="0" fontId="17" fillId="0" borderId="109" xfId="0" applyFont="1" applyBorder="1" applyAlignment="1">
      <alignment horizontal="center" vertical="center"/>
    </xf>
    <xf numFmtId="0" fontId="17" fillId="0" borderId="37" xfId="0" applyFont="1" applyBorder="1" applyAlignment="1">
      <alignment horizontal="center" vertical="center"/>
    </xf>
    <xf numFmtId="0" fontId="16" fillId="4" borderId="72" xfId="0" applyFont="1" applyFill="1" applyBorder="1" applyAlignment="1">
      <alignment horizontal="center" vertical="center"/>
    </xf>
    <xf numFmtId="0" fontId="16" fillId="4" borderId="73" xfId="0" applyFont="1" applyFill="1" applyBorder="1" applyAlignment="1">
      <alignment horizontal="center" vertical="center"/>
    </xf>
    <xf numFmtId="0" fontId="16" fillId="0" borderId="43" xfId="0" applyFont="1" applyBorder="1" applyAlignment="1">
      <alignment horizontal="left" vertical="center" wrapText="1"/>
    </xf>
    <xf numFmtId="0" fontId="16" fillId="0" borderId="44" xfId="0" applyFont="1" applyBorder="1" applyAlignment="1">
      <alignment horizontal="left" vertical="center" wrapText="1"/>
    </xf>
    <xf numFmtId="0" fontId="16" fillId="0" borderId="46" xfId="0" applyFont="1" applyBorder="1" applyAlignment="1">
      <alignment horizontal="left" vertical="center" wrapText="1"/>
    </xf>
    <xf numFmtId="0" fontId="16" fillId="0" borderId="21" xfId="0" applyFont="1" applyBorder="1" applyAlignment="1">
      <alignment horizontal="left" vertical="center" wrapText="1"/>
    </xf>
    <xf numFmtId="0" fontId="16" fillId="0" borderId="0" xfId="0" applyFont="1" applyBorder="1" applyAlignment="1">
      <alignment horizontal="left" vertical="center" wrapText="1"/>
    </xf>
    <xf numFmtId="0" fontId="16" fillId="0" borderId="104" xfId="0" applyFont="1" applyBorder="1" applyAlignment="1">
      <alignment horizontal="left" vertical="center" wrapText="1"/>
    </xf>
    <xf numFmtId="0" fontId="16" fillId="0" borderId="29" xfId="0" applyFont="1" applyBorder="1" applyAlignment="1">
      <alignment horizontal="left" vertical="center" wrapText="1"/>
    </xf>
    <xf numFmtId="0" fontId="16" fillId="0" borderId="12" xfId="0" applyFont="1" applyBorder="1" applyAlignment="1">
      <alignment horizontal="left" vertical="center" wrapText="1"/>
    </xf>
    <xf numFmtId="0" fontId="16" fillId="0" borderId="106" xfId="0" applyFont="1" applyBorder="1" applyAlignment="1">
      <alignment horizontal="left" vertical="center" wrapText="1"/>
    </xf>
    <xf numFmtId="0" fontId="16" fillId="4" borderId="59" xfId="0" applyFont="1" applyFill="1" applyBorder="1" applyAlignment="1">
      <alignment horizontal="center" vertical="center"/>
    </xf>
    <xf numFmtId="0" fontId="16" fillId="4" borderId="70" xfId="0" applyFont="1" applyFill="1" applyBorder="1" applyAlignment="1">
      <alignment horizontal="center" vertical="center"/>
    </xf>
    <xf numFmtId="0" fontId="17" fillId="0" borderId="17" xfId="0" applyFont="1" applyBorder="1" applyAlignment="1">
      <alignment horizontal="center" vertical="center"/>
    </xf>
    <xf numFmtId="0" fontId="17" fillId="0" borderId="1" xfId="0" applyFont="1" applyBorder="1" applyAlignment="1">
      <alignment horizontal="center" vertical="center"/>
    </xf>
    <xf numFmtId="0" fontId="17" fillId="0" borderId="30" xfId="0" applyFont="1" applyBorder="1" applyAlignment="1">
      <alignment horizontal="center" vertical="center"/>
    </xf>
    <xf numFmtId="0" fontId="17" fillId="0" borderId="33" xfId="0" applyFont="1" applyBorder="1" applyAlignment="1">
      <alignment horizontal="center" vertical="center"/>
    </xf>
    <xf numFmtId="0" fontId="17" fillId="0" borderId="112" xfId="0" applyFont="1" applyBorder="1" applyAlignment="1">
      <alignment horizontal="center" vertical="center"/>
    </xf>
    <xf numFmtId="0" fontId="17" fillId="0" borderId="40" xfId="0" applyFont="1" applyBorder="1" applyAlignment="1">
      <alignment horizontal="center" vertical="center"/>
    </xf>
    <xf numFmtId="0" fontId="17" fillId="0" borderId="43" xfId="0" applyFont="1" applyBorder="1" applyAlignment="1">
      <alignment horizontal="center" vertical="center"/>
    </xf>
    <xf numFmtId="0" fontId="17" fillId="0" borderId="15" xfId="0" applyFont="1" applyBorder="1" applyAlignment="1">
      <alignment horizontal="center" vertical="center"/>
    </xf>
    <xf numFmtId="0" fontId="17" fillId="0" borderId="71" xfId="0" applyFont="1" applyBorder="1" applyAlignment="1">
      <alignment horizontal="center" vertical="center"/>
    </xf>
    <xf numFmtId="0" fontId="17" fillId="0" borderId="35" xfId="0" applyFont="1" applyBorder="1" applyAlignment="1">
      <alignment horizontal="center" vertical="center"/>
    </xf>
    <xf numFmtId="0" fontId="17" fillId="0" borderId="13" xfId="0" applyFont="1" applyBorder="1" applyAlignment="1">
      <alignment horizontal="center" vertical="center"/>
    </xf>
    <xf numFmtId="0" fontId="17" fillId="0" borderId="103" xfId="0" applyFont="1" applyBorder="1" applyAlignment="1">
      <alignment horizontal="center" vertical="center"/>
    </xf>
    <xf numFmtId="0" fontId="13" fillId="0" borderId="21" xfId="0" applyFont="1" applyBorder="1" applyAlignment="1">
      <alignment horizontal="left" vertical="center" wrapText="1"/>
    </xf>
    <xf numFmtId="0" fontId="13" fillId="0" borderId="69" xfId="0" applyFont="1" applyBorder="1" applyAlignment="1">
      <alignment horizontal="left" vertical="center" wrapText="1"/>
    </xf>
    <xf numFmtId="0" fontId="78" fillId="0" borderId="21" xfId="0" applyFont="1" applyBorder="1" applyAlignment="1">
      <alignment horizontal="left" vertical="center" wrapText="1"/>
    </xf>
    <xf numFmtId="0" fontId="78" fillId="0" borderId="69" xfId="0" applyFont="1" applyBorder="1" applyAlignment="1">
      <alignment horizontal="left" vertical="center" wrapText="1"/>
    </xf>
    <xf numFmtId="0" fontId="26" fillId="0" borderId="0" xfId="0" applyFont="1" applyFill="1" applyBorder="1" applyAlignment="1">
      <alignment horizontal="left" vertical="center" wrapText="1" shrinkToFit="1"/>
    </xf>
    <xf numFmtId="0" fontId="26" fillId="0" borderId="5" xfId="0" applyFont="1" applyFill="1" applyBorder="1" applyAlignment="1">
      <alignment horizontal="left" vertical="center" wrapText="1" shrinkToFit="1"/>
    </xf>
    <xf numFmtId="177" fontId="13" fillId="4" borderId="100" xfId="0" applyNumberFormat="1" applyFont="1" applyFill="1" applyBorder="1" applyAlignment="1">
      <alignment horizontal="center" vertical="center"/>
    </xf>
    <xf numFmtId="177" fontId="13" fillId="4" borderId="19" xfId="0" applyNumberFormat="1" applyFont="1" applyFill="1" applyBorder="1" applyAlignment="1">
      <alignment horizontal="center" vertical="center"/>
    </xf>
    <xf numFmtId="0" fontId="89" fillId="0" borderId="22" xfId="0" applyFont="1" applyBorder="1" applyAlignment="1">
      <alignment horizontal="left" vertical="center" wrapText="1"/>
    </xf>
    <xf numFmtId="0" fontId="89" fillId="0" borderId="25" xfId="0" applyFont="1" applyBorder="1" applyAlignment="1">
      <alignment horizontal="left" vertical="center" wrapText="1"/>
    </xf>
    <xf numFmtId="177" fontId="13" fillId="4" borderId="87" xfId="0" applyNumberFormat="1" applyFont="1" applyFill="1" applyBorder="1" applyAlignment="1">
      <alignment horizontal="center" vertical="center"/>
    </xf>
    <xf numFmtId="177" fontId="13" fillId="4" borderId="10" xfId="0" applyNumberFormat="1" applyFont="1" applyFill="1" applyBorder="1" applyAlignment="1">
      <alignment horizontal="center" vertical="center"/>
    </xf>
    <xf numFmtId="177" fontId="13" fillId="4" borderId="105" xfId="0" applyNumberFormat="1" applyFont="1" applyFill="1" applyBorder="1" applyAlignment="1">
      <alignment horizontal="center" vertical="center"/>
    </xf>
    <xf numFmtId="0" fontId="19" fillId="0" borderId="0" xfId="5" applyFont="1">
      <alignment vertical="center"/>
    </xf>
    <xf numFmtId="20" fontId="0" fillId="0" borderId="53" xfId="5" applyNumberFormat="1" applyFont="1" applyBorder="1" applyAlignment="1">
      <alignment horizontal="center" vertical="center" wrapText="1" shrinkToFit="1"/>
    </xf>
    <xf numFmtId="20" fontId="0" fillId="0" borderId="62" xfId="5" applyNumberFormat="1" applyFont="1" applyBorder="1" applyAlignment="1">
      <alignment horizontal="center" vertical="center" wrapText="1" shrinkToFit="1"/>
    </xf>
    <xf numFmtId="20" fontId="10" fillId="2" borderId="61" xfId="5" applyNumberFormat="1" applyFill="1" applyBorder="1" applyAlignment="1" applyProtection="1">
      <alignment horizontal="center" vertical="center"/>
      <protection locked="0"/>
    </xf>
    <xf numFmtId="20" fontId="10" fillId="2" borderId="62" xfId="5" applyNumberFormat="1" applyFill="1" applyBorder="1" applyAlignment="1" applyProtection="1">
      <alignment horizontal="center" vertical="center"/>
      <protection locked="0"/>
    </xf>
    <xf numFmtId="20" fontId="19" fillId="0" borderId="66" xfId="5" applyNumberFormat="1" applyFont="1" applyBorder="1" applyAlignment="1">
      <alignment horizontal="center" vertical="top" wrapText="1"/>
    </xf>
    <xf numFmtId="20" fontId="19" fillId="0" borderId="67" xfId="5" applyNumberFormat="1" applyFont="1" applyBorder="1" applyAlignment="1">
      <alignment horizontal="center" vertical="top" wrapText="1"/>
    </xf>
    <xf numFmtId="20" fontId="19" fillId="0" borderId="68" xfId="5" applyNumberFormat="1" applyFont="1" applyBorder="1" applyAlignment="1">
      <alignment horizontal="center" vertical="top" wrapText="1"/>
    </xf>
    <xf numFmtId="20" fontId="0" fillId="0" borderId="53" xfId="5" applyNumberFormat="1" applyFont="1" applyBorder="1" applyAlignment="1">
      <alignment horizontal="left" vertical="center" wrapText="1" shrinkToFit="1"/>
    </xf>
    <xf numFmtId="20" fontId="0" fillId="0" borderId="62" xfId="5" applyNumberFormat="1" applyFont="1" applyBorder="1" applyAlignment="1">
      <alignment horizontal="left" vertical="center" wrapText="1" shrinkToFit="1"/>
    </xf>
    <xf numFmtId="20" fontId="10" fillId="2" borderId="63" xfId="5" applyNumberFormat="1" applyFill="1" applyBorder="1" applyAlignment="1" applyProtection="1">
      <alignment horizontal="center" vertical="center"/>
      <protection locked="0"/>
    </xf>
    <xf numFmtId="20" fontId="10" fillId="2" borderId="64" xfId="5" applyNumberFormat="1" applyFill="1" applyBorder="1" applyAlignment="1" applyProtection="1">
      <alignment horizontal="center" vertical="center"/>
      <protection locked="0"/>
    </xf>
    <xf numFmtId="20" fontId="19" fillId="2" borderId="61" xfId="5" applyNumberFormat="1" applyFont="1" applyFill="1" applyBorder="1" applyAlignment="1" applyProtection="1">
      <alignment horizontal="left" vertical="top" wrapText="1"/>
      <protection locked="0"/>
    </xf>
    <xf numFmtId="20" fontId="19" fillId="2" borderId="53" xfId="5" applyNumberFormat="1" applyFont="1" applyFill="1" applyBorder="1" applyAlignment="1" applyProtection="1">
      <alignment horizontal="left" vertical="top" wrapText="1"/>
      <protection locked="0"/>
    </xf>
    <xf numFmtId="20" fontId="19" fillId="2" borderId="62" xfId="5" applyNumberFormat="1" applyFont="1" applyFill="1" applyBorder="1" applyAlignment="1" applyProtection="1">
      <alignment horizontal="left" vertical="top" wrapText="1"/>
      <protection locked="0"/>
    </xf>
    <xf numFmtId="20" fontId="0" fillId="0" borderId="61" xfId="5" applyNumberFormat="1" applyFont="1" applyBorder="1" applyAlignment="1">
      <alignment horizontal="left" vertical="center" wrapText="1"/>
    </xf>
    <xf numFmtId="20" fontId="10" fillId="0" borderId="53" xfId="5" applyNumberFormat="1" applyBorder="1" applyAlignment="1">
      <alignment horizontal="left" vertical="center"/>
    </xf>
    <xf numFmtId="20" fontId="10" fillId="0" borderId="62" xfId="5" applyNumberFormat="1" applyBorder="1" applyAlignment="1">
      <alignment horizontal="left" vertical="center"/>
    </xf>
    <xf numFmtId="20" fontId="36" fillId="0" borderId="61" xfId="5" applyNumberFormat="1" applyFont="1" applyBorder="1" applyAlignment="1">
      <alignment horizontal="left" vertical="center"/>
    </xf>
    <xf numFmtId="20" fontId="36" fillId="0" borderId="53" xfId="5" applyNumberFormat="1" applyFont="1" applyBorder="1" applyAlignment="1">
      <alignment horizontal="left" vertical="center"/>
    </xf>
    <xf numFmtId="20" fontId="36" fillId="0" borderId="62" xfId="5" applyNumberFormat="1" applyFont="1" applyBorder="1" applyAlignment="1">
      <alignment horizontal="left" vertical="center"/>
    </xf>
    <xf numFmtId="20" fontId="0" fillId="0" borderId="53" xfId="5" applyNumberFormat="1" applyFont="1" applyBorder="1" applyAlignment="1">
      <alignment horizontal="left" vertical="center" wrapText="1"/>
    </xf>
    <xf numFmtId="20" fontId="10" fillId="0" borderId="53" xfId="5" applyNumberFormat="1" applyBorder="1" applyAlignment="1">
      <alignment horizontal="left" vertical="center" wrapText="1"/>
    </xf>
    <xf numFmtId="20" fontId="10" fillId="0" borderId="62" xfId="5" applyNumberFormat="1" applyBorder="1" applyAlignment="1">
      <alignment horizontal="left" vertical="center" wrapText="1"/>
    </xf>
    <xf numFmtId="20" fontId="19" fillId="0" borderId="6" xfId="5" applyNumberFormat="1" applyFont="1" applyBorder="1" applyAlignment="1">
      <alignment horizontal="center" vertical="center" wrapText="1"/>
    </xf>
    <xf numFmtId="20" fontId="19" fillId="0" borderId="1" xfId="5" applyNumberFormat="1" applyFont="1" applyBorder="1" applyAlignment="1">
      <alignment horizontal="center" vertical="center" wrapText="1"/>
    </xf>
    <xf numFmtId="20" fontId="19" fillId="0" borderId="4" xfId="5" applyNumberFormat="1" applyFont="1" applyBorder="1" applyAlignment="1">
      <alignment horizontal="center" vertical="center"/>
    </xf>
    <xf numFmtId="20" fontId="10" fillId="2" borderId="4" xfId="5" applyNumberFormat="1" applyFill="1" applyBorder="1" applyAlignment="1" applyProtection="1">
      <alignment horizontal="center" vertical="center"/>
      <protection locked="0"/>
    </xf>
    <xf numFmtId="20" fontId="10" fillId="2" borderId="7" xfId="5" applyNumberFormat="1" applyFill="1" applyBorder="1" applyAlignment="1" applyProtection="1">
      <alignment horizontal="center" vertical="center"/>
      <protection locked="0"/>
    </xf>
    <xf numFmtId="20" fontId="36" fillId="0" borderId="82" xfId="5" applyNumberFormat="1" applyFont="1" applyBorder="1" applyAlignment="1">
      <alignment horizontal="center" vertical="center"/>
    </xf>
    <xf numFmtId="20" fontId="36" fillId="0" borderId="51" xfId="5" applyNumberFormat="1" applyFont="1" applyBorder="1" applyAlignment="1">
      <alignment horizontal="center" vertical="center"/>
    </xf>
    <xf numFmtId="20" fontId="36" fillId="0" borderId="83" xfId="5" applyNumberFormat="1" applyFont="1" applyBorder="1" applyAlignment="1">
      <alignment horizontal="center" vertical="center"/>
    </xf>
    <xf numFmtId="20" fontId="10" fillId="0" borderId="82" xfId="5" applyNumberFormat="1" applyBorder="1" applyAlignment="1">
      <alignment horizontal="center" vertical="center" wrapText="1"/>
    </xf>
    <xf numFmtId="20" fontId="10" fillId="0" borderId="83" xfId="5" applyNumberFormat="1" applyBorder="1" applyAlignment="1">
      <alignment horizontal="center" vertical="center" wrapText="1"/>
    </xf>
    <xf numFmtId="20" fontId="0" fillId="0" borderId="82" xfId="5" applyNumberFormat="1" applyFont="1" applyBorder="1" applyAlignment="1">
      <alignment horizontal="left" vertical="center"/>
    </xf>
    <xf numFmtId="20" fontId="0" fillId="0" borderId="51" xfId="5" applyNumberFormat="1" applyFont="1" applyBorder="1" applyAlignment="1">
      <alignment horizontal="left" vertical="center"/>
    </xf>
    <xf numFmtId="20" fontId="0" fillId="0" borderId="83" xfId="5" applyNumberFormat="1" applyFont="1" applyBorder="1" applyAlignment="1">
      <alignment horizontal="left" vertical="center"/>
    </xf>
    <xf numFmtId="20" fontId="0" fillId="0" borderId="95" xfId="5" applyNumberFormat="1" applyFont="1" applyFill="1" applyBorder="1" applyAlignment="1" applyProtection="1">
      <alignment horizontal="center" vertical="center"/>
      <protection locked="0"/>
    </xf>
    <xf numFmtId="20" fontId="0" fillId="0" borderId="96" xfId="5" applyNumberFormat="1" applyFont="1" applyFill="1" applyBorder="1" applyAlignment="1" applyProtection="1">
      <alignment horizontal="center" vertical="center"/>
      <protection locked="0"/>
    </xf>
    <xf numFmtId="20" fontId="0" fillId="0" borderId="98" xfId="5" applyNumberFormat="1" applyFont="1" applyFill="1" applyBorder="1" applyAlignment="1" applyProtection="1">
      <alignment horizontal="center" vertical="center"/>
      <protection locked="0"/>
    </xf>
    <xf numFmtId="20" fontId="0" fillId="2" borderId="52" xfId="5" applyNumberFormat="1" applyFont="1" applyFill="1" applyBorder="1" applyAlignment="1" applyProtection="1">
      <alignment horizontal="left" vertical="center"/>
      <protection locked="0"/>
    </xf>
    <xf numFmtId="20" fontId="0" fillId="2" borderId="99" xfId="5" applyNumberFormat="1" applyFont="1" applyFill="1" applyBorder="1" applyAlignment="1" applyProtection="1">
      <alignment horizontal="left" vertical="center"/>
      <protection locked="0"/>
    </xf>
    <xf numFmtId="0" fontId="10" fillId="2" borderId="2" xfId="5" applyNumberFormat="1" applyFill="1" applyBorder="1" applyAlignment="1" applyProtection="1">
      <alignment horizontal="center" vertical="center"/>
      <protection locked="0"/>
    </xf>
    <xf numFmtId="3" fontId="10" fillId="2" borderId="11" xfId="5" applyNumberFormat="1" applyFill="1" applyBorder="1" applyAlignment="1" applyProtection="1">
      <alignment horizontal="center" vertical="center"/>
      <protection locked="0"/>
    </xf>
    <xf numFmtId="20" fontId="19" fillId="0" borderId="22" xfId="5" applyNumberFormat="1" applyFont="1" applyBorder="1" applyAlignment="1">
      <alignment horizontal="left" vertical="center" wrapText="1"/>
    </xf>
    <xf numFmtId="20" fontId="19" fillId="0" borderId="11" xfId="5" applyNumberFormat="1" applyFont="1" applyBorder="1" applyAlignment="1">
      <alignment horizontal="left" vertical="center" wrapText="1"/>
    </xf>
    <xf numFmtId="20" fontId="19" fillId="0" borderId="25" xfId="5" applyNumberFormat="1" applyFont="1" applyBorder="1" applyAlignment="1">
      <alignment horizontal="left" vertical="center" wrapText="1"/>
    </xf>
    <xf numFmtId="20" fontId="19" fillId="0" borderId="21" xfId="5" applyNumberFormat="1" applyFont="1" applyBorder="1" applyAlignment="1">
      <alignment horizontal="left" vertical="center" wrapText="1"/>
    </xf>
    <xf numFmtId="20" fontId="19" fillId="0" borderId="0" xfId="5" applyNumberFormat="1" applyFont="1" applyBorder="1" applyAlignment="1">
      <alignment horizontal="left" vertical="center" wrapText="1"/>
    </xf>
    <xf numFmtId="20" fontId="19" fillId="0" borderId="69" xfId="5" applyNumberFormat="1" applyFont="1" applyBorder="1" applyAlignment="1">
      <alignment horizontal="left" vertical="center" wrapText="1"/>
    </xf>
    <xf numFmtId="20" fontId="0" fillId="0" borderId="26" xfId="5" applyNumberFormat="1" applyFont="1" applyFill="1" applyBorder="1" applyAlignment="1" applyProtection="1">
      <alignment horizontal="center" vertical="center"/>
      <protection locked="0"/>
    </xf>
    <xf numFmtId="20" fontId="0" fillId="0" borderId="11" xfId="5" applyNumberFormat="1" applyFont="1" applyFill="1" applyBorder="1" applyAlignment="1" applyProtection="1">
      <alignment horizontal="center" vertical="center"/>
      <protection locked="0"/>
    </xf>
    <xf numFmtId="20" fontId="0" fillId="0" borderId="84" xfId="5" applyNumberFormat="1" applyFont="1" applyFill="1" applyBorder="1" applyAlignment="1" applyProtection="1">
      <alignment horizontal="center" vertical="center"/>
      <protection locked="0"/>
    </xf>
    <xf numFmtId="20" fontId="0" fillId="0" borderId="87" xfId="5" applyNumberFormat="1" applyFont="1" applyFill="1" applyBorder="1" applyAlignment="1" applyProtection="1">
      <alignment horizontal="center" vertical="center"/>
      <protection locked="0"/>
    </xf>
    <xf numFmtId="20" fontId="0" fillId="0" borderId="0" xfId="5" applyNumberFormat="1" applyFont="1" applyFill="1" applyBorder="1" applyAlignment="1" applyProtection="1">
      <alignment horizontal="center" vertical="center"/>
      <protection locked="0"/>
    </xf>
    <xf numFmtId="20" fontId="0" fillId="0" borderId="88" xfId="5" applyNumberFormat="1" applyFont="1" applyFill="1" applyBorder="1" applyAlignment="1" applyProtection="1">
      <alignment horizontal="center" vertical="center"/>
      <protection locked="0"/>
    </xf>
    <xf numFmtId="20" fontId="0" fillId="0" borderId="25" xfId="5" applyNumberFormat="1" applyFont="1" applyFill="1" applyBorder="1" applyAlignment="1" applyProtection="1">
      <alignment horizontal="center" vertical="center"/>
      <protection locked="0"/>
    </xf>
    <xf numFmtId="20" fontId="0" fillId="0" borderId="69" xfId="5" applyNumberFormat="1" applyFont="1" applyFill="1" applyBorder="1" applyAlignment="1" applyProtection="1">
      <alignment horizontal="center" vertical="center"/>
      <protection locked="0"/>
    </xf>
    <xf numFmtId="20" fontId="0" fillId="0" borderId="4" xfId="5" applyNumberFormat="1" applyFont="1" applyFill="1" applyBorder="1" applyAlignment="1" applyProtection="1">
      <alignment horizontal="center" vertical="center" wrapText="1"/>
      <protection locked="0"/>
    </xf>
    <xf numFmtId="20" fontId="0" fillId="0" borderId="85" xfId="5" applyNumberFormat="1" applyFont="1" applyFill="1" applyBorder="1" applyAlignment="1" applyProtection="1">
      <alignment horizontal="center" vertical="center" wrapText="1"/>
      <protection locked="0"/>
    </xf>
    <xf numFmtId="20" fontId="35" fillId="0" borderId="24" xfId="5" applyNumberFormat="1" applyFont="1" applyFill="1" applyBorder="1" applyAlignment="1" applyProtection="1">
      <alignment horizontal="center" vertical="center" wrapText="1"/>
      <protection locked="0"/>
    </xf>
    <xf numFmtId="20" fontId="35" fillId="0" borderId="89" xfId="5" applyNumberFormat="1" applyFont="1" applyFill="1" applyBorder="1" applyAlignment="1" applyProtection="1">
      <alignment horizontal="center" vertical="center" wrapText="1"/>
      <protection locked="0"/>
    </xf>
    <xf numFmtId="20" fontId="19" fillId="0" borderId="28" xfId="5" applyNumberFormat="1" applyFont="1" applyBorder="1" applyAlignment="1">
      <alignment horizontal="left" vertical="center" wrapText="1"/>
    </xf>
    <xf numFmtId="20" fontId="19" fillId="0" borderId="5" xfId="5" applyNumberFormat="1" applyFont="1" applyBorder="1" applyAlignment="1">
      <alignment horizontal="left" vertical="center" wrapText="1"/>
    </xf>
    <xf numFmtId="20" fontId="19" fillId="0" borderId="9" xfId="5" applyNumberFormat="1" applyFont="1" applyBorder="1" applyAlignment="1">
      <alignment horizontal="left" vertical="center" wrapText="1"/>
    </xf>
    <xf numFmtId="20" fontId="0" fillId="0" borderId="26" xfId="5" applyNumberFormat="1" applyFont="1" applyFill="1" applyBorder="1" applyAlignment="1" applyProtection="1">
      <alignment horizontal="left" vertical="center"/>
      <protection locked="0"/>
    </xf>
    <xf numFmtId="20" fontId="0" fillId="0" borderId="11" xfId="5" applyNumberFormat="1" applyFont="1" applyFill="1" applyBorder="1" applyAlignment="1" applyProtection="1">
      <alignment horizontal="left" vertical="center"/>
      <protection locked="0"/>
    </xf>
    <xf numFmtId="20" fontId="0" fillId="0" borderId="84" xfId="5" applyNumberFormat="1" applyFont="1" applyFill="1" applyBorder="1" applyAlignment="1" applyProtection="1">
      <alignment horizontal="left" vertical="center"/>
      <protection locked="0"/>
    </xf>
    <xf numFmtId="20" fontId="0" fillId="0" borderId="10" xfId="5" applyNumberFormat="1" applyFont="1" applyFill="1" applyBorder="1" applyAlignment="1" applyProtection="1">
      <alignment horizontal="left" vertical="center"/>
      <protection locked="0"/>
    </xf>
    <xf numFmtId="20" fontId="0" fillId="0" borderId="5" xfId="5" applyNumberFormat="1" applyFont="1" applyFill="1" applyBorder="1" applyAlignment="1" applyProtection="1">
      <alignment horizontal="left" vertical="center"/>
      <protection locked="0"/>
    </xf>
    <xf numFmtId="20" fontId="0" fillId="0" borderId="90" xfId="5" applyNumberFormat="1" applyFont="1" applyFill="1" applyBorder="1" applyAlignment="1" applyProtection="1">
      <alignment horizontal="left" vertical="center"/>
      <protection locked="0"/>
    </xf>
    <xf numFmtId="20" fontId="30" fillId="0" borderId="0" xfId="5" applyNumberFormat="1" applyFont="1" applyAlignment="1">
      <alignment horizontal="center" vertical="center"/>
    </xf>
    <xf numFmtId="20" fontId="19" fillId="0" borderId="54" xfId="5" applyNumberFormat="1" applyFont="1" applyBorder="1" applyAlignment="1">
      <alignment horizontal="center" vertical="center"/>
    </xf>
    <xf numFmtId="20" fontId="19" fillId="0" borderId="60" xfId="5" applyNumberFormat="1" applyFont="1" applyBorder="1" applyAlignment="1">
      <alignment horizontal="center" vertical="center"/>
    </xf>
    <xf numFmtId="20" fontId="19" fillId="0" borderId="55" xfId="5" applyNumberFormat="1" applyFont="1" applyBorder="1" applyAlignment="1">
      <alignment horizontal="center" vertical="center"/>
    </xf>
    <xf numFmtId="0" fontId="10" fillId="0" borderId="55" xfId="5" applyNumberFormat="1" applyBorder="1" applyAlignment="1" applyProtection="1">
      <alignment horizontal="center" vertical="center"/>
    </xf>
    <xf numFmtId="0" fontId="10" fillId="0" borderId="57" xfId="5" applyNumberFormat="1" applyBorder="1" applyAlignment="1" applyProtection="1">
      <alignment horizontal="center" vertical="center"/>
    </xf>
    <xf numFmtId="20" fontId="19" fillId="0" borderId="6" xfId="5" applyNumberFormat="1" applyFont="1" applyBorder="1" applyAlignment="1">
      <alignment horizontal="center" vertical="center"/>
    </xf>
    <xf numFmtId="20" fontId="19" fillId="0" borderId="1" xfId="5" applyNumberFormat="1" applyFont="1" applyBorder="1" applyAlignment="1">
      <alignment horizontal="center" vertical="center"/>
    </xf>
    <xf numFmtId="20" fontId="0" fillId="0" borderId="0" xfId="5" applyNumberFormat="1" applyFont="1" applyFill="1" applyBorder="1" applyAlignment="1" applyProtection="1">
      <alignment horizontal="left" vertical="center"/>
      <protection locked="0"/>
    </xf>
    <xf numFmtId="20" fontId="0" fillId="0" borderId="88" xfId="5" applyNumberFormat="1" applyFont="1" applyFill="1" applyBorder="1" applyAlignment="1" applyProtection="1">
      <alignment horizontal="left" vertical="center"/>
      <protection locked="0"/>
    </xf>
    <xf numFmtId="20" fontId="19" fillId="0" borderId="71" xfId="5" applyNumberFormat="1" applyFont="1" applyBorder="1" applyAlignment="1">
      <alignment horizontal="left" vertical="center" wrapText="1"/>
    </xf>
    <xf numFmtId="20" fontId="19" fillId="0" borderId="51" xfId="5" applyNumberFormat="1" applyFont="1" applyBorder="1" applyAlignment="1">
      <alignment horizontal="left" vertical="center" wrapText="1"/>
    </xf>
    <xf numFmtId="20" fontId="19" fillId="0" borderId="35" xfId="5" applyNumberFormat="1" applyFont="1" applyBorder="1" applyAlignment="1">
      <alignment horizontal="left" vertical="center" wrapText="1"/>
    </xf>
    <xf numFmtId="20" fontId="0" fillId="0" borderId="26" xfId="5" applyNumberFormat="1" applyFont="1" applyFill="1" applyBorder="1" applyAlignment="1" applyProtection="1">
      <alignment horizontal="left" vertical="center" wrapText="1"/>
      <protection locked="0"/>
    </xf>
    <xf numFmtId="20" fontId="0" fillId="0" borderId="11" xfId="5" applyNumberFormat="1" applyFont="1" applyFill="1" applyBorder="1" applyAlignment="1" applyProtection="1">
      <alignment horizontal="left" vertical="center" wrapText="1"/>
      <protection locked="0"/>
    </xf>
    <xf numFmtId="20" fontId="0" fillId="0" borderId="87" xfId="5" applyNumberFormat="1" applyFont="1" applyFill="1" applyBorder="1" applyAlignment="1" applyProtection="1">
      <alignment horizontal="left" vertical="center" wrapText="1"/>
      <protection locked="0"/>
    </xf>
    <xf numFmtId="20" fontId="0" fillId="0" borderId="0" xfId="5" applyNumberFormat="1" applyFont="1" applyFill="1" applyBorder="1" applyAlignment="1" applyProtection="1">
      <alignment horizontal="left" vertical="center" wrapText="1"/>
      <protection locked="0"/>
    </xf>
    <xf numFmtId="20" fontId="0" fillId="0" borderId="34" xfId="5" applyNumberFormat="1" applyFont="1" applyFill="1" applyBorder="1" applyAlignment="1" applyProtection="1">
      <alignment horizontal="left" vertical="center" wrapText="1"/>
      <protection locked="0"/>
    </xf>
    <xf numFmtId="20" fontId="0" fillId="0" borderId="51" xfId="5" applyNumberFormat="1" applyFont="1" applyFill="1" applyBorder="1" applyAlignment="1" applyProtection="1">
      <alignment horizontal="left" vertical="center" wrapText="1"/>
      <protection locked="0"/>
    </xf>
    <xf numFmtId="20" fontId="10" fillId="0" borderId="53" xfId="5" applyNumberFormat="1" applyBorder="1" applyAlignment="1">
      <alignment horizontal="left" vertical="center" wrapText="1" shrinkToFit="1"/>
    </xf>
    <xf numFmtId="0" fontId="10" fillId="0" borderId="53" xfId="5" applyBorder="1" applyAlignment="1">
      <alignment horizontal="left" vertical="center" wrapText="1" shrinkToFit="1"/>
    </xf>
    <xf numFmtId="0" fontId="10" fillId="0" borderId="62" xfId="5" applyBorder="1" applyAlignment="1">
      <alignment horizontal="left" vertical="center" wrapText="1" shrinkToFit="1"/>
    </xf>
    <xf numFmtId="20" fontId="19" fillId="0" borderId="66" xfId="5" applyNumberFormat="1" applyFont="1" applyBorder="1" applyAlignment="1">
      <alignment horizontal="left" vertical="top" wrapText="1"/>
    </xf>
    <xf numFmtId="0" fontId="19" fillId="0" borderId="67" xfId="5" applyFont="1" applyBorder="1" applyAlignment="1">
      <alignment horizontal="left" vertical="top"/>
    </xf>
    <xf numFmtId="0" fontId="19" fillId="0" borderId="68" xfId="5" applyFont="1" applyBorder="1" applyAlignment="1">
      <alignment horizontal="left" vertical="top"/>
    </xf>
    <xf numFmtId="20" fontId="19" fillId="0" borderId="66" xfId="5" applyNumberFormat="1" applyFont="1" applyFill="1" applyBorder="1" applyAlignment="1" applyProtection="1">
      <alignment horizontal="left" vertical="top" wrapText="1"/>
      <protection locked="0"/>
    </xf>
    <xf numFmtId="0" fontId="19" fillId="0" borderId="67" xfId="5" applyFont="1" applyFill="1" applyBorder="1" applyAlignment="1" applyProtection="1">
      <alignment horizontal="left" vertical="top"/>
      <protection locked="0"/>
    </xf>
    <xf numFmtId="0" fontId="19" fillId="0" borderId="68" xfId="5" applyFont="1" applyFill="1" applyBorder="1" applyAlignment="1" applyProtection="1">
      <alignment horizontal="left" vertical="top"/>
      <protection locked="0"/>
    </xf>
    <xf numFmtId="20" fontId="0" fillId="0" borderId="61" xfId="5" applyNumberFormat="1" applyFont="1" applyBorder="1" applyAlignment="1">
      <alignment horizontal="left" vertical="center" wrapText="1" shrinkToFit="1"/>
    </xf>
    <xf numFmtId="20" fontId="63" fillId="2" borderId="61" xfId="5" applyNumberFormat="1" applyFont="1" applyFill="1" applyBorder="1" applyAlignment="1">
      <alignment horizontal="left" vertical="top" wrapText="1"/>
    </xf>
    <xf numFmtId="20" fontId="63" fillId="2" borderId="53" xfId="5" applyNumberFormat="1" applyFont="1" applyFill="1" applyBorder="1" applyAlignment="1">
      <alignment horizontal="left" vertical="top" wrapText="1"/>
    </xf>
    <xf numFmtId="20" fontId="63" fillId="2" borderId="62" xfId="5" applyNumberFormat="1" applyFont="1" applyFill="1" applyBorder="1" applyAlignment="1">
      <alignment horizontal="left" vertical="top" wrapText="1"/>
    </xf>
    <xf numFmtId="20" fontId="19" fillId="2" borderId="61" xfId="5" applyNumberFormat="1" applyFont="1" applyFill="1" applyBorder="1" applyAlignment="1">
      <alignment horizontal="left" vertical="top" wrapText="1"/>
    </xf>
    <xf numFmtId="20" fontId="19" fillId="2" borderId="53" xfId="5" applyNumberFormat="1" applyFont="1" applyFill="1" applyBorder="1" applyAlignment="1">
      <alignment horizontal="left" vertical="top" wrapText="1"/>
    </xf>
    <xf numFmtId="20" fontId="19" fillId="2" borderId="62" xfId="5" applyNumberFormat="1" applyFont="1" applyFill="1" applyBorder="1" applyAlignment="1">
      <alignment horizontal="left" vertical="top" wrapText="1"/>
    </xf>
    <xf numFmtId="0" fontId="57" fillId="2" borderId="2" xfId="5" applyNumberFormat="1" applyFont="1" applyFill="1" applyBorder="1" applyAlignment="1" applyProtection="1">
      <alignment horizontal="center" vertical="center"/>
      <protection locked="0"/>
    </xf>
    <xf numFmtId="3" fontId="64" fillId="2" borderId="11" xfId="5" applyNumberFormat="1" applyFont="1" applyFill="1" applyBorder="1" applyAlignment="1" applyProtection="1">
      <alignment horizontal="center" vertical="center"/>
      <protection locked="0"/>
    </xf>
    <xf numFmtId="20" fontId="57" fillId="2" borderId="4" xfId="5" applyNumberFormat="1" applyFont="1" applyFill="1" applyBorder="1" applyAlignment="1" applyProtection="1">
      <alignment horizontal="center" vertical="center"/>
      <protection locked="0"/>
    </xf>
    <xf numFmtId="0" fontId="57" fillId="0" borderId="55" xfId="5" applyNumberFormat="1" applyFont="1" applyBorder="1" applyAlignment="1" applyProtection="1">
      <alignment horizontal="center" vertical="center"/>
    </xf>
  </cellXfs>
  <cellStyles count="14">
    <cellStyle name="ハイパーリンク" xfId="7" builtinId="8"/>
    <cellStyle name="桁区切り" xfId="2" builtinId="6"/>
    <cellStyle name="桁区切り 2" xfId="1" xr:uid="{C1600B07-745E-424C-95AE-58C2F2F91676}"/>
    <cellStyle name="標準" xfId="0" builtinId="0"/>
    <cellStyle name="標準 2" xfId="3" xr:uid="{E03007B5-49AD-4896-8B43-3CED27B2FFAA}"/>
    <cellStyle name="標準 2 2" xfId="8" xr:uid="{E38CF014-1954-454F-975F-520EDE70D5C4}"/>
    <cellStyle name="標準 2 3" xfId="9" xr:uid="{D9C5C62B-01D0-4ADD-A226-8EBD8E1302E6}"/>
    <cellStyle name="標準 3" xfId="4" xr:uid="{4162ED4D-D5A5-4B2F-9DBE-7591B9FDD3D9}"/>
    <cellStyle name="標準 4" xfId="5" xr:uid="{04E31E7F-D741-47BE-9FC4-FBBF988EF4E9}"/>
    <cellStyle name="標準 5" xfId="6" xr:uid="{F3F1CAC5-54B8-47C9-8DE0-7E7375913F17}"/>
    <cellStyle name="標準 6" xfId="10" xr:uid="{8A6C2137-1CC2-4174-85CD-41BDA8C02213}"/>
    <cellStyle name="標準 7" xfId="11" xr:uid="{9E280801-FBA6-415C-BD0A-415FE868D517}"/>
    <cellStyle name="標準 8" xfId="12" xr:uid="{A3A355C6-50D7-4933-BDD5-B9C285580F22}"/>
    <cellStyle name="標準 9" xfId="13" xr:uid="{AF0AF9A8-8E95-4A51-B473-53E255D410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962025</xdr:colOff>
      <xdr:row>19</xdr:row>
      <xdr:rowOff>0</xdr:rowOff>
    </xdr:from>
    <xdr:to>
      <xdr:col>3</xdr:col>
      <xdr:colOff>17145</xdr:colOff>
      <xdr:row>19</xdr:row>
      <xdr:rowOff>76200</xdr:rowOff>
    </xdr:to>
    <xdr:sp macro="" textlink="">
      <xdr:nvSpPr>
        <xdr:cNvPr id="3" name="右中かっこ 2">
          <a:extLst>
            <a:ext uri="{FF2B5EF4-FFF2-40B4-BE49-F238E27FC236}">
              <a16:creationId xmlns:a16="http://schemas.microsoft.com/office/drawing/2014/main" id="{00000000-0008-0000-0000-000003000000}"/>
            </a:ext>
          </a:extLst>
        </xdr:cNvPr>
        <xdr:cNvSpPr/>
      </xdr:nvSpPr>
      <xdr:spPr>
        <a:xfrm>
          <a:off x="9210675" y="10648950"/>
          <a:ext cx="64770" cy="68580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136072</xdr:colOff>
      <xdr:row>6</xdr:row>
      <xdr:rowOff>303543</xdr:rowOff>
    </xdr:from>
    <xdr:to>
      <xdr:col>14</xdr:col>
      <xdr:colOff>617556</xdr:colOff>
      <xdr:row>10</xdr:row>
      <xdr:rowOff>408214</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13052391" y="3014505"/>
          <a:ext cx="481484" cy="2177143"/>
        </a:xfrm>
        <a:prstGeom prst="rightBrace">
          <a:avLst/>
        </a:prstGeom>
        <a:ln w="381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289560</xdr:colOff>
          <xdr:row>14</xdr:row>
          <xdr:rowOff>350520</xdr:rowOff>
        </xdr:from>
        <xdr:to>
          <xdr:col>20</xdr:col>
          <xdr:colOff>213360</xdr:colOff>
          <xdr:row>15</xdr:row>
          <xdr:rowOff>7620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B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6</xdr:row>
          <xdr:rowOff>7620</xdr:rowOff>
        </xdr:from>
        <xdr:to>
          <xdr:col>21</xdr:col>
          <xdr:colOff>114300</xdr:colOff>
          <xdr:row>6</xdr:row>
          <xdr:rowOff>251460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B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5</xdr:row>
          <xdr:rowOff>7620</xdr:rowOff>
        </xdr:from>
        <xdr:to>
          <xdr:col>21</xdr:col>
          <xdr:colOff>114300</xdr:colOff>
          <xdr:row>5</xdr:row>
          <xdr:rowOff>251460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B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16</xdr:row>
          <xdr:rowOff>449580</xdr:rowOff>
        </xdr:from>
        <xdr:to>
          <xdr:col>20</xdr:col>
          <xdr:colOff>198120</xdr:colOff>
          <xdr:row>16</xdr:row>
          <xdr:rowOff>716280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B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259080</xdr:colOff>
          <xdr:row>18</xdr:row>
          <xdr:rowOff>533400</xdr:rowOff>
        </xdr:from>
        <xdr:to>
          <xdr:col>20</xdr:col>
          <xdr:colOff>182880</xdr:colOff>
          <xdr:row>18</xdr:row>
          <xdr:rowOff>800100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B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7</xdr:row>
          <xdr:rowOff>7620</xdr:rowOff>
        </xdr:from>
        <xdr:to>
          <xdr:col>34</xdr:col>
          <xdr:colOff>22860</xdr:colOff>
          <xdr:row>8</xdr:row>
          <xdr:rowOff>0</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B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8</xdr:row>
          <xdr:rowOff>0</xdr:rowOff>
        </xdr:from>
        <xdr:to>
          <xdr:col>34</xdr:col>
          <xdr:colOff>22860</xdr:colOff>
          <xdr:row>8</xdr:row>
          <xdr:rowOff>236220</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B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認証事業所ではない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8</xdr:row>
          <xdr:rowOff>251460</xdr:rowOff>
        </xdr:from>
        <xdr:to>
          <xdr:col>34</xdr:col>
          <xdr:colOff>30480</xdr:colOff>
          <xdr:row>9</xdr:row>
          <xdr:rowOff>236220</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B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9</xdr:row>
          <xdr:rowOff>236220</xdr:rowOff>
        </xdr:from>
        <xdr:to>
          <xdr:col>34</xdr:col>
          <xdr:colOff>30480</xdr:colOff>
          <xdr:row>10</xdr:row>
          <xdr:rowOff>228600</xdr:rowOff>
        </xdr:to>
        <xdr:sp macro="" textlink="">
          <xdr:nvSpPr>
            <xdr:cNvPr id="31770" name="Check Box 26" hidden="1">
              <a:extLst>
                <a:ext uri="{63B3BB69-23CF-44E3-9099-C40C66FF867C}">
                  <a14:compatExt spid="_x0000_s31770"/>
                </a:ext>
                <a:ext uri="{FF2B5EF4-FFF2-40B4-BE49-F238E27FC236}">
                  <a16:creationId xmlns:a16="http://schemas.microsoft.com/office/drawing/2014/main" id="{00000000-0008-0000-0B00-00001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11</xdr:row>
          <xdr:rowOff>0</xdr:rowOff>
        </xdr:from>
        <xdr:to>
          <xdr:col>20</xdr:col>
          <xdr:colOff>457200</xdr:colOff>
          <xdr:row>11</xdr:row>
          <xdr:rowOff>236220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B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伴走支援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7620</xdr:rowOff>
        </xdr:from>
        <xdr:to>
          <xdr:col>20</xdr:col>
          <xdr:colOff>457200</xdr:colOff>
          <xdr:row>13</xdr:row>
          <xdr:rowOff>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B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試用貸出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236220</xdr:rowOff>
        </xdr:from>
        <xdr:to>
          <xdr:col>20</xdr:col>
          <xdr:colOff>457200</xdr:colOff>
          <xdr:row>13</xdr:row>
          <xdr:rowOff>236220</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B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21</xdr:row>
          <xdr:rowOff>518160</xdr:rowOff>
        </xdr:from>
        <xdr:to>
          <xdr:col>20</xdr:col>
          <xdr:colOff>213360</xdr:colOff>
          <xdr:row>21</xdr:row>
          <xdr:rowOff>784860</xdr:rowOff>
        </xdr:to>
        <xdr:sp macro="" textlink="">
          <xdr:nvSpPr>
            <xdr:cNvPr id="31774" name="Check Box 30" hidden="1">
              <a:extLst>
                <a:ext uri="{63B3BB69-23CF-44E3-9099-C40C66FF867C}">
                  <a14:compatExt spid="_x0000_s31774"/>
                </a:ext>
                <a:ext uri="{FF2B5EF4-FFF2-40B4-BE49-F238E27FC236}">
                  <a16:creationId xmlns:a16="http://schemas.microsoft.com/office/drawing/2014/main" id="{00000000-0008-0000-0B00-00001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17</xdr:row>
          <xdr:rowOff>449580</xdr:rowOff>
        </xdr:from>
        <xdr:to>
          <xdr:col>20</xdr:col>
          <xdr:colOff>198120</xdr:colOff>
          <xdr:row>17</xdr:row>
          <xdr:rowOff>716280</xdr:rowOff>
        </xdr:to>
        <xdr:sp macro="" textlink="">
          <xdr:nvSpPr>
            <xdr:cNvPr id="31776" name="Check Box 32" hidden="1">
              <a:extLst>
                <a:ext uri="{63B3BB69-23CF-44E3-9099-C40C66FF867C}">
                  <a14:compatExt spid="_x0000_s31776"/>
                </a:ext>
                <a:ext uri="{FF2B5EF4-FFF2-40B4-BE49-F238E27FC236}">
                  <a16:creationId xmlns:a16="http://schemas.microsoft.com/office/drawing/2014/main" id="{00000000-0008-0000-0B00-00002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22</xdr:row>
          <xdr:rowOff>480060</xdr:rowOff>
        </xdr:from>
        <xdr:to>
          <xdr:col>20</xdr:col>
          <xdr:colOff>198120</xdr:colOff>
          <xdr:row>22</xdr:row>
          <xdr:rowOff>746760</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B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19</xdr:row>
          <xdr:rowOff>518160</xdr:rowOff>
        </xdr:from>
        <xdr:to>
          <xdr:col>20</xdr:col>
          <xdr:colOff>198120</xdr:colOff>
          <xdr:row>19</xdr:row>
          <xdr:rowOff>784860</xdr:rowOff>
        </xdr:to>
        <xdr:sp macro="" textlink="">
          <xdr:nvSpPr>
            <xdr:cNvPr id="31781" name="Check Box 37" hidden="1">
              <a:extLst>
                <a:ext uri="{63B3BB69-23CF-44E3-9099-C40C66FF867C}">
                  <a14:compatExt spid="_x0000_s31781"/>
                </a:ext>
                <a:ext uri="{FF2B5EF4-FFF2-40B4-BE49-F238E27FC236}">
                  <a16:creationId xmlns:a16="http://schemas.microsoft.com/office/drawing/2014/main" id="{00000000-0008-0000-0B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23</xdr:row>
          <xdr:rowOff>480060</xdr:rowOff>
        </xdr:from>
        <xdr:to>
          <xdr:col>20</xdr:col>
          <xdr:colOff>198120</xdr:colOff>
          <xdr:row>23</xdr:row>
          <xdr:rowOff>746760</xdr:rowOff>
        </xdr:to>
        <xdr:sp macro="" textlink="">
          <xdr:nvSpPr>
            <xdr:cNvPr id="31782" name="Check Box 38" hidden="1">
              <a:extLst>
                <a:ext uri="{63B3BB69-23CF-44E3-9099-C40C66FF867C}">
                  <a14:compatExt spid="_x0000_s31782"/>
                </a:ext>
                <a:ext uri="{FF2B5EF4-FFF2-40B4-BE49-F238E27FC236}">
                  <a16:creationId xmlns:a16="http://schemas.microsoft.com/office/drawing/2014/main" id="{00000000-0008-0000-0B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24</xdr:row>
          <xdr:rowOff>480060</xdr:rowOff>
        </xdr:from>
        <xdr:to>
          <xdr:col>20</xdr:col>
          <xdr:colOff>198120</xdr:colOff>
          <xdr:row>24</xdr:row>
          <xdr:rowOff>746760</xdr:rowOff>
        </xdr:to>
        <xdr:sp macro="" textlink="">
          <xdr:nvSpPr>
            <xdr:cNvPr id="31783" name="Check Box 39" hidden="1">
              <a:extLst>
                <a:ext uri="{63B3BB69-23CF-44E3-9099-C40C66FF867C}">
                  <a14:compatExt spid="_x0000_s31783"/>
                </a:ext>
                <a:ext uri="{FF2B5EF4-FFF2-40B4-BE49-F238E27FC236}">
                  <a16:creationId xmlns:a16="http://schemas.microsoft.com/office/drawing/2014/main" id="{00000000-0008-0000-0B00-00002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289560</xdr:colOff>
          <xdr:row>14</xdr:row>
          <xdr:rowOff>350520</xdr:rowOff>
        </xdr:from>
        <xdr:to>
          <xdr:col>20</xdr:col>
          <xdr:colOff>213360</xdr:colOff>
          <xdr:row>15</xdr:row>
          <xdr:rowOff>7620</xdr:rowOff>
        </xdr:to>
        <xdr:sp macro="" textlink="">
          <xdr:nvSpPr>
            <xdr:cNvPr id="138241" name="Check Box 1" hidden="1">
              <a:extLst>
                <a:ext uri="{63B3BB69-23CF-44E3-9099-C40C66FF867C}">
                  <a14:compatExt spid="_x0000_s138241"/>
                </a:ext>
                <a:ext uri="{FF2B5EF4-FFF2-40B4-BE49-F238E27FC236}">
                  <a16:creationId xmlns:a16="http://schemas.microsoft.com/office/drawing/2014/main" id="{00000000-0008-0000-0C00-00000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6</xdr:row>
          <xdr:rowOff>7620</xdr:rowOff>
        </xdr:from>
        <xdr:to>
          <xdr:col>21</xdr:col>
          <xdr:colOff>114300</xdr:colOff>
          <xdr:row>6</xdr:row>
          <xdr:rowOff>251460</xdr:rowOff>
        </xdr:to>
        <xdr:sp macro="" textlink="">
          <xdr:nvSpPr>
            <xdr:cNvPr id="138242" name="Check Box 2" hidden="1">
              <a:extLst>
                <a:ext uri="{63B3BB69-23CF-44E3-9099-C40C66FF867C}">
                  <a14:compatExt spid="_x0000_s138242"/>
                </a:ext>
                <a:ext uri="{FF2B5EF4-FFF2-40B4-BE49-F238E27FC236}">
                  <a16:creationId xmlns:a16="http://schemas.microsoft.com/office/drawing/2014/main" id="{00000000-0008-0000-0C00-00000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5</xdr:row>
          <xdr:rowOff>7620</xdr:rowOff>
        </xdr:from>
        <xdr:to>
          <xdr:col>21</xdr:col>
          <xdr:colOff>114300</xdr:colOff>
          <xdr:row>5</xdr:row>
          <xdr:rowOff>251460</xdr:rowOff>
        </xdr:to>
        <xdr:sp macro="" textlink="">
          <xdr:nvSpPr>
            <xdr:cNvPr id="138243" name="Check Box 3" hidden="1">
              <a:extLst>
                <a:ext uri="{63B3BB69-23CF-44E3-9099-C40C66FF867C}">
                  <a14:compatExt spid="_x0000_s138243"/>
                </a:ext>
                <a:ext uri="{FF2B5EF4-FFF2-40B4-BE49-F238E27FC236}">
                  <a16:creationId xmlns:a16="http://schemas.microsoft.com/office/drawing/2014/main" id="{00000000-0008-0000-0C00-00000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16</xdr:row>
          <xdr:rowOff>449580</xdr:rowOff>
        </xdr:from>
        <xdr:to>
          <xdr:col>20</xdr:col>
          <xdr:colOff>198120</xdr:colOff>
          <xdr:row>16</xdr:row>
          <xdr:rowOff>716280</xdr:rowOff>
        </xdr:to>
        <xdr:sp macro="" textlink="">
          <xdr:nvSpPr>
            <xdr:cNvPr id="138244" name="Check Box 4" hidden="1">
              <a:extLst>
                <a:ext uri="{63B3BB69-23CF-44E3-9099-C40C66FF867C}">
                  <a14:compatExt spid="_x0000_s138244"/>
                </a:ext>
                <a:ext uri="{FF2B5EF4-FFF2-40B4-BE49-F238E27FC236}">
                  <a16:creationId xmlns:a16="http://schemas.microsoft.com/office/drawing/2014/main" id="{00000000-0008-0000-0C00-00000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259080</xdr:colOff>
          <xdr:row>18</xdr:row>
          <xdr:rowOff>533400</xdr:rowOff>
        </xdr:from>
        <xdr:to>
          <xdr:col>20</xdr:col>
          <xdr:colOff>182880</xdr:colOff>
          <xdr:row>18</xdr:row>
          <xdr:rowOff>800100</xdr:rowOff>
        </xdr:to>
        <xdr:sp macro="" textlink="">
          <xdr:nvSpPr>
            <xdr:cNvPr id="138245" name="Check Box 5" hidden="1">
              <a:extLst>
                <a:ext uri="{63B3BB69-23CF-44E3-9099-C40C66FF867C}">
                  <a14:compatExt spid="_x0000_s138245"/>
                </a:ext>
                <a:ext uri="{FF2B5EF4-FFF2-40B4-BE49-F238E27FC236}">
                  <a16:creationId xmlns:a16="http://schemas.microsoft.com/office/drawing/2014/main" id="{00000000-0008-0000-0C00-00000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7</xdr:row>
          <xdr:rowOff>7620</xdr:rowOff>
        </xdr:from>
        <xdr:to>
          <xdr:col>34</xdr:col>
          <xdr:colOff>22860</xdr:colOff>
          <xdr:row>8</xdr:row>
          <xdr:rowOff>0</xdr:rowOff>
        </xdr:to>
        <xdr:sp macro="" textlink="">
          <xdr:nvSpPr>
            <xdr:cNvPr id="138246" name="Check Box 6" hidden="1">
              <a:extLst>
                <a:ext uri="{63B3BB69-23CF-44E3-9099-C40C66FF867C}">
                  <a14:compatExt spid="_x0000_s138246"/>
                </a:ext>
                <a:ext uri="{FF2B5EF4-FFF2-40B4-BE49-F238E27FC236}">
                  <a16:creationId xmlns:a16="http://schemas.microsoft.com/office/drawing/2014/main" id="{00000000-0008-0000-0C00-00000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8</xdr:row>
          <xdr:rowOff>0</xdr:rowOff>
        </xdr:from>
        <xdr:to>
          <xdr:col>34</xdr:col>
          <xdr:colOff>22860</xdr:colOff>
          <xdr:row>8</xdr:row>
          <xdr:rowOff>236220</xdr:rowOff>
        </xdr:to>
        <xdr:sp macro="" textlink="">
          <xdr:nvSpPr>
            <xdr:cNvPr id="138247" name="Check Box 7" hidden="1">
              <a:extLst>
                <a:ext uri="{63B3BB69-23CF-44E3-9099-C40C66FF867C}">
                  <a14:compatExt spid="_x0000_s138247"/>
                </a:ext>
                <a:ext uri="{FF2B5EF4-FFF2-40B4-BE49-F238E27FC236}">
                  <a16:creationId xmlns:a16="http://schemas.microsoft.com/office/drawing/2014/main" id="{00000000-0008-0000-0C00-00000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認証事業所ではない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8</xdr:row>
          <xdr:rowOff>251460</xdr:rowOff>
        </xdr:from>
        <xdr:to>
          <xdr:col>34</xdr:col>
          <xdr:colOff>30480</xdr:colOff>
          <xdr:row>9</xdr:row>
          <xdr:rowOff>236220</xdr:rowOff>
        </xdr:to>
        <xdr:sp macro="" textlink="">
          <xdr:nvSpPr>
            <xdr:cNvPr id="138248" name="Check Box 8" hidden="1">
              <a:extLst>
                <a:ext uri="{63B3BB69-23CF-44E3-9099-C40C66FF867C}">
                  <a14:compatExt spid="_x0000_s138248"/>
                </a:ext>
                <a:ext uri="{FF2B5EF4-FFF2-40B4-BE49-F238E27FC236}">
                  <a16:creationId xmlns:a16="http://schemas.microsoft.com/office/drawing/2014/main" id="{00000000-0008-0000-0C00-00000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9</xdr:row>
          <xdr:rowOff>236220</xdr:rowOff>
        </xdr:from>
        <xdr:to>
          <xdr:col>34</xdr:col>
          <xdr:colOff>30480</xdr:colOff>
          <xdr:row>10</xdr:row>
          <xdr:rowOff>228600</xdr:rowOff>
        </xdr:to>
        <xdr:sp macro="" textlink="">
          <xdr:nvSpPr>
            <xdr:cNvPr id="138249" name="Check Box 9" hidden="1">
              <a:extLst>
                <a:ext uri="{63B3BB69-23CF-44E3-9099-C40C66FF867C}">
                  <a14:compatExt spid="_x0000_s138249"/>
                </a:ext>
                <a:ext uri="{FF2B5EF4-FFF2-40B4-BE49-F238E27FC236}">
                  <a16:creationId xmlns:a16="http://schemas.microsoft.com/office/drawing/2014/main" id="{00000000-0008-0000-0C00-00000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11</xdr:row>
          <xdr:rowOff>0</xdr:rowOff>
        </xdr:from>
        <xdr:to>
          <xdr:col>20</xdr:col>
          <xdr:colOff>457200</xdr:colOff>
          <xdr:row>11</xdr:row>
          <xdr:rowOff>236220</xdr:rowOff>
        </xdr:to>
        <xdr:sp macro="" textlink="">
          <xdr:nvSpPr>
            <xdr:cNvPr id="138250" name="Check Box 10" hidden="1">
              <a:extLst>
                <a:ext uri="{63B3BB69-23CF-44E3-9099-C40C66FF867C}">
                  <a14:compatExt spid="_x0000_s138250"/>
                </a:ext>
                <a:ext uri="{FF2B5EF4-FFF2-40B4-BE49-F238E27FC236}">
                  <a16:creationId xmlns:a16="http://schemas.microsoft.com/office/drawing/2014/main" id="{00000000-0008-0000-0C00-00000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伴走支援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7620</xdr:rowOff>
        </xdr:from>
        <xdr:to>
          <xdr:col>20</xdr:col>
          <xdr:colOff>457200</xdr:colOff>
          <xdr:row>13</xdr:row>
          <xdr:rowOff>0</xdr:rowOff>
        </xdr:to>
        <xdr:sp macro="" textlink="">
          <xdr:nvSpPr>
            <xdr:cNvPr id="138251" name="Check Box 11" hidden="1">
              <a:extLst>
                <a:ext uri="{63B3BB69-23CF-44E3-9099-C40C66FF867C}">
                  <a14:compatExt spid="_x0000_s138251"/>
                </a:ext>
                <a:ext uri="{FF2B5EF4-FFF2-40B4-BE49-F238E27FC236}">
                  <a16:creationId xmlns:a16="http://schemas.microsoft.com/office/drawing/2014/main" id="{00000000-0008-0000-0C00-00000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試用貸出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236220</xdr:rowOff>
        </xdr:from>
        <xdr:to>
          <xdr:col>20</xdr:col>
          <xdr:colOff>457200</xdr:colOff>
          <xdr:row>13</xdr:row>
          <xdr:rowOff>236220</xdr:rowOff>
        </xdr:to>
        <xdr:sp macro="" textlink="">
          <xdr:nvSpPr>
            <xdr:cNvPr id="138252" name="Check Box 12" hidden="1">
              <a:extLst>
                <a:ext uri="{63B3BB69-23CF-44E3-9099-C40C66FF867C}">
                  <a14:compatExt spid="_x0000_s138252"/>
                </a:ext>
                <a:ext uri="{FF2B5EF4-FFF2-40B4-BE49-F238E27FC236}">
                  <a16:creationId xmlns:a16="http://schemas.microsoft.com/office/drawing/2014/main" id="{00000000-0008-0000-0C00-00000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21</xdr:row>
          <xdr:rowOff>518160</xdr:rowOff>
        </xdr:from>
        <xdr:to>
          <xdr:col>20</xdr:col>
          <xdr:colOff>213360</xdr:colOff>
          <xdr:row>21</xdr:row>
          <xdr:rowOff>784860</xdr:rowOff>
        </xdr:to>
        <xdr:sp macro="" textlink="">
          <xdr:nvSpPr>
            <xdr:cNvPr id="138253" name="Check Box 13" hidden="1">
              <a:extLst>
                <a:ext uri="{63B3BB69-23CF-44E3-9099-C40C66FF867C}">
                  <a14:compatExt spid="_x0000_s138253"/>
                </a:ext>
                <a:ext uri="{FF2B5EF4-FFF2-40B4-BE49-F238E27FC236}">
                  <a16:creationId xmlns:a16="http://schemas.microsoft.com/office/drawing/2014/main" id="{00000000-0008-0000-0C00-00000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17</xdr:row>
          <xdr:rowOff>449580</xdr:rowOff>
        </xdr:from>
        <xdr:to>
          <xdr:col>20</xdr:col>
          <xdr:colOff>198120</xdr:colOff>
          <xdr:row>17</xdr:row>
          <xdr:rowOff>716280</xdr:rowOff>
        </xdr:to>
        <xdr:sp macro="" textlink="">
          <xdr:nvSpPr>
            <xdr:cNvPr id="138254" name="Check Box 14" hidden="1">
              <a:extLst>
                <a:ext uri="{63B3BB69-23CF-44E3-9099-C40C66FF867C}">
                  <a14:compatExt spid="_x0000_s138254"/>
                </a:ext>
                <a:ext uri="{FF2B5EF4-FFF2-40B4-BE49-F238E27FC236}">
                  <a16:creationId xmlns:a16="http://schemas.microsoft.com/office/drawing/2014/main" id="{00000000-0008-0000-0C00-00000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22</xdr:row>
          <xdr:rowOff>480060</xdr:rowOff>
        </xdr:from>
        <xdr:to>
          <xdr:col>20</xdr:col>
          <xdr:colOff>198120</xdr:colOff>
          <xdr:row>22</xdr:row>
          <xdr:rowOff>746760</xdr:rowOff>
        </xdr:to>
        <xdr:sp macro="" textlink="">
          <xdr:nvSpPr>
            <xdr:cNvPr id="138255" name="Check Box 15" hidden="1">
              <a:extLst>
                <a:ext uri="{63B3BB69-23CF-44E3-9099-C40C66FF867C}">
                  <a14:compatExt spid="_x0000_s138255"/>
                </a:ext>
                <a:ext uri="{FF2B5EF4-FFF2-40B4-BE49-F238E27FC236}">
                  <a16:creationId xmlns:a16="http://schemas.microsoft.com/office/drawing/2014/main" id="{00000000-0008-0000-0C00-00000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19</xdr:row>
          <xdr:rowOff>518160</xdr:rowOff>
        </xdr:from>
        <xdr:to>
          <xdr:col>20</xdr:col>
          <xdr:colOff>198120</xdr:colOff>
          <xdr:row>19</xdr:row>
          <xdr:rowOff>784860</xdr:rowOff>
        </xdr:to>
        <xdr:sp macro="" textlink="">
          <xdr:nvSpPr>
            <xdr:cNvPr id="138256" name="Check Box 16" hidden="1">
              <a:extLst>
                <a:ext uri="{63B3BB69-23CF-44E3-9099-C40C66FF867C}">
                  <a14:compatExt spid="_x0000_s138256"/>
                </a:ext>
                <a:ext uri="{FF2B5EF4-FFF2-40B4-BE49-F238E27FC236}">
                  <a16:creationId xmlns:a16="http://schemas.microsoft.com/office/drawing/2014/main" id="{00000000-0008-0000-0C00-00001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23</xdr:row>
          <xdr:rowOff>480060</xdr:rowOff>
        </xdr:from>
        <xdr:to>
          <xdr:col>20</xdr:col>
          <xdr:colOff>198120</xdr:colOff>
          <xdr:row>23</xdr:row>
          <xdr:rowOff>746760</xdr:rowOff>
        </xdr:to>
        <xdr:sp macro="" textlink="">
          <xdr:nvSpPr>
            <xdr:cNvPr id="138257" name="Check Box 17" hidden="1">
              <a:extLst>
                <a:ext uri="{63B3BB69-23CF-44E3-9099-C40C66FF867C}">
                  <a14:compatExt spid="_x0000_s138257"/>
                </a:ext>
                <a:ext uri="{FF2B5EF4-FFF2-40B4-BE49-F238E27FC236}">
                  <a16:creationId xmlns:a16="http://schemas.microsoft.com/office/drawing/2014/main" id="{00000000-0008-0000-0C00-00001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24</xdr:row>
          <xdr:rowOff>480060</xdr:rowOff>
        </xdr:from>
        <xdr:to>
          <xdr:col>20</xdr:col>
          <xdr:colOff>198120</xdr:colOff>
          <xdr:row>24</xdr:row>
          <xdr:rowOff>746760</xdr:rowOff>
        </xdr:to>
        <xdr:sp macro="" textlink="">
          <xdr:nvSpPr>
            <xdr:cNvPr id="138258" name="Check Box 18" hidden="1">
              <a:extLst>
                <a:ext uri="{63B3BB69-23CF-44E3-9099-C40C66FF867C}">
                  <a14:compatExt spid="_x0000_s138258"/>
                </a:ext>
                <a:ext uri="{FF2B5EF4-FFF2-40B4-BE49-F238E27FC236}">
                  <a16:creationId xmlns:a16="http://schemas.microsoft.com/office/drawing/2014/main" id="{00000000-0008-0000-0C00-00001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289560</xdr:colOff>
          <xdr:row>14</xdr:row>
          <xdr:rowOff>350520</xdr:rowOff>
        </xdr:from>
        <xdr:to>
          <xdr:col>20</xdr:col>
          <xdr:colOff>213360</xdr:colOff>
          <xdr:row>15</xdr:row>
          <xdr:rowOff>7620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0D00-000001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6</xdr:row>
          <xdr:rowOff>7620</xdr:rowOff>
        </xdr:from>
        <xdr:to>
          <xdr:col>21</xdr:col>
          <xdr:colOff>114300</xdr:colOff>
          <xdr:row>6</xdr:row>
          <xdr:rowOff>251460</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0D00-000002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5</xdr:row>
          <xdr:rowOff>7620</xdr:rowOff>
        </xdr:from>
        <xdr:to>
          <xdr:col>21</xdr:col>
          <xdr:colOff>114300</xdr:colOff>
          <xdr:row>5</xdr:row>
          <xdr:rowOff>251460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0D00-000003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16</xdr:row>
          <xdr:rowOff>449580</xdr:rowOff>
        </xdr:from>
        <xdr:to>
          <xdr:col>20</xdr:col>
          <xdr:colOff>198120</xdr:colOff>
          <xdr:row>16</xdr:row>
          <xdr:rowOff>716280</xdr:rowOff>
        </xdr:to>
        <xdr:sp macro="" textlink="">
          <xdr:nvSpPr>
            <xdr:cNvPr id="122884" name="Check Box 4" hidden="1">
              <a:extLst>
                <a:ext uri="{63B3BB69-23CF-44E3-9099-C40C66FF867C}">
                  <a14:compatExt spid="_x0000_s122884"/>
                </a:ext>
                <a:ext uri="{FF2B5EF4-FFF2-40B4-BE49-F238E27FC236}">
                  <a16:creationId xmlns:a16="http://schemas.microsoft.com/office/drawing/2014/main" id="{00000000-0008-0000-0D00-000004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259080</xdr:colOff>
          <xdr:row>18</xdr:row>
          <xdr:rowOff>533400</xdr:rowOff>
        </xdr:from>
        <xdr:to>
          <xdr:col>20</xdr:col>
          <xdr:colOff>182880</xdr:colOff>
          <xdr:row>18</xdr:row>
          <xdr:rowOff>800100</xdr:rowOff>
        </xdr:to>
        <xdr:sp macro="" textlink="">
          <xdr:nvSpPr>
            <xdr:cNvPr id="122885" name="Check Box 5" hidden="1">
              <a:extLst>
                <a:ext uri="{63B3BB69-23CF-44E3-9099-C40C66FF867C}">
                  <a14:compatExt spid="_x0000_s122885"/>
                </a:ext>
                <a:ext uri="{FF2B5EF4-FFF2-40B4-BE49-F238E27FC236}">
                  <a16:creationId xmlns:a16="http://schemas.microsoft.com/office/drawing/2014/main" id="{00000000-0008-0000-0D00-000005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7</xdr:row>
          <xdr:rowOff>7620</xdr:rowOff>
        </xdr:from>
        <xdr:to>
          <xdr:col>34</xdr:col>
          <xdr:colOff>22860</xdr:colOff>
          <xdr:row>8</xdr:row>
          <xdr:rowOff>0</xdr:rowOff>
        </xdr:to>
        <xdr:sp macro="" textlink="">
          <xdr:nvSpPr>
            <xdr:cNvPr id="122886" name="Check Box 6" hidden="1">
              <a:extLst>
                <a:ext uri="{63B3BB69-23CF-44E3-9099-C40C66FF867C}">
                  <a14:compatExt spid="_x0000_s122886"/>
                </a:ext>
                <a:ext uri="{FF2B5EF4-FFF2-40B4-BE49-F238E27FC236}">
                  <a16:creationId xmlns:a16="http://schemas.microsoft.com/office/drawing/2014/main" id="{00000000-0008-0000-0D00-000006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認証事業所である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137160</xdr:colOff>
          <xdr:row>8</xdr:row>
          <xdr:rowOff>0</xdr:rowOff>
        </xdr:from>
        <xdr:to>
          <xdr:col>34</xdr:col>
          <xdr:colOff>22860</xdr:colOff>
          <xdr:row>8</xdr:row>
          <xdr:rowOff>236220</xdr:rowOff>
        </xdr:to>
        <xdr:sp macro="" textlink="">
          <xdr:nvSpPr>
            <xdr:cNvPr id="122887" name="Check Box 7" hidden="1">
              <a:extLst>
                <a:ext uri="{63B3BB69-23CF-44E3-9099-C40C66FF867C}">
                  <a14:compatExt spid="_x0000_s122887"/>
                </a:ext>
                <a:ext uri="{FF2B5EF4-FFF2-40B4-BE49-F238E27FC236}">
                  <a16:creationId xmlns:a16="http://schemas.microsoft.com/office/drawing/2014/main" id="{00000000-0008-0000-0D00-000007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認証事業所ではない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8</xdr:row>
          <xdr:rowOff>251460</xdr:rowOff>
        </xdr:from>
        <xdr:to>
          <xdr:col>34</xdr:col>
          <xdr:colOff>30480</xdr:colOff>
          <xdr:row>9</xdr:row>
          <xdr:rowOff>236220</xdr:rowOff>
        </xdr:to>
        <xdr:sp macro="" textlink="">
          <xdr:nvSpPr>
            <xdr:cNvPr id="122888" name="Check Box 8" hidden="1">
              <a:extLst>
                <a:ext uri="{63B3BB69-23CF-44E3-9099-C40C66FF867C}">
                  <a14:compatExt spid="_x0000_s122888"/>
                </a:ext>
                <a:ext uri="{FF2B5EF4-FFF2-40B4-BE49-F238E27FC236}">
                  <a16:creationId xmlns:a16="http://schemas.microsoft.com/office/drawing/2014/main" id="{00000000-0008-0000-0D00-000008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144780</xdr:colOff>
          <xdr:row>9</xdr:row>
          <xdr:rowOff>236220</xdr:rowOff>
        </xdr:from>
        <xdr:to>
          <xdr:col>34</xdr:col>
          <xdr:colOff>30480</xdr:colOff>
          <xdr:row>10</xdr:row>
          <xdr:rowOff>228600</xdr:rowOff>
        </xdr:to>
        <xdr:sp macro="" textlink="">
          <xdr:nvSpPr>
            <xdr:cNvPr id="122889" name="Check Box 9" hidden="1">
              <a:extLst>
                <a:ext uri="{63B3BB69-23CF-44E3-9099-C40C66FF867C}">
                  <a14:compatExt spid="_x0000_s122889"/>
                </a:ext>
                <a:ext uri="{FF2B5EF4-FFF2-40B4-BE49-F238E27FC236}">
                  <a16:creationId xmlns:a16="http://schemas.microsoft.com/office/drawing/2014/main" id="{00000000-0008-0000-0D00-000009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支援を受けていない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11</xdr:row>
          <xdr:rowOff>0</xdr:rowOff>
        </xdr:from>
        <xdr:to>
          <xdr:col>20</xdr:col>
          <xdr:colOff>457200</xdr:colOff>
          <xdr:row>11</xdr:row>
          <xdr:rowOff>236220</xdr:rowOff>
        </xdr:to>
        <xdr:sp macro="" textlink="">
          <xdr:nvSpPr>
            <xdr:cNvPr id="122890" name="Check Box 10" hidden="1">
              <a:extLst>
                <a:ext uri="{63B3BB69-23CF-44E3-9099-C40C66FF867C}">
                  <a14:compatExt spid="_x0000_s122890"/>
                </a:ext>
                <a:ext uri="{FF2B5EF4-FFF2-40B4-BE49-F238E27FC236}">
                  <a16:creationId xmlns:a16="http://schemas.microsoft.com/office/drawing/2014/main" id="{00000000-0008-0000-0D00-00000A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伴走支援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7620</xdr:rowOff>
        </xdr:from>
        <xdr:to>
          <xdr:col>20</xdr:col>
          <xdr:colOff>457200</xdr:colOff>
          <xdr:row>13</xdr:row>
          <xdr:rowOff>0</xdr:rowOff>
        </xdr:to>
        <xdr:sp macro="" textlink="">
          <xdr:nvSpPr>
            <xdr:cNvPr id="122891" name="Check Box 11" hidden="1">
              <a:extLst>
                <a:ext uri="{63B3BB69-23CF-44E3-9099-C40C66FF867C}">
                  <a14:compatExt spid="_x0000_s122891"/>
                </a:ext>
                <a:ext uri="{FF2B5EF4-FFF2-40B4-BE49-F238E27FC236}">
                  <a16:creationId xmlns:a16="http://schemas.microsoft.com/office/drawing/2014/main" id="{00000000-0008-0000-0D00-00000B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試用貸出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30480</xdr:colOff>
          <xdr:row>12</xdr:row>
          <xdr:rowOff>236220</xdr:rowOff>
        </xdr:from>
        <xdr:to>
          <xdr:col>20</xdr:col>
          <xdr:colOff>457200</xdr:colOff>
          <xdr:row>13</xdr:row>
          <xdr:rowOff>236220</xdr:rowOff>
        </xdr:to>
        <xdr:sp macro="" textlink="">
          <xdr:nvSpPr>
            <xdr:cNvPr id="122892" name="Check Box 12" hidden="1">
              <a:extLst>
                <a:ext uri="{63B3BB69-23CF-44E3-9099-C40C66FF867C}">
                  <a14:compatExt spid="_x0000_s122892"/>
                </a:ext>
                <a:ext uri="{FF2B5EF4-FFF2-40B4-BE49-F238E27FC236}">
                  <a16:creationId xmlns:a16="http://schemas.microsoft.com/office/drawing/2014/main" id="{00000000-0008-0000-0D00-00000C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21</xdr:row>
          <xdr:rowOff>518160</xdr:rowOff>
        </xdr:from>
        <xdr:to>
          <xdr:col>20</xdr:col>
          <xdr:colOff>213360</xdr:colOff>
          <xdr:row>21</xdr:row>
          <xdr:rowOff>784860</xdr:rowOff>
        </xdr:to>
        <xdr:sp macro="" textlink="">
          <xdr:nvSpPr>
            <xdr:cNvPr id="122893" name="Check Box 13" hidden="1">
              <a:extLst>
                <a:ext uri="{63B3BB69-23CF-44E3-9099-C40C66FF867C}">
                  <a14:compatExt spid="_x0000_s122893"/>
                </a:ext>
                <a:ext uri="{FF2B5EF4-FFF2-40B4-BE49-F238E27FC236}">
                  <a16:creationId xmlns:a16="http://schemas.microsoft.com/office/drawing/2014/main" id="{00000000-0008-0000-0D00-00000D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17</xdr:row>
          <xdr:rowOff>449580</xdr:rowOff>
        </xdr:from>
        <xdr:to>
          <xdr:col>20</xdr:col>
          <xdr:colOff>198120</xdr:colOff>
          <xdr:row>17</xdr:row>
          <xdr:rowOff>716280</xdr:rowOff>
        </xdr:to>
        <xdr:sp macro="" textlink="">
          <xdr:nvSpPr>
            <xdr:cNvPr id="122894" name="Check Box 14" hidden="1">
              <a:extLst>
                <a:ext uri="{63B3BB69-23CF-44E3-9099-C40C66FF867C}">
                  <a14:compatExt spid="_x0000_s122894"/>
                </a:ext>
                <a:ext uri="{FF2B5EF4-FFF2-40B4-BE49-F238E27FC236}">
                  <a16:creationId xmlns:a16="http://schemas.microsoft.com/office/drawing/2014/main" id="{00000000-0008-0000-0D00-00000E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22</xdr:row>
          <xdr:rowOff>480060</xdr:rowOff>
        </xdr:from>
        <xdr:to>
          <xdr:col>20</xdr:col>
          <xdr:colOff>198120</xdr:colOff>
          <xdr:row>22</xdr:row>
          <xdr:rowOff>746760</xdr:rowOff>
        </xdr:to>
        <xdr:sp macro="" textlink="">
          <xdr:nvSpPr>
            <xdr:cNvPr id="122895" name="Check Box 15" hidden="1">
              <a:extLst>
                <a:ext uri="{63B3BB69-23CF-44E3-9099-C40C66FF867C}">
                  <a14:compatExt spid="_x0000_s122895"/>
                </a:ext>
                <a:ext uri="{FF2B5EF4-FFF2-40B4-BE49-F238E27FC236}">
                  <a16:creationId xmlns:a16="http://schemas.microsoft.com/office/drawing/2014/main" id="{00000000-0008-0000-0D00-00000F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274320</xdr:colOff>
          <xdr:row>19</xdr:row>
          <xdr:rowOff>518160</xdr:rowOff>
        </xdr:from>
        <xdr:to>
          <xdr:col>20</xdr:col>
          <xdr:colOff>198120</xdr:colOff>
          <xdr:row>19</xdr:row>
          <xdr:rowOff>784860</xdr:rowOff>
        </xdr:to>
        <xdr:sp macro="" textlink="">
          <xdr:nvSpPr>
            <xdr:cNvPr id="122896" name="Check Box 16" hidden="1">
              <a:extLst>
                <a:ext uri="{63B3BB69-23CF-44E3-9099-C40C66FF867C}">
                  <a14:compatExt spid="_x0000_s122896"/>
                </a:ext>
                <a:ext uri="{FF2B5EF4-FFF2-40B4-BE49-F238E27FC236}">
                  <a16:creationId xmlns:a16="http://schemas.microsoft.com/office/drawing/2014/main" id="{00000000-0008-0000-0D00-000010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23</xdr:row>
          <xdr:rowOff>480060</xdr:rowOff>
        </xdr:from>
        <xdr:to>
          <xdr:col>20</xdr:col>
          <xdr:colOff>198120</xdr:colOff>
          <xdr:row>23</xdr:row>
          <xdr:rowOff>746760</xdr:rowOff>
        </xdr:to>
        <xdr:sp macro="" textlink="">
          <xdr:nvSpPr>
            <xdr:cNvPr id="122897" name="Check Box 17" hidden="1">
              <a:extLst>
                <a:ext uri="{63B3BB69-23CF-44E3-9099-C40C66FF867C}">
                  <a14:compatExt spid="_x0000_s122897"/>
                </a:ext>
                <a:ext uri="{FF2B5EF4-FFF2-40B4-BE49-F238E27FC236}">
                  <a16:creationId xmlns:a16="http://schemas.microsoft.com/office/drawing/2014/main" id="{00000000-0008-0000-0D00-000011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24</xdr:row>
          <xdr:rowOff>480060</xdr:rowOff>
        </xdr:from>
        <xdr:to>
          <xdr:col>20</xdr:col>
          <xdr:colOff>198120</xdr:colOff>
          <xdr:row>24</xdr:row>
          <xdr:rowOff>746760</xdr:rowOff>
        </xdr:to>
        <xdr:sp macro="" textlink="">
          <xdr:nvSpPr>
            <xdr:cNvPr id="122898" name="Check Box 18" hidden="1">
              <a:extLst>
                <a:ext uri="{63B3BB69-23CF-44E3-9099-C40C66FF867C}">
                  <a14:compatExt spid="_x0000_s122898"/>
                </a:ext>
                <a:ext uri="{FF2B5EF4-FFF2-40B4-BE49-F238E27FC236}">
                  <a16:creationId xmlns:a16="http://schemas.microsoft.com/office/drawing/2014/main" id="{00000000-0008-0000-0D00-000012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111570400\Downloads\482158%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AUJH\AppData\Local\Microsoft\Windows\INetCache\Content.Outlook\IFG38DIW\0313&#26045;&#35373;&#12408;&#12398;&#35519;&#26619;&#27096;&#24335;&#65288;&#26696;&#65289;_%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様式１及び様式１－２"/>
      <sheetName val="対象経費内訳詳細（①から④の場合）"/>
      <sheetName val="危険手当等内訳表"/>
      <sheetName val="衛生・防護用品内訳表"/>
      <sheetName val="按分表"/>
      <sheetName val="様式２（理由書）（④の場合）"/>
      <sheetName val="様式３（療養者名簿）（⑤の場合）"/>
      <sheetName val="療養者名簿  (追加補助積算シート)"/>
      <sheetName val="様式４－１（チェックリスト）"/>
      <sheetName val="様式４ー２（チェックリスト）"/>
      <sheetName val="居宅サービス切替（⑥の場合）"/>
      <sheetName val="協力支援（⑦の場合）"/>
      <sheetName val="委任状"/>
      <sheetName val="感染状況報告書"/>
    </sheetNames>
    <sheetDataSet>
      <sheetData sheetId="0"/>
      <sheetData sheetId="1">
        <row r="17">
          <cell r="W17"/>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例）施設への調査様式 (2)"/>
      <sheetName val="（例）施設への調査様式"/>
      <sheetName val="リスト・集計用"/>
    </sheetNames>
    <sheetDataSet>
      <sheetData sheetId="0"/>
      <sheetData sheetId="1"/>
      <sheetData sheetId="2">
        <row r="2">
          <cell r="A2" t="str">
            <v>○</v>
          </cell>
        </row>
        <row r="3">
          <cell r="A3" t="str">
            <v>×</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2.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13.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3.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14.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A080-F77D-4648-AF71-7C2C25DF11C9}">
  <sheetPr>
    <tabColor theme="9" tint="0.59999389629810485"/>
    <pageSetUpPr fitToPage="1"/>
  </sheetPr>
  <dimension ref="A1:B20"/>
  <sheetViews>
    <sheetView view="pageBreakPreview" zoomScaleNormal="100" zoomScaleSheetLayoutView="100" workbookViewId="0">
      <selection activeCell="B7" sqref="B7"/>
    </sheetView>
  </sheetViews>
  <sheetFormatPr defaultColWidth="9" defaultRowHeight="13.2" x14ac:dyDescent="0.2"/>
  <cols>
    <col min="1" max="1" width="4.33203125" style="11" customWidth="1"/>
    <col min="2" max="2" width="104.88671875" style="11" customWidth="1"/>
    <col min="3" max="3" width="13.21875" style="11" customWidth="1"/>
    <col min="4" max="10" width="9" style="11"/>
    <col min="11" max="11" width="9" style="11" customWidth="1"/>
    <col min="12" max="16384" width="9" style="11"/>
  </cols>
  <sheetData>
    <row r="1" spans="1:2" ht="19.2" x14ac:dyDescent="0.25">
      <c r="B1" s="12" t="s">
        <v>219</v>
      </c>
    </row>
    <row r="2" spans="1:2" ht="6" customHeight="1" x14ac:dyDescent="0.25">
      <c r="B2" s="12"/>
    </row>
    <row r="3" spans="1:2" ht="17.25" customHeight="1" x14ac:dyDescent="0.2">
      <c r="B3" s="13" t="s">
        <v>111</v>
      </c>
    </row>
    <row r="4" spans="1:2" ht="18.75" customHeight="1" x14ac:dyDescent="0.2">
      <c r="B4" s="13" t="s">
        <v>91</v>
      </c>
    </row>
    <row r="5" spans="1:2" ht="9" customHeight="1" thickBot="1" x14ac:dyDescent="0.25"/>
    <row r="6" spans="1:2" ht="19.5" customHeight="1" x14ac:dyDescent="0.2">
      <c r="A6" s="14" t="s">
        <v>90</v>
      </c>
      <c r="B6" s="15" t="s">
        <v>104</v>
      </c>
    </row>
    <row r="7" spans="1:2" ht="21.75" customHeight="1" x14ac:dyDescent="0.2">
      <c r="A7" s="106">
        <v>1</v>
      </c>
      <c r="B7" s="16" t="s">
        <v>433</v>
      </c>
    </row>
    <row r="8" spans="1:2" ht="21.75" customHeight="1" x14ac:dyDescent="0.2">
      <c r="A8" s="106">
        <v>2</v>
      </c>
      <c r="B8" s="16" t="s">
        <v>434</v>
      </c>
    </row>
    <row r="9" spans="1:2" ht="21.75" customHeight="1" x14ac:dyDescent="0.2">
      <c r="A9" s="117">
        <v>3</v>
      </c>
      <c r="B9" s="163" t="s">
        <v>281</v>
      </c>
    </row>
    <row r="10" spans="1:2" ht="21.75" customHeight="1" x14ac:dyDescent="0.2">
      <c r="A10" s="106">
        <v>4</v>
      </c>
      <c r="B10" s="16" t="s">
        <v>280</v>
      </c>
    </row>
    <row r="11" spans="1:2" ht="21.75" customHeight="1" x14ac:dyDescent="0.2">
      <c r="A11" s="335">
        <v>5</v>
      </c>
      <c r="B11" s="285" t="s">
        <v>441</v>
      </c>
    </row>
    <row r="12" spans="1:2" ht="21.75" customHeight="1" x14ac:dyDescent="0.2">
      <c r="A12" s="334"/>
      <c r="B12" s="113" t="s">
        <v>435</v>
      </c>
    </row>
    <row r="13" spans="1:2" ht="21.75" customHeight="1" x14ac:dyDescent="0.2">
      <c r="A13" s="333">
        <v>6</v>
      </c>
      <c r="B13" s="112" t="s">
        <v>436</v>
      </c>
    </row>
    <row r="14" spans="1:2" ht="21.75" customHeight="1" x14ac:dyDescent="0.2">
      <c r="A14" s="334"/>
      <c r="B14" s="112" t="s">
        <v>437</v>
      </c>
    </row>
    <row r="15" spans="1:2" ht="21.75" customHeight="1" x14ac:dyDescent="0.2">
      <c r="A15" s="335">
        <v>7</v>
      </c>
      <c r="B15" s="112" t="s">
        <v>439</v>
      </c>
    </row>
    <row r="16" spans="1:2" ht="21.75" customHeight="1" x14ac:dyDescent="0.2">
      <c r="A16" s="334"/>
      <c r="B16" s="112" t="s">
        <v>440</v>
      </c>
    </row>
    <row r="17" spans="1:2" ht="21.75" customHeight="1" x14ac:dyDescent="0.2">
      <c r="A17" s="110">
        <v>8</v>
      </c>
      <c r="B17" s="111" t="s">
        <v>431</v>
      </c>
    </row>
    <row r="18" spans="1:2" ht="21.75" customHeight="1" thickBot="1" x14ac:dyDescent="0.25">
      <c r="A18" s="283">
        <v>9</v>
      </c>
      <c r="B18" s="284" t="s">
        <v>430</v>
      </c>
    </row>
    <row r="19" spans="1:2" ht="6" customHeight="1" x14ac:dyDescent="0.2">
      <c r="A19" s="162"/>
      <c r="B19" s="17"/>
    </row>
    <row r="20" spans="1:2" ht="16.2" x14ac:dyDescent="0.2">
      <c r="A20" s="18"/>
    </row>
  </sheetData>
  <sheetProtection algorithmName="SHA-512" hashValue="6PRqdQ2Iz8NRgShTYRmmPDe/qqsjL1HA0pYm/Klhted33kM2To8v/Bf9hz9/L2/832l7z/VyAQnhbUlCX0qDnw==" saltValue="UfttgOptA106oJWXQXQUxQ==" spinCount="100000" sheet="1" objects="1" scenarios="1"/>
  <mergeCells count="3">
    <mergeCell ref="A13:A14"/>
    <mergeCell ref="A11:A12"/>
    <mergeCell ref="A15:A16"/>
  </mergeCells>
  <phoneticPr fontId="12"/>
  <hyperlinks>
    <hyperlink ref="B7" location="'1事前協議書'!A1" display="事前協議書（別紙様式１）" xr:uid="{C6691699-99D9-41BC-B187-506945CB86E8}"/>
    <hyperlink ref="B8" location="'2事業所一覧'!A1" display="申請事業所一覧（別紙様式１別表２）" xr:uid="{70915E28-B0FE-4954-9FE4-17D8FAD91378}"/>
    <hyperlink ref="B11" location="'3介護ロボット用(1位)'!A1" display="補助金所要額調書（別紙様式３）※優先順位１位用" xr:uid="{EE8ED345-BBB1-42AD-B056-26A8C46D49DB}"/>
    <hyperlink ref="B12" location="'3介護ロボット用(2位) '!A1" display="補助金所要額調書（別紙様式３）※優先順位２位用" xr:uid="{B900B1FA-032F-497F-84FB-B1DAD2E5E7A6}"/>
    <hyperlink ref="B13" location="'5パッケージ用（1位）'!A1" display="補助金所要額調書（別紙様式５）※優先順位１位用" xr:uid="{36300254-CC20-4485-B247-22CB09527D0F}"/>
    <hyperlink ref="B14" location="'5パッケージ用(2位)'!A1" display="補助金所要額調書（別紙様式１-５）※優先順位２位用" xr:uid="{E4CEEAB9-9F9D-49C7-BCA0-F2ED43F05481}"/>
    <hyperlink ref="B9" location="'業務改善計画(1位)'!A1" display="業務改善計画※優先順位１位用" xr:uid="{88D2E8D6-9004-41DB-BC45-2F267FD65BB5}"/>
    <hyperlink ref="B16" location="'3-2チェックリスト(介護ロボット用)(2位)'!A1" display="補助要件適合確認チェックリスト（介護ロボット）　※優先順位２位用" xr:uid="{56AFFEF7-7144-4396-8D94-A256FBA2A293}"/>
    <hyperlink ref="B10" location="'業務改善計画(2位)'!A1" display="業務改善計画※優先順位２位用" xr:uid="{2D43E4BB-DE3D-45F9-B649-973EF265CA19}"/>
    <hyperlink ref="B15" location="'3-2チェックリスト(介護ロボット用)(1位) '!A1" display="補助要件適合確認チェックリスト　※優先順位１位用" xr:uid="{4D0B5AB1-FDB5-4CA0-BD2D-D011745ECE87}"/>
  </hyperlinks>
  <pageMargins left="0.7" right="0.7" top="0.75" bottom="0.75" header="0.3" footer="0.3"/>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5BEC-267D-4AB8-BD15-7218C02F562A}">
  <sheetPr>
    <tabColor theme="4" tint="0.79998168889431442"/>
    <pageSetUpPr fitToPage="1"/>
  </sheetPr>
  <dimension ref="B1:Q63"/>
  <sheetViews>
    <sheetView view="pageBreakPreview" zoomScaleNormal="110" zoomScaleSheetLayoutView="100" workbookViewId="0">
      <selection activeCell="L12" sqref="L12:L17"/>
    </sheetView>
  </sheetViews>
  <sheetFormatPr defaultRowHeight="13.2" x14ac:dyDescent="0.2"/>
  <cols>
    <col min="2" max="2" width="3.6640625" style="60" customWidth="1"/>
    <col min="3" max="3" width="32.6640625" style="60" customWidth="1"/>
    <col min="4" max="5" width="17.88671875" style="60" customWidth="1"/>
    <col min="6" max="6" width="13.33203125" style="60" customWidth="1"/>
    <col min="7" max="7" width="8.21875" style="60" customWidth="1"/>
    <col min="8" max="8" width="17" style="60" customWidth="1"/>
    <col min="9" max="9" width="11.6640625" style="60" customWidth="1"/>
    <col min="10" max="10" width="20.6640625" style="60" customWidth="1"/>
    <col min="11" max="11" width="13.33203125" style="60" customWidth="1"/>
    <col min="12" max="12" width="21.88671875" style="60" customWidth="1"/>
    <col min="13" max="13" width="14.33203125" style="60" customWidth="1"/>
    <col min="14" max="14" width="13.6640625" style="60" customWidth="1"/>
    <col min="15" max="15" width="16.77734375" style="60"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60" t="s">
        <v>438</v>
      </c>
    </row>
    <row r="2" spans="2:17" ht="16.2" x14ac:dyDescent="0.2">
      <c r="B2" s="549" t="s">
        <v>93</v>
      </c>
      <c r="C2" s="549"/>
      <c r="D2" s="549"/>
      <c r="E2" s="549"/>
      <c r="F2" s="549"/>
      <c r="G2" s="549"/>
      <c r="H2" s="549"/>
      <c r="I2" s="549"/>
      <c r="J2" s="549"/>
      <c r="K2" s="549"/>
      <c r="L2" s="549"/>
      <c r="M2" s="549"/>
      <c r="N2" s="549"/>
      <c r="O2" s="549"/>
    </row>
    <row r="3" spans="2:17" ht="16.2" x14ac:dyDescent="0.2">
      <c r="B3" s="252"/>
      <c r="C3" s="272" t="s">
        <v>417</v>
      </c>
      <c r="D3" s="291"/>
      <c r="E3" s="291"/>
      <c r="F3" s="102"/>
      <c r="G3" s="252"/>
      <c r="H3"/>
      <c r="I3"/>
      <c r="J3" s="245"/>
      <c r="K3"/>
      <c r="L3"/>
      <c r="M3" s="624">
        <f>'2事業所一覧　兼　必須要件確認表'!B7</f>
        <v>0</v>
      </c>
      <c r="N3" s="624"/>
      <c r="O3"/>
    </row>
    <row r="4" spans="2:17" ht="17.25" customHeight="1" x14ac:dyDescent="0.2">
      <c r="B4" s="252"/>
      <c r="C4" s="272" t="s">
        <v>503</v>
      </c>
      <c r="D4" s="332"/>
      <c r="E4" s="332"/>
      <c r="F4" s="102"/>
      <c r="G4" s="252"/>
      <c r="H4" s="552" t="s">
        <v>390</v>
      </c>
      <c r="I4" s="552"/>
      <c r="J4" s="247" cm="1">
        <f t="array" ref="J4:J5">'2事業所一覧　兼　必須要件確認表'!I7:I8</f>
        <v>0</v>
      </c>
      <c r="K4" s="246" t="s">
        <v>391</v>
      </c>
      <c r="L4" s="128" t="s">
        <v>49</v>
      </c>
      <c r="M4" s="625"/>
      <c r="N4" s="625"/>
      <c r="O4" s="103" t="s">
        <v>102</v>
      </c>
      <c r="Q4" s="104"/>
    </row>
    <row r="5" spans="2:17" ht="19.5" customHeight="1" x14ac:dyDescent="0.2">
      <c r="B5" s="252"/>
      <c r="C5" s="272" t="s">
        <v>418</v>
      </c>
      <c r="D5" s="332"/>
      <c r="E5" s="332"/>
      <c r="F5" s="292"/>
      <c r="G5" s="252"/>
      <c r="H5" s="252"/>
      <c r="J5" s="298">
        <v>0</v>
      </c>
      <c r="K5" s="252"/>
      <c r="L5" s="127"/>
      <c r="M5" s="102"/>
      <c r="N5" s="102"/>
      <c r="O5" s="102"/>
    </row>
    <row r="6" spans="2:17" ht="17.25" customHeight="1" x14ac:dyDescent="0.2">
      <c r="B6" s="252"/>
      <c r="C6" s="252"/>
      <c r="D6" s="252"/>
      <c r="E6" s="553" t="s">
        <v>302</v>
      </c>
      <c r="F6" s="553"/>
      <c r="G6" s="252"/>
      <c r="H6" s="252"/>
      <c r="I6" s="566" t="s">
        <v>301</v>
      </c>
      <c r="J6" s="566"/>
      <c r="K6" s="252"/>
      <c r="L6" s="105" t="s">
        <v>51</v>
      </c>
      <c r="M6" s="555">
        <v>0.8</v>
      </c>
      <c r="N6" s="555"/>
      <c r="O6" s="101"/>
    </row>
    <row r="7" spans="2:17" ht="26.25" customHeight="1" thickBot="1" x14ac:dyDescent="0.25">
      <c r="B7" s="1" t="s">
        <v>52</v>
      </c>
      <c r="C7" s="86"/>
      <c r="D7" s="87"/>
      <c r="E7" s="554"/>
      <c r="F7" s="554"/>
      <c r="I7" s="567"/>
      <c r="J7" s="567"/>
    </row>
    <row r="8" spans="2:17" s="64" customFormat="1" ht="39.6" x14ac:dyDescent="0.2">
      <c r="B8" s="556" t="s">
        <v>285</v>
      </c>
      <c r="C8" s="557"/>
      <c r="D8" s="560" t="s">
        <v>94</v>
      </c>
      <c r="E8" s="562" t="s">
        <v>445</v>
      </c>
      <c r="F8" s="560" t="s">
        <v>59</v>
      </c>
      <c r="G8" s="564" t="s">
        <v>60</v>
      </c>
      <c r="H8" s="61" t="s">
        <v>53</v>
      </c>
      <c r="I8" s="61" t="s">
        <v>54</v>
      </c>
      <c r="J8" s="61" t="s">
        <v>55</v>
      </c>
      <c r="K8" s="62" t="s">
        <v>92</v>
      </c>
      <c r="L8" s="61" t="s">
        <v>56</v>
      </c>
      <c r="M8" s="61" t="s">
        <v>57</v>
      </c>
      <c r="N8" s="62" t="s">
        <v>95</v>
      </c>
      <c r="O8" s="265" t="s">
        <v>58</v>
      </c>
    </row>
    <row r="9" spans="2:17" x14ac:dyDescent="0.2">
      <c r="B9" s="558"/>
      <c r="C9" s="559"/>
      <c r="D9" s="561"/>
      <c r="E9" s="563"/>
      <c r="F9" s="561"/>
      <c r="G9" s="565"/>
      <c r="H9" s="160" t="s">
        <v>61</v>
      </c>
      <c r="I9" s="65" t="s">
        <v>62</v>
      </c>
      <c r="J9" s="65" t="s">
        <v>63</v>
      </c>
      <c r="K9" s="66" t="s">
        <v>64</v>
      </c>
      <c r="L9" s="66" t="s">
        <v>218</v>
      </c>
      <c r="M9" s="65" t="s">
        <v>65</v>
      </c>
      <c r="N9" s="66" t="s">
        <v>66</v>
      </c>
      <c r="O9" s="266" t="s">
        <v>103</v>
      </c>
    </row>
    <row r="10" spans="2:17" x14ac:dyDescent="0.2">
      <c r="B10" s="304"/>
      <c r="C10" s="305"/>
      <c r="D10" s="306"/>
      <c r="E10" s="307"/>
      <c r="F10" s="306"/>
      <c r="G10" s="308"/>
      <c r="H10" s="259"/>
      <c r="I10" s="309"/>
      <c r="J10" s="309"/>
      <c r="K10" s="310"/>
      <c r="L10" s="310"/>
      <c r="M10" s="309"/>
      <c r="N10" s="310"/>
      <c r="O10" s="311"/>
    </row>
    <row r="11" spans="2:17" ht="26.25" customHeight="1" x14ac:dyDescent="0.2">
      <c r="B11" s="628" t="s">
        <v>496</v>
      </c>
      <c r="C11" s="629"/>
      <c r="D11" s="68"/>
      <c r="E11" s="68"/>
      <c r="F11" s="69" t="s">
        <v>18</v>
      </c>
      <c r="G11" s="70" t="s">
        <v>67</v>
      </c>
      <c r="H11" s="69" t="s">
        <v>18</v>
      </c>
      <c r="I11" s="69" t="s">
        <v>18</v>
      </c>
      <c r="J11" s="69" t="s">
        <v>18</v>
      </c>
      <c r="K11" s="69" t="s">
        <v>18</v>
      </c>
      <c r="L11" s="69" t="s">
        <v>18</v>
      </c>
      <c r="M11" s="69" t="s">
        <v>18</v>
      </c>
      <c r="N11" s="263" t="s">
        <v>18</v>
      </c>
      <c r="O11" s="267" t="s">
        <v>18</v>
      </c>
    </row>
    <row r="12" spans="2:17" ht="45" customHeight="1" x14ac:dyDescent="0.2">
      <c r="B12" s="568"/>
      <c r="C12" s="569"/>
      <c r="D12" s="329"/>
      <c r="E12" s="330"/>
      <c r="F12" s="324"/>
      <c r="G12" s="324"/>
      <c r="H12" s="190">
        <f t="shared" ref="H12:H17" si="0">F12*G12</f>
        <v>0</v>
      </c>
      <c r="I12" s="324">
        <v>0</v>
      </c>
      <c r="J12" s="190">
        <f t="shared" ref="J12:J17" si="1">H12-I12</f>
        <v>0</v>
      </c>
      <c r="K12" s="190">
        <f>J12</f>
        <v>0</v>
      </c>
      <c r="L12" s="626" t="str">
        <f>IF(AND(G12="",G14=""),"",IF('2事業所一覧　兼　必須要件確認表'!J26&gt;=5,'５パッケージ型導入支援　補助金所要額調書（優先順位１位分）'!M24+50000,'５パッケージ型導入支援　補助金所要額調書（優先順位１位分）'!M24))</f>
        <v/>
      </c>
      <c r="M12" s="626">
        <f>IF(K18&lt;L12,K18,L12)</f>
        <v>0</v>
      </c>
      <c r="N12" s="630">
        <f>IF(J18&lt;M12,J18,M12)</f>
        <v>0</v>
      </c>
      <c r="O12" s="632">
        <f>ROUNDDOWN(N12/5*4,-3)</f>
        <v>0</v>
      </c>
    </row>
    <row r="13" spans="2:17" ht="26.25" customHeight="1" x14ac:dyDescent="0.2">
      <c r="B13" s="628" t="s">
        <v>497</v>
      </c>
      <c r="C13" s="629"/>
      <c r="D13" s="68"/>
      <c r="E13" s="68"/>
      <c r="F13" s="69" t="s">
        <v>18</v>
      </c>
      <c r="G13" s="70" t="s">
        <v>67</v>
      </c>
      <c r="H13" s="69" t="s">
        <v>18</v>
      </c>
      <c r="I13" s="69" t="s">
        <v>18</v>
      </c>
      <c r="J13" s="69" t="s">
        <v>18</v>
      </c>
      <c r="K13" s="69" t="s">
        <v>18</v>
      </c>
      <c r="L13" s="626"/>
      <c r="M13" s="626"/>
      <c r="N13" s="630"/>
      <c r="O13" s="632"/>
    </row>
    <row r="14" spans="2:17" ht="45" customHeight="1" x14ac:dyDescent="0.2">
      <c r="B14" s="541"/>
      <c r="C14" s="542"/>
      <c r="D14" s="329"/>
      <c r="E14" s="330"/>
      <c r="F14" s="317"/>
      <c r="G14" s="317"/>
      <c r="H14" s="190">
        <f t="shared" ref="H14" si="2">F14*G14</f>
        <v>0</v>
      </c>
      <c r="I14" s="317">
        <v>0</v>
      </c>
      <c r="J14" s="190">
        <f t="shared" ref="J14" si="3">H14-I14</f>
        <v>0</v>
      </c>
      <c r="K14" s="190">
        <f t="shared" ref="K14" si="4">J14</f>
        <v>0</v>
      </c>
      <c r="L14" s="626"/>
      <c r="M14" s="626"/>
      <c r="N14" s="630"/>
      <c r="O14" s="632"/>
    </row>
    <row r="15" spans="2:17" ht="45" customHeight="1" x14ac:dyDescent="0.2">
      <c r="B15" s="541"/>
      <c r="C15" s="542"/>
      <c r="D15" s="329"/>
      <c r="E15" s="330"/>
      <c r="F15" s="317"/>
      <c r="G15" s="317"/>
      <c r="H15" s="190">
        <f t="shared" si="0"/>
        <v>0</v>
      </c>
      <c r="I15" s="317">
        <v>0</v>
      </c>
      <c r="J15" s="190">
        <f t="shared" si="1"/>
        <v>0</v>
      </c>
      <c r="K15" s="190">
        <f t="shared" ref="K15:K17" si="5">J15</f>
        <v>0</v>
      </c>
      <c r="L15" s="626"/>
      <c r="M15" s="626"/>
      <c r="N15" s="630"/>
      <c r="O15" s="632"/>
    </row>
    <row r="16" spans="2:17" ht="45" customHeight="1" x14ac:dyDescent="0.2">
      <c r="B16" s="541"/>
      <c r="C16" s="542"/>
      <c r="D16" s="329"/>
      <c r="E16" s="330"/>
      <c r="F16" s="317"/>
      <c r="G16" s="317"/>
      <c r="H16" s="190">
        <f t="shared" si="0"/>
        <v>0</v>
      </c>
      <c r="I16" s="317"/>
      <c r="J16" s="190">
        <f t="shared" si="1"/>
        <v>0</v>
      </c>
      <c r="K16" s="190">
        <f t="shared" si="5"/>
        <v>0</v>
      </c>
      <c r="L16" s="626"/>
      <c r="M16" s="626"/>
      <c r="N16" s="630"/>
      <c r="O16" s="632"/>
    </row>
    <row r="17" spans="2:16" ht="45" customHeight="1" thickBot="1" x14ac:dyDescent="0.25">
      <c r="B17" s="545"/>
      <c r="C17" s="546"/>
      <c r="D17" s="329"/>
      <c r="E17" s="330"/>
      <c r="F17" s="317"/>
      <c r="G17" s="317"/>
      <c r="H17" s="190">
        <f t="shared" si="0"/>
        <v>0</v>
      </c>
      <c r="I17" s="317"/>
      <c r="J17" s="190">
        <f t="shared" si="1"/>
        <v>0</v>
      </c>
      <c r="K17" s="190">
        <f t="shared" si="5"/>
        <v>0</v>
      </c>
      <c r="L17" s="627"/>
      <c r="M17" s="627"/>
      <c r="N17" s="631"/>
      <c r="O17" s="632"/>
    </row>
    <row r="18" spans="2:16" ht="64.5" customHeight="1" thickBot="1" x14ac:dyDescent="0.25">
      <c r="B18" s="587" t="s">
        <v>68</v>
      </c>
      <c r="C18" s="588"/>
      <c r="D18" s="72"/>
      <c r="E18" s="72"/>
      <c r="F18" s="73"/>
      <c r="G18" s="192">
        <f>SUM(G12:G17)</f>
        <v>0</v>
      </c>
      <c r="H18" s="193">
        <f>SUM(H12:H17)</f>
        <v>0</v>
      </c>
      <c r="I18" s="193">
        <f>SUM(I12:I17)</f>
        <v>0</v>
      </c>
      <c r="J18" s="194">
        <f>SUM(J12:J17)</f>
        <v>0</v>
      </c>
      <c r="K18" s="195">
        <f>SUM(K12:K17)</f>
        <v>0</v>
      </c>
      <c r="L18" s="196"/>
      <c r="M18" s="196"/>
      <c r="N18" s="264"/>
      <c r="O18" s="316">
        <f>O12</f>
        <v>0</v>
      </c>
      <c r="P18" s="315"/>
    </row>
    <row r="19" spans="2:16" x14ac:dyDescent="0.2">
      <c r="B19" s="75"/>
      <c r="I19" s="76"/>
      <c r="J19" s="76"/>
      <c r="K19" s="76"/>
      <c r="L19" s="77"/>
      <c r="M19" s="77"/>
      <c r="N19" s="76"/>
      <c r="O19" s="76"/>
      <c r="P19" s="76"/>
    </row>
    <row r="20" spans="2:16" ht="13.8" thickBot="1" x14ac:dyDescent="0.25">
      <c r="B20" s="75" t="s">
        <v>96</v>
      </c>
      <c r="C20" s="60" t="s">
        <v>97</v>
      </c>
      <c r="I20" s="76"/>
      <c r="J20" s="60" t="s">
        <v>98</v>
      </c>
      <c r="K20" s="76"/>
      <c r="L20" s="78"/>
      <c r="M20" s="91"/>
      <c r="N20" s="76"/>
      <c r="O20" s="76"/>
      <c r="P20" s="76"/>
    </row>
    <row r="21" spans="2:16" ht="13.5" customHeight="1" x14ac:dyDescent="0.2">
      <c r="C21" s="60" t="s">
        <v>99</v>
      </c>
      <c r="D21" s="76"/>
      <c r="E21" s="76"/>
      <c r="F21" s="76"/>
      <c r="G21" s="76"/>
      <c r="H21" s="76"/>
      <c r="I21" s="76"/>
      <c r="J21" s="589" t="s">
        <v>100</v>
      </c>
      <c r="K21" s="590"/>
      <c r="L21" s="590"/>
      <c r="M21" s="572" t="s">
        <v>69</v>
      </c>
      <c r="N21" s="90"/>
      <c r="O21"/>
    </row>
    <row r="22" spans="2:16" ht="13.5" customHeight="1" thickBot="1" x14ac:dyDescent="0.25">
      <c r="C22" s="60" t="s">
        <v>101</v>
      </c>
      <c r="D22" s="76"/>
      <c r="E22" s="76"/>
      <c r="F22" s="76"/>
      <c r="G22" s="76"/>
      <c r="H22" s="76"/>
      <c r="I22" s="76"/>
      <c r="J22" s="591"/>
      <c r="K22" s="592"/>
      <c r="L22" s="592"/>
      <c r="M22" s="573"/>
      <c r="N22" s="251"/>
    </row>
    <row r="23" spans="2:16" ht="13.5" customHeight="1" x14ac:dyDescent="0.2">
      <c r="C23" s="60" t="s">
        <v>108</v>
      </c>
      <c r="D23" s="76"/>
      <c r="E23" s="76"/>
      <c r="F23" s="76"/>
      <c r="G23" s="76"/>
      <c r="H23" s="76"/>
      <c r="I23" s="76"/>
      <c r="J23" s="597" t="s">
        <v>464</v>
      </c>
      <c r="K23" s="598"/>
      <c r="L23" s="599"/>
      <c r="M23" s="312"/>
      <c r="N23" s="251"/>
    </row>
    <row r="24" spans="2:16" ht="13.5" customHeight="1" x14ac:dyDescent="0.2">
      <c r="C24" s="60" t="s">
        <v>109</v>
      </c>
      <c r="D24" s="76"/>
      <c r="E24" s="76"/>
      <c r="F24" s="76"/>
      <c r="G24" s="76"/>
      <c r="H24" s="76"/>
      <c r="I24" s="76"/>
      <c r="J24" s="600"/>
      <c r="K24" s="601"/>
      <c r="L24" s="602"/>
      <c r="M24" s="313">
        <v>6250000</v>
      </c>
      <c r="N24" s="251"/>
    </row>
    <row r="25" spans="2:16" ht="13.5" customHeight="1" thickBot="1" x14ac:dyDescent="0.25">
      <c r="C25" s="79" t="s">
        <v>110</v>
      </c>
      <c r="D25" s="76"/>
      <c r="E25" s="76"/>
      <c r="F25" s="76"/>
      <c r="G25" s="76"/>
      <c r="H25" s="76"/>
      <c r="I25" s="76"/>
      <c r="J25" s="603"/>
      <c r="K25" s="604"/>
      <c r="L25" s="605"/>
      <c r="M25" s="314"/>
      <c r="N25" s="251"/>
    </row>
    <row r="26" spans="2:16" ht="13.5" customHeight="1" x14ac:dyDescent="0.2">
      <c r="D26" s="76"/>
      <c r="E26" s="76"/>
      <c r="F26" s="76"/>
      <c r="G26" s="76"/>
      <c r="H26" s="76"/>
      <c r="I26" s="91"/>
      <c r="J26" s="262"/>
      <c r="K26" s="262"/>
      <c r="L26" s="262"/>
      <c r="M26" s="93"/>
      <c r="N26" s="251"/>
    </row>
    <row r="27" spans="2:16" ht="13.5" customHeight="1" x14ac:dyDescent="0.2">
      <c r="D27" s="76"/>
      <c r="E27" s="76"/>
      <c r="F27" s="76"/>
      <c r="G27" s="76"/>
      <c r="H27" s="76"/>
      <c r="I27" s="91"/>
      <c r="J27" s="262"/>
      <c r="K27" s="262"/>
      <c r="L27" s="262"/>
      <c r="M27" s="93"/>
      <c r="N27" s="251"/>
    </row>
    <row r="28" spans="2:16" ht="13.5" customHeight="1" x14ac:dyDescent="0.2">
      <c r="D28" s="76"/>
      <c r="E28" s="76"/>
      <c r="F28" s="76"/>
      <c r="G28" s="76"/>
      <c r="H28" s="76"/>
      <c r="I28" s="91"/>
      <c r="M28" s="90"/>
      <c r="N28" s="251"/>
    </row>
    <row r="29" spans="2:16" ht="13.5" customHeight="1" x14ac:dyDescent="0.2">
      <c r="D29" s="76"/>
      <c r="E29" s="76"/>
      <c r="F29" s="76"/>
      <c r="G29" s="76"/>
      <c r="H29" s="76"/>
      <c r="I29" s="76"/>
      <c r="L29" s="90"/>
      <c r="N29" s="251"/>
    </row>
    <row r="30" spans="2:16" ht="13.5" customHeight="1" x14ac:dyDescent="0.2">
      <c r="N30" s="93"/>
    </row>
    <row r="31" spans="2:16" x14ac:dyDescent="0.2">
      <c r="N31" s="90"/>
    </row>
    <row r="32" spans="2:16" x14ac:dyDescent="0.2">
      <c r="N32" s="253"/>
    </row>
    <row r="33" spans="2:15" x14ac:dyDescent="0.2">
      <c r="N33" s="90"/>
    </row>
    <row r="37" spans="2:15" x14ac:dyDescent="0.2">
      <c r="J37"/>
      <c r="K37"/>
      <c r="L37"/>
      <c r="M37"/>
    </row>
    <row r="39" spans="2:15" ht="14.25" customHeight="1" x14ac:dyDescent="0.2">
      <c r="B39" s="84"/>
      <c r="C39" s="84"/>
      <c r="D39" s="76"/>
      <c r="E39" s="76"/>
      <c r="F39" s="83"/>
      <c r="G39" s="83"/>
      <c r="H39" s="83"/>
      <c r="I39" s="83"/>
      <c r="O39" s="83"/>
    </row>
    <row r="47" spans="2:15" ht="13.8" thickBot="1" x14ac:dyDescent="0.25"/>
    <row r="48" spans="2:15" ht="13.8" thickTop="1" x14ac:dyDescent="0.2">
      <c r="J48" s="595">
        <f>B12</f>
        <v>0</v>
      </c>
      <c r="K48" s="596"/>
      <c r="L48" s="94">
        <f>IF(D12="移乗介護",1250000,IF(D12="入浴支援",1250000,IF(D12="その他",1250000,375000)))</f>
        <v>375000</v>
      </c>
      <c r="M48" s="95">
        <f>G12</f>
        <v>0</v>
      </c>
      <c r="N48"/>
      <c r="O48"/>
    </row>
    <row r="49" spans="3:17" x14ac:dyDescent="0.2">
      <c r="C49"/>
      <c r="D49"/>
      <c r="E49"/>
      <c r="F49"/>
      <c r="G49"/>
      <c r="H49"/>
      <c r="I49"/>
      <c r="J49" s="595" t="e">
        <f>#REF!</f>
        <v>#REF!</v>
      </c>
      <c r="K49" s="596"/>
      <c r="L49" s="94" t="e">
        <f>IF(#REF!="移乗介護",1250000,IF(#REF!="入浴支援",1250000,IF(#REF!="その他",1250000,375000)))</f>
        <v>#REF!</v>
      </c>
      <c r="M49" s="97" t="e">
        <f>#REF!</f>
        <v>#REF!</v>
      </c>
    </row>
    <row r="50" spans="3:17" x14ac:dyDescent="0.2">
      <c r="J50" s="595">
        <f>B15</f>
        <v>0</v>
      </c>
      <c r="K50" s="596"/>
      <c r="L50" s="94">
        <f>IF(D15="移乗介護",1250000,IF(D15="入浴支援",1250000,IF(D15="その他",1250000,375000)))</f>
        <v>375000</v>
      </c>
      <c r="M50" s="97">
        <f>G15</f>
        <v>0</v>
      </c>
    </row>
    <row r="51" spans="3:17" x14ac:dyDescent="0.2">
      <c r="J51" s="595">
        <f>B16</f>
        <v>0</v>
      </c>
      <c r="K51" s="596"/>
      <c r="L51" s="94">
        <f>IF(D16="移乗介護",1250000,IF(D16="入浴支援",1250000,IF(D16="その他",1250000,375000)))</f>
        <v>375000</v>
      </c>
      <c r="M51" s="97">
        <f>G16</f>
        <v>0</v>
      </c>
    </row>
    <row r="52" spans="3:17" ht="13.8" thickBot="1" x14ac:dyDescent="0.25">
      <c r="J52" s="606" t="e">
        <f>#REF!</f>
        <v>#REF!</v>
      </c>
      <c r="K52" s="607"/>
      <c r="L52" s="99" t="e">
        <f>IF(#REF!="移乗介護",1250000,IF(#REF!="入浴支援",1250000,IF(#REF!="その他",1250000,375000)))</f>
        <v>#REF!</v>
      </c>
      <c r="M52" s="99" t="e">
        <f>#REF!</f>
        <v>#REF!</v>
      </c>
    </row>
    <row r="58" spans="3:17" ht="13.8" thickBot="1" x14ac:dyDescent="0.25"/>
    <row r="59" spans="3:17" ht="13.8" thickTop="1" x14ac:dyDescent="0.2">
      <c r="N59" s="96">
        <f>L48*M48</f>
        <v>0</v>
      </c>
    </row>
    <row r="60" spans="3:17" s="60" customFormat="1" x14ac:dyDescent="0.2">
      <c r="N60" s="98" t="e">
        <f>L49*M49</f>
        <v>#REF!</v>
      </c>
      <c r="P60"/>
      <c r="Q60"/>
    </row>
    <row r="61" spans="3:17" s="60" customFormat="1" x14ac:dyDescent="0.2">
      <c r="N61" s="98">
        <f>L50*M50</f>
        <v>0</v>
      </c>
      <c r="P61"/>
      <c r="Q61"/>
    </row>
    <row r="62" spans="3:17" s="60" customFormat="1" x14ac:dyDescent="0.2">
      <c r="N62" s="98">
        <f>L51*M51</f>
        <v>0</v>
      </c>
      <c r="P62"/>
      <c r="Q62"/>
    </row>
    <row r="63" spans="3:17" s="60" customFormat="1" ht="13.8" thickBot="1" x14ac:dyDescent="0.25">
      <c r="N63" s="100" t="e">
        <f>L52*M52</f>
        <v>#REF!</v>
      </c>
      <c r="P63"/>
      <c r="Q63"/>
    </row>
  </sheetData>
  <sheetProtection algorithmName="SHA-512" hashValue="VU0liSYK22qDMsHcYu88WjHLunZuB1c+6CPIByplXYA0O3BK44RhDR37Af3SJmz9eKSOuFSfhu4PXdiWvG+zLQ==" saltValue="wx95sr5peLqXVEzbwZVl8Q==" spinCount="100000" sheet="1" objects="1" scenarios="1"/>
  <mergeCells count="31">
    <mergeCell ref="N12:N17"/>
    <mergeCell ref="O12:O17"/>
    <mergeCell ref="B12:C12"/>
    <mergeCell ref="B15:C15"/>
    <mergeCell ref="B8:C9"/>
    <mergeCell ref="D8:D9"/>
    <mergeCell ref="E8:E9"/>
    <mergeCell ref="F8:F9"/>
    <mergeCell ref="G8:G9"/>
    <mergeCell ref="B11:C11"/>
    <mergeCell ref="J49:K49"/>
    <mergeCell ref="J50:K50"/>
    <mergeCell ref="J51:K51"/>
    <mergeCell ref="J52:K52"/>
    <mergeCell ref="J23:L25"/>
    <mergeCell ref="J48:K48"/>
    <mergeCell ref="M21:M22"/>
    <mergeCell ref="B18:C18"/>
    <mergeCell ref="J21:L22"/>
    <mergeCell ref="B16:C16"/>
    <mergeCell ref="B17:C17"/>
    <mergeCell ref="L12:L17"/>
    <mergeCell ref="M12:M17"/>
    <mergeCell ref="B13:C13"/>
    <mergeCell ref="B14:C14"/>
    <mergeCell ref="B2:O2"/>
    <mergeCell ref="M3:N4"/>
    <mergeCell ref="H4:I4"/>
    <mergeCell ref="E6:F7"/>
    <mergeCell ref="M6:N6"/>
    <mergeCell ref="I6:J7"/>
  </mergeCells>
  <phoneticPr fontId="12"/>
  <dataValidations count="3">
    <dataValidation type="list" allowBlank="1" showInputMessage="1" showErrorMessage="1" sqref="WVO983067:WVO983071 WLS983067:WLS983071 D65562:E65566 JC65563:JC65567 SY65563:SY65567 ACU65563:ACU65567 AMQ65563:AMQ65567 AWM65563:AWM65567 BGI65563:BGI65567 BQE65563:BQE65567 CAA65563:CAA65567 CJW65563:CJW65567 CTS65563:CTS65567 DDO65563:DDO65567 DNK65563:DNK65567 DXG65563:DXG65567 EHC65563:EHC65567 EQY65563:EQY65567 FAU65563:FAU65567 FKQ65563:FKQ65567 FUM65563:FUM65567 GEI65563:GEI65567 GOE65563:GOE65567 GYA65563:GYA65567 HHW65563:HHW65567 HRS65563:HRS65567 IBO65563:IBO65567 ILK65563:ILK65567 IVG65563:IVG65567 JFC65563:JFC65567 JOY65563:JOY65567 JYU65563:JYU65567 KIQ65563:KIQ65567 KSM65563:KSM65567 LCI65563:LCI65567 LME65563:LME65567 LWA65563:LWA65567 MFW65563:MFW65567 MPS65563:MPS65567 MZO65563:MZO65567 NJK65563:NJK65567 NTG65563:NTG65567 ODC65563:ODC65567 OMY65563:OMY65567 OWU65563:OWU65567 PGQ65563:PGQ65567 PQM65563:PQM65567 QAI65563:QAI65567 QKE65563:QKE65567 QUA65563:QUA65567 RDW65563:RDW65567 RNS65563:RNS65567 RXO65563:RXO65567 SHK65563:SHK65567 SRG65563:SRG65567 TBC65563:TBC65567 TKY65563:TKY65567 TUU65563:TUU65567 UEQ65563:UEQ65567 UOM65563:UOM65567 UYI65563:UYI65567 VIE65563:VIE65567 VSA65563:VSA65567 WBW65563:WBW65567 WLS65563:WLS65567 WVO65563:WVO65567 D131098:E131102 JC131099:JC131103 SY131099:SY131103 ACU131099:ACU131103 AMQ131099:AMQ131103 AWM131099:AWM131103 BGI131099:BGI131103 BQE131099:BQE131103 CAA131099:CAA131103 CJW131099:CJW131103 CTS131099:CTS131103 DDO131099:DDO131103 DNK131099:DNK131103 DXG131099:DXG131103 EHC131099:EHC131103 EQY131099:EQY131103 FAU131099:FAU131103 FKQ131099:FKQ131103 FUM131099:FUM131103 GEI131099:GEI131103 GOE131099:GOE131103 GYA131099:GYA131103 HHW131099:HHW131103 HRS131099:HRS131103 IBO131099:IBO131103 ILK131099:ILK131103 IVG131099:IVG131103 JFC131099:JFC131103 JOY131099:JOY131103 JYU131099:JYU131103 KIQ131099:KIQ131103 KSM131099:KSM131103 LCI131099:LCI131103 LME131099:LME131103 LWA131099:LWA131103 MFW131099:MFW131103 MPS131099:MPS131103 MZO131099:MZO131103 NJK131099:NJK131103 NTG131099:NTG131103 ODC131099:ODC131103 OMY131099:OMY131103 OWU131099:OWU131103 PGQ131099:PGQ131103 PQM131099:PQM131103 QAI131099:QAI131103 QKE131099:QKE131103 QUA131099:QUA131103 RDW131099:RDW131103 RNS131099:RNS131103 RXO131099:RXO131103 SHK131099:SHK131103 SRG131099:SRG131103 TBC131099:TBC131103 TKY131099:TKY131103 TUU131099:TUU131103 UEQ131099:UEQ131103 UOM131099:UOM131103 UYI131099:UYI131103 VIE131099:VIE131103 VSA131099:VSA131103 WBW131099:WBW131103 WLS131099:WLS131103 WVO131099:WVO131103 D196634:E196638 JC196635:JC196639 SY196635:SY196639 ACU196635:ACU196639 AMQ196635:AMQ196639 AWM196635:AWM196639 BGI196635:BGI196639 BQE196635:BQE196639 CAA196635:CAA196639 CJW196635:CJW196639 CTS196635:CTS196639 DDO196635:DDO196639 DNK196635:DNK196639 DXG196635:DXG196639 EHC196635:EHC196639 EQY196635:EQY196639 FAU196635:FAU196639 FKQ196635:FKQ196639 FUM196635:FUM196639 GEI196635:GEI196639 GOE196635:GOE196639 GYA196635:GYA196639 HHW196635:HHW196639 HRS196635:HRS196639 IBO196635:IBO196639 ILK196635:ILK196639 IVG196635:IVG196639 JFC196635:JFC196639 JOY196635:JOY196639 JYU196635:JYU196639 KIQ196635:KIQ196639 KSM196635:KSM196639 LCI196635:LCI196639 LME196635:LME196639 LWA196635:LWA196639 MFW196635:MFW196639 MPS196635:MPS196639 MZO196635:MZO196639 NJK196635:NJK196639 NTG196635:NTG196639 ODC196635:ODC196639 OMY196635:OMY196639 OWU196635:OWU196639 PGQ196635:PGQ196639 PQM196635:PQM196639 QAI196635:QAI196639 QKE196635:QKE196639 QUA196635:QUA196639 RDW196635:RDW196639 RNS196635:RNS196639 RXO196635:RXO196639 SHK196635:SHK196639 SRG196635:SRG196639 TBC196635:TBC196639 TKY196635:TKY196639 TUU196635:TUU196639 UEQ196635:UEQ196639 UOM196635:UOM196639 UYI196635:UYI196639 VIE196635:VIE196639 VSA196635:VSA196639 WBW196635:WBW196639 WLS196635:WLS196639 WVO196635:WVO196639 D262170:E262174 JC262171:JC262175 SY262171:SY262175 ACU262171:ACU262175 AMQ262171:AMQ262175 AWM262171:AWM262175 BGI262171:BGI262175 BQE262171:BQE262175 CAA262171:CAA262175 CJW262171:CJW262175 CTS262171:CTS262175 DDO262171:DDO262175 DNK262171:DNK262175 DXG262171:DXG262175 EHC262171:EHC262175 EQY262171:EQY262175 FAU262171:FAU262175 FKQ262171:FKQ262175 FUM262171:FUM262175 GEI262171:GEI262175 GOE262171:GOE262175 GYA262171:GYA262175 HHW262171:HHW262175 HRS262171:HRS262175 IBO262171:IBO262175 ILK262171:ILK262175 IVG262171:IVG262175 JFC262171:JFC262175 JOY262171:JOY262175 JYU262171:JYU262175 KIQ262171:KIQ262175 KSM262171:KSM262175 LCI262171:LCI262175 LME262171:LME262175 LWA262171:LWA262175 MFW262171:MFW262175 MPS262171:MPS262175 MZO262171:MZO262175 NJK262171:NJK262175 NTG262171:NTG262175 ODC262171:ODC262175 OMY262171:OMY262175 OWU262171:OWU262175 PGQ262171:PGQ262175 PQM262171:PQM262175 QAI262171:QAI262175 QKE262171:QKE262175 QUA262171:QUA262175 RDW262171:RDW262175 RNS262171:RNS262175 RXO262171:RXO262175 SHK262171:SHK262175 SRG262171:SRG262175 TBC262171:TBC262175 TKY262171:TKY262175 TUU262171:TUU262175 UEQ262171:UEQ262175 UOM262171:UOM262175 UYI262171:UYI262175 VIE262171:VIE262175 VSA262171:VSA262175 WBW262171:WBW262175 WLS262171:WLS262175 WVO262171:WVO262175 D327706:E327710 JC327707:JC327711 SY327707:SY327711 ACU327707:ACU327711 AMQ327707:AMQ327711 AWM327707:AWM327711 BGI327707:BGI327711 BQE327707:BQE327711 CAA327707:CAA327711 CJW327707:CJW327711 CTS327707:CTS327711 DDO327707:DDO327711 DNK327707:DNK327711 DXG327707:DXG327711 EHC327707:EHC327711 EQY327707:EQY327711 FAU327707:FAU327711 FKQ327707:FKQ327711 FUM327707:FUM327711 GEI327707:GEI327711 GOE327707:GOE327711 GYA327707:GYA327711 HHW327707:HHW327711 HRS327707:HRS327711 IBO327707:IBO327711 ILK327707:ILK327711 IVG327707:IVG327711 JFC327707:JFC327711 JOY327707:JOY327711 JYU327707:JYU327711 KIQ327707:KIQ327711 KSM327707:KSM327711 LCI327707:LCI327711 LME327707:LME327711 LWA327707:LWA327711 MFW327707:MFW327711 MPS327707:MPS327711 MZO327707:MZO327711 NJK327707:NJK327711 NTG327707:NTG327711 ODC327707:ODC327711 OMY327707:OMY327711 OWU327707:OWU327711 PGQ327707:PGQ327711 PQM327707:PQM327711 QAI327707:QAI327711 QKE327707:QKE327711 QUA327707:QUA327711 RDW327707:RDW327711 RNS327707:RNS327711 RXO327707:RXO327711 SHK327707:SHK327711 SRG327707:SRG327711 TBC327707:TBC327711 TKY327707:TKY327711 TUU327707:TUU327711 UEQ327707:UEQ327711 UOM327707:UOM327711 UYI327707:UYI327711 VIE327707:VIE327711 VSA327707:VSA327711 WBW327707:WBW327711 WLS327707:WLS327711 WVO327707:WVO327711 D393242:E393246 JC393243:JC393247 SY393243:SY393247 ACU393243:ACU393247 AMQ393243:AMQ393247 AWM393243:AWM393247 BGI393243:BGI393247 BQE393243:BQE393247 CAA393243:CAA393247 CJW393243:CJW393247 CTS393243:CTS393247 DDO393243:DDO393247 DNK393243:DNK393247 DXG393243:DXG393247 EHC393243:EHC393247 EQY393243:EQY393247 FAU393243:FAU393247 FKQ393243:FKQ393247 FUM393243:FUM393247 GEI393243:GEI393247 GOE393243:GOE393247 GYA393243:GYA393247 HHW393243:HHW393247 HRS393243:HRS393247 IBO393243:IBO393247 ILK393243:ILK393247 IVG393243:IVG393247 JFC393243:JFC393247 JOY393243:JOY393247 JYU393243:JYU393247 KIQ393243:KIQ393247 KSM393243:KSM393247 LCI393243:LCI393247 LME393243:LME393247 LWA393243:LWA393247 MFW393243:MFW393247 MPS393243:MPS393247 MZO393243:MZO393247 NJK393243:NJK393247 NTG393243:NTG393247 ODC393243:ODC393247 OMY393243:OMY393247 OWU393243:OWU393247 PGQ393243:PGQ393247 PQM393243:PQM393247 QAI393243:QAI393247 QKE393243:QKE393247 QUA393243:QUA393247 RDW393243:RDW393247 RNS393243:RNS393247 RXO393243:RXO393247 SHK393243:SHK393247 SRG393243:SRG393247 TBC393243:TBC393247 TKY393243:TKY393247 TUU393243:TUU393247 UEQ393243:UEQ393247 UOM393243:UOM393247 UYI393243:UYI393247 VIE393243:VIE393247 VSA393243:VSA393247 WBW393243:WBW393247 WLS393243:WLS393247 WVO393243:WVO393247 D458778:E458782 JC458779:JC458783 SY458779:SY458783 ACU458779:ACU458783 AMQ458779:AMQ458783 AWM458779:AWM458783 BGI458779:BGI458783 BQE458779:BQE458783 CAA458779:CAA458783 CJW458779:CJW458783 CTS458779:CTS458783 DDO458779:DDO458783 DNK458779:DNK458783 DXG458779:DXG458783 EHC458779:EHC458783 EQY458779:EQY458783 FAU458779:FAU458783 FKQ458779:FKQ458783 FUM458779:FUM458783 GEI458779:GEI458783 GOE458779:GOE458783 GYA458779:GYA458783 HHW458779:HHW458783 HRS458779:HRS458783 IBO458779:IBO458783 ILK458779:ILK458783 IVG458779:IVG458783 JFC458779:JFC458783 JOY458779:JOY458783 JYU458779:JYU458783 KIQ458779:KIQ458783 KSM458779:KSM458783 LCI458779:LCI458783 LME458779:LME458783 LWA458779:LWA458783 MFW458779:MFW458783 MPS458779:MPS458783 MZO458779:MZO458783 NJK458779:NJK458783 NTG458779:NTG458783 ODC458779:ODC458783 OMY458779:OMY458783 OWU458779:OWU458783 PGQ458779:PGQ458783 PQM458779:PQM458783 QAI458779:QAI458783 QKE458779:QKE458783 QUA458779:QUA458783 RDW458779:RDW458783 RNS458779:RNS458783 RXO458779:RXO458783 SHK458779:SHK458783 SRG458779:SRG458783 TBC458779:TBC458783 TKY458779:TKY458783 TUU458779:TUU458783 UEQ458779:UEQ458783 UOM458779:UOM458783 UYI458779:UYI458783 VIE458779:VIE458783 VSA458779:VSA458783 WBW458779:WBW458783 WLS458779:WLS458783 WVO458779:WVO458783 D524314:E524318 JC524315:JC524319 SY524315:SY524319 ACU524315:ACU524319 AMQ524315:AMQ524319 AWM524315:AWM524319 BGI524315:BGI524319 BQE524315:BQE524319 CAA524315:CAA524319 CJW524315:CJW524319 CTS524315:CTS524319 DDO524315:DDO524319 DNK524315:DNK524319 DXG524315:DXG524319 EHC524315:EHC524319 EQY524315:EQY524319 FAU524315:FAU524319 FKQ524315:FKQ524319 FUM524315:FUM524319 GEI524315:GEI524319 GOE524315:GOE524319 GYA524315:GYA524319 HHW524315:HHW524319 HRS524315:HRS524319 IBO524315:IBO524319 ILK524315:ILK524319 IVG524315:IVG524319 JFC524315:JFC524319 JOY524315:JOY524319 JYU524315:JYU524319 KIQ524315:KIQ524319 KSM524315:KSM524319 LCI524315:LCI524319 LME524315:LME524319 LWA524315:LWA524319 MFW524315:MFW524319 MPS524315:MPS524319 MZO524315:MZO524319 NJK524315:NJK524319 NTG524315:NTG524319 ODC524315:ODC524319 OMY524315:OMY524319 OWU524315:OWU524319 PGQ524315:PGQ524319 PQM524315:PQM524319 QAI524315:QAI524319 QKE524315:QKE524319 QUA524315:QUA524319 RDW524315:RDW524319 RNS524315:RNS524319 RXO524315:RXO524319 SHK524315:SHK524319 SRG524315:SRG524319 TBC524315:TBC524319 TKY524315:TKY524319 TUU524315:TUU524319 UEQ524315:UEQ524319 UOM524315:UOM524319 UYI524315:UYI524319 VIE524315:VIE524319 VSA524315:VSA524319 WBW524315:WBW524319 WLS524315:WLS524319 WVO524315:WVO524319 D589850:E589854 JC589851:JC589855 SY589851:SY589855 ACU589851:ACU589855 AMQ589851:AMQ589855 AWM589851:AWM589855 BGI589851:BGI589855 BQE589851:BQE589855 CAA589851:CAA589855 CJW589851:CJW589855 CTS589851:CTS589855 DDO589851:DDO589855 DNK589851:DNK589855 DXG589851:DXG589855 EHC589851:EHC589855 EQY589851:EQY589855 FAU589851:FAU589855 FKQ589851:FKQ589855 FUM589851:FUM589855 GEI589851:GEI589855 GOE589851:GOE589855 GYA589851:GYA589855 HHW589851:HHW589855 HRS589851:HRS589855 IBO589851:IBO589855 ILK589851:ILK589855 IVG589851:IVG589855 JFC589851:JFC589855 JOY589851:JOY589855 JYU589851:JYU589855 KIQ589851:KIQ589855 KSM589851:KSM589855 LCI589851:LCI589855 LME589851:LME589855 LWA589851:LWA589855 MFW589851:MFW589855 MPS589851:MPS589855 MZO589851:MZO589855 NJK589851:NJK589855 NTG589851:NTG589855 ODC589851:ODC589855 OMY589851:OMY589855 OWU589851:OWU589855 PGQ589851:PGQ589855 PQM589851:PQM589855 QAI589851:QAI589855 QKE589851:QKE589855 QUA589851:QUA589855 RDW589851:RDW589855 RNS589851:RNS589855 RXO589851:RXO589855 SHK589851:SHK589855 SRG589851:SRG589855 TBC589851:TBC589855 TKY589851:TKY589855 TUU589851:TUU589855 UEQ589851:UEQ589855 UOM589851:UOM589855 UYI589851:UYI589855 VIE589851:VIE589855 VSA589851:VSA589855 WBW589851:WBW589855 WLS589851:WLS589855 WVO589851:WVO589855 D655386:E655390 JC655387:JC655391 SY655387:SY655391 ACU655387:ACU655391 AMQ655387:AMQ655391 AWM655387:AWM655391 BGI655387:BGI655391 BQE655387:BQE655391 CAA655387:CAA655391 CJW655387:CJW655391 CTS655387:CTS655391 DDO655387:DDO655391 DNK655387:DNK655391 DXG655387:DXG655391 EHC655387:EHC655391 EQY655387:EQY655391 FAU655387:FAU655391 FKQ655387:FKQ655391 FUM655387:FUM655391 GEI655387:GEI655391 GOE655387:GOE655391 GYA655387:GYA655391 HHW655387:HHW655391 HRS655387:HRS655391 IBO655387:IBO655391 ILK655387:ILK655391 IVG655387:IVG655391 JFC655387:JFC655391 JOY655387:JOY655391 JYU655387:JYU655391 KIQ655387:KIQ655391 KSM655387:KSM655391 LCI655387:LCI655391 LME655387:LME655391 LWA655387:LWA655391 MFW655387:MFW655391 MPS655387:MPS655391 MZO655387:MZO655391 NJK655387:NJK655391 NTG655387:NTG655391 ODC655387:ODC655391 OMY655387:OMY655391 OWU655387:OWU655391 PGQ655387:PGQ655391 PQM655387:PQM655391 QAI655387:QAI655391 QKE655387:QKE655391 QUA655387:QUA655391 RDW655387:RDW655391 RNS655387:RNS655391 RXO655387:RXO655391 SHK655387:SHK655391 SRG655387:SRG655391 TBC655387:TBC655391 TKY655387:TKY655391 TUU655387:TUU655391 UEQ655387:UEQ655391 UOM655387:UOM655391 UYI655387:UYI655391 VIE655387:VIE655391 VSA655387:VSA655391 WBW655387:WBW655391 WLS655387:WLS655391 WVO655387:WVO655391 D720922:E720926 JC720923:JC720927 SY720923:SY720927 ACU720923:ACU720927 AMQ720923:AMQ720927 AWM720923:AWM720927 BGI720923:BGI720927 BQE720923:BQE720927 CAA720923:CAA720927 CJW720923:CJW720927 CTS720923:CTS720927 DDO720923:DDO720927 DNK720923:DNK720927 DXG720923:DXG720927 EHC720923:EHC720927 EQY720923:EQY720927 FAU720923:FAU720927 FKQ720923:FKQ720927 FUM720923:FUM720927 GEI720923:GEI720927 GOE720923:GOE720927 GYA720923:GYA720927 HHW720923:HHW720927 HRS720923:HRS720927 IBO720923:IBO720927 ILK720923:ILK720927 IVG720923:IVG720927 JFC720923:JFC720927 JOY720923:JOY720927 JYU720923:JYU720927 KIQ720923:KIQ720927 KSM720923:KSM720927 LCI720923:LCI720927 LME720923:LME720927 LWA720923:LWA720927 MFW720923:MFW720927 MPS720923:MPS720927 MZO720923:MZO720927 NJK720923:NJK720927 NTG720923:NTG720927 ODC720923:ODC720927 OMY720923:OMY720927 OWU720923:OWU720927 PGQ720923:PGQ720927 PQM720923:PQM720927 QAI720923:QAI720927 QKE720923:QKE720927 QUA720923:QUA720927 RDW720923:RDW720927 RNS720923:RNS720927 RXO720923:RXO720927 SHK720923:SHK720927 SRG720923:SRG720927 TBC720923:TBC720927 TKY720923:TKY720927 TUU720923:TUU720927 UEQ720923:UEQ720927 UOM720923:UOM720927 UYI720923:UYI720927 VIE720923:VIE720927 VSA720923:VSA720927 WBW720923:WBW720927 WLS720923:WLS720927 WVO720923:WVO720927 D786458:E786462 JC786459:JC786463 SY786459:SY786463 ACU786459:ACU786463 AMQ786459:AMQ786463 AWM786459:AWM786463 BGI786459:BGI786463 BQE786459:BQE786463 CAA786459:CAA786463 CJW786459:CJW786463 CTS786459:CTS786463 DDO786459:DDO786463 DNK786459:DNK786463 DXG786459:DXG786463 EHC786459:EHC786463 EQY786459:EQY786463 FAU786459:FAU786463 FKQ786459:FKQ786463 FUM786459:FUM786463 GEI786459:GEI786463 GOE786459:GOE786463 GYA786459:GYA786463 HHW786459:HHW786463 HRS786459:HRS786463 IBO786459:IBO786463 ILK786459:ILK786463 IVG786459:IVG786463 JFC786459:JFC786463 JOY786459:JOY786463 JYU786459:JYU786463 KIQ786459:KIQ786463 KSM786459:KSM786463 LCI786459:LCI786463 LME786459:LME786463 LWA786459:LWA786463 MFW786459:MFW786463 MPS786459:MPS786463 MZO786459:MZO786463 NJK786459:NJK786463 NTG786459:NTG786463 ODC786459:ODC786463 OMY786459:OMY786463 OWU786459:OWU786463 PGQ786459:PGQ786463 PQM786459:PQM786463 QAI786459:QAI786463 QKE786459:QKE786463 QUA786459:QUA786463 RDW786459:RDW786463 RNS786459:RNS786463 RXO786459:RXO786463 SHK786459:SHK786463 SRG786459:SRG786463 TBC786459:TBC786463 TKY786459:TKY786463 TUU786459:TUU786463 UEQ786459:UEQ786463 UOM786459:UOM786463 UYI786459:UYI786463 VIE786459:VIE786463 VSA786459:VSA786463 WBW786459:WBW786463 WLS786459:WLS786463 WVO786459:WVO786463 D851994:E851998 JC851995:JC851999 SY851995:SY851999 ACU851995:ACU851999 AMQ851995:AMQ851999 AWM851995:AWM851999 BGI851995:BGI851999 BQE851995:BQE851999 CAA851995:CAA851999 CJW851995:CJW851999 CTS851995:CTS851999 DDO851995:DDO851999 DNK851995:DNK851999 DXG851995:DXG851999 EHC851995:EHC851999 EQY851995:EQY851999 FAU851995:FAU851999 FKQ851995:FKQ851999 FUM851995:FUM851999 GEI851995:GEI851999 GOE851995:GOE851999 GYA851995:GYA851999 HHW851995:HHW851999 HRS851995:HRS851999 IBO851995:IBO851999 ILK851995:ILK851999 IVG851995:IVG851999 JFC851995:JFC851999 JOY851995:JOY851999 JYU851995:JYU851999 KIQ851995:KIQ851999 KSM851995:KSM851999 LCI851995:LCI851999 LME851995:LME851999 LWA851995:LWA851999 MFW851995:MFW851999 MPS851995:MPS851999 MZO851995:MZO851999 NJK851995:NJK851999 NTG851995:NTG851999 ODC851995:ODC851999 OMY851995:OMY851999 OWU851995:OWU851999 PGQ851995:PGQ851999 PQM851995:PQM851999 QAI851995:QAI851999 QKE851995:QKE851999 QUA851995:QUA851999 RDW851995:RDW851999 RNS851995:RNS851999 RXO851995:RXO851999 SHK851995:SHK851999 SRG851995:SRG851999 TBC851995:TBC851999 TKY851995:TKY851999 TUU851995:TUU851999 UEQ851995:UEQ851999 UOM851995:UOM851999 UYI851995:UYI851999 VIE851995:VIE851999 VSA851995:VSA851999 WBW851995:WBW851999 WLS851995:WLS851999 WVO851995:WVO851999 D917530:E917534 JC917531:JC917535 SY917531:SY917535 ACU917531:ACU917535 AMQ917531:AMQ917535 AWM917531:AWM917535 BGI917531:BGI917535 BQE917531:BQE917535 CAA917531:CAA917535 CJW917531:CJW917535 CTS917531:CTS917535 DDO917531:DDO917535 DNK917531:DNK917535 DXG917531:DXG917535 EHC917531:EHC917535 EQY917531:EQY917535 FAU917531:FAU917535 FKQ917531:FKQ917535 FUM917531:FUM917535 GEI917531:GEI917535 GOE917531:GOE917535 GYA917531:GYA917535 HHW917531:HHW917535 HRS917531:HRS917535 IBO917531:IBO917535 ILK917531:ILK917535 IVG917531:IVG917535 JFC917531:JFC917535 JOY917531:JOY917535 JYU917531:JYU917535 KIQ917531:KIQ917535 KSM917531:KSM917535 LCI917531:LCI917535 LME917531:LME917535 LWA917531:LWA917535 MFW917531:MFW917535 MPS917531:MPS917535 MZO917531:MZO917535 NJK917531:NJK917535 NTG917531:NTG917535 ODC917531:ODC917535 OMY917531:OMY917535 OWU917531:OWU917535 PGQ917531:PGQ917535 PQM917531:PQM917535 QAI917531:QAI917535 QKE917531:QKE917535 QUA917531:QUA917535 RDW917531:RDW917535 RNS917531:RNS917535 RXO917531:RXO917535 SHK917531:SHK917535 SRG917531:SRG917535 TBC917531:TBC917535 TKY917531:TKY917535 TUU917531:TUU917535 UEQ917531:UEQ917535 UOM917531:UOM917535 UYI917531:UYI917535 VIE917531:VIE917535 VSA917531:VSA917535 WBW917531:WBW917535 WLS917531:WLS917535 WVO917531:WVO917535 D983066:E983070 JC983067:JC983071 SY983067:SY983071 ACU983067:ACU983071 AMQ983067:AMQ983071 AWM983067:AWM983071 BGI983067:BGI983071 BQE983067:BQE983071 CAA983067:CAA983071 CJW983067:CJW983071 CTS983067:CTS983071 DDO983067:DDO983071 DNK983067:DNK983071 DXG983067:DXG983071 EHC983067:EHC983071 EQY983067:EQY983071 FAU983067:FAU983071 FKQ983067:FKQ983071 FUM983067:FUM983071 GEI983067:GEI983071 GOE983067:GOE983071 GYA983067:GYA983071 HHW983067:HHW983071 HRS983067:HRS983071 IBO983067:IBO983071 ILK983067:ILK983071 IVG983067:IVG983071 JFC983067:JFC983071 JOY983067:JOY983071 JYU983067:JYU983071 KIQ983067:KIQ983071 KSM983067:KSM983071 LCI983067:LCI983071 LME983067:LME983071 LWA983067:LWA983071 MFW983067:MFW983071 MPS983067:MPS983071 MZO983067:MZO983071 NJK983067:NJK983071 NTG983067:NTG983071 ODC983067:ODC983071 OMY983067:OMY983071 OWU983067:OWU983071 PGQ983067:PGQ983071 PQM983067:PQM983071 QAI983067:QAI983071 QKE983067:QKE983071 QUA983067:QUA983071 RDW983067:RDW983071 RNS983067:RNS983071 RXO983067:RXO983071 SHK983067:SHK983071 SRG983067:SRG983071 TBC983067:TBC983071 TKY983067:TKY983071 TUU983067:TUU983071 UEQ983067:UEQ983071 UOM983067:UOM983071 UYI983067:UYI983071 VIE983067:VIE983071 VSA983067:VSA983071 WBW983067:WBW983071 SY14:SY17 JC14:JC17 WVO14:WVO17 WLS14:WLS17 WBW14:WBW17 VSA14:VSA17 VIE14:VIE17 UYI14:UYI17 UOM14:UOM17 UEQ14:UEQ17 TUU14:TUU17 TKY14:TKY17 TBC14:TBC17 SRG14:SRG17 SHK14:SHK17 RXO14:RXO17 RNS14:RNS17 RDW14:RDW17 QUA14:QUA17 QKE14:QKE17 QAI14:QAI17 PQM14:PQM17 PGQ14:PGQ17 OWU14:OWU17 OMY14:OMY17 ODC14:ODC17 NTG14:NTG17 NJK14:NJK17 MZO14:MZO17 MPS14:MPS17 MFW14:MFW17 LWA14:LWA17 LME14:LME17 LCI14:LCI17 KSM14:KSM17 KIQ14:KIQ17 JYU14:JYU17 JOY14:JOY17 JFC14:JFC17 IVG14:IVG17 ILK14:ILK17 IBO14:IBO17 HRS14:HRS17 HHW14:HHW17 GYA14:GYA17 GOE14:GOE17 GEI14:GEI17 FUM14:FUM17 FKQ14:FKQ17 FAU14:FAU17 EQY14:EQY17 EHC14:EHC17 DXG14:DXG17 DNK14:DNK17 DDO14:DDO17 CTS14:CTS17 CJW14:CJW17 CAA14:CAA17 BQE14:BQE17 BGI14:BGI17 AWM14:AWM17 AMQ14:AMQ17 AWM12 BGI12 BQE12 CAA12 CJW12 CTS12 DDO12 DNK12 DXG12 EHC12 EQY12 FAU12 FKQ12 FUM12 GEI12 GOE12 GYA12 HHW12 HRS12 IBO12 ILK12 IVG12 JFC12 JOY12 JYU12 KIQ12 KSM12 LCI12 LME12 LWA12 MFW12 MPS12 MZO12 NJK12 NTG12 ODC12 OMY12 OWU12 PGQ12 PQM12 QAI12 QKE12 QUA12 RDW12 RNS12 RXO12 SHK12 SRG12 TBC12 TKY12 TUU12 UEQ12 UOM12 UYI12 VIE12 VSA12 WBW12 WLS12 WVO12 JC12 SY12 ACU12 AMQ12 ACU14:ACU17" xr:uid="{DAA13BE4-7DFE-4337-9D88-DCD7B1D15D4C}">
      <formula1>"移乗支援,入浴支援,移動支援,排泄支援,見守り,コミュニケーション,介護業務支援,通信環境整備,その他"</formula1>
    </dataValidation>
    <dataValidation type="list" allowBlank="1" showInputMessage="1" showErrorMessage="1" sqref="D39:E39" xr:uid="{74D38B58-F8AE-4881-A98A-92583B68CAD7}">
      <formula1>"移乗支援,入浴支援,移動支援,排泄支援,見守り,コミュニケーション,介護業務支援,その他"</formula1>
    </dataValidation>
    <dataValidation type="list" allowBlank="1" showInputMessage="1" showErrorMessage="1" sqref="D12 D14:D17" xr:uid="{29EBE7CE-DB0E-43E9-AB1D-230491FD02B2}">
      <formula1>"見守り・コミュニケーション,介護業務支援,その他"</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2DA1-CF87-452B-8869-9830AF80677F}">
  <sheetPr>
    <tabColor theme="4" tint="0.79998168889431442"/>
    <pageSetUpPr fitToPage="1"/>
  </sheetPr>
  <dimension ref="B1:Q63"/>
  <sheetViews>
    <sheetView view="pageBreakPreview" topLeftCell="C1" zoomScaleNormal="110" zoomScaleSheetLayoutView="100" workbookViewId="0">
      <selection activeCell="L12" sqref="L12:L17"/>
    </sheetView>
  </sheetViews>
  <sheetFormatPr defaultRowHeight="13.2" x14ac:dyDescent="0.2"/>
  <cols>
    <col min="2" max="2" width="3.6640625" style="60" customWidth="1"/>
    <col min="3" max="3" width="32.6640625" style="60" customWidth="1"/>
    <col min="4" max="5" width="17.88671875" style="60" customWidth="1"/>
    <col min="6" max="6" width="13.33203125" style="60" customWidth="1"/>
    <col min="7" max="7" width="8.21875" style="60" customWidth="1"/>
    <col min="8" max="8" width="17" style="60" customWidth="1"/>
    <col min="9" max="9" width="11.6640625" style="60" customWidth="1"/>
    <col min="10" max="10" width="20.6640625" style="60" customWidth="1"/>
    <col min="11" max="11" width="13.33203125" style="60" customWidth="1"/>
    <col min="12" max="12" width="21.88671875" style="60" customWidth="1"/>
    <col min="13" max="13" width="14.33203125" style="60" customWidth="1"/>
    <col min="14" max="14" width="13.6640625" style="60" customWidth="1"/>
    <col min="15" max="15" width="16.77734375" style="60"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60" t="s">
        <v>438</v>
      </c>
    </row>
    <row r="2" spans="2:17" ht="16.2" x14ac:dyDescent="0.2">
      <c r="B2" s="549" t="s">
        <v>93</v>
      </c>
      <c r="C2" s="549"/>
      <c r="D2" s="549"/>
      <c r="E2" s="549"/>
      <c r="F2" s="549"/>
      <c r="G2" s="549"/>
      <c r="H2" s="549"/>
      <c r="I2" s="549"/>
      <c r="J2" s="549"/>
      <c r="K2" s="549"/>
      <c r="L2" s="549"/>
      <c r="M2" s="549"/>
      <c r="N2" s="549"/>
      <c r="O2" s="549"/>
    </row>
    <row r="3" spans="2:17" ht="16.2" x14ac:dyDescent="0.2">
      <c r="B3" s="301"/>
      <c r="C3" s="272" t="s">
        <v>417</v>
      </c>
      <c r="D3" s="291"/>
      <c r="E3" s="291"/>
      <c r="F3" s="102"/>
      <c r="G3" s="301"/>
      <c r="H3"/>
      <c r="I3"/>
      <c r="J3" s="245"/>
      <c r="K3"/>
      <c r="L3"/>
      <c r="M3" s="624">
        <f>'2事業所一覧　兼　必須要件確認表'!B9</f>
        <v>0</v>
      </c>
      <c r="N3" s="624"/>
      <c r="O3"/>
    </row>
    <row r="4" spans="2:17" ht="17.25" customHeight="1" x14ac:dyDescent="0.2">
      <c r="B4" s="301"/>
      <c r="C4" s="272" t="s">
        <v>503</v>
      </c>
      <c r="D4" s="332"/>
      <c r="E4" s="332"/>
      <c r="F4" s="102"/>
      <c r="G4" s="301"/>
      <c r="H4" s="552" t="s">
        <v>390</v>
      </c>
      <c r="I4" s="552"/>
      <c r="J4" s="247">
        <f>'2事業所一覧　兼　必須要件確認表'!I9</f>
        <v>0</v>
      </c>
      <c r="K4" s="246" t="s">
        <v>391</v>
      </c>
      <c r="L4" s="128" t="s">
        <v>49</v>
      </c>
      <c r="M4" s="625"/>
      <c r="N4" s="625"/>
      <c r="O4" s="103" t="s">
        <v>498</v>
      </c>
      <c r="Q4" s="104"/>
    </row>
    <row r="5" spans="2:17" ht="19.5" customHeight="1" x14ac:dyDescent="0.2">
      <c r="B5" s="301"/>
      <c r="C5" s="272" t="s">
        <v>418</v>
      </c>
      <c r="D5" s="332"/>
      <c r="E5" s="332"/>
      <c r="F5" s="292"/>
      <c r="G5" s="301"/>
      <c r="H5" s="301"/>
      <c r="J5" s="298"/>
      <c r="K5" s="301"/>
      <c r="L5" s="127"/>
      <c r="M5" s="102"/>
      <c r="N5" s="102"/>
      <c r="O5" s="102"/>
    </row>
    <row r="6" spans="2:17" ht="17.25" customHeight="1" x14ac:dyDescent="0.2">
      <c r="B6" s="301"/>
      <c r="C6" s="301"/>
      <c r="D6" s="301"/>
      <c r="E6" s="553" t="s">
        <v>302</v>
      </c>
      <c r="F6" s="553"/>
      <c r="G6" s="301"/>
      <c r="H6" s="301"/>
      <c r="I6" s="566" t="s">
        <v>301</v>
      </c>
      <c r="J6" s="566"/>
      <c r="K6" s="301"/>
      <c r="L6" s="105" t="s">
        <v>51</v>
      </c>
      <c r="M6" s="555">
        <v>0.8</v>
      </c>
      <c r="N6" s="555"/>
      <c r="O6" s="101"/>
    </row>
    <row r="7" spans="2:17" ht="26.25" customHeight="1" thickBot="1" x14ac:dyDescent="0.25">
      <c r="B7" s="1" t="s">
        <v>52</v>
      </c>
      <c r="C7" s="86"/>
      <c r="D7" s="87"/>
      <c r="E7" s="554"/>
      <c r="F7" s="554"/>
      <c r="I7" s="567"/>
      <c r="J7" s="567"/>
    </row>
    <row r="8" spans="2:17" s="64" customFormat="1" ht="39.6" x14ac:dyDescent="0.2">
      <c r="B8" s="556" t="s">
        <v>285</v>
      </c>
      <c r="C8" s="557"/>
      <c r="D8" s="560" t="s">
        <v>94</v>
      </c>
      <c r="E8" s="562" t="s">
        <v>445</v>
      </c>
      <c r="F8" s="560" t="s">
        <v>59</v>
      </c>
      <c r="G8" s="564" t="s">
        <v>60</v>
      </c>
      <c r="H8" s="61" t="s">
        <v>53</v>
      </c>
      <c r="I8" s="61" t="s">
        <v>54</v>
      </c>
      <c r="J8" s="61" t="s">
        <v>55</v>
      </c>
      <c r="K8" s="62" t="s">
        <v>92</v>
      </c>
      <c r="L8" s="61" t="s">
        <v>56</v>
      </c>
      <c r="M8" s="61" t="s">
        <v>57</v>
      </c>
      <c r="N8" s="62" t="s">
        <v>95</v>
      </c>
      <c r="O8" s="265" t="s">
        <v>58</v>
      </c>
    </row>
    <row r="9" spans="2:17" x14ac:dyDescent="0.2">
      <c r="B9" s="558"/>
      <c r="C9" s="559"/>
      <c r="D9" s="561"/>
      <c r="E9" s="563"/>
      <c r="F9" s="561"/>
      <c r="G9" s="565"/>
      <c r="H9" s="160" t="s">
        <v>61</v>
      </c>
      <c r="I9" s="65" t="s">
        <v>62</v>
      </c>
      <c r="J9" s="65" t="s">
        <v>63</v>
      </c>
      <c r="K9" s="66" t="s">
        <v>64</v>
      </c>
      <c r="L9" s="66" t="s">
        <v>218</v>
      </c>
      <c r="M9" s="65" t="s">
        <v>65</v>
      </c>
      <c r="N9" s="66" t="s">
        <v>66</v>
      </c>
      <c r="O9" s="266" t="s">
        <v>103</v>
      </c>
    </row>
    <row r="10" spans="2:17" x14ac:dyDescent="0.2">
      <c r="B10" s="304"/>
      <c r="C10" s="305"/>
      <c r="D10" s="306"/>
      <c r="E10" s="307"/>
      <c r="F10" s="306"/>
      <c r="G10" s="308"/>
      <c r="H10" s="259"/>
      <c r="I10" s="309"/>
      <c r="J10" s="309"/>
      <c r="K10" s="310"/>
      <c r="L10" s="310"/>
      <c r="M10" s="309"/>
      <c r="N10" s="310"/>
      <c r="O10" s="311"/>
    </row>
    <row r="11" spans="2:17" ht="26.25" customHeight="1" x14ac:dyDescent="0.2">
      <c r="B11" s="628" t="s">
        <v>496</v>
      </c>
      <c r="C11" s="629"/>
      <c r="D11" s="68"/>
      <c r="E11" s="68"/>
      <c r="F11" s="69" t="s">
        <v>18</v>
      </c>
      <c r="G11" s="70" t="s">
        <v>67</v>
      </c>
      <c r="H11" s="69" t="s">
        <v>18</v>
      </c>
      <c r="I11" s="69" t="s">
        <v>18</v>
      </c>
      <c r="J11" s="69" t="s">
        <v>18</v>
      </c>
      <c r="K11" s="69" t="s">
        <v>18</v>
      </c>
      <c r="L11" s="69" t="s">
        <v>18</v>
      </c>
      <c r="M11" s="69" t="s">
        <v>18</v>
      </c>
      <c r="N11" s="263" t="s">
        <v>18</v>
      </c>
      <c r="O11" s="267" t="s">
        <v>18</v>
      </c>
    </row>
    <row r="12" spans="2:17" ht="45" customHeight="1" x14ac:dyDescent="0.2">
      <c r="B12" s="568"/>
      <c r="C12" s="569"/>
      <c r="D12" s="329"/>
      <c r="E12" s="330"/>
      <c r="F12" s="324"/>
      <c r="G12" s="324"/>
      <c r="H12" s="190">
        <f t="shared" ref="H12:H17" si="0">F12*G12</f>
        <v>0</v>
      </c>
      <c r="I12" s="324">
        <v>0</v>
      </c>
      <c r="J12" s="190">
        <f t="shared" ref="J12:J17" si="1">H12-I12</f>
        <v>0</v>
      </c>
      <c r="K12" s="190">
        <f>J12</f>
        <v>0</v>
      </c>
      <c r="L12" s="626" t="str">
        <f>IF(AND(G12="",G14=""),"",IF('2事業所一覧　兼　必須要件確認表'!J26&gt;=5,'５パッケージ型導入支援　補助金所要額調書（優先順位２位分）'!M24+50000,'５パッケージ型導入支援　補助金所要額調書（優先順位２位分）'!M24))</f>
        <v/>
      </c>
      <c r="M12" s="626">
        <f>IF(K18&lt;L12,K18,L12)</f>
        <v>0</v>
      </c>
      <c r="N12" s="630">
        <f>IF(J18&lt;M12,J18,M12)</f>
        <v>0</v>
      </c>
      <c r="O12" s="632">
        <f>ROUNDDOWN(N12/5*4,-3)</f>
        <v>0</v>
      </c>
    </row>
    <row r="13" spans="2:17" ht="26.25" customHeight="1" x14ac:dyDescent="0.2">
      <c r="B13" s="628" t="s">
        <v>497</v>
      </c>
      <c r="C13" s="629"/>
      <c r="D13" s="68"/>
      <c r="E13" s="68"/>
      <c r="F13" s="69" t="s">
        <v>18</v>
      </c>
      <c r="G13" s="70" t="s">
        <v>67</v>
      </c>
      <c r="H13" s="69" t="s">
        <v>18</v>
      </c>
      <c r="I13" s="69" t="s">
        <v>18</v>
      </c>
      <c r="J13" s="69" t="s">
        <v>18</v>
      </c>
      <c r="K13" s="69" t="s">
        <v>18</v>
      </c>
      <c r="L13" s="626"/>
      <c r="M13" s="626"/>
      <c r="N13" s="630"/>
      <c r="O13" s="632"/>
    </row>
    <row r="14" spans="2:17" ht="45" customHeight="1" x14ac:dyDescent="0.2">
      <c r="B14" s="541"/>
      <c r="C14" s="542"/>
      <c r="D14" s="329"/>
      <c r="E14" s="330"/>
      <c r="F14" s="317"/>
      <c r="G14" s="317"/>
      <c r="H14" s="190">
        <f t="shared" si="0"/>
        <v>0</v>
      </c>
      <c r="I14" s="317">
        <v>0</v>
      </c>
      <c r="J14" s="190">
        <f t="shared" si="1"/>
        <v>0</v>
      </c>
      <c r="K14" s="190">
        <f t="shared" ref="K14:K17" si="2">J14</f>
        <v>0</v>
      </c>
      <c r="L14" s="626"/>
      <c r="M14" s="626"/>
      <c r="N14" s="630"/>
      <c r="O14" s="632"/>
    </row>
    <row r="15" spans="2:17" ht="45" customHeight="1" x14ac:dyDescent="0.2">
      <c r="B15" s="541"/>
      <c r="C15" s="542"/>
      <c r="D15" s="329"/>
      <c r="E15" s="330"/>
      <c r="F15" s="317"/>
      <c r="G15" s="317"/>
      <c r="H15" s="190">
        <f t="shared" si="0"/>
        <v>0</v>
      </c>
      <c r="I15" s="317">
        <v>0</v>
      </c>
      <c r="J15" s="190">
        <f t="shared" si="1"/>
        <v>0</v>
      </c>
      <c r="K15" s="190">
        <f t="shared" si="2"/>
        <v>0</v>
      </c>
      <c r="L15" s="626"/>
      <c r="M15" s="626"/>
      <c r="N15" s="630"/>
      <c r="O15" s="632"/>
    </row>
    <row r="16" spans="2:17" ht="45" customHeight="1" x14ac:dyDescent="0.2">
      <c r="B16" s="541"/>
      <c r="C16" s="542"/>
      <c r="D16" s="329"/>
      <c r="E16" s="330"/>
      <c r="F16" s="317"/>
      <c r="G16" s="317"/>
      <c r="H16" s="190">
        <f t="shared" si="0"/>
        <v>0</v>
      </c>
      <c r="I16" s="317"/>
      <c r="J16" s="190">
        <f t="shared" si="1"/>
        <v>0</v>
      </c>
      <c r="K16" s="190">
        <f t="shared" si="2"/>
        <v>0</v>
      </c>
      <c r="L16" s="626"/>
      <c r="M16" s="626"/>
      <c r="N16" s="630"/>
      <c r="O16" s="632"/>
    </row>
    <row r="17" spans="2:16" ht="45" customHeight="1" thickBot="1" x14ac:dyDescent="0.25">
      <c r="B17" s="545"/>
      <c r="C17" s="546"/>
      <c r="D17" s="329"/>
      <c r="E17" s="330"/>
      <c r="F17" s="317"/>
      <c r="G17" s="317"/>
      <c r="H17" s="190">
        <f t="shared" si="0"/>
        <v>0</v>
      </c>
      <c r="I17" s="317"/>
      <c r="J17" s="190">
        <f t="shared" si="1"/>
        <v>0</v>
      </c>
      <c r="K17" s="190">
        <f t="shared" si="2"/>
        <v>0</v>
      </c>
      <c r="L17" s="627"/>
      <c r="M17" s="627"/>
      <c r="N17" s="631"/>
      <c r="O17" s="632"/>
    </row>
    <row r="18" spans="2:16" ht="64.5" customHeight="1" thickBot="1" x14ac:dyDescent="0.25">
      <c r="B18" s="587" t="s">
        <v>68</v>
      </c>
      <c r="C18" s="588"/>
      <c r="D18" s="72"/>
      <c r="E18" s="72"/>
      <c r="F18" s="73"/>
      <c r="G18" s="192">
        <f>SUM(G12:G17)</f>
        <v>0</v>
      </c>
      <c r="H18" s="193">
        <f>SUM(H12:H17)</f>
        <v>0</v>
      </c>
      <c r="I18" s="193">
        <f>SUM(I12:I17)</f>
        <v>0</v>
      </c>
      <c r="J18" s="194">
        <f>SUM(J12:J17)</f>
        <v>0</v>
      </c>
      <c r="K18" s="195">
        <f>SUM(K12:K17)</f>
        <v>0</v>
      </c>
      <c r="L18" s="196"/>
      <c r="M18" s="196"/>
      <c r="N18" s="264"/>
      <c r="O18" s="316">
        <f>O12</f>
        <v>0</v>
      </c>
      <c r="P18" s="315"/>
    </row>
    <row r="19" spans="2:16" x14ac:dyDescent="0.2">
      <c r="B19" s="75"/>
      <c r="I19" s="76"/>
      <c r="J19" s="76"/>
      <c r="K19" s="76"/>
      <c r="L19" s="77"/>
      <c r="M19" s="77"/>
      <c r="N19" s="76"/>
      <c r="O19" s="76"/>
      <c r="P19" s="76"/>
    </row>
    <row r="20" spans="2:16" ht="13.8" thickBot="1" x14ac:dyDescent="0.25">
      <c r="B20" s="75" t="s">
        <v>96</v>
      </c>
      <c r="C20" s="60" t="s">
        <v>97</v>
      </c>
      <c r="I20" s="76"/>
      <c r="J20" s="60" t="s">
        <v>98</v>
      </c>
      <c r="K20" s="76"/>
      <c r="L20" s="78"/>
      <c r="M20" s="91"/>
      <c r="N20" s="76"/>
      <c r="O20" s="76"/>
      <c r="P20" s="76"/>
    </row>
    <row r="21" spans="2:16" ht="13.5" customHeight="1" x14ac:dyDescent="0.2">
      <c r="C21" s="60" t="s">
        <v>99</v>
      </c>
      <c r="D21" s="76"/>
      <c r="E21" s="76"/>
      <c r="F21" s="76"/>
      <c r="G21" s="76"/>
      <c r="H21" s="76"/>
      <c r="I21" s="76"/>
      <c r="J21" s="589" t="s">
        <v>100</v>
      </c>
      <c r="K21" s="590"/>
      <c r="L21" s="590"/>
      <c r="M21" s="572" t="s">
        <v>69</v>
      </c>
      <c r="N21" s="90"/>
      <c r="O21"/>
    </row>
    <row r="22" spans="2:16" ht="13.5" customHeight="1" thickBot="1" x14ac:dyDescent="0.25">
      <c r="C22" s="60" t="s">
        <v>101</v>
      </c>
      <c r="D22" s="76"/>
      <c r="E22" s="76"/>
      <c r="F22" s="76"/>
      <c r="G22" s="76"/>
      <c r="H22" s="76"/>
      <c r="I22" s="76"/>
      <c r="J22" s="591"/>
      <c r="K22" s="592"/>
      <c r="L22" s="592"/>
      <c r="M22" s="573"/>
      <c r="N22" s="300"/>
    </row>
    <row r="23" spans="2:16" ht="13.5" customHeight="1" x14ac:dyDescent="0.2">
      <c r="C23" s="60" t="s">
        <v>108</v>
      </c>
      <c r="D23" s="76"/>
      <c r="E23" s="76"/>
      <c r="F23" s="76"/>
      <c r="G23" s="76"/>
      <c r="H23" s="76"/>
      <c r="I23" s="76"/>
      <c r="J23" s="597" t="s">
        <v>464</v>
      </c>
      <c r="K23" s="598"/>
      <c r="L23" s="599"/>
      <c r="M23" s="312"/>
      <c r="N23" s="300"/>
    </row>
    <row r="24" spans="2:16" ht="13.5" customHeight="1" x14ac:dyDescent="0.2">
      <c r="C24" s="60" t="s">
        <v>109</v>
      </c>
      <c r="D24" s="76"/>
      <c r="E24" s="76"/>
      <c r="F24" s="76"/>
      <c r="G24" s="76"/>
      <c r="H24" s="76"/>
      <c r="I24" s="76"/>
      <c r="J24" s="600"/>
      <c r="K24" s="601"/>
      <c r="L24" s="602"/>
      <c r="M24" s="313">
        <v>6250000</v>
      </c>
      <c r="N24" s="300"/>
    </row>
    <row r="25" spans="2:16" ht="13.5" customHeight="1" thickBot="1" x14ac:dyDescent="0.25">
      <c r="C25" s="79" t="s">
        <v>110</v>
      </c>
      <c r="D25" s="76"/>
      <c r="E25" s="76"/>
      <c r="F25" s="76"/>
      <c r="G25" s="76"/>
      <c r="H25" s="76"/>
      <c r="I25" s="76"/>
      <c r="J25" s="603"/>
      <c r="K25" s="604"/>
      <c r="L25" s="605"/>
      <c r="M25" s="314"/>
      <c r="N25" s="300"/>
    </row>
    <row r="26" spans="2:16" ht="13.5" customHeight="1" x14ac:dyDescent="0.2">
      <c r="D26" s="76"/>
      <c r="E26" s="76"/>
      <c r="F26" s="76"/>
      <c r="G26" s="76"/>
      <c r="H26" s="76"/>
      <c r="I26" s="91"/>
      <c r="J26" s="262"/>
      <c r="K26" s="262"/>
      <c r="L26" s="262"/>
      <c r="M26" s="93"/>
      <c r="N26" s="300"/>
    </row>
    <row r="27" spans="2:16" ht="13.5" customHeight="1" x14ac:dyDescent="0.2">
      <c r="D27" s="76"/>
      <c r="E27" s="76"/>
      <c r="F27" s="76"/>
      <c r="G27" s="76"/>
      <c r="H27" s="76"/>
      <c r="I27" s="91"/>
      <c r="J27" s="262"/>
      <c r="K27" s="262"/>
      <c r="L27" s="262"/>
      <c r="M27" s="93"/>
      <c r="N27" s="300"/>
    </row>
    <row r="28" spans="2:16" ht="13.5" customHeight="1" x14ac:dyDescent="0.2">
      <c r="D28" s="76"/>
      <c r="E28" s="76"/>
      <c r="F28" s="76"/>
      <c r="G28" s="76"/>
      <c r="H28" s="76"/>
      <c r="I28" s="91"/>
      <c r="M28" s="90"/>
      <c r="N28" s="300"/>
    </row>
    <row r="29" spans="2:16" ht="13.5" customHeight="1" x14ac:dyDescent="0.2">
      <c r="D29" s="76"/>
      <c r="E29" s="76"/>
      <c r="F29" s="76"/>
      <c r="G29" s="76"/>
      <c r="H29" s="76"/>
      <c r="I29" s="76"/>
      <c r="L29" s="90"/>
      <c r="N29" s="300"/>
    </row>
    <row r="30" spans="2:16" ht="13.5" customHeight="1" x14ac:dyDescent="0.2">
      <c r="N30" s="93"/>
    </row>
    <row r="31" spans="2:16" x14ac:dyDescent="0.2">
      <c r="N31" s="90"/>
    </row>
    <row r="32" spans="2:16" x14ac:dyDescent="0.2">
      <c r="N32" s="253"/>
    </row>
    <row r="33" spans="2:15" x14ac:dyDescent="0.2">
      <c r="N33" s="90"/>
    </row>
    <row r="37" spans="2:15" x14ac:dyDescent="0.2">
      <c r="J37"/>
      <c r="K37"/>
      <c r="L37"/>
      <c r="M37"/>
    </row>
    <row r="39" spans="2:15" ht="14.25" customHeight="1" x14ac:dyDescent="0.2">
      <c r="B39" s="84"/>
      <c r="C39" s="84"/>
      <c r="D39" s="76"/>
      <c r="E39" s="76"/>
      <c r="F39" s="83"/>
      <c r="G39" s="83"/>
      <c r="H39" s="83"/>
      <c r="I39" s="83"/>
      <c r="O39" s="83"/>
    </row>
    <row r="47" spans="2:15" ht="13.8" thickBot="1" x14ac:dyDescent="0.25"/>
    <row r="48" spans="2:15" ht="13.8" thickTop="1" x14ac:dyDescent="0.2">
      <c r="J48" s="595">
        <f>B12</f>
        <v>0</v>
      </c>
      <c r="K48" s="596"/>
      <c r="L48" s="94">
        <f>IF(D12="移乗介護",1250000,IF(D12="入浴支援",1250000,IF(D12="その他",1250000,375000)))</f>
        <v>375000</v>
      </c>
      <c r="M48" s="95">
        <f>G12</f>
        <v>0</v>
      </c>
      <c r="N48"/>
      <c r="O48"/>
    </row>
    <row r="49" spans="3:17" x14ac:dyDescent="0.2">
      <c r="C49"/>
      <c r="D49"/>
      <c r="E49"/>
      <c r="F49"/>
      <c r="G49"/>
      <c r="H49"/>
      <c r="I49"/>
      <c r="J49" s="595">
        <f>B14</f>
        <v>0</v>
      </c>
      <c r="K49" s="596"/>
      <c r="L49" s="94">
        <f>IF(D14="移乗介護",1250000,IF(D14="入浴支援",1250000,IF(D14="その他",1250000,375000)))</f>
        <v>375000</v>
      </c>
      <c r="M49" s="97">
        <f>G14</f>
        <v>0</v>
      </c>
    </row>
    <row r="50" spans="3:17" x14ac:dyDescent="0.2">
      <c r="J50" s="595">
        <f>B15</f>
        <v>0</v>
      </c>
      <c r="K50" s="596"/>
      <c r="L50" s="94">
        <f>IF(D15="移乗介護",1250000,IF(D15="入浴支援",1250000,IF(D15="その他",1250000,375000)))</f>
        <v>375000</v>
      </c>
      <c r="M50" s="97">
        <f>G15</f>
        <v>0</v>
      </c>
    </row>
    <row r="51" spans="3:17" x14ac:dyDescent="0.2">
      <c r="J51" s="595">
        <f>B16</f>
        <v>0</v>
      </c>
      <c r="K51" s="596"/>
      <c r="L51" s="94">
        <f>IF(D16="移乗介護",1250000,IF(D16="入浴支援",1250000,IF(D16="その他",1250000,375000)))</f>
        <v>375000</v>
      </c>
      <c r="M51" s="97">
        <f>G16</f>
        <v>0</v>
      </c>
    </row>
    <row r="52" spans="3:17" ht="13.8" thickBot="1" x14ac:dyDescent="0.25">
      <c r="J52" s="606" t="e">
        <f>#REF!</f>
        <v>#REF!</v>
      </c>
      <c r="K52" s="607"/>
      <c r="L52" s="99" t="e">
        <f>IF(#REF!="移乗介護",1250000,IF(#REF!="入浴支援",1250000,IF(#REF!="その他",1250000,375000)))</f>
        <v>#REF!</v>
      </c>
      <c r="M52" s="99" t="e">
        <f>#REF!</f>
        <v>#REF!</v>
      </c>
    </row>
    <row r="58" spans="3:17" ht="13.8" thickBot="1" x14ac:dyDescent="0.25"/>
    <row r="59" spans="3:17" ht="13.8" thickTop="1" x14ac:dyDescent="0.2">
      <c r="N59" s="96">
        <f>L48*M48</f>
        <v>0</v>
      </c>
    </row>
    <row r="60" spans="3:17" s="60" customFormat="1" x14ac:dyDescent="0.2">
      <c r="N60" s="98">
        <f>L49*M49</f>
        <v>0</v>
      </c>
      <c r="P60"/>
      <c r="Q60"/>
    </row>
    <row r="61" spans="3:17" s="60" customFormat="1" x14ac:dyDescent="0.2">
      <c r="N61" s="98">
        <f>L50*M50</f>
        <v>0</v>
      </c>
      <c r="P61"/>
      <c r="Q61"/>
    </row>
    <row r="62" spans="3:17" s="60" customFormat="1" x14ac:dyDescent="0.2">
      <c r="N62" s="98">
        <f>L51*M51</f>
        <v>0</v>
      </c>
      <c r="P62"/>
      <c r="Q62"/>
    </row>
    <row r="63" spans="3:17" s="60" customFormat="1" ht="13.8" thickBot="1" x14ac:dyDescent="0.25">
      <c r="N63" s="100" t="e">
        <f>L52*M52</f>
        <v>#REF!</v>
      </c>
      <c r="P63"/>
      <c r="Q63"/>
    </row>
  </sheetData>
  <sheetProtection algorithmName="SHA-512" hashValue="qZtGYdWKRj4Hd0cSKEQS7nTtoLC06+FkG6qgUsTCtkAKFo6ztk3QW1Zn1O8MbeIG71g1+JwXMjATC5nrgOLOLA==" saltValue="BtOJKizpeHH3fnD6bUtksQ==" spinCount="100000" sheet="1" objects="1" scenarios="1"/>
  <mergeCells count="31">
    <mergeCell ref="J50:K50"/>
    <mergeCell ref="J51:K51"/>
    <mergeCell ref="J52:K52"/>
    <mergeCell ref="B18:C18"/>
    <mergeCell ref="J21:L22"/>
    <mergeCell ref="M21:M22"/>
    <mergeCell ref="J23:L25"/>
    <mergeCell ref="J48:K48"/>
    <mergeCell ref="J49:K49"/>
    <mergeCell ref="B12:C12"/>
    <mergeCell ref="L12:L17"/>
    <mergeCell ref="M12:M17"/>
    <mergeCell ref="N12:N17"/>
    <mergeCell ref="O12:O17"/>
    <mergeCell ref="B13:C13"/>
    <mergeCell ref="B14:C14"/>
    <mergeCell ref="B15:C15"/>
    <mergeCell ref="B16:C16"/>
    <mergeCell ref="B17:C17"/>
    <mergeCell ref="B11:C11"/>
    <mergeCell ref="B2:O2"/>
    <mergeCell ref="M3:N4"/>
    <mergeCell ref="H4:I4"/>
    <mergeCell ref="E6:F7"/>
    <mergeCell ref="I6:J7"/>
    <mergeCell ref="M6:N6"/>
    <mergeCell ref="B8:C9"/>
    <mergeCell ref="D8:D9"/>
    <mergeCell ref="E8:E9"/>
    <mergeCell ref="F8:F9"/>
    <mergeCell ref="G8:G9"/>
  </mergeCells>
  <phoneticPr fontId="12"/>
  <dataValidations count="3">
    <dataValidation type="list" allowBlank="1" showInputMessage="1" showErrorMessage="1" sqref="D12 D14:D17" xr:uid="{0218BAEB-BCA9-4839-B0E7-9B16190042A8}">
      <formula1>"見守り・コミュニケーション,介護業務支援,その他"</formula1>
    </dataValidation>
    <dataValidation type="list" allowBlank="1" showInputMessage="1" showErrorMessage="1" sqref="D39:E39" xr:uid="{EA29B493-3715-4BC8-BFA2-35AB89EA7D7A}">
      <formula1>"移乗支援,入浴支援,移動支援,排泄支援,見守り,コミュニケーション,介護業務支援,その他"</formula1>
    </dataValidation>
    <dataValidation type="list" allowBlank="1" showInputMessage="1" showErrorMessage="1" sqref="WVO983067:WVO983071 WLS983067:WLS983071 D65562:E65566 JC65563:JC65567 SY65563:SY65567 ACU65563:ACU65567 AMQ65563:AMQ65567 AWM65563:AWM65567 BGI65563:BGI65567 BQE65563:BQE65567 CAA65563:CAA65567 CJW65563:CJW65567 CTS65563:CTS65567 DDO65563:DDO65567 DNK65563:DNK65567 DXG65563:DXG65567 EHC65563:EHC65567 EQY65563:EQY65567 FAU65563:FAU65567 FKQ65563:FKQ65567 FUM65563:FUM65567 GEI65563:GEI65567 GOE65563:GOE65567 GYA65563:GYA65567 HHW65563:HHW65567 HRS65563:HRS65567 IBO65563:IBO65567 ILK65563:ILK65567 IVG65563:IVG65567 JFC65563:JFC65567 JOY65563:JOY65567 JYU65563:JYU65567 KIQ65563:KIQ65567 KSM65563:KSM65567 LCI65563:LCI65567 LME65563:LME65567 LWA65563:LWA65567 MFW65563:MFW65567 MPS65563:MPS65567 MZO65563:MZO65567 NJK65563:NJK65567 NTG65563:NTG65567 ODC65563:ODC65567 OMY65563:OMY65567 OWU65563:OWU65567 PGQ65563:PGQ65567 PQM65563:PQM65567 QAI65563:QAI65567 QKE65563:QKE65567 QUA65563:QUA65567 RDW65563:RDW65567 RNS65563:RNS65567 RXO65563:RXO65567 SHK65563:SHK65567 SRG65563:SRG65567 TBC65563:TBC65567 TKY65563:TKY65567 TUU65563:TUU65567 UEQ65563:UEQ65567 UOM65563:UOM65567 UYI65563:UYI65567 VIE65563:VIE65567 VSA65563:VSA65567 WBW65563:WBW65567 WLS65563:WLS65567 WVO65563:WVO65567 D131098:E131102 JC131099:JC131103 SY131099:SY131103 ACU131099:ACU131103 AMQ131099:AMQ131103 AWM131099:AWM131103 BGI131099:BGI131103 BQE131099:BQE131103 CAA131099:CAA131103 CJW131099:CJW131103 CTS131099:CTS131103 DDO131099:DDO131103 DNK131099:DNK131103 DXG131099:DXG131103 EHC131099:EHC131103 EQY131099:EQY131103 FAU131099:FAU131103 FKQ131099:FKQ131103 FUM131099:FUM131103 GEI131099:GEI131103 GOE131099:GOE131103 GYA131099:GYA131103 HHW131099:HHW131103 HRS131099:HRS131103 IBO131099:IBO131103 ILK131099:ILK131103 IVG131099:IVG131103 JFC131099:JFC131103 JOY131099:JOY131103 JYU131099:JYU131103 KIQ131099:KIQ131103 KSM131099:KSM131103 LCI131099:LCI131103 LME131099:LME131103 LWA131099:LWA131103 MFW131099:MFW131103 MPS131099:MPS131103 MZO131099:MZO131103 NJK131099:NJK131103 NTG131099:NTG131103 ODC131099:ODC131103 OMY131099:OMY131103 OWU131099:OWU131103 PGQ131099:PGQ131103 PQM131099:PQM131103 QAI131099:QAI131103 QKE131099:QKE131103 QUA131099:QUA131103 RDW131099:RDW131103 RNS131099:RNS131103 RXO131099:RXO131103 SHK131099:SHK131103 SRG131099:SRG131103 TBC131099:TBC131103 TKY131099:TKY131103 TUU131099:TUU131103 UEQ131099:UEQ131103 UOM131099:UOM131103 UYI131099:UYI131103 VIE131099:VIE131103 VSA131099:VSA131103 WBW131099:WBW131103 WLS131099:WLS131103 WVO131099:WVO131103 D196634:E196638 JC196635:JC196639 SY196635:SY196639 ACU196635:ACU196639 AMQ196635:AMQ196639 AWM196635:AWM196639 BGI196635:BGI196639 BQE196635:BQE196639 CAA196635:CAA196639 CJW196635:CJW196639 CTS196635:CTS196639 DDO196635:DDO196639 DNK196635:DNK196639 DXG196635:DXG196639 EHC196635:EHC196639 EQY196635:EQY196639 FAU196635:FAU196639 FKQ196635:FKQ196639 FUM196635:FUM196639 GEI196635:GEI196639 GOE196635:GOE196639 GYA196635:GYA196639 HHW196635:HHW196639 HRS196635:HRS196639 IBO196635:IBO196639 ILK196635:ILK196639 IVG196635:IVG196639 JFC196635:JFC196639 JOY196635:JOY196639 JYU196635:JYU196639 KIQ196635:KIQ196639 KSM196635:KSM196639 LCI196635:LCI196639 LME196635:LME196639 LWA196635:LWA196639 MFW196635:MFW196639 MPS196635:MPS196639 MZO196635:MZO196639 NJK196635:NJK196639 NTG196635:NTG196639 ODC196635:ODC196639 OMY196635:OMY196639 OWU196635:OWU196639 PGQ196635:PGQ196639 PQM196635:PQM196639 QAI196635:QAI196639 QKE196635:QKE196639 QUA196635:QUA196639 RDW196635:RDW196639 RNS196635:RNS196639 RXO196635:RXO196639 SHK196635:SHK196639 SRG196635:SRG196639 TBC196635:TBC196639 TKY196635:TKY196639 TUU196635:TUU196639 UEQ196635:UEQ196639 UOM196635:UOM196639 UYI196635:UYI196639 VIE196635:VIE196639 VSA196635:VSA196639 WBW196635:WBW196639 WLS196635:WLS196639 WVO196635:WVO196639 D262170:E262174 JC262171:JC262175 SY262171:SY262175 ACU262171:ACU262175 AMQ262171:AMQ262175 AWM262171:AWM262175 BGI262171:BGI262175 BQE262171:BQE262175 CAA262171:CAA262175 CJW262171:CJW262175 CTS262171:CTS262175 DDO262171:DDO262175 DNK262171:DNK262175 DXG262171:DXG262175 EHC262171:EHC262175 EQY262171:EQY262175 FAU262171:FAU262175 FKQ262171:FKQ262175 FUM262171:FUM262175 GEI262171:GEI262175 GOE262171:GOE262175 GYA262171:GYA262175 HHW262171:HHW262175 HRS262171:HRS262175 IBO262171:IBO262175 ILK262171:ILK262175 IVG262171:IVG262175 JFC262171:JFC262175 JOY262171:JOY262175 JYU262171:JYU262175 KIQ262171:KIQ262175 KSM262171:KSM262175 LCI262171:LCI262175 LME262171:LME262175 LWA262171:LWA262175 MFW262171:MFW262175 MPS262171:MPS262175 MZO262171:MZO262175 NJK262171:NJK262175 NTG262171:NTG262175 ODC262171:ODC262175 OMY262171:OMY262175 OWU262171:OWU262175 PGQ262171:PGQ262175 PQM262171:PQM262175 QAI262171:QAI262175 QKE262171:QKE262175 QUA262171:QUA262175 RDW262171:RDW262175 RNS262171:RNS262175 RXO262171:RXO262175 SHK262171:SHK262175 SRG262171:SRG262175 TBC262171:TBC262175 TKY262171:TKY262175 TUU262171:TUU262175 UEQ262171:UEQ262175 UOM262171:UOM262175 UYI262171:UYI262175 VIE262171:VIE262175 VSA262171:VSA262175 WBW262171:WBW262175 WLS262171:WLS262175 WVO262171:WVO262175 D327706:E327710 JC327707:JC327711 SY327707:SY327711 ACU327707:ACU327711 AMQ327707:AMQ327711 AWM327707:AWM327711 BGI327707:BGI327711 BQE327707:BQE327711 CAA327707:CAA327711 CJW327707:CJW327711 CTS327707:CTS327711 DDO327707:DDO327711 DNK327707:DNK327711 DXG327707:DXG327711 EHC327707:EHC327711 EQY327707:EQY327711 FAU327707:FAU327711 FKQ327707:FKQ327711 FUM327707:FUM327711 GEI327707:GEI327711 GOE327707:GOE327711 GYA327707:GYA327711 HHW327707:HHW327711 HRS327707:HRS327711 IBO327707:IBO327711 ILK327707:ILK327711 IVG327707:IVG327711 JFC327707:JFC327711 JOY327707:JOY327711 JYU327707:JYU327711 KIQ327707:KIQ327711 KSM327707:KSM327711 LCI327707:LCI327711 LME327707:LME327711 LWA327707:LWA327711 MFW327707:MFW327711 MPS327707:MPS327711 MZO327707:MZO327711 NJK327707:NJK327711 NTG327707:NTG327711 ODC327707:ODC327711 OMY327707:OMY327711 OWU327707:OWU327711 PGQ327707:PGQ327711 PQM327707:PQM327711 QAI327707:QAI327711 QKE327707:QKE327711 QUA327707:QUA327711 RDW327707:RDW327711 RNS327707:RNS327711 RXO327707:RXO327711 SHK327707:SHK327711 SRG327707:SRG327711 TBC327707:TBC327711 TKY327707:TKY327711 TUU327707:TUU327711 UEQ327707:UEQ327711 UOM327707:UOM327711 UYI327707:UYI327711 VIE327707:VIE327711 VSA327707:VSA327711 WBW327707:WBW327711 WLS327707:WLS327711 WVO327707:WVO327711 D393242:E393246 JC393243:JC393247 SY393243:SY393247 ACU393243:ACU393247 AMQ393243:AMQ393247 AWM393243:AWM393247 BGI393243:BGI393247 BQE393243:BQE393247 CAA393243:CAA393247 CJW393243:CJW393247 CTS393243:CTS393247 DDO393243:DDO393247 DNK393243:DNK393247 DXG393243:DXG393247 EHC393243:EHC393247 EQY393243:EQY393247 FAU393243:FAU393247 FKQ393243:FKQ393247 FUM393243:FUM393247 GEI393243:GEI393247 GOE393243:GOE393247 GYA393243:GYA393247 HHW393243:HHW393247 HRS393243:HRS393247 IBO393243:IBO393247 ILK393243:ILK393247 IVG393243:IVG393247 JFC393243:JFC393247 JOY393243:JOY393247 JYU393243:JYU393247 KIQ393243:KIQ393247 KSM393243:KSM393247 LCI393243:LCI393247 LME393243:LME393247 LWA393243:LWA393247 MFW393243:MFW393247 MPS393243:MPS393247 MZO393243:MZO393247 NJK393243:NJK393247 NTG393243:NTG393247 ODC393243:ODC393247 OMY393243:OMY393247 OWU393243:OWU393247 PGQ393243:PGQ393247 PQM393243:PQM393247 QAI393243:QAI393247 QKE393243:QKE393247 QUA393243:QUA393247 RDW393243:RDW393247 RNS393243:RNS393247 RXO393243:RXO393247 SHK393243:SHK393247 SRG393243:SRG393247 TBC393243:TBC393247 TKY393243:TKY393247 TUU393243:TUU393247 UEQ393243:UEQ393247 UOM393243:UOM393247 UYI393243:UYI393247 VIE393243:VIE393247 VSA393243:VSA393247 WBW393243:WBW393247 WLS393243:WLS393247 WVO393243:WVO393247 D458778:E458782 JC458779:JC458783 SY458779:SY458783 ACU458779:ACU458783 AMQ458779:AMQ458783 AWM458779:AWM458783 BGI458779:BGI458783 BQE458779:BQE458783 CAA458779:CAA458783 CJW458779:CJW458783 CTS458779:CTS458783 DDO458779:DDO458783 DNK458779:DNK458783 DXG458779:DXG458783 EHC458779:EHC458783 EQY458779:EQY458783 FAU458779:FAU458783 FKQ458779:FKQ458783 FUM458779:FUM458783 GEI458779:GEI458783 GOE458779:GOE458783 GYA458779:GYA458783 HHW458779:HHW458783 HRS458779:HRS458783 IBO458779:IBO458783 ILK458779:ILK458783 IVG458779:IVG458783 JFC458779:JFC458783 JOY458779:JOY458783 JYU458779:JYU458783 KIQ458779:KIQ458783 KSM458779:KSM458783 LCI458779:LCI458783 LME458779:LME458783 LWA458779:LWA458783 MFW458779:MFW458783 MPS458779:MPS458783 MZO458779:MZO458783 NJK458779:NJK458783 NTG458779:NTG458783 ODC458779:ODC458783 OMY458779:OMY458783 OWU458779:OWU458783 PGQ458779:PGQ458783 PQM458779:PQM458783 QAI458779:QAI458783 QKE458779:QKE458783 QUA458779:QUA458783 RDW458779:RDW458783 RNS458779:RNS458783 RXO458779:RXO458783 SHK458779:SHK458783 SRG458779:SRG458783 TBC458779:TBC458783 TKY458779:TKY458783 TUU458779:TUU458783 UEQ458779:UEQ458783 UOM458779:UOM458783 UYI458779:UYI458783 VIE458779:VIE458783 VSA458779:VSA458783 WBW458779:WBW458783 WLS458779:WLS458783 WVO458779:WVO458783 D524314:E524318 JC524315:JC524319 SY524315:SY524319 ACU524315:ACU524319 AMQ524315:AMQ524319 AWM524315:AWM524319 BGI524315:BGI524319 BQE524315:BQE524319 CAA524315:CAA524319 CJW524315:CJW524319 CTS524315:CTS524319 DDO524315:DDO524319 DNK524315:DNK524319 DXG524315:DXG524319 EHC524315:EHC524319 EQY524315:EQY524319 FAU524315:FAU524319 FKQ524315:FKQ524319 FUM524315:FUM524319 GEI524315:GEI524319 GOE524315:GOE524319 GYA524315:GYA524319 HHW524315:HHW524319 HRS524315:HRS524319 IBO524315:IBO524319 ILK524315:ILK524319 IVG524315:IVG524319 JFC524315:JFC524319 JOY524315:JOY524319 JYU524315:JYU524319 KIQ524315:KIQ524319 KSM524315:KSM524319 LCI524315:LCI524319 LME524315:LME524319 LWA524315:LWA524319 MFW524315:MFW524319 MPS524315:MPS524319 MZO524315:MZO524319 NJK524315:NJK524319 NTG524315:NTG524319 ODC524315:ODC524319 OMY524315:OMY524319 OWU524315:OWU524319 PGQ524315:PGQ524319 PQM524315:PQM524319 QAI524315:QAI524319 QKE524315:QKE524319 QUA524315:QUA524319 RDW524315:RDW524319 RNS524315:RNS524319 RXO524315:RXO524319 SHK524315:SHK524319 SRG524315:SRG524319 TBC524315:TBC524319 TKY524315:TKY524319 TUU524315:TUU524319 UEQ524315:UEQ524319 UOM524315:UOM524319 UYI524315:UYI524319 VIE524315:VIE524319 VSA524315:VSA524319 WBW524315:WBW524319 WLS524315:WLS524319 WVO524315:WVO524319 D589850:E589854 JC589851:JC589855 SY589851:SY589855 ACU589851:ACU589855 AMQ589851:AMQ589855 AWM589851:AWM589855 BGI589851:BGI589855 BQE589851:BQE589855 CAA589851:CAA589855 CJW589851:CJW589855 CTS589851:CTS589855 DDO589851:DDO589855 DNK589851:DNK589855 DXG589851:DXG589855 EHC589851:EHC589855 EQY589851:EQY589855 FAU589851:FAU589855 FKQ589851:FKQ589855 FUM589851:FUM589855 GEI589851:GEI589855 GOE589851:GOE589855 GYA589851:GYA589855 HHW589851:HHW589855 HRS589851:HRS589855 IBO589851:IBO589855 ILK589851:ILK589855 IVG589851:IVG589855 JFC589851:JFC589855 JOY589851:JOY589855 JYU589851:JYU589855 KIQ589851:KIQ589855 KSM589851:KSM589855 LCI589851:LCI589855 LME589851:LME589855 LWA589851:LWA589855 MFW589851:MFW589855 MPS589851:MPS589855 MZO589851:MZO589855 NJK589851:NJK589855 NTG589851:NTG589855 ODC589851:ODC589855 OMY589851:OMY589855 OWU589851:OWU589855 PGQ589851:PGQ589855 PQM589851:PQM589855 QAI589851:QAI589855 QKE589851:QKE589855 QUA589851:QUA589855 RDW589851:RDW589855 RNS589851:RNS589855 RXO589851:RXO589855 SHK589851:SHK589855 SRG589851:SRG589855 TBC589851:TBC589855 TKY589851:TKY589855 TUU589851:TUU589855 UEQ589851:UEQ589855 UOM589851:UOM589855 UYI589851:UYI589855 VIE589851:VIE589855 VSA589851:VSA589855 WBW589851:WBW589855 WLS589851:WLS589855 WVO589851:WVO589855 D655386:E655390 JC655387:JC655391 SY655387:SY655391 ACU655387:ACU655391 AMQ655387:AMQ655391 AWM655387:AWM655391 BGI655387:BGI655391 BQE655387:BQE655391 CAA655387:CAA655391 CJW655387:CJW655391 CTS655387:CTS655391 DDO655387:DDO655391 DNK655387:DNK655391 DXG655387:DXG655391 EHC655387:EHC655391 EQY655387:EQY655391 FAU655387:FAU655391 FKQ655387:FKQ655391 FUM655387:FUM655391 GEI655387:GEI655391 GOE655387:GOE655391 GYA655387:GYA655391 HHW655387:HHW655391 HRS655387:HRS655391 IBO655387:IBO655391 ILK655387:ILK655391 IVG655387:IVG655391 JFC655387:JFC655391 JOY655387:JOY655391 JYU655387:JYU655391 KIQ655387:KIQ655391 KSM655387:KSM655391 LCI655387:LCI655391 LME655387:LME655391 LWA655387:LWA655391 MFW655387:MFW655391 MPS655387:MPS655391 MZO655387:MZO655391 NJK655387:NJK655391 NTG655387:NTG655391 ODC655387:ODC655391 OMY655387:OMY655391 OWU655387:OWU655391 PGQ655387:PGQ655391 PQM655387:PQM655391 QAI655387:QAI655391 QKE655387:QKE655391 QUA655387:QUA655391 RDW655387:RDW655391 RNS655387:RNS655391 RXO655387:RXO655391 SHK655387:SHK655391 SRG655387:SRG655391 TBC655387:TBC655391 TKY655387:TKY655391 TUU655387:TUU655391 UEQ655387:UEQ655391 UOM655387:UOM655391 UYI655387:UYI655391 VIE655387:VIE655391 VSA655387:VSA655391 WBW655387:WBW655391 WLS655387:WLS655391 WVO655387:WVO655391 D720922:E720926 JC720923:JC720927 SY720923:SY720927 ACU720923:ACU720927 AMQ720923:AMQ720927 AWM720923:AWM720927 BGI720923:BGI720927 BQE720923:BQE720927 CAA720923:CAA720927 CJW720923:CJW720927 CTS720923:CTS720927 DDO720923:DDO720927 DNK720923:DNK720927 DXG720923:DXG720927 EHC720923:EHC720927 EQY720923:EQY720927 FAU720923:FAU720927 FKQ720923:FKQ720927 FUM720923:FUM720927 GEI720923:GEI720927 GOE720923:GOE720927 GYA720923:GYA720927 HHW720923:HHW720927 HRS720923:HRS720927 IBO720923:IBO720927 ILK720923:ILK720927 IVG720923:IVG720927 JFC720923:JFC720927 JOY720923:JOY720927 JYU720923:JYU720927 KIQ720923:KIQ720927 KSM720923:KSM720927 LCI720923:LCI720927 LME720923:LME720927 LWA720923:LWA720927 MFW720923:MFW720927 MPS720923:MPS720927 MZO720923:MZO720927 NJK720923:NJK720927 NTG720923:NTG720927 ODC720923:ODC720927 OMY720923:OMY720927 OWU720923:OWU720927 PGQ720923:PGQ720927 PQM720923:PQM720927 QAI720923:QAI720927 QKE720923:QKE720927 QUA720923:QUA720927 RDW720923:RDW720927 RNS720923:RNS720927 RXO720923:RXO720927 SHK720923:SHK720927 SRG720923:SRG720927 TBC720923:TBC720927 TKY720923:TKY720927 TUU720923:TUU720927 UEQ720923:UEQ720927 UOM720923:UOM720927 UYI720923:UYI720927 VIE720923:VIE720927 VSA720923:VSA720927 WBW720923:WBW720927 WLS720923:WLS720927 WVO720923:WVO720927 D786458:E786462 JC786459:JC786463 SY786459:SY786463 ACU786459:ACU786463 AMQ786459:AMQ786463 AWM786459:AWM786463 BGI786459:BGI786463 BQE786459:BQE786463 CAA786459:CAA786463 CJW786459:CJW786463 CTS786459:CTS786463 DDO786459:DDO786463 DNK786459:DNK786463 DXG786459:DXG786463 EHC786459:EHC786463 EQY786459:EQY786463 FAU786459:FAU786463 FKQ786459:FKQ786463 FUM786459:FUM786463 GEI786459:GEI786463 GOE786459:GOE786463 GYA786459:GYA786463 HHW786459:HHW786463 HRS786459:HRS786463 IBO786459:IBO786463 ILK786459:ILK786463 IVG786459:IVG786463 JFC786459:JFC786463 JOY786459:JOY786463 JYU786459:JYU786463 KIQ786459:KIQ786463 KSM786459:KSM786463 LCI786459:LCI786463 LME786459:LME786463 LWA786459:LWA786463 MFW786459:MFW786463 MPS786459:MPS786463 MZO786459:MZO786463 NJK786459:NJK786463 NTG786459:NTG786463 ODC786459:ODC786463 OMY786459:OMY786463 OWU786459:OWU786463 PGQ786459:PGQ786463 PQM786459:PQM786463 QAI786459:QAI786463 QKE786459:QKE786463 QUA786459:QUA786463 RDW786459:RDW786463 RNS786459:RNS786463 RXO786459:RXO786463 SHK786459:SHK786463 SRG786459:SRG786463 TBC786459:TBC786463 TKY786459:TKY786463 TUU786459:TUU786463 UEQ786459:UEQ786463 UOM786459:UOM786463 UYI786459:UYI786463 VIE786459:VIE786463 VSA786459:VSA786463 WBW786459:WBW786463 WLS786459:WLS786463 WVO786459:WVO786463 D851994:E851998 JC851995:JC851999 SY851995:SY851999 ACU851995:ACU851999 AMQ851995:AMQ851999 AWM851995:AWM851999 BGI851995:BGI851999 BQE851995:BQE851999 CAA851995:CAA851999 CJW851995:CJW851999 CTS851995:CTS851999 DDO851995:DDO851999 DNK851995:DNK851999 DXG851995:DXG851999 EHC851995:EHC851999 EQY851995:EQY851999 FAU851995:FAU851999 FKQ851995:FKQ851999 FUM851995:FUM851999 GEI851995:GEI851999 GOE851995:GOE851999 GYA851995:GYA851999 HHW851995:HHW851999 HRS851995:HRS851999 IBO851995:IBO851999 ILK851995:ILK851999 IVG851995:IVG851999 JFC851995:JFC851999 JOY851995:JOY851999 JYU851995:JYU851999 KIQ851995:KIQ851999 KSM851995:KSM851999 LCI851995:LCI851999 LME851995:LME851999 LWA851995:LWA851999 MFW851995:MFW851999 MPS851995:MPS851999 MZO851995:MZO851999 NJK851995:NJK851999 NTG851995:NTG851999 ODC851995:ODC851999 OMY851995:OMY851999 OWU851995:OWU851999 PGQ851995:PGQ851999 PQM851995:PQM851999 QAI851995:QAI851999 QKE851995:QKE851999 QUA851995:QUA851999 RDW851995:RDW851999 RNS851995:RNS851999 RXO851995:RXO851999 SHK851995:SHK851999 SRG851995:SRG851999 TBC851995:TBC851999 TKY851995:TKY851999 TUU851995:TUU851999 UEQ851995:UEQ851999 UOM851995:UOM851999 UYI851995:UYI851999 VIE851995:VIE851999 VSA851995:VSA851999 WBW851995:WBW851999 WLS851995:WLS851999 WVO851995:WVO851999 D917530:E917534 JC917531:JC917535 SY917531:SY917535 ACU917531:ACU917535 AMQ917531:AMQ917535 AWM917531:AWM917535 BGI917531:BGI917535 BQE917531:BQE917535 CAA917531:CAA917535 CJW917531:CJW917535 CTS917531:CTS917535 DDO917531:DDO917535 DNK917531:DNK917535 DXG917531:DXG917535 EHC917531:EHC917535 EQY917531:EQY917535 FAU917531:FAU917535 FKQ917531:FKQ917535 FUM917531:FUM917535 GEI917531:GEI917535 GOE917531:GOE917535 GYA917531:GYA917535 HHW917531:HHW917535 HRS917531:HRS917535 IBO917531:IBO917535 ILK917531:ILK917535 IVG917531:IVG917535 JFC917531:JFC917535 JOY917531:JOY917535 JYU917531:JYU917535 KIQ917531:KIQ917535 KSM917531:KSM917535 LCI917531:LCI917535 LME917531:LME917535 LWA917531:LWA917535 MFW917531:MFW917535 MPS917531:MPS917535 MZO917531:MZO917535 NJK917531:NJK917535 NTG917531:NTG917535 ODC917531:ODC917535 OMY917531:OMY917535 OWU917531:OWU917535 PGQ917531:PGQ917535 PQM917531:PQM917535 QAI917531:QAI917535 QKE917531:QKE917535 QUA917531:QUA917535 RDW917531:RDW917535 RNS917531:RNS917535 RXO917531:RXO917535 SHK917531:SHK917535 SRG917531:SRG917535 TBC917531:TBC917535 TKY917531:TKY917535 TUU917531:TUU917535 UEQ917531:UEQ917535 UOM917531:UOM917535 UYI917531:UYI917535 VIE917531:VIE917535 VSA917531:VSA917535 WBW917531:WBW917535 WLS917531:WLS917535 WVO917531:WVO917535 D983066:E983070 JC983067:JC983071 SY983067:SY983071 ACU983067:ACU983071 AMQ983067:AMQ983071 AWM983067:AWM983071 BGI983067:BGI983071 BQE983067:BQE983071 CAA983067:CAA983071 CJW983067:CJW983071 CTS983067:CTS983071 DDO983067:DDO983071 DNK983067:DNK983071 DXG983067:DXG983071 EHC983067:EHC983071 EQY983067:EQY983071 FAU983067:FAU983071 FKQ983067:FKQ983071 FUM983067:FUM983071 GEI983067:GEI983071 GOE983067:GOE983071 GYA983067:GYA983071 HHW983067:HHW983071 HRS983067:HRS983071 IBO983067:IBO983071 ILK983067:ILK983071 IVG983067:IVG983071 JFC983067:JFC983071 JOY983067:JOY983071 JYU983067:JYU983071 KIQ983067:KIQ983071 KSM983067:KSM983071 LCI983067:LCI983071 LME983067:LME983071 LWA983067:LWA983071 MFW983067:MFW983071 MPS983067:MPS983071 MZO983067:MZO983071 NJK983067:NJK983071 NTG983067:NTG983071 ODC983067:ODC983071 OMY983067:OMY983071 OWU983067:OWU983071 PGQ983067:PGQ983071 PQM983067:PQM983071 QAI983067:QAI983071 QKE983067:QKE983071 QUA983067:QUA983071 RDW983067:RDW983071 RNS983067:RNS983071 RXO983067:RXO983071 SHK983067:SHK983071 SRG983067:SRG983071 TBC983067:TBC983071 TKY983067:TKY983071 TUU983067:TUU983071 UEQ983067:UEQ983071 UOM983067:UOM983071 UYI983067:UYI983071 VIE983067:VIE983071 VSA983067:VSA983071 WBW983067:WBW983071 ACU14:ACU17 SY14:SY17 JC14:JC17 WVO14:WVO17 WLS14:WLS17 WBW14:WBW17 VSA14:VSA17 VIE14:VIE17 UYI14:UYI17 UOM14:UOM17 UEQ14:UEQ17 TUU14:TUU17 TKY14:TKY17 TBC14:TBC17 SRG14:SRG17 SHK14:SHK17 RXO14:RXO17 RNS14:RNS17 RDW14:RDW17 QUA14:QUA17 QKE14:QKE17 QAI14:QAI17 PQM14:PQM17 PGQ14:PGQ17 OWU14:OWU17 OMY14:OMY17 ODC14:ODC17 NTG14:NTG17 NJK14:NJK17 MZO14:MZO17 MPS14:MPS17 MFW14:MFW17 LWA14:LWA17 LME14:LME17 LCI14:LCI17 KSM14:KSM17 KIQ14:KIQ17 JYU14:JYU17 JOY14:JOY17 JFC14:JFC17 IVG14:IVG17 ILK14:ILK17 IBO14:IBO17 HRS14:HRS17 HHW14:HHW17 GYA14:GYA17 GOE14:GOE17 GEI14:GEI17 FUM14:FUM17 FKQ14:FKQ17 FAU14:FAU17 EQY14:EQY17 EHC14:EHC17 DXG14:DXG17 DNK14:DNK17 DDO14:DDO17 CTS14:CTS17 CJW14:CJW17 CAA14:CAA17 BQE14:BQE17 BGI14:BGI17 AWM14:AWM17 AWM12 BGI12 BQE12 CAA12 CJW12 CTS12 DDO12 DNK12 DXG12 EHC12 EQY12 FAU12 FKQ12 FUM12 GEI12 GOE12 GYA12 HHW12 HRS12 IBO12 ILK12 IVG12 JFC12 JOY12 JYU12 KIQ12 KSM12 LCI12 LME12 LWA12 MFW12 MPS12 MZO12 NJK12 NTG12 ODC12 OMY12 OWU12 PGQ12 PQM12 QAI12 QKE12 QUA12 RDW12 RNS12 RXO12 SHK12 SRG12 TBC12 TKY12 TUU12 UEQ12 UOM12 UYI12 VIE12 VSA12 WBW12 WLS12 WVO12 JC12 SY12 ACU12 AMQ12 AMQ14:AMQ17" xr:uid="{2A92672E-66CE-4958-BE71-43CAEBECA223}">
      <formula1>"移乗支援,入浴支援,移動支援,排泄支援,見守り,コミュニケーション,介護業務支援,通信環境整備,その他"</formula1>
    </dataValidation>
  </dataValidations>
  <pageMargins left="0.39370078740157483" right="0.39370078740157483" top="0.98425196850393704" bottom="0.98425196850393704" header="0.51181102362204722" footer="0.51181102362204722"/>
  <pageSetup paperSize="9" scale="63"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C30F7-1DF1-4FA2-8A02-609BCC85A0C5}">
  <sheetPr codeName="Sheet1">
    <tabColor theme="4" tint="0.79998168889431442"/>
    <pageSetUpPr fitToPage="1"/>
  </sheetPr>
  <dimension ref="A2:AL27"/>
  <sheetViews>
    <sheetView showGridLines="0" view="pageBreakPreview" zoomScaleNormal="100" zoomScaleSheetLayoutView="100" workbookViewId="0">
      <selection activeCell="V22" sqref="V22:AJ22"/>
    </sheetView>
  </sheetViews>
  <sheetFormatPr defaultColWidth="2.44140625" defaultRowHeight="13.2" x14ac:dyDescent="0.2"/>
  <cols>
    <col min="1" max="1" width="5.33203125" style="4" customWidth="1"/>
    <col min="2" max="2" width="0.77734375" style="4" customWidth="1"/>
    <col min="3" max="18" width="2.44140625" style="4"/>
    <col min="19" max="19" width="16.33203125" style="4" customWidth="1"/>
    <col min="20" max="20" width="3.88671875" style="4" customWidth="1"/>
    <col min="21" max="21" width="6.21875" style="4" customWidth="1"/>
    <col min="22" max="22" width="2.44140625" style="4"/>
    <col min="23" max="23" width="5.109375" style="4" customWidth="1"/>
    <col min="24" max="24" width="3.6640625" style="4" customWidth="1"/>
    <col min="25" max="25" width="2.44140625" style="4"/>
    <col min="26" max="26" width="2.44140625" style="4" customWidth="1"/>
    <col min="27" max="27" width="5.88671875" style="4" customWidth="1"/>
    <col min="28" max="35" width="2.44140625" style="4"/>
    <col min="36" max="37" width="11.88671875" style="4" customWidth="1"/>
    <col min="38" max="16384" width="2.44140625" style="4"/>
  </cols>
  <sheetData>
    <row r="2" spans="1:38" ht="27.75" customHeight="1" thickBot="1" x14ac:dyDescent="0.25">
      <c r="A2" s="704" t="s">
        <v>408</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116" t="s">
        <v>102</v>
      </c>
    </row>
    <row r="3" spans="1:38" ht="29.25" customHeight="1" x14ac:dyDescent="0.2">
      <c r="A3" s="705" t="s">
        <v>49</v>
      </c>
      <c r="B3" s="706"/>
      <c r="C3" s="707"/>
      <c r="D3" s="707"/>
      <c r="E3" s="707"/>
      <c r="F3" s="707"/>
      <c r="G3" s="707"/>
      <c r="H3" s="707"/>
      <c r="I3" s="707"/>
      <c r="J3" s="707"/>
      <c r="K3" s="707"/>
      <c r="L3" s="707"/>
      <c r="M3" s="707"/>
      <c r="N3" s="707"/>
      <c r="O3" s="708">
        <f>'2事業所一覧　兼　必須要件確認表'!B7</f>
        <v>0</v>
      </c>
      <c r="P3" s="708"/>
      <c r="Q3" s="708"/>
      <c r="R3" s="708"/>
      <c r="S3" s="708"/>
      <c r="T3" s="708"/>
      <c r="U3" s="708"/>
      <c r="V3" s="708"/>
      <c r="W3" s="708"/>
      <c r="X3" s="708"/>
      <c r="Y3" s="708"/>
      <c r="Z3" s="708"/>
      <c r="AA3" s="708"/>
      <c r="AB3" s="708"/>
      <c r="AC3" s="708"/>
      <c r="AD3" s="708"/>
      <c r="AE3" s="708"/>
      <c r="AF3" s="708"/>
      <c r="AG3" s="708"/>
      <c r="AH3" s="708"/>
      <c r="AI3" s="708"/>
      <c r="AJ3" s="709"/>
    </row>
    <row r="4" spans="1:38" ht="30" customHeight="1" x14ac:dyDescent="0.2">
      <c r="A4" s="710" t="s">
        <v>79</v>
      </c>
      <c r="B4" s="711"/>
      <c r="C4" s="659"/>
      <c r="D4" s="659"/>
      <c r="E4" s="659"/>
      <c r="F4" s="659"/>
      <c r="G4" s="659"/>
      <c r="H4" s="659"/>
      <c r="I4" s="659"/>
      <c r="J4" s="659"/>
      <c r="K4" s="659"/>
      <c r="L4" s="659"/>
      <c r="M4" s="659"/>
      <c r="N4" s="659"/>
      <c r="O4" s="660"/>
      <c r="P4" s="660"/>
      <c r="Q4" s="660"/>
      <c r="R4" s="660"/>
      <c r="S4" s="660"/>
      <c r="T4" s="660"/>
      <c r="U4" s="660"/>
      <c r="V4" s="660"/>
      <c r="W4" s="660"/>
      <c r="X4" s="660"/>
      <c r="Y4" s="660"/>
      <c r="Z4" s="660"/>
      <c r="AA4" s="660"/>
      <c r="AB4" s="660"/>
      <c r="AC4" s="660"/>
      <c r="AD4" s="660"/>
      <c r="AE4" s="660"/>
      <c r="AF4" s="660"/>
      <c r="AG4" s="660"/>
      <c r="AH4" s="660"/>
      <c r="AI4" s="660"/>
      <c r="AJ4" s="661"/>
      <c r="AL4" s="159" t="s">
        <v>402</v>
      </c>
    </row>
    <row r="5" spans="1:38" ht="30" customHeight="1" x14ac:dyDescent="0.2">
      <c r="A5" s="657" t="s">
        <v>80</v>
      </c>
      <c r="B5" s="658"/>
      <c r="C5" s="659"/>
      <c r="D5" s="659"/>
      <c r="E5" s="659"/>
      <c r="F5" s="659"/>
      <c r="G5" s="659"/>
      <c r="H5" s="659"/>
      <c r="I5" s="659"/>
      <c r="J5" s="659"/>
      <c r="K5" s="659"/>
      <c r="L5" s="659"/>
      <c r="M5" s="659"/>
      <c r="N5" s="659"/>
      <c r="O5" s="660"/>
      <c r="P5" s="660"/>
      <c r="Q5" s="660"/>
      <c r="R5" s="660"/>
      <c r="S5" s="660"/>
      <c r="T5" s="660"/>
      <c r="U5" s="660"/>
      <c r="V5" s="660"/>
      <c r="W5" s="660"/>
      <c r="X5" s="660"/>
      <c r="Y5" s="660"/>
      <c r="Z5" s="660"/>
      <c r="AA5" s="660"/>
      <c r="AB5" s="660"/>
      <c r="AC5" s="660"/>
      <c r="AD5" s="660"/>
      <c r="AE5" s="660"/>
      <c r="AF5" s="660"/>
      <c r="AG5" s="660"/>
      <c r="AH5" s="660"/>
      <c r="AI5" s="660"/>
      <c r="AJ5" s="661"/>
      <c r="AL5" s="159" t="s">
        <v>403</v>
      </c>
    </row>
    <row r="6" spans="1:38" ht="26.25" customHeight="1" x14ac:dyDescent="0.2">
      <c r="A6" s="677" t="s">
        <v>425</v>
      </c>
      <c r="B6" s="678"/>
      <c r="C6" s="678"/>
      <c r="D6" s="678"/>
      <c r="E6" s="678"/>
      <c r="F6" s="678"/>
      <c r="G6" s="678"/>
      <c r="H6" s="678"/>
      <c r="I6" s="678"/>
      <c r="J6" s="678"/>
      <c r="K6" s="678"/>
      <c r="L6" s="678"/>
      <c r="M6" s="678"/>
      <c r="N6" s="679"/>
      <c r="O6" s="683" t="s">
        <v>203</v>
      </c>
      <c r="P6" s="684"/>
      <c r="Q6" s="684"/>
      <c r="R6" s="684"/>
      <c r="S6" s="685"/>
      <c r="T6" s="148"/>
      <c r="U6" s="133"/>
      <c r="V6" s="683" t="s">
        <v>208</v>
      </c>
      <c r="W6" s="684"/>
      <c r="X6" s="684"/>
      <c r="Y6" s="684"/>
      <c r="Z6" s="689"/>
      <c r="AA6" s="691" t="s">
        <v>204</v>
      </c>
      <c r="AB6" s="691"/>
      <c r="AC6" s="691"/>
      <c r="AD6" s="691"/>
      <c r="AE6" s="692"/>
      <c r="AF6" s="675"/>
      <c r="AG6" s="675"/>
      <c r="AH6" s="675"/>
      <c r="AI6" s="675"/>
      <c r="AJ6" s="134" t="s">
        <v>205</v>
      </c>
    </row>
    <row r="7" spans="1:38" ht="26.25" customHeight="1" x14ac:dyDescent="0.2">
      <c r="A7" s="680"/>
      <c r="B7" s="681"/>
      <c r="C7" s="681"/>
      <c r="D7" s="681"/>
      <c r="E7" s="681"/>
      <c r="F7" s="681"/>
      <c r="G7" s="681"/>
      <c r="H7" s="681"/>
      <c r="I7" s="681"/>
      <c r="J7" s="681"/>
      <c r="K7" s="681"/>
      <c r="L7" s="681"/>
      <c r="M7" s="681"/>
      <c r="N7" s="682"/>
      <c r="O7" s="686"/>
      <c r="P7" s="687"/>
      <c r="Q7" s="687"/>
      <c r="R7" s="687"/>
      <c r="S7" s="688"/>
      <c r="T7" s="137"/>
      <c r="U7" s="138"/>
      <c r="V7" s="686"/>
      <c r="W7" s="687"/>
      <c r="X7" s="687"/>
      <c r="Y7" s="687"/>
      <c r="Z7" s="690"/>
      <c r="AA7" s="693" t="s">
        <v>206</v>
      </c>
      <c r="AB7" s="693"/>
      <c r="AC7" s="693"/>
      <c r="AD7" s="693"/>
      <c r="AE7" s="694"/>
      <c r="AF7" s="676"/>
      <c r="AG7" s="676"/>
      <c r="AH7" s="676"/>
      <c r="AI7" s="676"/>
      <c r="AJ7" s="134" t="s">
        <v>207</v>
      </c>
    </row>
    <row r="8" spans="1:38" ht="19.5" customHeight="1" x14ac:dyDescent="0.2">
      <c r="A8" s="677" t="s">
        <v>211</v>
      </c>
      <c r="B8" s="678"/>
      <c r="C8" s="678"/>
      <c r="D8" s="678"/>
      <c r="E8" s="678"/>
      <c r="F8" s="678"/>
      <c r="G8" s="678"/>
      <c r="H8" s="678"/>
      <c r="I8" s="678"/>
      <c r="J8" s="678"/>
      <c r="K8" s="678"/>
      <c r="L8" s="678"/>
      <c r="M8" s="678"/>
      <c r="N8" s="679"/>
      <c r="O8" s="698" t="s">
        <v>465</v>
      </c>
      <c r="P8" s="699"/>
      <c r="Q8" s="699"/>
      <c r="R8" s="699"/>
      <c r="S8" s="699"/>
      <c r="T8" s="699"/>
      <c r="U8" s="699"/>
      <c r="V8" s="699"/>
      <c r="W8" s="699"/>
      <c r="X8" s="699"/>
      <c r="Y8" s="699"/>
      <c r="Z8" s="699"/>
      <c r="AA8" s="700"/>
      <c r="AB8" s="140"/>
      <c r="AC8" s="140"/>
      <c r="AD8" s="140"/>
      <c r="AE8" s="140"/>
      <c r="AF8" s="139"/>
      <c r="AG8" s="141"/>
      <c r="AH8" s="141"/>
      <c r="AI8" s="141"/>
      <c r="AJ8" s="142"/>
    </row>
    <row r="9" spans="1:38" ht="19.5" customHeight="1" x14ac:dyDescent="0.2">
      <c r="A9" s="695"/>
      <c r="B9" s="696"/>
      <c r="C9" s="696"/>
      <c r="D9" s="696"/>
      <c r="E9" s="696"/>
      <c r="F9" s="696"/>
      <c r="G9" s="696"/>
      <c r="H9" s="696"/>
      <c r="I9" s="696"/>
      <c r="J9" s="696"/>
      <c r="K9" s="696"/>
      <c r="L9" s="696"/>
      <c r="M9" s="696"/>
      <c r="N9" s="697"/>
      <c r="O9" s="701"/>
      <c r="P9" s="702"/>
      <c r="Q9" s="702"/>
      <c r="R9" s="702"/>
      <c r="S9" s="702"/>
      <c r="T9" s="702"/>
      <c r="U9" s="702"/>
      <c r="V9" s="702"/>
      <c r="W9" s="702"/>
      <c r="X9" s="702"/>
      <c r="Y9" s="702"/>
      <c r="Z9" s="702"/>
      <c r="AA9" s="703"/>
      <c r="AB9" s="140"/>
      <c r="AC9" s="140"/>
      <c r="AD9" s="140"/>
      <c r="AE9" s="140"/>
      <c r="AF9" s="139"/>
      <c r="AG9" s="141"/>
      <c r="AH9" s="141"/>
      <c r="AI9" s="141"/>
      <c r="AJ9" s="142"/>
    </row>
    <row r="10" spans="1:38" ht="19.5" customHeight="1" x14ac:dyDescent="0.2">
      <c r="A10" s="677" t="s">
        <v>210</v>
      </c>
      <c r="B10" s="678"/>
      <c r="C10" s="678"/>
      <c r="D10" s="678"/>
      <c r="E10" s="678"/>
      <c r="F10" s="678"/>
      <c r="G10" s="678"/>
      <c r="H10" s="678"/>
      <c r="I10" s="678"/>
      <c r="J10" s="678"/>
      <c r="K10" s="678"/>
      <c r="L10" s="678"/>
      <c r="M10" s="678"/>
      <c r="N10" s="679"/>
      <c r="O10" s="699" t="s">
        <v>466</v>
      </c>
      <c r="P10" s="699"/>
      <c r="Q10" s="699"/>
      <c r="R10" s="699"/>
      <c r="S10" s="699"/>
      <c r="T10" s="699"/>
      <c r="U10" s="699"/>
      <c r="V10" s="699"/>
      <c r="W10" s="699"/>
      <c r="X10" s="699"/>
      <c r="Y10" s="699"/>
      <c r="Z10" s="699"/>
      <c r="AA10" s="700"/>
      <c r="AB10" s="140"/>
      <c r="AC10" s="140"/>
      <c r="AD10" s="140"/>
      <c r="AE10" s="140"/>
      <c r="AF10" s="139"/>
      <c r="AG10" s="141"/>
      <c r="AH10" s="141"/>
      <c r="AI10" s="141"/>
      <c r="AJ10" s="142"/>
    </row>
    <row r="11" spans="1:38" ht="19.5" customHeight="1" x14ac:dyDescent="0.2">
      <c r="A11" s="680"/>
      <c r="B11" s="681"/>
      <c r="C11" s="681"/>
      <c r="D11" s="681"/>
      <c r="E11" s="681"/>
      <c r="F11" s="681"/>
      <c r="G11" s="681"/>
      <c r="H11" s="681"/>
      <c r="I11" s="681"/>
      <c r="J11" s="681"/>
      <c r="K11" s="681"/>
      <c r="L11" s="681"/>
      <c r="M11" s="681"/>
      <c r="N11" s="682"/>
      <c r="O11" s="712"/>
      <c r="P11" s="712"/>
      <c r="Q11" s="712"/>
      <c r="R11" s="712"/>
      <c r="S11" s="712"/>
      <c r="T11" s="712"/>
      <c r="U11" s="712"/>
      <c r="V11" s="712"/>
      <c r="W11" s="712"/>
      <c r="X11" s="712"/>
      <c r="Y11" s="712"/>
      <c r="Z11" s="712"/>
      <c r="AA11" s="713"/>
      <c r="AB11" s="150"/>
      <c r="AC11" s="150"/>
      <c r="AD11" s="150"/>
      <c r="AE11" s="150"/>
      <c r="AF11" s="151"/>
      <c r="AG11" s="152"/>
      <c r="AH11" s="152"/>
      <c r="AI11" s="152"/>
      <c r="AJ11" s="153"/>
    </row>
    <row r="12" spans="1:38" ht="19.5" customHeight="1" x14ac:dyDescent="0.2">
      <c r="A12" s="680"/>
      <c r="B12" s="681"/>
      <c r="C12" s="681"/>
      <c r="D12" s="681"/>
      <c r="E12" s="681"/>
      <c r="F12" s="681"/>
      <c r="G12" s="681"/>
      <c r="H12" s="681"/>
      <c r="I12" s="681"/>
      <c r="J12" s="681"/>
      <c r="K12" s="681"/>
      <c r="L12" s="681"/>
      <c r="M12" s="681"/>
      <c r="N12" s="682"/>
      <c r="O12" s="717" t="s">
        <v>212</v>
      </c>
      <c r="P12" s="718"/>
      <c r="Q12" s="718"/>
      <c r="R12" s="718"/>
      <c r="S12" s="718"/>
      <c r="T12" s="154"/>
      <c r="U12" s="155"/>
      <c r="V12" s="670"/>
      <c r="W12" s="671"/>
      <c r="X12" s="671"/>
      <c r="Y12" s="671"/>
      <c r="Z12" s="671"/>
      <c r="AA12" s="671"/>
      <c r="AB12" s="671"/>
      <c r="AC12" s="671"/>
      <c r="AD12" s="671"/>
      <c r="AE12" s="671"/>
      <c r="AF12" s="671"/>
      <c r="AG12" s="671"/>
      <c r="AH12" s="671"/>
      <c r="AI12" s="671"/>
      <c r="AJ12" s="672"/>
    </row>
    <row r="13" spans="1:38" ht="19.5" customHeight="1" x14ac:dyDescent="0.2">
      <c r="A13" s="680"/>
      <c r="B13" s="681"/>
      <c r="C13" s="681"/>
      <c r="D13" s="681"/>
      <c r="E13" s="681"/>
      <c r="F13" s="681"/>
      <c r="G13" s="681"/>
      <c r="H13" s="681"/>
      <c r="I13" s="681"/>
      <c r="J13" s="681"/>
      <c r="K13" s="681"/>
      <c r="L13" s="681"/>
      <c r="M13" s="681"/>
      <c r="N13" s="682"/>
      <c r="O13" s="719"/>
      <c r="P13" s="720"/>
      <c r="Q13" s="720"/>
      <c r="R13" s="720"/>
      <c r="S13" s="720"/>
      <c r="T13" s="154"/>
      <c r="U13" s="155"/>
      <c r="V13" s="670"/>
      <c r="W13" s="671"/>
      <c r="X13" s="671"/>
      <c r="Y13" s="671"/>
      <c r="Z13" s="671"/>
      <c r="AA13" s="671"/>
      <c r="AB13" s="671"/>
      <c r="AC13" s="671"/>
      <c r="AD13" s="671"/>
      <c r="AE13" s="671"/>
      <c r="AF13" s="671"/>
      <c r="AG13" s="671"/>
      <c r="AH13" s="671"/>
      <c r="AI13" s="671"/>
      <c r="AJ13" s="672"/>
    </row>
    <row r="14" spans="1:38" ht="19.5" customHeight="1" thickBot="1" x14ac:dyDescent="0.25">
      <c r="A14" s="714"/>
      <c r="B14" s="715"/>
      <c r="C14" s="715"/>
      <c r="D14" s="715"/>
      <c r="E14" s="715"/>
      <c r="F14" s="715"/>
      <c r="G14" s="715"/>
      <c r="H14" s="715"/>
      <c r="I14" s="715"/>
      <c r="J14" s="715"/>
      <c r="K14" s="715"/>
      <c r="L14" s="715"/>
      <c r="M14" s="715"/>
      <c r="N14" s="716"/>
      <c r="O14" s="721"/>
      <c r="P14" s="722"/>
      <c r="Q14" s="722"/>
      <c r="R14" s="722"/>
      <c r="S14" s="722"/>
      <c r="T14" s="156"/>
      <c r="U14" s="157"/>
      <c r="V14" s="144" t="s">
        <v>213</v>
      </c>
      <c r="W14" s="144"/>
      <c r="X14" s="158"/>
      <c r="Y14" s="673"/>
      <c r="Z14" s="673"/>
      <c r="AA14" s="673"/>
      <c r="AB14" s="673"/>
      <c r="AC14" s="673"/>
      <c r="AD14" s="673"/>
      <c r="AE14" s="673"/>
      <c r="AF14" s="673"/>
      <c r="AG14" s="673"/>
      <c r="AH14" s="673"/>
      <c r="AI14" s="673"/>
      <c r="AJ14" s="674"/>
    </row>
    <row r="15" spans="1:38" ht="48" customHeight="1" thickTop="1" thickBot="1" x14ac:dyDescent="0.25">
      <c r="A15" s="662" t="s">
        <v>81</v>
      </c>
      <c r="B15" s="663"/>
      <c r="C15" s="663"/>
      <c r="D15" s="663"/>
      <c r="E15" s="663"/>
      <c r="F15" s="663"/>
      <c r="G15" s="663"/>
      <c r="H15" s="663"/>
      <c r="I15" s="663"/>
      <c r="J15" s="663"/>
      <c r="K15" s="663"/>
      <c r="L15" s="663"/>
      <c r="M15" s="663"/>
      <c r="N15" s="663"/>
      <c r="O15" s="663"/>
      <c r="P15" s="663"/>
      <c r="Q15" s="663"/>
      <c r="R15" s="663"/>
      <c r="S15" s="664"/>
      <c r="T15" s="665" t="s">
        <v>82</v>
      </c>
      <c r="U15" s="666"/>
      <c r="V15" s="667" t="s">
        <v>83</v>
      </c>
      <c r="W15" s="668"/>
      <c r="X15" s="668"/>
      <c r="Y15" s="668"/>
      <c r="Z15" s="668"/>
      <c r="AA15" s="668"/>
      <c r="AB15" s="668"/>
      <c r="AC15" s="668"/>
      <c r="AD15" s="668"/>
      <c r="AE15" s="668"/>
      <c r="AF15" s="668"/>
      <c r="AG15" s="668"/>
      <c r="AH15" s="668"/>
      <c r="AI15" s="668"/>
      <c r="AJ15" s="669"/>
    </row>
    <row r="16" spans="1:38" ht="18.75" customHeight="1" thickTop="1" thickBot="1" x14ac:dyDescent="0.25">
      <c r="A16" s="132" t="s">
        <v>421</v>
      </c>
      <c r="B16" s="277"/>
      <c r="C16" s="277"/>
      <c r="D16" s="145"/>
      <c r="E16" s="145"/>
      <c r="F16" s="145"/>
      <c r="G16" s="145"/>
      <c r="H16" s="145"/>
      <c r="I16" s="145"/>
      <c r="J16" s="145"/>
      <c r="K16" s="145"/>
      <c r="L16" s="145"/>
      <c r="M16" s="145"/>
      <c r="N16" s="145"/>
      <c r="O16" s="145"/>
      <c r="P16" s="145"/>
      <c r="Q16" s="145"/>
      <c r="R16" s="145"/>
      <c r="S16" s="145"/>
      <c r="T16" s="129"/>
      <c r="U16" s="131"/>
      <c r="V16" s="130"/>
      <c r="W16" s="146"/>
      <c r="X16" s="146"/>
      <c r="Y16" s="146"/>
      <c r="Z16" s="146"/>
      <c r="AA16" s="146"/>
      <c r="AB16" s="146"/>
      <c r="AC16" s="146"/>
      <c r="AD16" s="146"/>
      <c r="AE16" s="146"/>
      <c r="AF16" s="146"/>
      <c r="AG16" s="146"/>
      <c r="AH16" s="146"/>
      <c r="AI16" s="146"/>
      <c r="AJ16" s="147"/>
    </row>
    <row r="17" spans="1:36" ht="90" customHeight="1" thickTop="1" thickBot="1" x14ac:dyDescent="0.25">
      <c r="A17" s="5" t="s">
        <v>84</v>
      </c>
      <c r="B17" s="6"/>
      <c r="C17" s="641" t="s">
        <v>209</v>
      </c>
      <c r="D17" s="723"/>
      <c r="E17" s="724"/>
      <c r="F17" s="724"/>
      <c r="G17" s="724"/>
      <c r="H17" s="724"/>
      <c r="I17" s="724"/>
      <c r="J17" s="724"/>
      <c r="K17" s="724"/>
      <c r="L17" s="724"/>
      <c r="M17" s="724"/>
      <c r="N17" s="724"/>
      <c r="O17" s="724"/>
      <c r="P17" s="724"/>
      <c r="Q17" s="724"/>
      <c r="R17" s="724"/>
      <c r="S17" s="725"/>
      <c r="T17" s="643"/>
      <c r="U17" s="644"/>
      <c r="V17" s="726" t="s">
        <v>85</v>
      </c>
      <c r="W17" s="727"/>
      <c r="X17" s="727"/>
      <c r="Y17" s="727"/>
      <c r="Z17" s="727"/>
      <c r="AA17" s="727"/>
      <c r="AB17" s="727"/>
      <c r="AC17" s="727"/>
      <c r="AD17" s="727"/>
      <c r="AE17" s="727"/>
      <c r="AF17" s="727"/>
      <c r="AG17" s="727"/>
      <c r="AH17" s="727"/>
      <c r="AI17" s="727"/>
      <c r="AJ17" s="728"/>
    </row>
    <row r="18" spans="1:36" ht="90" customHeight="1" thickTop="1" thickBot="1" x14ac:dyDescent="0.25">
      <c r="A18" s="7" t="s">
        <v>86</v>
      </c>
      <c r="B18" s="6"/>
      <c r="C18" s="641" t="s">
        <v>404</v>
      </c>
      <c r="D18" s="641"/>
      <c r="E18" s="641"/>
      <c r="F18" s="641"/>
      <c r="G18" s="641"/>
      <c r="H18" s="641"/>
      <c r="I18" s="641"/>
      <c r="J18" s="641"/>
      <c r="K18" s="641"/>
      <c r="L18" s="641"/>
      <c r="M18" s="641"/>
      <c r="N18" s="641"/>
      <c r="O18" s="641"/>
      <c r="P18" s="641"/>
      <c r="Q18" s="641"/>
      <c r="R18" s="641"/>
      <c r="S18" s="642"/>
      <c r="T18" s="643"/>
      <c r="U18" s="644"/>
      <c r="V18" s="638"/>
      <c r="W18" s="639"/>
      <c r="X18" s="639"/>
      <c r="Y18" s="639"/>
      <c r="Z18" s="639"/>
      <c r="AA18" s="639"/>
      <c r="AB18" s="639"/>
      <c r="AC18" s="639"/>
      <c r="AD18" s="639"/>
      <c r="AE18" s="639"/>
      <c r="AF18" s="639"/>
      <c r="AG18" s="639"/>
      <c r="AH18" s="639"/>
      <c r="AI18" s="639"/>
      <c r="AJ18" s="640"/>
    </row>
    <row r="19" spans="1:36" ht="99" customHeight="1" thickTop="1" thickBot="1" x14ac:dyDescent="0.25">
      <c r="A19" s="7" t="s">
        <v>87</v>
      </c>
      <c r="B19" s="732" t="s">
        <v>405</v>
      </c>
      <c r="C19" s="641"/>
      <c r="D19" s="641"/>
      <c r="E19" s="641"/>
      <c r="F19" s="641"/>
      <c r="G19" s="641"/>
      <c r="H19" s="641"/>
      <c r="I19" s="641"/>
      <c r="J19" s="641"/>
      <c r="K19" s="641"/>
      <c r="L19" s="641"/>
      <c r="M19" s="641"/>
      <c r="N19" s="641"/>
      <c r="O19" s="641"/>
      <c r="P19" s="641"/>
      <c r="Q19" s="641"/>
      <c r="R19" s="641"/>
      <c r="S19" s="642"/>
      <c r="T19" s="643"/>
      <c r="U19" s="644"/>
      <c r="V19" s="729"/>
      <c r="W19" s="730"/>
      <c r="X19" s="730"/>
      <c r="Y19" s="730"/>
      <c r="Z19" s="730"/>
      <c r="AA19" s="730"/>
      <c r="AB19" s="730"/>
      <c r="AC19" s="730"/>
      <c r="AD19" s="730"/>
      <c r="AE19" s="730"/>
      <c r="AF19" s="730"/>
      <c r="AG19" s="730"/>
      <c r="AH19" s="730"/>
      <c r="AI19" s="730"/>
      <c r="AJ19" s="731"/>
    </row>
    <row r="20" spans="1:36" ht="99" customHeight="1" thickTop="1" thickBot="1" x14ac:dyDescent="0.25">
      <c r="A20" s="256" t="s">
        <v>88</v>
      </c>
      <c r="B20" s="255"/>
      <c r="C20" s="641" t="s">
        <v>500</v>
      </c>
      <c r="D20" s="641"/>
      <c r="E20" s="641"/>
      <c r="F20" s="641"/>
      <c r="G20" s="641"/>
      <c r="H20" s="641"/>
      <c r="I20" s="641"/>
      <c r="J20" s="641"/>
      <c r="K20" s="641"/>
      <c r="L20" s="641"/>
      <c r="M20" s="641"/>
      <c r="N20" s="641"/>
      <c r="O20" s="641"/>
      <c r="P20" s="641"/>
      <c r="Q20" s="641"/>
      <c r="R20" s="641"/>
      <c r="S20" s="642"/>
      <c r="T20" s="643"/>
      <c r="U20" s="644"/>
      <c r="V20" s="645" t="s">
        <v>419</v>
      </c>
      <c r="W20" s="646"/>
      <c r="X20" s="646"/>
      <c r="Y20" s="646"/>
      <c r="Z20" s="646"/>
      <c r="AA20" s="646"/>
      <c r="AB20" s="646"/>
      <c r="AC20" s="646"/>
      <c r="AD20" s="646"/>
      <c r="AE20" s="646"/>
      <c r="AF20" s="646"/>
      <c r="AG20" s="646"/>
      <c r="AH20" s="646"/>
      <c r="AI20" s="646"/>
      <c r="AJ20" s="647"/>
    </row>
    <row r="21" spans="1:36" ht="18.75" customHeight="1" thickTop="1" thickBot="1" x14ac:dyDescent="0.25">
      <c r="A21" s="651" t="s">
        <v>420</v>
      </c>
      <c r="B21" s="652"/>
      <c r="C21" s="652"/>
      <c r="D21" s="652"/>
      <c r="E21" s="652"/>
      <c r="F21" s="652"/>
      <c r="G21" s="652"/>
      <c r="H21" s="652"/>
      <c r="I21" s="652"/>
      <c r="J21" s="652"/>
      <c r="K21" s="652"/>
      <c r="L21" s="652"/>
      <c r="M21" s="652"/>
      <c r="N21" s="652"/>
      <c r="O21" s="652"/>
      <c r="P21" s="652"/>
      <c r="Q21" s="652"/>
      <c r="R21" s="652"/>
      <c r="S21" s="652"/>
      <c r="T21" s="652"/>
      <c r="U21" s="652"/>
      <c r="V21" s="652"/>
      <c r="W21" s="652"/>
      <c r="X21" s="652"/>
      <c r="Y21" s="652"/>
      <c r="Z21" s="652"/>
      <c r="AA21" s="652"/>
      <c r="AB21" s="652"/>
      <c r="AC21" s="652"/>
      <c r="AD21" s="652"/>
      <c r="AE21" s="652"/>
      <c r="AF21" s="652"/>
      <c r="AG21" s="652"/>
      <c r="AH21" s="652"/>
      <c r="AI21" s="652"/>
      <c r="AJ21" s="653"/>
    </row>
    <row r="22" spans="1:36" ht="102" customHeight="1" thickTop="1" thickBot="1" x14ac:dyDescent="0.25">
      <c r="A22" s="7" t="s">
        <v>422</v>
      </c>
      <c r="B22" s="648" t="s">
        <v>467</v>
      </c>
      <c r="C22" s="649"/>
      <c r="D22" s="649"/>
      <c r="E22" s="649"/>
      <c r="F22" s="649"/>
      <c r="G22" s="649"/>
      <c r="H22" s="649"/>
      <c r="I22" s="649"/>
      <c r="J22" s="649"/>
      <c r="K22" s="649"/>
      <c r="L22" s="649"/>
      <c r="M22" s="649"/>
      <c r="N22" s="649"/>
      <c r="O22" s="649"/>
      <c r="P22" s="649"/>
      <c r="Q22" s="649"/>
      <c r="R22" s="649"/>
      <c r="S22" s="650"/>
      <c r="T22" s="636"/>
      <c r="U22" s="637"/>
      <c r="V22" s="638"/>
      <c r="W22" s="639"/>
      <c r="X22" s="639"/>
      <c r="Y22" s="639"/>
      <c r="Z22" s="639"/>
      <c r="AA22" s="639"/>
      <c r="AB22" s="639"/>
      <c r="AC22" s="639"/>
      <c r="AD22" s="639"/>
      <c r="AE22" s="639"/>
      <c r="AF22" s="639"/>
      <c r="AG22" s="639"/>
      <c r="AH22" s="639"/>
      <c r="AI22" s="639"/>
      <c r="AJ22" s="640"/>
    </row>
    <row r="23" spans="1:36" ht="102" customHeight="1" thickTop="1" thickBot="1" x14ac:dyDescent="0.25">
      <c r="A23" s="7" t="s">
        <v>423</v>
      </c>
      <c r="B23" s="254"/>
      <c r="C23" s="654" t="s">
        <v>468</v>
      </c>
      <c r="D23" s="655"/>
      <c r="E23" s="655"/>
      <c r="F23" s="655"/>
      <c r="G23" s="655"/>
      <c r="H23" s="655"/>
      <c r="I23" s="655"/>
      <c r="J23" s="655"/>
      <c r="K23" s="655"/>
      <c r="L23" s="655"/>
      <c r="M23" s="655"/>
      <c r="N23" s="655"/>
      <c r="O23" s="655"/>
      <c r="P23" s="655"/>
      <c r="Q23" s="655"/>
      <c r="R23" s="655"/>
      <c r="S23" s="656"/>
      <c r="T23" s="636"/>
      <c r="U23" s="637"/>
      <c r="V23" s="638"/>
      <c r="W23" s="639"/>
      <c r="X23" s="639"/>
      <c r="Y23" s="639"/>
      <c r="Z23" s="639"/>
      <c r="AA23" s="639"/>
      <c r="AB23" s="639"/>
      <c r="AC23" s="639"/>
      <c r="AD23" s="639"/>
      <c r="AE23" s="639"/>
      <c r="AF23" s="639"/>
      <c r="AG23" s="639"/>
      <c r="AH23" s="639"/>
      <c r="AI23" s="639"/>
      <c r="AJ23" s="640"/>
    </row>
    <row r="24" spans="1:36" ht="99" customHeight="1" thickTop="1" thickBot="1" x14ac:dyDescent="0.25">
      <c r="A24" s="7" t="s">
        <v>424</v>
      </c>
      <c r="B24" s="648" t="s">
        <v>469</v>
      </c>
      <c r="C24" s="649"/>
      <c r="D24" s="649"/>
      <c r="E24" s="649"/>
      <c r="F24" s="649"/>
      <c r="G24" s="649"/>
      <c r="H24" s="649"/>
      <c r="I24" s="649"/>
      <c r="J24" s="649"/>
      <c r="K24" s="649"/>
      <c r="L24" s="649"/>
      <c r="M24" s="649"/>
      <c r="N24" s="649"/>
      <c r="O24" s="649"/>
      <c r="P24" s="649"/>
      <c r="Q24" s="649"/>
      <c r="R24" s="649"/>
      <c r="S24" s="650"/>
      <c r="T24" s="636"/>
      <c r="U24" s="637"/>
      <c r="V24" s="645"/>
      <c r="W24" s="646"/>
      <c r="X24" s="646"/>
      <c r="Y24" s="646"/>
      <c r="Z24" s="646"/>
      <c r="AA24" s="646"/>
      <c r="AB24" s="646"/>
      <c r="AC24" s="646"/>
      <c r="AD24" s="646"/>
      <c r="AE24" s="646"/>
      <c r="AF24" s="646"/>
      <c r="AG24" s="646"/>
      <c r="AH24" s="646"/>
      <c r="AI24" s="646"/>
      <c r="AJ24" s="647"/>
    </row>
    <row r="25" spans="1:36" ht="99" customHeight="1" thickTop="1" thickBot="1" x14ac:dyDescent="0.25">
      <c r="A25" s="256" t="s">
        <v>89</v>
      </c>
      <c r="B25" s="255"/>
      <c r="C25" s="634" t="s">
        <v>406</v>
      </c>
      <c r="D25" s="634"/>
      <c r="E25" s="634"/>
      <c r="F25" s="634"/>
      <c r="G25" s="634"/>
      <c r="H25" s="634"/>
      <c r="I25" s="634"/>
      <c r="J25" s="634"/>
      <c r="K25" s="634"/>
      <c r="L25" s="634"/>
      <c r="M25" s="634"/>
      <c r="N25" s="634"/>
      <c r="O25" s="634"/>
      <c r="P25" s="634"/>
      <c r="Q25" s="634"/>
      <c r="R25" s="634"/>
      <c r="S25" s="635"/>
      <c r="T25" s="636"/>
      <c r="U25" s="637"/>
      <c r="V25" s="638"/>
      <c r="W25" s="639"/>
      <c r="X25" s="639"/>
      <c r="Y25" s="639"/>
      <c r="Z25" s="639"/>
      <c r="AA25" s="639"/>
      <c r="AB25" s="639"/>
      <c r="AC25" s="639"/>
      <c r="AD25" s="639"/>
      <c r="AE25" s="639"/>
      <c r="AF25" s="639"/>
      <c r="AG25" s="639"/>
      <c r="AH25" s="639"/>
      <c r="AI25" s="639"/>
      <c r="AJ25" s="640"/>
    </row>
    <row r="26" spans="1:36" ht="12" customHeight="1" thickTop="1" x14ac:dyDescent="0.2">
      <c r="A26" s="8"/>
      <c r="B26" s="8"/>
      <c r="C26" s="124"/>
      <c r="D26" s="124"/>
      <c r="E26" s="9"/>
      <c r="F26" s="9"/>
      <c r="G26" s="9"/>
      <c r="H26" s="9"/>
      <c r="I26" s="9"/>
      <c r="J26" s="9"/>
      <c r="K26" s="9"/>
      <c r="L26" s="9"/>
      <c r="M26" s="9"/>
      <c r="N26" s="9"/>
      <c r="O26" s="9"/>
      <c r="P26" s="9"/>
      <c r="Q26" s="9"/>
      <c r="R26" s="9"/>
      <c r="S26" s="9"/>
      <c r="T26" s="124"/>
      <c r="U26" s="10"/>
      <c r="V26" s="9"/>
      <c r="W26" s="9"/>
      <c r="X26" s="9"/>
      <c r="Y26" s="9"/>
      <c r="Z26" s="9"/>
      <c r="AA26" s="9"/>
      <c r="AB26" s="9"/>
      <c r="AC26" s="9"/>
      <c r="AD26" s="9"/>
      <c r="AE26" s="9"/>
      <c r="AF26" s="9"/>
      <c r="AG26" s="9"/>
      <c r="AH26" s="9"/>
      <c r="AI26" s="9"/>
      <c r="AJ26" s="9"/>
    </row>
    <row r="27" spans="1:36" ht="14.25" customHeight="1" x14ac:dyDescent="0.2">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c r="AA27" s="633"/>
      <c r="AB27" s="633"/>
      <c r="AC27" s="633"/>
      <c r="AD27" s="633"/>
      <c r="AE27" s="633"/>
      <c r="AF27" s="633"/>
      <c r="AG27" s="633"/>
      <c r="AH27" s="633"/>
      <c r="AI27" s="633"/>
      <c r="AJ27" s="633"/>
    </row>
  </sheetData>
  <sheetProtection algorithmName="SHA-512" hashValue="AJXJ/c1msOLKZpnUmnGrHpW7TauQaWfRaYgm1MQBrBBOzoKAV0+C/+xgQWH1KjDUAEKU/xjhn/i6UeORtL/O6w==" saltValue="iIRChCuzor5QlEInrr64+A==" spinCount="100000" sheet="1" formatCells="0" formatColumns="0" formatRows="0"/>
  <mergeCells count="51">
    <mergeCell ref="O10:AA11"/>
    <mergeCell ref="A10:N14"/>
    <mergeCell ref="O12:S14"/>
    <mergeCell ref="V13:AJ13"/>
    <mergeCell ref="B22:S22"/>
    <mergeCell ref="C17:S17"/>
    <mergeCell ref="T17:U17"/>
    <mergeCell ref="C18:S18"/>
    <mergeCell ref="V18:AJ18"/>
    <mergeCell ref="T18:U18"/>
    <mergeCell ref="V17:AJ17"/>
    <mergeCell ref="T19:U19"/>
    <mergeCell ref="V19:AJ19"/>
    <mergeCell ref="B19:S19"/>
    <mergeCell ref="A2:AJ2"/>
    <mergeCell ref="A3:N3"/>
    <mergeCell ref="O3:AJ3"/>
    <mergeCell ref="A4:N4"/>
    <mergeCell ref="O4:AJ4"/>
    <mergeCell ref="A5:N5"/>
    <mergeCell ref="O5:AJ5"/>
    <mergeCell ref="A15:S15"/>
    <mergeCell ref="T15:U15"/>
    <mergeCell ref="V15:AJ15"/>
    <mergeCell ref="V12:AJ12"/>
    <mergeCell ref="Y14:AJ14"/>
    <mergeCell ref="AF6:AI6"/>
    <mergeCell ref="AF7:AI7"/>
    <mergeCell ref="A6:N7"/>
    <mergeCell ref="O6:S7"/>
    <mergeCell ref="V6:Z7"/>
    <mergeCell ref="AA6:AE6"/>
    <mergeCell ref="AA7:AE7"/>
    <mergeCell ref="A8:N9"/>
    <mergeCell ref="O8:AA9"/>
    <mergeCell ref="A27:AJ27"/>
    <mergeCell ref="C25:S25"/>
    <mergeCell ref="T25:U25"/>
    <mergeCell ref="V25:AJ25"/>
    <mergeCell ref="C20:S20"/>
    <mergeCell ref="T20:U20"/>
    <mergeCell ref="V20:AJ20"/>
    <mergeCell ref="B24:S24"/>
    <mergeCell ref="V24:AJ24"/>
    <mergeCell ref="T24:U24"/>
    <mergeCell ref="V23:AJ23"/>
    <mergeCell ref="A21:AJ21"/>
    <mergeCell ref="C23:S23"/>
    <mergeCell ref="T22:U22"/>
    <mergeCell ref="T23:U23"/>
    <mergeCell ref="V22:AJ22"/>
  </mergeCells>
  <phoneticPr fontId="12"/>
  <printOptions horizontalCentered="1" verticalCentered="1"/>
  <pageMargins left="0.59055118110236227" right="0.59055118110236227" top="0.31496062992125984" bottom="0.19685039370078741" header="0.15748031496062992" footer="0.19685039370078741"/>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749" r:id="rId4" name="Check Box 5">
              <controlPr defaultSize="0" autoFill="0" autoLine="0" autoPict="0">
                <anchor moveWithCells="1">
                  <from>
                    <xdr:col>19</xdr:col>
                    <xdr:colOff>289560</xdr:colOff>
                    <xdr:row>14</xdr:row>
                    <xdr:rowOff>350520</xdr:rowOff>
                  </from>
                  <to>
                    <xdr:col>20</xdr:col>
                    <xdr:colOff>213360</xdr:colOff>
                    <xdr:row>15</xdr:row>
                    <xdr:rowOff>7620</xdr:rowOff>
                  </to>
                </anchor>
              </controlPr>
            </control>
          </mc:Choice>
        </mc:AlternateContent>
        <mc:AlternateContent xmlns:mc="http://schemas.openxmlformats.org/markup-compatibility/2006">
          <mc:Choice Requires="x14">
            <control shapeId="31760" r:id="rId5" name="Check Box 16">
              <controlPr defaultSize="0" autoFill="0" autoLine="0" autoPict="0">
                <anchor moveWithCells="1">
                  <from>
                    <xdr:col>19</xdr:col>
                    <xdr:colOff>175260</xdr:colOff>
                    <xdr:row>6</xdr:row>
                    <xdr:rowOff>7620</xdr:rowOff>
                  </from>
                  <to>
                    <xdr:col>21</xdr:col>
                    <xdr:colOff>114300</xdr:colOff>
                    <xdr:row>6</xdr:row>
                    <xdr:rowOff>251460</xdr:rowOff>
                  </to>
                </anchor>
              </controlPr>
            </control>
          </mc:Choice>
        </mc:AlternateContent>
        <mc:AlternateContent xmlns:mc="http://schemas.openxmlformats.org/markup-compatibility/2006">
          <mc:Choice Requires="x14">
            <control shapeId="31761" r:id="rId6" name="Check Box 17">
              <controlPr defaultSize="0" autoFill="0" autoLine="0" autoPict="0">
                <anchor moveWithCells="1">
                  <from>
                    <xdr:col>19</xdr:col>
                    <xdr:colOff>175260</xdr:colOff>
                    <xdr:row>5</xdr:row>
                    <xdr:rowOff>7620</xdr:rowOff>
                  </from>
                  <to>
                    <xdr:col>21</xdr:col>
                    <xdr:colOff>114300</xdr:colOff>
                    <xdr:row>5</xdr:row>
                    <xdr:rowOff>251460</xdr:rowOff>
                  </to>
                </anchor>
              </controlPr>
            </control>
          </mc:Choice>
        </mc:AlternateContent>
        <mc:AlternateContent xmlns:mc="http://schemas.openxmlformats.org/markup-compatibility/2006">
          <mc:Choice Requires="x14">
            <control shapeId="31762" r:id="rId7" name="Check Box 18">
              <controlPr defaultSize="0" autoFill="0" autoLine="0" autoPict="0">
                <anchor moveWithCells="1">
                  <from>
                    <xdr:col>19</xdr:col>
                    <xdr:colOff>266700</xdr:colOff>
                    <xdr:row>16</xdr:row>
                    <xdr:rowOff>449580</xdr:rowOff>
                  </from>
                  <to>
                    <xdr:col>20</xdr:col>
                    <xdr:colOff>198120</xdr:colOff>
                    <xdr:row>16</xdr:row>
                    <xdr:rowOff>716280</xdr:rowOff>
                  </to>
                </anchor>
              </controlPr>
            </control>
          </mc:Choice>
        </mc:AlternateContent>
        <mc:AlternateContent xmlns:mc="http://schemas.openxmlformats.org/markup-compatibility/2006">
          <mc:Choice Requires="x14">
            <control shapeId="31763" r:id="rId8" name="Check Box 19">
              <controlPr defaultSize="0" autoFill="0" autoLine="0" autoPict="0">
                <anchor moveWithCells="1">
                  <from>
                    <xdr:col>19</xdr:col>
                    <xdr:colOff>259080</xdr:colOff>
                    <xdr:row>18</xdr:row>
                    <xdr:rowOff>533400</xdr:rowOff>
                  </from>
                  <to>
                    <xdr:col>20</xdr:col>
                    <xdr:colOff>182880</xdr:colOff>
                    <xdr:row>18</xdr:row>
                    <xdr:rowOff>800100</xdr:rowOff>
                  </to>
                </anchor>
              </controlPr>
            </control>
          </mc:Choice>
        </mc:AlternateContent>
        <mc:AlternateContent xmlns:mc="http://schemas.openxmlformats.org/markup-compatibility/2006">
          <mc:Choice Requires="x14">
            <control shapeId="31767" r:id="rId9" name="Check Box 23">
              <controlPr defaultSize="0" autoFill="0" autoLine="0" autoPict="0">
                <anchor moveWithCells="1">
                  <from>
                    <xdr:col>27</xdr:col>
                    <xdr:colOff>137160</xdr:colOff>
                    <xdr:row>7</xdr:row>
                    <xdr:rowOff>7620</xdr:rowOff>
                  </from>
                  <to>
                    <xdr:col>34</xdr:col>
                    <xdr:colOff>22860</xdr:colOff>
                    <xdr:row>8</xdr:row>
                    <xdr:rowOff>0</xdr:rowOff>
                  </to>
                </anchor>
              </controlPr>
            </control>
          </mc:Choice>
        </mc:AlternateContent>
        <mc:AlternateContent xmlns:mc="http://schemas.openxmlformats.org/markup-compatibility/2006">
          <mc:Choice Requires="x14">
            <control shapeId="31768" r:id="rId10" name="Check Box 24">
              <controlPr defaultSize="0" autoFill="0" autoLine="0" autoPict="0">
                <anchor moveWithCells="1">
                  <from>
                    <xdr:col>27</xdr:col>
                    <xdr:colOff>137160</xdr:colOff>
                    <xdr:row>8</xdr:row>
                    <xdr:rowOff>0</xdr:rowOff>
                  </from>
                  <to>
                    <xdr:col>34</xdr:col>
                    <xdr:colOff>22860</xdr:colOff>
                    <xdr:row>8</xdr:row>
                    <xdr:rowOff>236220</xdr:rowOff>
                  </to>
                </anchor>
              </controlPr>
            </control>
          </mc:Choice>
        </mc:AlternateContent>
        <mc:AlternateContent xmlns:mc="http://schemas.openxmlformats.org/markup-compatibility/2006">
          <mc:Choice Requires="x14">
            <control shapeId="31769" r:id="rId11" name="Check Box 25">
              <controlPr defaultSize="0" autoFill="0" autoLine="0" autoPict="0">
                <anchor moveWithCells="1">
                  <from>
                    <xdr:col>27</xdr:col>
                    <xdr:colOff>144780</xdr:colOff>
                    <xdr:row>8</xdr:row>
                    <xdr:rowOff>251460</xdr:rowOff>
                  </from>
                  <to>
                    <xdr:col>34</xdr:col>
                    <xdr:colOff>30480</xdr:colOff>
                    <xdr:row>9</xdr:row>
                    <xdr:rowOff>236220</xdr:rowOff>
                  </to>
                </anchor>
              </controlPr>
            </control>
          </mc:Choice>
        </mc:AlternateContent>
        <mc:AlternateContent xmlns:mc="http://schemas.openxmlformats.org/markup-compatibility/2006">
          <mc:Choice Requires="x14">
            <control shapeId="31770" r:id="rId12" name="Check Box 26">
              <controlPr defaultSize="0" autoFill="0" autoLine="0" autoPict="0">
                <anchor moveWithCells="1">
                  <from>
                    <xdr:col>27</xdr:col>
                    <xdr:colOff>144780</xdr:colOff>
                    <xdr:row>9</xdr:row>
                    <xdr:rowOff>236220</xdr:rowOff>
                  </from>
                  <to>
                    <xdr:col>34</xdr:col>
                    <xdr:colOff>30480</xdr:colOff>
                    <xdr:row>10</xdr:row>
                    <xdr:rowOff>228600</xdr:rowOff>
                  </to>
                </anchor>
              </controlPr>
            </control>
          </mc:Choice>
        </mc:AlternateContent>
        <mc:AlternateContent xmlns:mc="http://schemas.openxmlformats.org/markup-compatibility/2006">
          <mc:Choice Requires="x14">
            <control shapeId="31771" r:id="rId13" name="Check Box 27">
              <controlPr defaultSize="0" autoFill="0" autoLine="0" autoPict="0">
                <anchor moveWithCells="1">
                  <from>
                    <xdr:col>19</xdr:col>
                    <xdr:colOff>38100</xdr:colOff>
                    <xdr:row>11</xdr:row>
                    <xdr:rowOff>0</xdr:rowOff>
                  </from>
                  <to>
                    <xdr:col>20</xdr:col>
                    <xdr:colOff>457200</xdr:colOff>
                    <xdr:row>11</xdr:row>
                    <xdr:rowOff>236220</xdr:rowOff>
                  </to>
                </anchor>
              </controlPr>
            </control>
          </mc:Choice>
        </mc:AlternateContent>
        <mc:AlternateContent xmlns:mc="http://schemas.openxmlformats.org/markup-compatibility/2006">
          <mc:Choice Requires="x14">
            <control shapeId="31772" r:id="rId14" name="Check Box 28">
              <controlPr defaultSize="0" autoFill="0" autoLine="0" autoPict="0">
                <anchor moveWithCells="1">
                  <from>
                    <xdr:col>19</xdr:col>
                    <xdr:colOff>30480</xdr:colOff>
                    <xdr:row>12</xdr:row>
                    <xdr:rowOff>7620</xdr:rowOff>
                  </from>
                  <to>
                    <xdr:col>20</xdr:col>
                    <xdr:colOff>457200</xdr:colOff>
                    <xdr:row>13</xdr:row>
                    <xdr:rowOff>0</xdr:rowOff>
                  </to>
                </anchor>
              </controlPr>
            </control>
          </mc:Choice>
        </mc:AlternateContent>
        <mc:AlternateContent xmlns:mc="http://schemas.openxmlformats.org/markup-compatibility/2006">
          <mc:Choice Requires="x14">
            <control shapeId="31773" r:id="rId15" name="Check Box 29">
              <controlPr defaultSize="0" autoFill="0" autoLine="0" autoPict="0">
                <anchor moveWithCells="1">
                  <from>
                    <xdr:col>19</xdr:col>
                    <xdr:colOff>30480</xdr:colOff>
                    <xdr:row>12</xdr:row>
                    <xdr:rowOff>236220</xdr:rowOff>
                  </from>
                  <to>
                    <xdr:col>20</xdr:col>
                    <xdr:colOff>457200</xdr:colOff>
                    <xdr:row>13</xdr:row>
                    <xdr:rowOff>236220</xdr:rowOff>
                  </to>
                </anchor>
              </controlPr>
            </control>
          </mc:Choice>
        </mc:AlternateContent>
        <mc:AlternateContent xmlns:mc="http://schemas.openxmlformats.org/markup-compatibility/2006">
          <mc:Choice Requires="x14">
            <control shapeId="31774" r:id="rId16" name="Check Box 30">
              <controlPr defaultSize="0" autoFill="0" autoLine="0" autoPict="0">
                <anchor moveWithCells="1">
                  <from>
                    <xdr:col>19</xdr:col>
                    <xdr:colOff>274320</xdr:colOff>
                    <xdr:row>21</xdr:row>
                    <xdr:rowOff>518160</xdr:rowOff>
                  </from>
                  <to>
                    <xdr:col>20</xdr:col>
                    <xdr:colOff>213360</xdr:colOff>
                    <xdr:row>21</xdr:row>
                    <xdr:rowOff>784860</xdr:rowOff>
                  </to>
                </anchor>
              </controlPr>
            </control>
          </mc:Choice>
        </mc:AlternateContent>
        <mc:AlternateContent xmlns:mc="http://schemas.openxmlformats.org/markup-compatibility/2006">
          <mc:Choice Requires="x14">
            <control shapeId="31776" r:id="rId17" name="Check Box 32">
              <controlPr defaultSize="0" autoFill="0" autoLine="0" autoPict="0">
                <anchor moveWithCells="1">
                  <from>
                    <xdr:col>19</xdr:col>
                    <xdr:colOff>266700</xdr:colOff>
                    <xdr:row>17</xdr:row>
                    <xdr:rowOff>449580</xdr:rowOff>
                  </from>
                  <to>
                    <xdr:col>20</xdr:col>
                    <xdr:colOff>198120</xdr:colOff>
                    <xdr:row>17</xdr:row>
                    <xdr:rowOff>716280</xdr:rowOff>
                  </to>
                </anchor>
              </controlPr>
            </control>
          </mc:Choice>
        </mc:AlternateContent>
        <mc:AlternateContent xmlns:mc="http://schemas.openxmlformats.org/markup-compatibility/2006">
          <mc:Choice Requires="x14">
            <control shapeId="31779" r:id="rId18" name="Check Box 35">
              <controlPr defaultSize="0" autoFill="0" autoLine="0" autoPict="0">
                <anchor moveWithCells="1">
                  <from>
                    <xdr:col>19</xdr:col>
                    <xdr:colOff>266700</xdr:colOff>
                    <xdr:row>22</xdr:row>
                    <xdr:rowOff>480060</xdr:rowOff>
                  </from>
                  <to>
                    <xdr:col>20</xdr:col>
                    <xdr:colOff>198120</xdr:colOff>
                    <xdr:row>22</xdr:row>
                    <xdr:rowOff>746760</xdr:rowOff>
                  </to>
                </anchor>
              </controlPr>
            </control>
          </mc:Choice>
        </mc:AlternateContent>
        <mc:AlternateContent xmlns:mc="http://schemas.openxmlformats.org/markup-compatibility/2006">
          <mc:Choice Requires="x14">
            <control shapeId="31781" r:id="rId19" name="Check Box 37">
              <controlPr defaultSize="0" autoFill="0" autoLine="0" autoPict="0">
                <anchor moveWithCells="1">
                  <from>
                    <xdr:col>19</xdr:col>
                    <xdr:colOff>274320</xdr:colOff>
                    <xdr:row>19</xdr:row>
                    <xdr:rowOff>518160</xdr:rowOff>
                  </from>
                  <to>
                    <xdr:col>20</xdr:col>
                    <xdr:colOff>198120</xdr:colOff>
                    <xdr:row>19</xdr:row>
                    <xdr:rowOff>784860</xdr:rowOff>
                  </to>
                </anchor>
              </controlPr>
            </control>
          </mc:Choice>
        </mc:AlternateContent>
        <mc:AlternateContent xmlns:mc="http://schemas.openxmlformats.org/markup-compatibility/2006">
          <mc:Choice Requires="x14">
            <control shapeId="31782" r:id="rId20" name="Check Box 38">
              <controlPr defaultSize="0" autoFill="0" autoLine="0" autoPict="0">
                <anchor moveWithCells="1">
                  <from>
                    <xdr:col>19</xdr:col>
                    <xdr:colOff>266700</xdr:colOff>
                    <xdr:row>23</xdr:row>
                    <xdr:rowOff>480060</xdr:rowOff>
                  </from>
                  <to>
                    <xdr:col>20</xdr:col>
                    <xdr:colOff>198120</xdr:colOff>
                    <xdr:row>23</xdr:row>
                    <xdr:rowOff>746760</xdr:rowOff>
                  </to>
                </anchor>
              </controlPr>
            </control>
          </mc:Choice>
        </mc:AlternateContent>
        <mc:AlternateContent xmlns:mc="http://schemas.openxmlformats.org/markup-compatibility/2006">
          <mc:Choice Requires="x14">
            <control shapeId="31783" r:id="rId21" name="Check Box 39">
              <controlPr defaultSize="0" autoFill="0" autoLine="0" autoPict="0">
                <anchor moveWithCells="1">
                  <from>
                    <xdr:col>19</xdr:col>
                    <xdr:colOff>266700</xdr:colOff>
                    <xdr:row>24</xdr:row>
                    <xdr:rowOff>480060</xdr:rowOff>
                  </from>
                  <to>
                    <xdr:col>20</xdr:col>
                    <xdr:colOff>198120</xdr:colOff>
                    <xdr:row>24</xdr:row>
                    <xdr:rowOff>746760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EC315-C300-445A-A475-BC3CB49FD8C0}">
  <sheetPr>
    <tabColor theme="4" tint="0.79998168889431442"/>
    <pageSetUpPr fitToPage="1"/>
  </sheetPr>
  <dimension ref="A2:AL27"/>
  <sheetViews>
    <sheetView showGridLines="0" view="pageBreakPreview" zoomScaleNormal="100" zoomScaleSheetLayoutView="100" workbookViewId="0">
      <selection activeCell="O3" sqref="O3:AJ3"/>
    </sheetView>
  </sheetViews>
  <sheetFormatPr defaultColWidth="2.44140625" defaultRowHeight="13.2" x14ac:dyDescent="0.2"/>
  <cols>
    <col min="1" max="1" width="5.33203125" style="4" customWidth="1"/>
    <col min="2" max="2" width="0.77734375" style="4" customWidth="1"/>
    <col min="3" max="18" width="2.44140625" style="4"/>
    <col min="19" max="19" width="16.33203125" style="4" customWidth="1"/>
    <col min="20" max="20" width="3.88671875" style="4" customWidth="1"/>
    <col min="21" max="21" width="6.21875" style="4" customWidth="1"/>
    <col min="22" max="22" width="2.44140625" style="4"/>
    <col min="23" max="23" width="5.109375" style="4" customWidth="1"/>
    <col min="24" max="24" width="3.6640625" style="4" customWidth="1"/>
    <col min="25" max="25" width="2.44140625" style="4"/>
    <col min="26" max="26" width="2.44140625" style="4" customWidth="1"/>
    <col min="27" max="27" width="5.88671875" style="4" customWidth="1"/>
    <col min="28" max="35" width="2.44140625" style="4"/>
    <col min="36" max="37" width="11.88671875" style="4" customWidth="1"/>
    <col min="38" max="16384" width="2.44140625" style="4"/>
  </cols>
  <sheetData>
    <row r="2" spans="1:38" ht="27.75" customHeight="1" thickBot="1" x14ac:dyDescent="0.25">
      <c r="A2" s="704" t="s">
        <v>499</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116" t="s">
        <v>498</v>
      </c>
    </row>
    <row r="3" spans="1:38" ht="29.25" customHeight="1" x14ac:dyDescent="0.2">
      <c r="A3" s="705" t="s">
        <v>49</v>
      </c>
      <c r="B3" s="706"/>
      <c r="C3" s="707"/>
      <c r="D3" s="707"/>
      <c r="E3" s="707"/>
      <c r="F3" s="707"/>
      <c r="G3" s="707"/>
      <c r="H3" s="707"/>
      <c r="I3" s="707"/>
      <c r="J3" s="707"/>
      <c r="K3" s="707"/>
      <c r="L3" s="707"/>
      <c r="M3" s="707"/>
      <c r="N3" s="707"/>
      <c r="O3" s="708">
        <f>'2事業所一覧　兼　必須要件確認表'!B9</f>
        <v>0</v>
      </c>
      <c r="P3" s="708"/>
      <c r="Q3" s="708"/>
      <c r="R3" s="708"/>
      <c r="S3" s="708"/>
      <c r="T3" s="708"/>
      <c r="U3" s="708"/>
      <c r="V3" s="708"/>
      <c r="W3" s="708"/>
      <c r="X3" s="708"/>
      <c r="Y3" s="708"/>
      <c r="Z3" s="708"/>
      <c r="AA3" s="708"/>
      <c r="AB3" s="708"/>
      <c r="AC3" s="708"/>
      <c r="AD3" s="708"/>
      <c r="AE3" s="708"/>
      <c r="AF3" s="708"/>
      <c r="AG3" s="708"/>
      <c r="AH3" s="708"/>
      <c r="AI3" s="708"/>
      <c r="AJ3" s="709"/>
    </row>
    <row r="4" spans="1:38" ht="30" customHeight="1" x14ac:dyDescent="0.2">
      <c r="A4" s="710" t="s">
        <v>79</v>
      </c>
      <c r="B4" s="711"/>
      <c r="C4" s="659"/>
      <c r="D4" s="659"/>
      <c r="E4" s="659"/>
      <c r="F4" s="659"/>
      <c r="G4" s="659"/>
      <c r="H4" s="659"/>
      <c r="I4" s="659"/>
      <c r="J4" s="659"/>
      <c r="K4" s="659"/>
      <c r="L4" s="659"/>
      <c r="M4" s="659"/>
      <c r="N4" s="659"/>
      <c r="O4" s="660"/>
      <c r="P4" s="660"/>
      <c r="Q4" s="660"/>
      <c r="R4" s="660"/>
      <c r="S4" s="660"/>
      <c r="T4" s="660"/>
      <c r="U4" s="660"/>
      <c r="V4" s="660"/>
      <c r="W4" s="660"/>
      <c r="X4" s="660"/>
      <c r="Y4" s="660"/>
      <c r="Z4" s="660"/>
      <c r="AA4" s="660"/>
      <c r="AB4" s="660"/>
      <c r="AC4" s="660"/>
      <c r="AD4" s="660"/>
      <c r="AE4" s="660"/>
      <c r="AF4" s="660"/>
      <c r="AG4" s="660"/>
      <c r="AH4" s="660"/>
      <c r="AI4" s="660"/>
      <c r="AJ4" s="661"/>
      <c r="AL4" s="159" t="s">
        <v>402</v>
      </c>
    </row>
    <row r="5" spans="1:38" ht="30" customHeight="1" x14ac:dyDescent="0.2">
      <c r="A5" s="657" t="s">
        <v>80</v>
      </c>
      <c r="B5" s="658"/>
      <c r="C5" s="659"/>
      <c r="D5" s="659"/>
      <c r="E5" s="659"/>
      <c r="F5" s="659"/>
      <c r="G5" s="659"/>
      <c r="H5" s="659"/>
      <c r="I5" s="659"/>
      <c r="J5" s="659"/>
      <c r="K5" s="659"/>
      <c r="L5" s="659"/>
      <c r="M5" s="659"/>
      <c r="N5" s="659"/>
      <c r="O5" s="660"/>
      <c r="P5" s="660"/>
      <c r="Q5" s="660"/>
      <c r="R5" s="660"/>
      <c r="S5" s="660"/>
      <c r="T5" s="660"/>
      <c r="U5" s="660"/>
      <c r="V5" s="660"/>
      <c r="W5" s="660"/>
      <c r="X5" s="660"/>
      <c r="Y5" s="660"/>
      <c r="Z5" s="660"/>
      <c r="AA5" s="660"/>
      <c r="AB5" s="660"/>
      <c r="AC5" s="660"/>
      <c r="AD5" s="660"/>
      <c r="AE5" s="660"/>
      <c r="AF5" s="660"/>
      <c r="AG5" s="660"/>
      <c r="AH5" s="660"/>
      <c r="AI5" s="660"/>
      <c r="AJ5" s="661"/>
      <c r="AL5" s="159" t="s">
        <v>403</v>
      </c>
    </row>
    <row r="6" spans="1:38" ht="26.25" customHeight="1" x14ac:dyDescent="0.2">
      <c r="A6" s="677" t="s">
        <v>425</v>
      </c>
      <c r="B6" s="678"/>
      <c r="C6" s="678"/>
      <c r="D6" s="678"/>
      <c r="E6" s="678"/>
      <c r="F6" s="678"/>
      <c r="G6" s="678"/>
      <c r="H6" s="678"/>
      <c r="I6" s="678"/>
      <c r="J6" s="678"/>
      <c r="K6" s="678"/>
      <c r="L6" s="678"/>
      <c r="M6" s="678"/>
      <c r="N6" s="679"/>
      <c r="O6" s="683" t="s">
        <v>203</v>
      </c>
      <c r="P6" s="684"/>
      <c r="Q6" s="684"/>
      <c r="R6" s="684"/>
      <c r="S6" s="685"/>
      <c r="T6" s="148"/>
      <c r="U6" s="133"/>
      <c r="V6" s="683" t="s">
        <v>208</v>
      </c>
      <c r="W6" s="684"/>
      <c r="X6" s="684"/>
      <c r="Y6" s="684"/>
      <c r="Z6" s="689"/>
      <c r="AA6" s="691" t="s">
        <v>204</v>
      </c>
      <c r="AB6" s="691"/>
      <c r="AC6" s="691"/>
      <c r="AD6" s="691"/>
      <c r="AE6" s="692"/>
      <c r="AF6" s="675"/>
      <c r="AG6" s="675"/>
      <c r="AH6" s="675"/>
      <c r="AI6" s="675"/>
      <c r="AJ6" s="134" t="s">
        <v>205</v>
      </c>
    </row>
    <row r="7" spans="1:38" ht="26.25" customHeight="1" x14ac:dyDescent="0.2">
      <c r="A7" s="680"/>
      <c r="B7" s="681"/>
      <c r="C7" s="681"/>
      <c r="D7" s="681"/>
      <c r="E7" s="681"/>
      <c r="F7" s="681"/>
      <c r="G7" s="681"/>
      <c r="H7" s="681"/>
      <c r="I7" s="681"/>
      <c r="J7" s="681"/>
      <c r="K7" s="681"/>
      <c r="L7" s="681"/>
      <c r="M7" s="681"/>
      <c r="N7" s="682"/>
      <c r="O7" s="686"/>
      <c r="P7" s="687"/>
      <c r="Q7" s="687"/>
      <c r="R7" s="687"/>
      <c r="S7" s="688"/>
      <c r="T7" s="137"/>
      <c r="U7" s="138"/>
      <c r="V7" s="686"/>
      <c r="W7" s="687"/>
      <c r="X7" s="687"/>
      <c r="Y7" s="687"/>
      <c r="Z7" s="690"/>
      <c r="AA7" s="693" t="s">
        <v>206</v>
      </c>
      <c r="AB7" s="693"/>
      <c r="AC7" s="693"/>
      <c r="AD7" s="693"/>
      <c r="AE7" s="694"/>
      <c r="AF7" s="676"/>
      <c r="AG7" s="676"/>
      <c r="AH7" s="676"/>
      <c r="AI7" s="676"/>
      <c r="AJ7" s="134" t="s">
        <v>18</v>
      </c>
    </row>
    <row r="8" spans="1:38" ht="19.5" customHeight="1" x14ac:dyDescent="0.2">
      <c r="A8" s="677" t="s">
        <v>211</v>
      </c>
      <c r="B8" s="678"/>
      <c r="C8" s="678"/>
      <c r="D8" s="678"/>
      <c r="E8" s="678"/>
      <c r="F8" s="678"/>
      <c r="G8" s="678"/>
      <c r="H8" s="678"/>
      <c r="I8" s="678"/>
      <c r="J8" s="678"/>
      <c r="K8" s="678"/>
      <c r="L8" s="678"/>
      <c r="M8" s="678"/>
      <c r="N8" s="679"/>
      <c r="O8" s="698" t="s">
        <v>465</v>
      </c>
      <c r="P8" s="699"/>
      <c r="Q8" s="699"/>
      <c r="R8" s="699"/>
      <c r="S8" s="699"/>
      <c r="T8" s="699"/>
      <c r="U8" s="699"/>
      <c r="V8" s="699"/>
      <c r="W8" s="699"/>
      <c r="X8" s="699"/>
      <c r="Y8" s="699"/>
      <c r="Z8" s="699"/>
      <c r="AA8" s="700"/>
      <c r="AB8" s="140"/>
      <c r="AC8" s="140"/>
      <c r="AD8" s="140"/>
      <c r="AE8" s="140"/>
      <c r="AF8" s="139"/>
      <c r="AG8" s="141"/>
      <c r="AH8" s="141"/>
      <c r="AI8" s="141"/>
      <c r="AJ8" s="142"/>
    </row>
    <row r="9" spans="1:38" ht="19.5" customHeight="1" x14ac:dyDescent="0.2">
      <c r="A9" s="695"/>
      <c r="B9" s="696"/>
      <c r="C9" s="696"/>
      <c r="D9" s="696"/>
      <c r="E9" s="696"/>
      <c r="F9" s="696"/>
      <c r="G9" s="696"/>
      <c r="H9" s="696"/>
      <c r="I9" s="696"/>
      <c r="J9" s="696"/>
      <c r="K9" s="696"/>
      <c r="L9" s="696"/>
      <c r="M9" s="696"/>
      <c r="N9" s="697"/>
      <c r="O9" s="701"/>
      <c r="P9" s="702"/>
      <c r="Q9" s="702"/>
      <c r="R9" s="702"/>
      <c r="S9" s="702"/>
      <c r="T9" s="702"/>
      <c r="U9" s="702"/>
      <c r="V9" s="702"/>
      <c r="W9" s="702"/>
      <c r="X9" s="702"/>
      <c r="Y9" s="702"/>
      <c r="Z9" s="702"/>
      <c r="AA9" s="703"/>
      <c r="AB9" s="140"/>
      <c r="AC9" s="140"/>
      <c r="AD9" s="140"/>
      <c r="AE9" s="140"/>
      <c r="AF9" s="139"/>
      <c r="AG9" s="141"/>
      <c r="AH9" s="141"/>
      <c r="AI9" s="141"/>
      <c r="AJ9" s="142"/>
    </row>
    <row r="10" spans="1:38" ht="19.5" customHeight="1" x14ac:dyDescent="0.2">
      <c r="A10" s="677" t="s">
        <v>210</v>
      </c>
      <c r="B10" s="678"/>
      <c r="C10" s="678"/>
      <c r="D10" s="678"/>
      <c r="E10" s="678"/>
      <c r="F10" s="678"/>
      <c r="G10" s="678"/>
      <c r="H10" s="678"/>
      <c r="I10" s="678"/>
      <c r="J10" s="678"/>
      <c r="K10" s="678"/>
      <c r="L10" s="678"/>
      <c r="M10" s="678"/>
      <c r="N10" s="679"/>
      <c r="O10" s="699" t="s">
        <v>466</v>
      </c>
      <c r="P10" s="699"/>
      <c r="Q10" s="699"/>
      <c r="R10" s="699"/>
      <c r="S10" s="699"/>
      <c r="T10" s="699"/>
      <c r="U10" s="699"/>
      <c r="V10" s="699"/>
      <c r="W10" s="699"/>
      <c r="X10" s="699"/>
      <c r="Y10" s="699"/>
      <c r="Z10" s="699"/>
      <c r="AA10" s="700"/>
      <c r="AB10" s="140"/>
      <c r="AC10" s="140"/>
      <c r="AD10" s="140"/>
      <c r="AE10" s="140"/>
      <c r="AF10" s="139"/>
      <c r="AG10" s="141"/>
      <c r="AH10" s="141"/>
      <c r="AI10" s="141"/>
      <c r="AJ10" s="142"/>
    </row>
    <row r="11" spans="1:38" ht="19.5" customHeight="1" x14ac:dyDescent="0.2">
      <c r="A11" s="680"/>
      <c r="B11" s="681"/>
      <c r="C11" s="681"/>
      <c r="D11" s="681"/>
      <c r="E11" s="681"/>
      <c r="F11" s="681"/>
      <c r="G11" s="681"/>
      <c r="H11" s="681"/>
      <c r="I11" s="681"/>
      <c r="J11" s="681"/>
      <c r="K11" s="681"/>
      <c r="L11" s="681"/>
      <c r="M11" s="681"/>
      <c r="N11" s="682"/>
      <c r="O11" s="712"/>
      <c r="P11" s="712"/>
      <c r="Q11" s="712"/>
      <c r="R11" s="712"/>
      <c r="S11" s="712"/>
      <c r="T11" s="712"/>
      <c r="U11" s="712"/>
      <c r="V11" s="712"/>
      <c r="W11" s="712"/>
      <c r="X11" s="712"/>
      <c r="Y11" s="712"/>
      <c r="Z11" s="712"/>
      <c r="AA11" s="713"/>
      <c r="AB11" s="150"/>
      <c r="AC11" s="150"/>
      <c r="AD11" s="150"/>
      <c r="AE11" s="150"/>
      <c r="AF11" s="151"/>
      <c r="AG11" s="152"/>
      <c r="AH11" s="152"/>
      <c r="AI11" s="152"/>
      <c r="AJ11" s="153"/>
    </row>
    <row r="12" spans="1:38" ht="19.5" customHeight="1" x14ac:dyDescent="0.2">
      <c r="A12" s="680"/>
      <c r="B12" s="681"/>
      <c r="C12" s="681"/>
      <c r="D12" s="681"/>
      <c r="E12" s="681"/>
      <c r="F12" s="681"/>
      <c r="G12" s="681"/>
      <c r="H12" s="681"/>
      <c r="I12" s="681"/>
      <c r="J12" s="681"/>
      <c r="K12" s="681"/>
      <c r="L12" s="681"/>
      <c r="M12" s="681"/>
      <c r="N12" s="682"/>
      <c r="O12" s="717" t="s">
        <v>212</v>
      </c>
      <c r="P12" s="718"/>
      <c r="Q12" s="718"/>
      <c r="R12" s="718"/>
      <c r="S12" s="718"/>
      <c r="T12" s="154"/>
      <c r="U12" s="155"/>
      <c r="V12" s="670"/>
      <c r="W12" s="671"/>
      <c r="X12" s="671"/>
      <c r="Y12" s="671"/>
      <c r="Z12" s="671"/>
      <c r="AA12" s="671"/>
      <c r="AB12" s="671"/>
      <c r="AC12" s="671"/>
      <c r="AD12" s="671"/>
      <c r="AE12" s="671"/>
      <c r="AF12" s="671"/>
      <c r="AG12" s="671"/>
      <c r="AH12" s="671"/>
      <c r="AI12" s="671"/>
      <c r="AJ12" s="672"/>
    </row>
    <row r="13" spans="1:38" ht="19.5" customHeight="1" x14ac:dyDescent="0.2">
      <c r="A13" s="680"/>
      <c r="B13" s="681"/>
      <c r="C13" s="681"/>
      <c r="D13" s="681"/>
      <c r="E13" s="681"/>
      <c r="F13" s="681"/>
      <c r="G13" s="681"/>
      <c r="H13" s="681"/>
      <c r="I13" s="681"/>
      <c r="J13" s="681"/>
      <c r="K13" s="681"/>
      <c r="L13" s="681"/>
      <c r="M13" s="681"/>
      <c r="N13" s="682"/>
      <c r="O13" s="719"/>
      <c r="P13" s="720"/>
      <c r="Q13" s="720"/>
      <c r="R13" s="720"/>
      <c r="S13" s="720"/>
      <c r="T13" s="154"/>
      <c r="U13" s="155"/>
      <c r="V13" s="670"/>
      <c r="W13" s="671"/>
      <c r="X13" s="671"/>
      <c r="Y13" s="671"/>
      <c r="Z13" s="671"/>
      <c r="AA13" s="671"/>
      <c r="AB13" s="671"/>
      <c r="AC13" s="671"/>
      <c r="AD13" s="671"/>
      <c r="AE13" s="671"/>
      <c r="AF13" s="671"/>
      <c r="AG13" s="671"/>
      <c r="AH13" s="671"/>
      <c r="AI13" s="671"/>
      <c r="AJ13" s="672"/>
    </row>
    <row r="14" spans="1:38" ht="19.5" customHeight="1" thickBot="1" x14ac:dyDescent="0.25">
      <c r="A14" s="714"/>
      <c r="B14" s="715"/>
      <c r="C14" s="715"/>
      <c r="D14" s="715"/>
      <c r="E14" s="715"/>
      <c r="F14" s="715"/>
      <c r="G14" s="715"/>
      <c r="H14" s="715"/>
      <c r="I14" s="715"/>
      <c r="J14" s="715"/>
      <c r="K14" s="715"/>
      <c r="L14" s="715"/>
      <c r="M14" s="715"/>
      <c r="N14" s="716"/>
      <c r="O14" s="721"/>
      <c r="P14" s="722"/>
      <c r="Q14" s="722"/>
      <c r="R14" s="722"/>
      <c r="S14" s="722"/>
      <c r="T14" s="156"/>
      <c r="U14" s="157"/>
      <c r="V14" s="144" t="s">
        <v>213</v>
      </c>
      <c r="W14" s="144"/>
      <c r="X14" s="158"/>
      <c r="Y14" s="673"/>
      <c r="Z14" s="673"/>
      <c r="AA14" s="673"/>
      <c r="AB14" s="673"/>
      <c r="AC14" s="673"/>
      <c r="AD14" s="673"/>
      <c r="AE14" s="673"/>
      <c r="AF14" s="673"/>
      <c r="AG14" s="673"/>
      <c r="AH14" s="673"/>
      <c r="AI14" s="673"/>
      <c r="AJ14" s="674"/>
    </row>
    <row r="15" spans="1:38" ht="48" customHeight="1" thickTop="1" thickBot="1" x14ac:dyDescent="0.25">
      <c r="A15" s="662" t="s">
        <v>81</v>
      </c>
      <c r="B15" s="663"/>
      <c r="C15" s="663"/>
      <c r="D15" s="663"/>
      <c r="E15" s="663"/>
      <c r="F15" s="663"/>
      <c r="G15" s="663"/>
      <c r="H15" s="663"/>
      <c r="I15" s="663"/>
      <c r="J15" s="663"/>
      <c r="K15" s="663"/>
      <c r="L15" s="663"/>
      <c r="M15" s="663"/>
      <c r="N15" s="663"/>
      <c r="O15" s="663"/>
      <c r="P15" s="663"/>
      <c r="Q15" s="663"/>
      <c r="R15" s="663"/>
      <c r="S15" s="664"/>
      <c r="T15" s="665" t="s">
        <v>82</v>
      </c>
      <c r="U15" s="666"/>
      <c r="V15" s="667" t="s">
        <v>83</v>
      </c>
      <c r="W15" s="668"/>
      <c r="X15" s="668"/>
      <c r="Y15" s="668"/>
      <c r="Z15" s="668"/>
      <c r="AA15" s="668"/>
      <c r="AB15" s="668"/>
      <c r="AC15" s="668"/>
      <c r="AD15" s="668"/>
      <c r="AE15" s="668"/>
      <c r="AF15" s="668"/>
      <c r="AG15" s="668"/>
      <c r="AH15" s="668"/>
      <c r="AI15" s="668"/>
      <c r="AJ15" s="669"/>
    </row>
    <row r="16" spans="1:38" ht="18.75" customHeight="1" thickTop="1" thickBot="1" x14ac:dyDescent="0.25">
      <c r="A16" s="132" t="s">
        <v>421</v>
      </c>
      <c r="B16" s="277"/>
      <c r="C16" s="277"/>
      <c r="D16" s="145"/>
      <c r="E16" s="145"/>
      <c r="F16" s="145"/>
      <c r="G16" s="145"/>
      <c r="H16" s="145"/>
      <c r="I16" s="145"/>
      <c r="J16" s="145"/>
      <c r="K16" s="145"/>
      <c r="L16" s="145"/>
      <c r="M16" s="145"/>
      <c r="N16" s="145"/>
      <c r="O16" s="145"/>
      <c r="P16" s="145"/>
      <c r="Q16" s="145"/>
      <c r="R16" s="145"/>
      <c r="S16" s="145"/>
      <c r="T16" s="129"/>
      <c r="U16" s="131"/>
      <c r="V16" s="130"/>
      <c r="W16" s="146"/>
      <c r="X16" s="146"/>
      <c r="Y16" s="146"/>
      <c r="Z16" s="146"/>
      <c r="AA16" s="146"/>
      <c r="AB16" s="146"/>
      <c r="AC16" s="146"/>
      <c r="AD16" s="146"/>
      <c r="AE16" s="146"/>
      <c r="AF16" s="146"/>
      <c r="AG16" s="146"/>
      <c r="AH16" s="146"/>
      <c r="AI16" s="146"/>
      <c r="AJ16" s="147"/>
    </row>
    <row r="17" spans="1:36" ht="90" customHeight="1" thickTop="1" thickBot="1" x14ac:dyDescent="0.25">
      <c r="A17" s="5" t="s">
        <v>84</v>
      </c>
      <c r="B17" s="6"/>
      <c r="C17" s="641" t="s">
        <v>209</v>
      </c>
      <c r="D17" s="723"/>
      <c r="E17" s="724"/>
      <c r="F17" s="724"/>
      <c r="G17" s="724"/>
      <c r="H17" s="724"/>
      <c r="I17" s="724"/>
      <c r="J17" s="724"/>
      <c r="K17" s="724"/>
      <c r="L17" s="724"/>
      <c r="M17" s="724"/>
      <c r="N17" s="724"/>
      <c r="O17" s="724"/>
      <c r="P17" s="724"/>
      <c r="Q17" s="724"/>
      <c r="R17" s="724"/>
      <c r="S17" s="725"/>
      <c r="T17" s="643"/>
      <c r="U17" s="644"/>
      <c r="V17" s="726" t="s">
        <v>85</v>
      </c>
      <c r="W17" s="727"/>
      <c r="X17" s="727"/>
      <c r="Y17" s="727"/>
      <c r="Z17" s="727"/>
      <c r="AA17" s="727"/>
      <c r="AB17" s="727"/>
      <c r="AC17" s="727"/>
      <c r="AD17" s="727"/>
      <c r="AE17" s="727"/>
      <c r="AF17" s="727"/>
      <c r="AG17" s="727"/>
      <c r="AH17" s="727"/>
      <c r="AI17" s="727"/>
      <c r="AJ17" s="728"/>
    </row>
    <row r="18" spans="1:36" ht="90" customHeight="1" thickTop="1" thickBot="1" x14ac:dyDescent="0.25">
      <c r="A18" s="7" t="s">
        <v>86</v>
      </c>
      <c r="B18" s="6"/>
      <c r="C18" s="641" t="s">
        <v>404</v>
      </c>
      <c r="D18" s="641"/>
      <c r="E18" s="641"/>
      <c r="F18" s="641"/>
      <c r="G18" s="641"/>
      <c r="H18" s="641"/>
      <c r="I18" s="641"/>
      <c r="J18" s="641"/>
      <c r="K18" s="641"/>
      <c r="L18" s="641"/>
      <c r="M18" s="641"/>
      <c r="N18" s="641"/>
      <c r="O18" s="641"/>
      <c r="P18" s="641"/>
      <c r="Q18" s="641"/>
      <c r="R18" s="641"/>
      <c r="S18" s="642"/>
      <c r="T18" s="643"/>
      <c r="U18" s="644"/>
      <c r="V18" s="638"/>
      <c r="W18" s="639"/>
      <c r="X18" s="639"/>
      <c r="Y18" s="639"/>
      <c r="Z18" s="639"/>
      <c r="AA18" s="639"/>
      <c r="AB18" s="639"/>
      <c r="AC18" s="639"/>
      <c r="AD18" s="639"/>
      <c r="AE18" s="639"/>
      <c r="AF18" s="639"/>
      <c r="AG18" s="639"/>
      <c r="AH18" s="639"/>
      <c r="AI18" s="639"/>
      <c r="AJ18" s="640"/>
    </row>
    <row r="19" spans="1:36" ht="99" customHeight="1" thickTop="1" thickBot="1" x14ac:dyDescent="0.25">
      <c r="A19" s="7" t="s">
        <v>87</v>
      </c>
      <c r="B19" s="732" t="s">
        <v>405</v>
      </c>
      <c r="C19" s="641"/>
      <c r="D19" s="641"/>
      <c r="E19" s="641"/>
      <c r="F19" s="641"/>
      <c r="G19" s="641"/>
      <c r="H19" s="641"/>
      <c r="I19" s="641"/>
      <c r="J19" s="641"/>
      <c r="K19" s="641"/>
      <c r="L19" s="641"/>
      <c r="M19" s="641"/>
      <c r="N19" s="641"/>
      <c r="O19" s="641"/>
      <c r="P19" s="641"/>
      <c r="Q19" s="641"/>
      <c r="R19" s="641"/>
      <c r="S19" s="642"/>
      <c r="T19" s="643"/>
      <c r="U19" s="644"/>
      <c r="V19" s="729"/>
      <c r="W19" s="730"/>
      <c r="X19" s="730"/>
      <c r="Y19" s="730"/>
      <c r="Z19" s="730"/>
      <c r="AA19" s="730"/>
      <c r="AB19" s="730"/>
      <c r="AC19" s="730"/>
      <c r="AD19" s="730"/>
      <c r="AE19" s="730"/>
      <c r="AF19" s="730"/>
      <c r="AG19" s="730"/>
      <c r="AH19" s="730"/>
      <c r="AI19" s="730"/>
      <c r="AJ19" s="731"/>
    </row>
    <row r="20" spans="1:36" ht="99" customHeight="1" thickTop="1" thickBot="1" x14ac:dyDescent="0.25">
      <c r="A20" s="274" t="s">
        <v>88</v>
      </c>
      <c r="B20" s="303"/>
      <c r="C20" s="641" t="s">
        <v>500</v>
      </c>
      <c r="D20" s="641"/>
      <c r="E20" s="641"/>
      <c r="F20" s="641"/>
      <c r="G20" s="641"/>
      <c r="H20" s="641"/>
      <c r="I20" s="641"/>
      <c r="J20" s="641"/>
      <c r="K20" s="641"/>
      <c r="L20" s="641"/>
      <c r="M20" s="641"/>
      <c r="N20" s="641"/>
      <c r="O20" s="641"/>
      <c r="P20" s="641"/>
      <c r="Q20" s="641"/>
      <c r="R20" s="641"/>
      <c r="S20" s="642"/>
      <c r="T20" s="643"/>
      <c r="U20" s="644"/>
      <c r="V20" s="645" t="s">
        <v>419</v>
      </c>
      <c r="W20" s="646"/>
      <c r="X20" s="646"/>
      <c r="Y20" s="646"/>
      <c r="Z20" s="646"/>
      <c r="AA20" s="646"/>
      <c r="AB20" s="646"/>
      <c r="AC20" s="646"/>
      <c r="AD20" s="646"/>
      <c r="AE20" s="646"/>
      <c r="AF20" s="646"/>
      <c r="AG20" s="646"/>
      <c r="AH20" s="646"/>
      <c r="AI20" s="646"/>
      <c r="AJ20" s="647"/>
    </row>
    <row r="21" spans="1:36" ht="18.75" customHeight="1" thickTop="1" thickBot="1" x14ac:dyDescent="0.25">
      <c r="A21" s="651" t="s">
        <v>420</v>
      </c>
      <c r="B21" s="652"/>
      <c r="C21" s="652"/>
      <c r="D21" s="652"/>
      <c r="E21" s="652"/>
      <c r="F21" s="652"/>
      <c r="G21" s="652"/>
      <c r="H21" s="652"/>
      <c r="I21" s="652"/>
      <c r="J21" s="652"/>
      <c r="K21" s="652"/>
      <c r="L21" s="652"/>
      <c r="M21" s="652"/>
      <c r="N21" s="652"/>
      <c r="O21" s="652"/>
      <c r="P21" s="652"/>
      <c r="Q21" s="652"/>
      <c r="R21" s="652"/>
      <c r="S21" s="652"/>
      <c r="T21" s="652"/>
      <c r="U21" s="652"/>
      <c r="V21" s="652"/>
      <c r="W21" s="652"/>
      <c r="X21" s="652"/>
      <c r="Y21" s="652"/>
      <c r="Z21" s="652"/>
      <c r="AA21" s="652"/>
      <c r="AB21" s="652"/>
      <c r="AC21" s="652"/>
      <c r="AD21" s="652"/>
      <c r="AE21" s="652"/>
      <c r="AF21" s="652"/>
      <c r="AG21" s="652"/>
      <c r="AH21" s="652"/>
      <c r="AI21" s="652"/>
      <c r="AJ21" s="653"/>
    </row>
    <row r="22" spans="1:36" ht="102" customHeight="1" thickTop="1" thickBot="1" x14ac:dyDescent="0.25">
      <c r="A22" s="7" t="s">
        <v>422</v>
      </c>
      <c r="B22" s="648" t="s">
        <v>467</v>
      </c>
      <c r="C22" s="649"/>
      <c r="D22" s="649"/>
      <c r="E22" s="649"/>
      <c r="F22" s="649"/>
      <c r="G22" s="649"/>
      <c r="H22" s="649"/>
      <c r="I22" s="649"/>
      <c r="J22" s="649"/>
      <c r="K22" s="649"/>
      <c r="L22" s="649"/>
      <c r="M22" s="649"/>
      <c r="N22" s="649"/>
      <c r="O22" s="649"/>
      <c r="P22" s="649"/>
      <c r="Q22" s="649"/>
      <c r="R22" s="649"/>
      <c r="S22" s="650"/>
      <c r="T22" s="636"/>
      <c r="U22" s="637"/>
      <c r="V22" s="638"/>
      <c r="W22" s="639"/>
      <c r="X22" s="639"/>
      <c r="Y22" s="639"/>
      <c r="Z22" s="639"/>
      <c r="AA22" s="639"/>
      <c r="AB22" s="639"/>
      <c r="AC22" s="639"/>
      <c r="AD22" s="639"/>
      <c r="AE22" s="639"/>
      <c r="AF22" s="639"/>
      <c r="AG22" s="639"/>
      <c r="AH22" s="639"/>
      <c r="AI22" s="639"/>
      <c r="AJ22" s="640"/>
    </row>
    <row r="23" spans="1:36" ht="102" customHeight="1" thickTop="1" thickBot="1" x14ac:dyDescent="0.25">
      <c r="A23" s="7" t="s">
        <v>423</v>
      </c>
      <c r="B23" s="302"/>
      <c r="C23" s="654" t="s">
        <v>468</v>
      </c>
      <c r="D23" s="655"/>
      <c r="E23" s="655"/>
      <c r="F23" s="655"/>
      <c r="G23" s="655"/>
      <c r="H23" s="655"/>
      <c r="I23" s="655"/>
      <c r="J23" s="655"/>
      <c r="K23" s="655"/>
      <c r="L23" s="655"/>
      <c r="M23" s="655"/>
      <c r="N23" s="655"/>
      <c r="O23" s="655"/>
      <c r="P23" s="655"/>
      <c r="Q23" s="655"/>
      <c r="R23" s="655"/>
      <c r="S23" s="656"/>
      <c r="T23" s="636"/>
      <c r="U23" s="637"/>
      <c r="V23" s="638"/>
      <c r="W23" s="639"/>
      <c r="X23" s="639"/>
      <c r="Y23" s="639"/>
      <c r="Z23" s="639"/>
      <c r="AA23" s="639"/>
      <c r="AB23" s="639"/>
      <c r="AC23" s="639"/>
      <c r="AD23" s="639"/>
      <c r="AE23" s="639"/>
      <c r="AF23" s="639"/>
      <c r="AG23" s="639"/>
      <c r="AH23" s="639"/>
      <c r="AI23" s="639"/>
      <c r="AJ23" s="640"/>
    </row>
    <row r="24" spans="1:36" ht="99" customHeight="1" thickTop="1" thickBot="1" x14ac:dyDescent="0.25">
      <c r="A24" s="7" t="s">
        <v>424</v>
      </c>
      <c r="B24" s="648" t="s">
        <v>469</v>
      </c>
      <c r="C24" s="649"/>
      <c r="D24" s="649"/>
      <c r="E24" s="649"/>
      <c r="F24" s="649"/>
      <c r="G24" s="649"/>
      <c r="H24" s="649"/>
      <c r="I24" s="649"/>
      <c r="J24" s="649"/>
      <c r="K24" s="649"/>
      <c r="L24" s="649"/>
      <c r="M24" s="649"/>
      <c r="N24" s="649"/>
      <c r="O24" s="649"/>
      <c r="P24" s="649"/>
      <c r="Q24" s="649"/>
      <c r="R24" s="649"/>
      <c r="S24" s="650"/>
      <c r="T24" s="636"/>
      <c r="U24" s="637"/>
      <c r="V24" s="645"/>
      <c r="W24" s="646"/>
      <c r="X24" s="646"/>
      <c r="Y24" s="646"/>
      <c r="Z24" s="646"/>
      <c r="AA24" s="646"/>
      <c r="AB24" s="646"/>
      <c r="AC24" s="646"/>
      <c r="AD24" s="646"/>
      <c r="AE24" s="646"/>
      <c r="AF24" s="646"/>
      <c r="AG24" s="646"/>
      <c r="AH24" s="646"/>
      <c r="AI24" s="646"/>
      <c r="AJ24" s="647"/>
    </row>
    <row r="25" spans="1:36" ht="99" customHeight="1" thickTop="1" thickBot="1" x14ac:dyDescent="0.25">
      <c r="A25" s="274" t="s">
        <v>89</v>
      </c>
      <c r="B25" s="303"/>
      <c r="C25" s="634" t="s">
        <v>406</v>
      </c>
      <c r="D25" s="634"/>
      <c r="E25" s="634"/>
      <c r="F25" s="634"/>
      <c r="G25" s="634"/>
      <c r="H25" s="634"/>
      <c r="I25" s="634"/>
      <c r="J25" s="634"/>
      <c r="K25" s="634"/>
      <c r="L25" s="634"/>
      <c r="M25" s="634"/>
      <c r="N25" s="634"/>
      <c r="O25" s="634"/>
      <c r="P25" s="634"/>
      <c r="Q25" s="634"/>
      <c r="R25" s="634"/>
      <c r="S25" s="635"/>
      <c r="T25" s="636"/>
      <c r="U25" s="637"/>
      <c r="V25" s="638"/>
      <c r="W25" s="639"/>
      <c r="X25" s="639"/>
      <c r="Y25" s="639"/>
      <c r="Z25" s="639"/>
      <c r="AA25" s="639"/>
      <c r="AB25" s="639"/>
      <c r="AC25" s="639"/>
      <c r="AD25" s="639"/>
      <c r="AE25" s="639"/>
      <c r="AF25" s="639"/>
      <c r="AG25" s="639"/>
      <c r="AH25" s="639"/>
      <c r="AI25" s="639"/>
      <c r="AJ25" s="640"/>
    </row>
    <row r="26" spans="1:36" ht="12" customHeight="1" thickTop="1" x14ac:dyDescent="0.2">
      <c r="A26" s="8"/>
      <c r="B26" s="8"/>
      <c r="C26" s="149"/>
      <c r="D26" s="149"/>
      <c r="E26" s="9"/>
      <c r="F26" s="9"/>
      <c r="G26" s="9"/>
      <c r="H26" s="9"/>
      <c r="I26" s="9"/>
      <c r="J26" s="9"/>
      <c r="K26" s="9"/>
      <c r="L26" s="9"/>
      <c r="M26" s="9"/>
      <c r="N26" s="9"/>
      <c r="O26" s="9"/>
      <c r="P26" s="9"/>
      <c r="Q26" s="9"/>
      <c r="R26" s="9"/>
      <c r="S26" s="9"/>
      <c r="T26" s="149"/>
      <c r="U26" s="10"/>
      <c r="V26" s="9"/>
      <c r="W26" s="9"/>
      <c r="X26" s="9"/>
      <c r="Y26" s="9"/>
      <c r="Z26" s="9"/>
      <c r="AA26" s="9"/>
      <c r="AB26" s="9"/>
      <c r="AC26" s="9"/>
      <c r="AD26" s="9"/>
      <c r="AE26" s="9"/>
      <c r="AF26" s="9"/>
      <c r="AG26" s="9"/>
      <c r="AH26" s="9"/>
      <c r="AI26" s="9"/>
      <c r="AJ26" s="9"/>
    </row>
    <row r="27" spans="1:36" ht="14.25" customHeight="1" x14ac:dyDescent="0.2">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c r="AA27" s="633"/>
      <c r="AB27" s="633"/>
      <c r="AC27" s="633"/>
      <c r="AD27" s="633"/>
      <c r="AE27" s="633"/>
      <c r="AF27" s="633"/>
      <c r="AG27" s="633"/>
      <c r="AH27" s="633"/>
      <c r="AI27" s="633"/>
      <c r="AJ27" s="633"/>
    </row>
  </sheetData>
  <sheetProtection algorithmName="SHA-512" hashValue="GlDxwWjXAwS09b+ddyIQnFYLMEJ0Y9AO8TlRk4Uusrcb1VNvmDR1NvdLfEXzZ5lMpkKYG6UstthtmdBrpaSOTw==" saltValue="Umwnpfaz0PJIsAR0GxfxlA==" spinCount="100000" sheet="1"/>
  <mergeCells count="51">
    <mergeCell ref="C25:S25"/>
    <mergeCell ref="T25:U25"/>
    <mergeCell ref="V25:AJ25"/>
    <mergeCell ref="A27:AJ27"/>
    <mergeCell ref="C23:S23"/>
    <mergeCell ref="T23:U23"/>
    <mergeCell ref="V23:AJ23"/>
    <mergeCell ref="B24:S24"/>
    <mergeCell ref="T24:U24"/>
    <mergeCell ref="V24:AJ24"/>
    <mergeCell ref="C20:S20"/>
    <mergeCell ref="T20:U20"/>
    <mergeCell ref="V20:AJ20"/>
    <mergeCell ref="A21:AJ21"/>
    <mergeCell ref="B22:S22"/>
    <mergeCell ref="T22:U22"/>
    <mergeCell ref="V22:AJ22"/>
    <mergeCell ref="C18:S18"/>
    <mergeCell ref="T18:U18"/>
    <mergeCell ref="V18:AJ18"/>
    <mergeCell ref="B19:S19"/>
    <mergeCell ref="T19:U19"/>
    <mergeCell ref="V19:AJ19"/>
    <mergeCell ref="A15:S15"/>
    <mergeCell ref="T15:U15"/>
    <mergeCell ref="V15:AJ15"/>
    <mergeCell ref="C17:S17"/>
    <mergeCell ref="T17:U17"/>
    <mergeCell ref="V17:AJ17"/>
    <mergeCell ref="A8:N9"/>
    <mergeCell ref="O8:AA9"/>
    <mergeCell ref="A10:N14"/>
    <mergeCell ref="O10:AA11"/>
    <mergeCell ref="O12:S14"/>
    <mergeCell ref="V12:AJ12"/>
    <mergeCell ref="V13:AJ13"/>
    <mergeCell ref="Y14:AJ14"/>
    <mergeCell ref="A6:N7"/>
    <mergeCell ref="O6:S7"/>
    <mergeCell ref="V6:Z7"/>
    <mergeCell ref="AA6:AE6"/>
    <mergeCell ref="AF6:AI6"/>
    <mergeCell ref="AA7:AE7"/>
    <mergeCell ref="AF7:AI7"/>
    <mergeCell ref="A5:N5"/>
    <mergeCell ref="O5:AJ5"/>
    <mergeCell ref="A2:AJ2"/>
    <mergeCell ref="A3:N3"/>
    <mergeCell ref="O3:AJ3"/>
    <mergeCell ref="A4:N4"/>
    <mergeCell ref="O4:AJ4"/>
  </mergeCells>
  <phoneticPr fontId="12"/>
  <printOptions horizontalCentered="1" verticalCentered="1"/>
  <pageMargins left="0.59055118110236227" right="0.59055118110236227" top="0.31496062992125984" bottom="0.19685039370078741" header="0.15748031496062992" footer="0.19685039370078741"/>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8241" r:id="rId4" name="Check Box 1">
              <controlPr defaultSize="0" autoFill="0" autoLine="0" autoPict="0">
                <anchor moveWithCells="1">
                  <from>
                    <xdr:col>19</xdr:col>
                    <xdr:colOff>289560</xdr:colOff>
                    <xdr:row>14</xdr:row>
                    <xdr:rowOff>350520</xdr:rowOff>
                  </from>
                  <to>
                    <xdr:col>20</xdr:col>
                    <xdr:colOff>213360</xdr:colOff>
                    <xdr:row>15</xdr:row>
                    <xdr:rowOff>7620</xdr:rowOff>
                  </to>
                </anchor>
              </controlPr>
            </control>
          </mc:Choice>
        </mc:AlternateContent>
        <mc:AlternateContent xmlns:mc="http://schemas.openxmlformats.org/markup-compatibility/2006">
          <mc:Choice Requires="x14">
            <control shapeId="138242" r:id="rId5" name="Check Box 2">
              <controlPr defaultSize="0" autoFill="0" autoLine="0" autoPict="0">
                <anchor moveWithCells="1">
                  <from>
                    <xdr:col>19</xdr:col>
                    <xdr:colOff>175260</xdr:colOff>
                    <xdr:row>6</xdr:row>
                    <xdr:rowOff>7620</xdr:rowOff>
                  </from>
                  <to>
                    <xdr:col>21</xdr:col>
                    <xdr:colOff>114300</xdr:colOff>
                    <xdr:row>6</xdr:row>
                    <xdr:rowOff>251460</xdr:rowOff>
                  </to>
                </anchor>
              </controlPr>
            </control>
          </mc:Choice>
        </mc:AlternateContent>
        <mc:AlternateContent xmlns:mc="http://schemas.openxmlformats.org/markup-compatibility/2006">
          <mc:Choice Requires="x14">
            <control shapeId="138243" r:id="rId6" name="Check Box 3">
              <controlPr defaultSize="0" autoFill="0" autoLine="0" autoPict="0">
                <anchor moveWithCells="1">
                  <from>
                    <xdr:col>19</xdr:col>
                    <xdr:colOff>175260</xdr:colOff>
                    <xdr:row>5</xdr:row>
                    <xdr:rowOff>7620</xdr:rowOff>
                  </from>
                  <to>
                    <xdr:col>21</xdr:col>
                    <xdr:colOff>114300</xdr:colOff>
                    <xdr:row>5</xdr:row>
                    <xdr:rowOff>251460</xdr:rowOff>
                  </to>
                </anchor>
              </controlPr>
            </control>
          </mc:Choice>
        </mc:AlternateContent>
        <mc:AlternateContent xmlns:mc="http://schemas.openxmlformats.org/markup-compatibility/2006">
          <mc:Choice Requires="x14">
            <control shapeId="138244" r:id="rId7" name="Check Box 4">
              <controlPr defaultSize="0" autoFill="0" autoLine="0" autoPict="0">
                <anchor moveWithCells="1">
                  <from>
                    <xdr:col>19</xdr:col>
                    <xdr:colOff>266700</xdr:colOff>
                    <xdr:row>16</xdr:row>
                    <xdr:rowOff>449580</xdr:rowOff>
                  </from>
                  <to>
                    <xdr:col>20</xdr:col>
                    <xdr:colOff>198120</xdr:colOff>
                    <xdr:row>16</xdr:row>
                    <xdr:rowOff>716280</xdr:rowOff>
                  </to>
                </anchor>
              </controlPr>
            </control>
          </mc:Choice>
        </mc:AlternateContent>
        <mc:AlternateContent xmlns:mc="http://schemas.openxmlformats.org/markup-compatibility/2006">
          <mc:Choice Requires="x14">
            <control shapeId="138245" r:id="rId8" name="Check Box 5">
              <controlPr defaultSize="0" autoFill="0" autoLine="0" autoPict="0">
                <anchor moveWithCells="1">
                  <from>
                    <xdr:col>19</xdr:col>
                    <xdr:colOff>259080</xdr:colOff>
                    <xdr:row>18</xdr:row>
                    <xdr:rowOff>533400</xdr:rowOff>
                  </from>
                  <to>
                    <xdr:col>20</xdr:col>
                    <xdr:colOff>182880</xdr:colOff>
                    <xdr:row>18</xdr:row>
                    <xdr:rowOff>800100</xdr:rowOff>
                  </to>
                </anchor>
              </controlPr>
            </control>
          </mc:Choice>
        </mc:AlternateContent>
        <mc:AlternateContent xmlns:mc="http://schemas.openxmlformats.org/markup-compatibility/2006">
          <mc:Choice Requires="x14">
            <control shapeId="138246" r:id="rId9" name="Check Box 6">
              <controlPr defaultSize="0" autoFill="0" autoLine="0" autoPict="0">
                <anchor moveWithCells="1">
                  <from>
                    <xdr:col>27</xdr:col>
                    <xdr:colOff>137160</xdr:colOff>
                    <xdr:row>7</xdr:row>
                    <xdr:rowOff>7620</xdr:rowOff>
                  </from>
                  <to>
                    <xdr:col>34</xdr:col>
                    <xdr:colOff>22860</xdr:colOff>
                    <xdr:row>8</xdr:row>
                    <xdr:rowOff>0</xdr:rowOff>
                  </to>
                </anchor>
              </controlPr>
            </control>
          </mc:Choice>
        </mc:AlternateContent>
        <mc:AlternateContent xmlns:mc="http://schemas.openxmlformats.org/markup-compatibility/2006">
          <mc:Choice Requires="x14">
            <control shapeId="138247" r:id="rId10" name="Check Box 7">
              <controlPr defaultSize="0" autoFill="0" autoLine="0" autoPict="0">
                <anchor moveWithCells="1">
                  <from>
                    <xdr:col>27</xdr:col>
                    <xdr:colOff>137160</xdr:colOff>
                    <xdr:row>8</xdr:row>
                    <xdr:rowOff>0</xdr:rowOff>
                  </from>
                  <to>
                    <xdr:col>34</xdr:col>
                    <xdr:colOff>22860</xdr:colOff>
                    <xdr:row>8</xdr:row>
                    <xdr:rowOff>236220</xdr:rowOff>
                  </to>
                </anchor>
              </controlPr>
            </control>
          </mc:Choice>
        </mc:AlternateContent>
        <mc:AlternateContent xmlns:mc="http://schemas.openxmlformats.org/markup-compatibility/2006">
          <mc:Choice Requires="x14">
            <control shapeId="138248" r:id="rId11" name="Check Box 8">
              <controlPr defaultSize="0" autoFill="0" autoLine="0" autoPict="0">
                <anchor moveWithCells="1">
                  <from>
                    <xdr:col>27</xdr:col>
                    <xdr:colOff>144780</xdr:colOff>
                    <xdr:row>8</xdr:row>
                    <xdr:rowOff>251460</xdr:rowOff>
                  </from>
                  <to>
                    <xdr:col>34</xdr:col>
                    <xdr:colOff>30480</xdr:colOff>
                    <xdr:row>9</xdr:row>
                    <xdr:rowOff>236220</xdr:rowOff>
                  </to>
                </anchor>
              </controlPr>
            </control>
          </mc:Choice>
        </mc:AlternateContent>
        <mc:AlternateContent xmlns:mc="http://schemas.openxmlformats.org/markup-compatibility/2006">
          <mc:Choice Requires="x14">
            <control shapeId="138249" r:id="rId12" name="Check Box 9">
              <controlPr defaultSize="0" autoFill="0" autoLine="0" autoPict="0">
                <anchor moveWithCells="1">
                  <from>
                    <xdr:col>27</xdr:col>
                    <xdr:colOff>144780</xdr:colOff>
                    <xdr:row>9</xdr:row>
                    <xdr:rowOff>236220</xdr:rowOff>
                  </from>
                  <to>
                    <xdr:col>34</xdr:col>
                    <xdr:colOff>30480</xdr:colOff>
                    <xdr:row>10</xdr:row>
                    <xdr:rowOff>228600</xdr:rowOff>
                  </to>
                </anchor>
              </controlPr>
            </control>
          </mc:Choice>
        </mc:AlternateContent>
        <mc:AlternateContent xmlns:mc="http://schemas.openxmlformats.org/markup-compatibility/2006">
          <mc:Choice Requires="x14">
            <control shapeId="138250" r:id="rId13" name="Check Box 10">
              <controlPr defaultSize="0" autoFill="0" autoLine="0" autoPict="0">
                <anchor moveWithCells="1">
                  <from>
                    <xdr:col>19</xdr:col>
                    <xdr:colOff>38100</xdr:colOff>
                    <xdr:row>11</xdr:row>
                    <xdr:rowOff>0</xdr:rowOff>
                  </from>
                  <to>
                    <xdr:col>20</xdr:col>
                    <xdr:colOff>457200</xdr:colOff>
                    <xdr:row>11</xdr:row>
                    <xdr:rowOff>236220</xdr:rowOff>
                  </to>
                </anchor>
              </controlPr>
            </control>
          </mc:Choice>
        </mc:AlternateContent>
        <mc:AlternateContent xmlns:mc="http://schemas.openxmlformats.org/markup-compatibility/2006">
          <mc:Choice Requires="x14">
            <control shapeId="138251" r:id="rId14" name="Check Box 11">
              <controlPr defaultSize="0" autoFill="0" autoLine="0" autoPict="0">
                <anchor moveWithCells="1">
                  <from>
                    <xdr:col>19</xdr:col>
                    <xdr:colOff>30480</xdr:colOff>
                    <xdr:row>12</xdr:row>
                    <xdr:rowOff>7620</xdr:rowOff>
                  </from>
                  <to>
                    <xdr:col>20</xdr:col>
                    <xdr:colOff>457200</xdr:colOff>
                    <xdr:row>13</xdr:row>
                    <xdr:rowOff>0</xdr:rowOff>
                  </to>
                </anchor>
              </controlPr>
            </control>
          </mc:Choice>
        </mc:AlternateContent>
        <mc:AlternateContent xmlns:mc="http://schemas.openxmlformats.org/markup-compatibility/2006">
          <mc:Choice Requires="x14">
            <control shapeId="138252" r:id="rId15" name="Check Box 12">
              <controlPr defaultSize="0" autoFill="0" autoLine="0" autoPict="0">
                <anchor moveWithCells="1">
                  <from>
                    <xdr:col>19</xdr:col>
                    <xdr:colOff>30480</xdr:colOff>
                    <xdr:row>12</xdr:row>
                    <xdr:rowOff>236220</xdr:rowOff>
                  </from>
                  <to>
                    <xdr:col>20</xdr:col>
                    <xdr:colOff>457200</xdr:colOff>
                    <xdr:row>13</xdr:row>
                    <xdr:rowOff>236220</xdr:rowOff>
                  </to>
                </anchor>
              </controlPr>
            </control>
          </mc:Choice>
        </mc:AlternateContent>
        <mc:AlternateContent xmlns:mc="http://schemas.openxmlformats.org/markup-compatibility/2006">
          <mc:Choice Requires="x14">
            <control shapeId="138253" r:id="rId16" name="Check Box 13">
              <controlPr defaultSize="0" autoFill="0" autoLine="0" autoPict="0">
                <anchor moveWithCells="1">
                  <from>
                    <xdr:col>19</xdr:col>
                    <xdr:colOff>274320</xdr:colOff>
                    <xdr:row>21</xdr:row>
                    <xdr:rowOff>518160</xdr:rowOff>
                  </from>
                  <to>
                    <xdr:col>20</xdr:col>
                    <xdr:colOff>213360</xdr:colOff>
                    <xdr:row>21</xdr:row>
                    <xdr:rowOff>784860</xdr:rowOff>
                  </to>
                </anchor>
              </controlPr>
            </control>
          </mc:Choice>
        </mc:AlternateContent>
        <mc:AlternateContent xmlns:mc="http://schemas.openxmlformats.org/markup-compatibility/2006">
          <mc:Choice Requires="x14">
            <control shapeId="138254" r:id="rId17" name="Check Box 14">
              <controlPr defaultSize="0" autoFill="0" autoLine="0" autoPict="0">
                <anchor moveWithCells="1">
                  <from>
                    <xdr:col>19</xdr:col>
                    <xdr:colOff>266700</xdr:colOff>
                    <xdr:row>17</xdr:row>
                    <xdr:rowOff>449580</xdr:rowOff>
                  </from>
                  <to>
                    <xdr:col>20</xdr:col>
                    <xdr:colOff>198120</xdr:colOff>
                    <xdr:row>17</xdr:row>
                    <xdr:rowOff>716280</xdr:rowOff>
                  </to>
                </anchor>
              </controlPr>
            </control>
          </mc:Choice>
        </mc:AlternateContent>
        <mc:AlternateContent xmlns:mc="http://schemas.openxmlformats.org/markup-compatibility/2006">
          <mc:Choice Requires="x14">
            <control shapeId="138255" r:id="rId18" name="Check Box 15">
              <controlPr defaultSize="0" autoFill="0" autoLine="0" autoPict="0">
                <anchor moveWithCells="1">
                  <from>
                    <xdr:col>19</xdr:col>
                    <xdr:colOff>266700</xdr:colOff>
                    <xdr:row>22</xdr:row>
                    <xdr:rowOff>480060</xdr:rowOff>
                  </from>
                  <to>
                    <xdr:col>20</xdr:col>
                    <xdr:colOff>198120</xdr:colOff>
                    <xdr:row>22</xdr:row>
                    <xdr:rowOff>746760</xdr:rowOff>
                  </to>
                </anchor>
              </controlPr>
            </control>
          </mc:Choice>
        </mc:AlternateContent>
        <mc:AlternateContent xmlns:mc="http://schemas.openxmlformats.org/markup-compatibility/2006">
          <mc:Choice Requires="x14">
            <control shapeId="138256" r:id="rId19" name="Check Box 16">
              <controlPr defaultSize="0" autoFill="0" autoLine="0" autoPict="0">
                <anchor moveWithCells="1">
                  <from>
                    <xdr:col>19</xdr:col>
                    <xdr:colOff>274320</xdr:colOff>
                    <xdr:row>19</xdr:row>
                    <xdr:rowOff>518160</xdr:rowOff>
                  </from>
                  <to>
                    <xdr:col>20</xdr:col>
                    <xdr:colOff>198120</xdr:colOff>
                    <xdr:row>19</xdr:row>
                    <xdr:rowOff>784860</xdr:rowOff>
                  </to>
                </anchor>
              </controlPr>
            </control>
          </mc:Choice>
        </mc:AlternateContent>
        <mc:AlternateContent xmlns:mc="http://schemas.openxmlformats.org/markup-compatibility/2006">
          <mc:Choice Requires="x14">
            <control shapeId="138257" r:id="rId20" name="Check Box 17">
              <controlPr defaultSize="0" autoFill="0" autoLine="0" autoPict="0">
                <anchor moveWithCells="1">
                  <from>
                    <xdr:col>19</xdr:col>
                    <xdr:colOff>266700</xdr:colOff>
                    <xdr:row>23</xdr:row>
                    <xdr:rowOff>480060</xdr:rowOff>
                  </from>
                  <to>
                    <xdr:col>20</xdr:col>
                    <xdr:colOff>198120</xdr:colOff>
                    <xdr:row>23</xdr:row>
                    <xdr:rowOff>746760</xdr:rowOff>
                  </to>
                </anchor>
              </controlPr>
            </control>
          </mc:Choice>
        </mc:AlternateContent>
        <mc:AlternateContent xmlns:mc="http://schemas.openxmlformats.org/markup-compatibility/2006">
          <mc:Choice Requires="x14">
            <control shapeId="138258" r:id="rId21" name="Check Box 18">
              <controlPr defaultSize="0" autoFill="0" autoLine="0" autoPict="0">
                <anchor moveWithCells="1">
                  <from>
                    <xdr:col>19</xdr:col>
                    <xdr:colOff>266700</xdr:colOff>
                    <xdr:row>24</xdr:row>
                    <xdr:rowOff>480060</xdr:rowOff>
                  </from>
                  <to>
                    <xdr:col>20</xdr:col>
                    <xdr:colOff>198120</xdr:colOff>
                    <xdr:row>24</xdr:row>
                    <xdr:rowOff>746760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CCB6E-48B6-4DDA-B718-DA9CAAC1EC19}">
  <sheetPr>
    <tabColor rgb="FFFF0000"/>
    <pageSetUpPr fitToPage="1"/>
  </sheetPr>
  <dimension ref="A2:AL27"/>
  <sheetViews>
    <sheetView showGridLines="0" view="pageBreakPreview" zoomScaleNormal="100" zoomScaleSheetLayoutView="100" workbookViewId="0">
      <selection activeCell="AK21" sqref="AK21"/>
    </sheetView>
  </sheetViews>
  <sheetFormatPr defaultColWidth="2.44140625" defaultRowHeight="13.2" x14ac:dyDescent="0.2"/>
  <cols>
    <col min="1" max="1" width="5.33203125" style="4" customWidth="1"/>
    <col min="2" max="2" width="0.77734375" style="4" customWidth="1"/>
    <col min="3" max="18" width="2.44140625" style="4"/>
    <col min="19" max="19" width="16.33203125" style="4" customWidth="1"/>
    <col min="20" max="20" width="3.88671875" style="4" customWidth="1"/>
    <col min="21" max="21" width="6.21875" style="4" customWidth="1"/>
    <col min="22" max="22" width="2.44140625" style="4"/>
    <col min="23" max="23" width="5.109375" style="4" customWidth="1"/>
    <col min="24" max="24" width="3.6640625" style="4" customWidth="1"/>
    <col min="25" max="25" width="2.44140625" style="4"/>
    <col min="26" max="26" width="2.44140625" style="4" customWidth="1"/>
    <col min="27" max="27" width="5.88671875" style="4" customWidth="1"/>
    <col min="28" max="35" width="2.44140625" style="4"/>
    <col min="36" max="37" width="11.88671875" style="4" customWidth="1"/>
    <col min="38" max="16384" width="2.44140625" style="4"/>
  </cols>
  <sheetData>
    <row r="2" spans="1:38" ht="27.75" customHeight="1" thickBot="1" x14ac:dyDescent="0.25">
      <c r="A2" s="704" t="s">
        <v>408</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331" t="s">
        <v>501</v>
      </c>
    </row>
    <row r="3" spans="1:38" ht="29.25" customHeight="1" x14ac:dyDescent="0.2">
      <c r="A3" s="705" t="s">
        <v>49</v>
      </c>
      <c r="B3" s="706"/>
      <c r="C3" s="707"/>
      <c r="D3" s="707"/>
      <c r="E3" s="707"/>
      <c r="F3" s="707"/>
      <c r="G3" s="707"/>
      <c r="H3" s="707"/>
      <c r="I3" s="707"/>
      <c r="J3" s="707"/>
      <c r="K3" s="707"/>
      <c r="L3" s="707"/>
      <c r="M3" s="707"/>
      <c r="N3" s="707"/>
      <c r="O3" s="742" t="s">
        <v>426</v>
      </c>
      <c r="P3" s="708"/>
      <c r="Q3" s="708"/>
      <c r="R3" s="708"/>
      <c r="S3" s="708"/>
      <c r="T3" s="708"/>
      <c r="U3" s="708"/>
      <c r="V3" s="708"/>
      <c r="W3" s="708"/>
      <c r="X3" s="708"/>
      <c r="Y3" s="708"/>
      <c r="Z3" s="708"/>
      <c r="AA3" s="708"/>
      <c r="AB3" s="708"/>
      <c r="AC3" s="708"/>
      <c r="AD3" s="708"/>
      <c r="AE3" s="708"/>
      <c r="AF3" s="708"/>
      <c r="AG3" s="708"/>
      <c r="AH3" s="708"/>
      <c r="AI3" s="708"/>
      <c r="AJ3" s="709"/>
    </row>
    <row r="4" spans="1:38" ht="30" customHeight="1" x14ac:dyDescent="0.2">
      <c r="A4" s="710" t="s">
        <v>79</v>
      </c>
      <c r="B4" s="711"/>
      <c r="C4" s="659"/>
      <c r="D4" s="659"/>
      <c r="E4" s="659"/>
      <c r="F4" s="659"/>
      <c r="G4" s="659"/>
      <c r="H4" s="659"/>
      <c r="I4" s="659"/>
      <c r="J4" s="659"/>
      <c r="K4" s="659"/>
      <c r="L4" s="659"/>
      <c r="M4" s="659"/>
      <c r="N4" s="659"/>
      <c r="O4" s="741" t="s">
        <v>214</v>
      </c>
      <c r="P4" s="660"/>
      <c r="Q4" s="660"/>
      <c r="R4" s="660"/>
      <c r="S4" s="660"/>
      <c r="T4" s="660"/>
      <c r="U4" s="660"/>
      <c r="V4" s="660"/>
      <c r="W4" s="660"/>
      <c r="X4" s="660"/>
      <c r="Y4" s="660"/>
      <c r="Z4" s="660"/>
      <c r="AA4" s="660"/>
      <c r="AB4" s="660"/>
      <c r="AC4" s="660"/>
      <c r="AD4" s="660"/>
      <c r="AE4" s="660"/>
      <c r="AF4" s="660"/>
      <c r="AG4" s="660"/>
      <c r="AH4" s="660"/>
      <c r="AI4" s="660"/>
      <c r="AJ4" s="661"/>
      <c r="AL4" s="159" t="s">
        <v>402</v>
      </c>
    </row>
    <row r="5" spans="1:38" ht="30" customHeight="1" x14ac:dyDescent="0.2">
      <c r="A5" s="657" t="s">
        <v>80</v>
      </c>
      <c r="B5" s="658"/>
      <c r="C5" s="659"/>
      <c r="D5" s="659"/>
      <c r="E5" s="659"/>
      <c r="F5" s="659"/>
      <c r="G5" s="659"/>
      <c r="H5" s="659"/>
      <c r="I5" s="659"/>
      <c r="J5" s="659"/>
      <c r="K5" s="659"/>
      <c r="L5" s="659"/>
      <c r="M5" s="659"/>
      <c r="N5" s="659"/>
      <c r="O5" s="741" t="s">
        <v>215</v>
      </c>
      <c r="P5" s="660"/>
      <c r="Q5" s="660"/>
      <c r="R5" s="660"/>
      <c r="S5" s="660"/>
      <c r="T5" s="660"/>
      <c r="U5" s="660"/>
      <c r="V5" s="660"/>
      <c r="W5" s="660"/>
      <c r="X5" s="660"/>
      <c r="Y5" s="660"/>
      <c r="Z5" s="660"/>
      <c r="AA5" s="660"/>
      <c r="AB5" s="660"/>
      <c r="AC5" s="660"/>
      <c r="AD5" s="660"/>
      <c r="AE5" s="660"/>
      <c r="AF5" s="660"/>
      <c r="AG5" s="660"/>
      <c r="AH5" s="660"/>
      <c r="AI5" s="660"/>
      <c r="AJ5" s="661"/>
      <c r="AL5" s="159" t="s">
        <v>403</v>
      </c>
    </row>
    <row r="6" spans="1:38" ht="26.25" customHeight="1" x14ac:dyDescent="0.2">
      <c r="A6" s="677" t="s">
        <v>425</v>
      </c>
      <c r="B6" s="678"/>
      <c r="C6" s="678"/>
      <c r="D6" s="678"/>
      <c r="E6" s="678"/>
      <c r="F6" s="678"/>
      <c r="G6" s="678"/>
      <c r="H6" s="678"/>
      <c r="I6" s="678"/>
      <c r="J6" s="678"/>
      <c r="K6" s="678"/>
      <c r="L6" s="678"/>
      <c r="M6" s="678"/>
      <c r="N6" s="679"/>
      <c r="O6" s="683" t="s">
        <v>203</v>
      </c>
      <c r="P6" s="684"/>
      <c r="Q6" s="684"/>
      <c r="R6" s="684"/>
      <c r="S6" s="685"/>
      <c r="T6" s="148"/>
      <c r="U6" s="133"/>
      <c r="V6" s="683" t="s">
        <v>208</v>
      </c>
      <c r="W6" s="684"/>
      <c r="X6" s="684"/>
      <c r="Y6" s="684"/>
      <c r="Z6" s="689"/>
      <c r="AA6" s="691" t="s">
        <v>204</v>
      </c>
      <c r="AB6" s="691"/>
      <c r="AC6" s="691"/>
      <c r="AD6" s="691"/>
      <c r="AE6" s="692"/>
      <c r="AF6" s="739" t="s">
        <v>427</v>
      </c>
      <c r="AG6" s="739"/>
      <c r="AH6" s="739"/>
      <c r="AI6" s="739"/>
      <c r="AJ6" s="134" t="s">
        <v>205</v>
      </c>
    </row>
    <row r="7" spans="1:38" ht="26.25" customHeight="1" x14ac:dyDescent="0.2">
      <c r="A7" s="680"/>
      <c r="B7" s="681"/>
      <c r="C7" s="681"/>
      <c r="D7" s="681"/>
      <c r="E7" s="681"/>
      <c r="F7" s="681"/>
      <c r="G7" s="681"/>
      <c r="H7" s="681"/>
      <c r="I7" s="681"/>
      <c r="J7" s="681"/>
      <c r="K7" s="681"/>
      <c r="L7" s="681"/>
      <c r="M7" s="681"/>
      <c r="N7" s="682"/>
      <c r="O7" s="686"/>
      <c r="P7" s="687"/>
      <c r="Q7" s="687"/>
      <c r="R7" s="687"/>
      <c r="S7" s="688"/>
      <c r="T7" s="137"/>
      <c r="U7" s="138"/>
      <c r="V7" s="686"/>
      <c r="W7" s="687"/>
      <c r="X7" s="687"/>
      <c r="Y7" s="687"/>
      <c r="Z7" s="690"/>
      <c r="AA7" s="693" t="s">
        <v>206</v>
      </c>
      <c r="AB7" s="693"/>
      <c r="AC7" s="693"/>
      <c r="AD7" s="693"/>
      <c r="AE7" s="694"/>
      <c r="AF7" s="740" t="s">
        <v>216</v>
      </c>
      <c r="AG7" s="740"/>
      <c r="AH7" s="740"/>
      <c r="AI7" s="740"/>
      <c r="AJ7" s="134" t="s">
        <v>18</v>
      </c>
    </row>
    <row r="8" spans="1:38" ht="19.5" customHeight="1" x14ac:dyDescent="0.2">
      <c r="A8" s="677" t="s">
        <v>211</v>
      </c>
      <c r="B8" s="678"/>
      <c r="C8" s="678"/>
      <c r="D8" s="678"/>
      <c r="E8" s="678"/>
      <c r="F8" s="678"/>
      <c r="G8" s="678"/>
      <c r="H8" s="678"/>
      <c r="I8" s="678"/>
      <c r="J8" s="678"/>
      <c r="K8" s="678"/>
      <c r="L8" s="678"/>
      <c r="M8" s="678"/>
      <c r="N8" s="679"/>
      <c r="O8" s="698" t="s">
        <v>465</v>
      </c>
      <c r="P8" s="699"/>
      <c r="Q8" s="699"/>
      <c r="R8" s="699"/>
      <c r="S8" s="699"/>
      <c r="T8" s="699"/>
      <c r="U8" s="699"/>
      <c r="V8" s="699"/>
      <c r="W8" s="699"/>
      <c r="X8" s="699"/>
      <c r="Y8" s="699"/>
      <c r="Z8" s="699"/>
      <c r="AA8" s="700"/>
      <c r="AB8" s="140"/>
      <c r="AC8" s="140"/>
      <c r="AD8" s="140"/>
      <c r="AE8" s="140"/>
      <c r="AF8" s="139"/>
      <c r="AG8" s="141"/>
      <c r="AH8" s="141"/>
      <c r="AI8" s="141"/>
      <c r="AJ8" s="142"/>
    </row>
    <row r="9" spans="1:38" ht="19.5" customHeight="1" x14ac:dyDescent="0.2">
      <c r="A9" s="695"/>
      <c r="B9" s="696"/>
      <c r="C9" s="696"/>
      <c r="D9" s="696"/>
      <c r="E9" s="696"/>
      <c r="F9" s="696"/>
      <c r="G9" s="696"/>
      <c r="H9" s="696"/>
      <c r="I9" s="696"/>
      <c r="J9" s="696"/>
      <c r="K9" s="696"/>
      <c r="L9" s="696"/>
      <c r="M9" s="696"/>
      <c r="N9" s="697"/>
      <c r="O9" s="701"/>
      <c r="P9" s="702"/>
      <c r="Q9" s="702"/>
      <c r="R9" s="702"/>
      <c r="S9" s="702"/>
      <c r="T9" s="702"/>
      <c r="U9" s="702"/>
      <c r="V9" s="702"/>
      <c r="W9" s="702"/>
      <c r="X9" s="702"/>
      <c r="Y9" s="702"/>
      <c r="Z9" s="702"/>
      <c r="AA9" s="703"/>
      <c r="AB9" s="140"/>
      <c r="AC9" s="140"/>
      <c r="AD9" s="140"/>
      <c r="AE9" s="140"/>
      <c r="AF9" s="139"/>
      <c r="AG9" s="141"/>
      <c r="AH9" s="141"/>
      <c r="AI9" s="141"/>
      <c r="AJ9" s="142"/>
    </row>
    <row r="10" spans="1:38" ht="19.5" customHeight="1" x14ac:dyDescent="0.2">
      <c r="A10" s="677" t="s">
        <v>210</v>
      </c>
      <c r="B10" s="678"/>
      <c r="C10" s="678"/>
      <c r="D10" s="678"/>
      <c r="E10" s="678"/>
      <c r="F10" s="678"/>
      <c r="G10" s="678"/>
      <c r="H10" s="678"/>
      <c r="I10" s="678"/>
      <c r="J10" s="678"/>
      <c r="K10" s="678"/>
      <c r="L10" s="678"/>
      <c r="M10" s="678"/>
      <c r="N10" s="679"/>
      <c r="O10" s="699" t="s">
        <v>466</v>
      </c>
      <c r="P10" s="699"/>
      <c r="Q10" s="699"/>
      <c r="R10" s="699"/>
      <c r="S10" s="699"/>
      <c r="T10" s="699"/>
      <c r="U10" s="699"/>
      <c r="V10" s="699"/>
      <c r="W10" s="699"/>
      <c r="X10" s="699"/>
      <c r="Y10" s="699"/>
      <c r="Z10" s="699"/>
      <c r="AA10" s="700"/>
      <c r="AB10" s="140"/>
      <c r="AC10" s="140"/>
      <c r="AD10" s="140"/>
      <c r="AE10" s="140"/>
      <c r="AF10" s="139"/>
      <c r="AG10" s="141"/>
      <c r="AH10" s="141"/>
      <c r="AI10" s="141"/>
      <c r="AJ10" s="142"/>
    </row>
    <row r="11" spans="1:38" ht="19.5" customHeight="1" x14ac:dyDescent="0.2">
      <c r="A11" s="680"/>
      <c r="B11" s="681"/>
      <c r="C11" s="681"/>
      <c r="D11" s="681"/>
      <c r="E11" s="681"/>
      <c r="F11" s="681"/>
      <c r="G11" s="681"/>
      <c r="H11" s="681"/>
      <c r="I11" s="681"/>
      <c r="J11" s="681"/>
      <c r="K11" s="681"/>
      <c r="L11" s="681"/>
      <c r="M11" s="681"/>
      <c r="N11" s="682"/>
      <c r="O11" s="712"/>
      <c r="P11" s="712"/>
      <c r="Q11" s="712"/>
      <c r="R11" s="712"/>
      <c r="S11" s="712"/>
      <c r="T11" s="712"/>
      <c r="U11" s="712"/>
      <c r="V11" s="712"/>
      <c r="W11" s="712"/>
      <c r="X11" s="712"/>
      <c r="Y11" s="712"/>
      <c r="Z11" s="712"/>
      <c r="AA11" s="713"/>
      <c r="AB11" s="150"/>
      <c r="AC11" s="150"/>
      <c r="AD11" s="150"/>
      <c r="AE11" s="150"/>
      <c r="AF11" s="151"/>
      <c r="AG11" s="152"/>
      <c r="AH11" s="152"/>
      <c r="AI11" s="152"/>
      <c r="AJ11" s="153"/>
    </row>
    <row r="12" spans="1:38" ht="19.5" customHeight="1" x14ac:dyDescent="0.2">
      <c r="A12" s="680"/>
      <c r="B12" s="681"/>
      <c r="C12" s="681"/>
      <c r="D12" s="681"/>
      <c r="E12" s="681"/>
      <c r="F12" s="681"/>
      <c r="G12" s="681"/>
      <c r="H12" s="681"/>
      <c r="I12" s="681"/>
      <c r="J12" s="681"/>
      <c r="K12" s="681"/>
      <c r="L12" s="681"/>
      <c r="M12" s="681"/>
      <c r="N12" s="682"/>
      <c r="O12" s="717" t="s">
        <v>212</v>
      </c>
      <c r="P12" s="718"/>
      <c r="Q12" s="718"/>
      <c r="R12" s="718"/>
      <c r="S12" s="718"/>
      <c r="T12" s="154"/>
      <c r="U12" s="155"/>
      <c r="V12" s="670"/>
      <c r="W12" s="671"/>
      <c r="X12" s="671"/>
      <c r="Y12" s="671"/>
      <c r="Z12" s="671"/>
      <c r="AA12" s="671"/>
      <c r="AB12" s="671"/>
      <c r="AC12" s="671"/>
      <c r="AD12" s="671"/>
      <c r="AE12" s="671"/>
      <c r="AF12" s="671"/>
      <c r="AG12" s="671"/>
      <c r="AH12" s="671"/>
      <c r="AI12" s="671"/>
      <c r="AJ12" s="672"/>
    </row>
    <row r="13" spans="1:38" ht="19.5" customHeight="1" x14ac:dyDescent="0.2">
      <c r="A13" s="680"/>
      <c r="B13" s="681"/>
      <c r="C13" s="681"/>
      <c r="D13" s="681"/>
      <c r="E13" s="681"/>
      <c r="F13" s="681"/>
      <c r="G13" s="681"/>
      <c r="H13" s="681"/>
      <c r="I13" s="681"/>
      <c r="J13" s="681"/>
      <c r="K13" s="681"/>
      <c r="L13" s="681"/>
      <c r="M13" s="681"/>
      <c r="N13" s="682"/>
      <c r="O13" s="719"/>
      <c r="P13" s="720"/>
      <c r="Q13" s="720"/>
      <c r="R13" s="720"/>
      <c r="S13" s="720"/>
      <c r="T13" s="154"/>
      <c r="U13" s="155"/>
      <c r="V13" s="670"/>
      <c r="W13" s="671"/>
      <c r="X13" s="671"/>
      <c r="Y13" s="671"/>
      <c r="Z13" s="671"/>
      <c r="AA13" s="671"/>
      <c r="AB13" s="671"/>
      <c r="AC13" s="671"/>
      <c r="AD13" s="671"/>
      <c r="AE13" s="671"/>
      <c r="AF13" s="671"/>
      <c r="AG13" s="671"/>
      <c r="AH13" s="671"/>
      <c r="AI13" s="671"/>
      <c r="AJ13" s="672"/>
    </row>
    <row r="14" spans="1:38" ht="19.5" customHeight="1" thickBot="1" x14ac:dyDescent="0.25">
      <c r="A14" s="714"/>
      <c r="B14" s="715"/>
      <c r="C14" s="715"/>
      <c r="D14" s="715"/>
      <c r="E14" s="715"/>
      <c r="F14" s="715"/>
      <c r="G14" s="715"/>
      <c r="H14" s="715"/>
      <c r="I14" s="715"/>
      <c r="J14" s="715"/>
      <c r="K14" s="715"/>
      <c r="L14" s="715"/>
      <c r="M14" s="715"/>
      <c r="N14" s="716"/>
      <c r="O14" s="721"/>
      <c r="P14" s="722"/>
      <c r="Q14" s="722"/>
      <c r="R14" s="722"/>
      <c r="S14" s="722"/>
      <c r="T14" s="156"/>
      <c r="U14" s="157"/>
      <c r="V14" s="144" t="s">
        <v>213</v>
      </c>
      <c r="W14" s="144"/>
      <c r="X14" s="158"/>
      <c r="Y14" s="673"/>
      <c r="Z14" s="673"/>
      <c r="AA14" s="673"/>
      <c r="AB14" s="673"/>
      <c r="AC14" s="673"/>
      <c r="AD14" s="673"/>
      <c r="AE14" s="673"/>
      <c r="AF14" s="673"/>
      <c r="AG14" s="673"/>
      <c r="AH14" s="673"/>
      <c r="AI14" s="673"/>
      <c r="AJ14" s="674"/>
    </row>
    <row r="15" spans="1:38" ht="48" customHeight="1" thickTop="1" thickBot="1" x14ac:dyDescent="0.25">
      <c r="A15" s="662" t="s">
        <v>81</v>
      </c>
      <c r="B15" s="663"/>
      <c r="C15" s="663"/>
      <c r="D15" s="663"/>
      <c r="E15" s="663"/>
      <c r="F15" s="663"/>
      <c r="G15" s="663"/>
      <c r="H15" s="663"/>
      <c r="I15" s="663"/>
      <c r="J15" s="663"/>
      <c r="K15" s="663"/>
      <c r="L15" s="663"/>
      <c r="M15" s="663"/>
      <c r="N15" s="663"/>
      <c r="O15" s="663"/>
      <c r="P15" s="663"/>
      <c r="Q15" s="663"/>
      <c r="R15" s="663"/>
      <c r="S15" s="664"/>
      <c r="T15" s="665" t="s">
        <v>82</v>
      </c>
      <c r="U15" s="666"/>
      <c r="V15" s="667" t="s">
        <v>83</v>
      </c>
      <c r="W15" s="668"/>
      <c r="X15" s="668"/>
      <c r="Y15" s="668"/>
      <c r="Z15" s="668"/>
      <c r="AA15" s="668"/>
      <c r="AB15" s="668"/>
      <c r="AC15" s="668"/>
      <c r="AD15" s="668"/>
      <c r="AE15" s="668"/>
      <c r="AF15" s="668"/>
      <c r="AG15" s="668"/>
      <c r="AH15" s="668"/>
      <c r="AI15" s="668"/>
      <c r="AJ15" s="669"/>
    </row>
    <row r="16" spans="1:38" ht="18.75" customHeight="1" thickTop="1" thickBot="1" x14ac:dyDescent="0.25">
      <c r="A16" s="132" t="s">
        <v>421</v>
      </c>
      <c r="B16" s="277"/>
      <c r="C16" s="277"/>
      <c r="D16" s="145"/>
      <c r="E16" s="145"/>
      <c r="F16" s="145"/>
      <c r="G16" s="145"/>
      <c r="H16" s="145"/>
      <c r="I16" s="145"/>
      <c r="J16" s="145"/>
      <c r="K16" s="145"/>
      <c r="L16" s="145"/>
      <c r="M16" s="145"/>
      <c r="N16" s="145"/>
      <c r="O16" s="145"/>
      <c r="P16" s="145"/>
      <c r="Q16" s="145"/>
      <c r="R16" s="145"/>
      <c r="S16" s="145"/>
      <c r="T16" s="129"/>
      <c r="U16" s="131"/>
      <c r="V16" s="130"/>
      <c r="W16" s="146"/>
      <c r="X16" s="146"/>
      <c r="Y16" s="146"/>
      <c r="Z16" s="146"/>
      <c r="AA16" s="146"/>
      <c r="AB16" s="146"/>
      <c r="AC16" s="146"/>
      <c r="AD16" s="146"/>
      <c r="AE16" s="146"/>
      <c r="AF16" s="146"/>
      <c r="AG16" s="146"/>
      <c r="AH16" s="146"/>
      <c r="AI16" s="146"/>
      <c r="AJ16" s="147"/>
    </row>
    <row r="17" spans="1:36" ht="90" customHeight="1" thickTop="1" thickBot="1" x14ac:dyDescent="0.25">
      <c r="A17" s="5" t="s">
        <v>84</v>
      </c>
      <c r="B17" s="6"/>
      <c r="C17" s="641" t="s">
        <v>209</v>
      </c>
      <c r="D17" s="723"/>
      <c r="E17" s="724"/>
      <c r="F17" s="724"/>
      <c r="G17" s="724"/>
      <c r="H17" s="724"/>
      <c r="I17" s="724"/>
      <c r="J17" s="724"/>
      <c r="K17" s="724"/>
      <c r="L17" s="724"/>
      <c r="M17" s="724"/>
      <c r="N17" s="724"/>
      <c r="O17" s="724"/>
      <c r="P17" s="724"/>
      <c r="Q17" s="724"/>
      <c r="R17" s="724"/>
      <c r="S17" s="725"/>
      <c r="T17" s="643"/>
      <c r="U17" s="644"/>
      <c r="V17" s="726" t="s">
        <v>85</v>
      </c>
      <c r="W17" s="727"/>
      <c r="X17" s="727"/>
      <c r="Y17" s="727"/>
      <c r="Z17" s="727"/>
      <c r="AA17" s="727"/>
      <c r="AB17" s="727"/>
      <c r="AC17" s="727"/>
      <c r="AD17" s="727"/>
      <c r="AE17" s="727"/>
      <c r="AF17" s="727"/>
      <c r="AG17" s="727"/>
      <c r="AH17" s="727"/>
      <c r="AI17" s="727"/>
      <c r="AJ17" s="728"/>
    </row>
    <row r="18" spans="1:36" ht="90" customHeight="1" thickTop="1" thickBot="1" x14ac:dyDescent="0.25">
      <c r="A18" s="7" t="s">
        <v>86</v>
      </c>
      <c r="B18" s="6"/>
      <c r="C18" s="641" t="s">
        <v>404</v>
      </c>
      <c r="D18" s="641"/>
      <c r="E18" s="641"/>
      <c r="F18" s="641"/>
      <c r="G18" s="641"/>
      <c r="H18" s="641"/>
      <c r="I18" s="641"/>
      <c r="J18" s="641"/>
      <c r="K18" s="641"/>
      <c r="L18" s="641"/>
      <c r="M18" s="641"/>
      <c r="N18" s="641"/>
      <c r="O18" s="641"/>
      <c r="P18" s="641"/>
      <c r="Q18" s="641"/>
      <c r="R18" s="641"/>
      <c r="S18" s="642"/>
      <c r="T18" s="643"/>
      <c r="U18" s="644"/>
      <c r="V18" s="638"/>
      <c r="W18" s="639"/>
      <c r="X18" s="639"/>
      <c r="Y18" s="639"/>
      <c r="Z18" s="639"/>
      <c r="AA18" s="639"/>
      <c r="AB18" s="639"/>
      <c r="AC18" s="639"/>
      <c r="AD18" s="639"/>
      <c r="AE18" s="639"/>
      <c r="AF18" s="639"/>
      <c r="AG18" s="639"/>
      <c r="AH18" s="639"/>
      <c r="AI18" s="639"/>
      <c r="AJ18" s="640"/>
    </row>
    <row r="19" spans="1:36" ht="99" customHeight="1" thickTop="1" thickBot="1" x14ac:dyDescent="0.25">
      <c r="A19" s="7" t="s">
        <v>87</v>
      </c>
      <c r="B19" s="732" t="s">
        <v>429</v>
      </c>
      <c r="C19" s="641"/>
      <c r="D19" s="641"/>
      <c r="E19" s="641"/>
      <c r="F19" s="641"/>
      <c r="G19" s="641"/>
      <c r="H19" s="641"/>
      <c r="I19" s="641"/>
      <c r="J19" s="641"/>
      <c r="K19" s="641"/>
      <c r="L19" s="641"/>
      <c r="M19" s="641"/>
      <c r="N19" s="641"/>
      <c r="O19" s="641"/>
      <c r="P19" s="641"/>
      <c r="Q19" s="641"/>
      <c r="R19" s="641"/>
      <c r="S19" s="642"/>
      <c r="T19" s="643"/>
      <c r="U19" s="644"/>
      <c r="V19" s="729"/>
      <c r="W19" s="730"/>
      <c r="X19" s="730"/>
      <c r="Y19" s="730"/>
      <c r="Z19" s="730"/>
      <c r="AA19" s="730"/>
      <c r="AB19" s="730"/>
      <c r="AC19" s="730"/>
      <c r="AD19" s="730"/>
      <c r="AE19" s="730"/>
      <c r="AF19" s="730"/>
      <c r="AG19" s="730"/>
      <c r="AH19" s="730"/>
      <c r="AI19" s="730"/>
      <c r="AJ19" s="731"/>
    </row>
    <row r="20" spans="1:36" ht="99" customHeight="1" thickTop="1" thickBot="1" x14ac:dyDescent="0.25">
      <c r="A20" s="274" t="s">
        <v>88</v>
      </c>
      <c r="B20" s="275"/>
      <c r="C20" s="641" t="s">
        <v>500</v>
      </c>
      <c r="D20" s="641"/>
      <c r="E20" s="641"/>
      <c r="F20" s="641"/>
      <c r="G20" s="641"/>
      <c r="H20" s="641"/>
      <c r="I20" s="641"/>
      <c r="J20" s="641"/>
      <c r="K20" s="641"/>
      <c r="L20" s="641"/>
      <c r="M20" s="641"/>
      <c r="N20" s="641"/>
      <c r="O20" s="641"/>
      <c r="P20" s="641"/>
      <c r="Q20" s="641"/>
      <c r="R20" s="641"/>
      <c r="S20" s="642"/>
      <c r="T20" s="643"/>
      <c r="U20" s="644"/>
      <c r="V20" s="736" t="s">
        <v>428</v>
      </c>
      <c r="W20" s="737"/>
      <c r="X20" s="737"/>
      <c r="Y20" s="737"/>
      <c r="Z20" s="737"/>
      <c r="AA20" s="737"/>
      <c r="AB20" s="737"/>
      <c r="AC20" s="737"/>
      <c r="AD20" s="737"/>
      <c r="AE20" s="737"/>
      <c r="AF20" s="737"/>
      <c r="AG20" s="737"/>
      <c r="AH20" s="737"/>
      <c r="AI20" s="737"/>
      <c r="AJ20" s="738"/>
    </row>
    <row r="21" spans="1:36" ht="18.75" customHeight="1" thickTop="1" thickBot="1" x14ac:dyDescent="0.25">
      <c r="A21" s="651" t="s">
        <v>420</v>
      </c>
      <c r="B21" s="652"/>
      <c r="C21" s="652"/>
      <c r="D21" s="652"/>
      <c r="E21" s="652"/>
      <c r="F21" s="652"/>
      <c r="G21" s="652"/>
      <c r="H21" s="652"/>
      <c r="I21" s="652"/>
      <c r="J21" s="652"/>
      <c r="K21" s="652"/>
      <c r="L21" s="652"/>
      <c r="M21" s="652"/>
      <c r="N21" s="652"/>
      <c r="O21" s="652"/>
      <c r="P21" s="652"/>
      <c r="Q21" s="652"/>
      <c r="R21" s="652"/>
      <c r="S21" s="652"/>
      <c r="T21" s="652"/>
      <c r="U21" s="652"/>
      <c r="V21" s="652"/>
      <c r="W21" s="652"/>
      <c r="X21" s="652"/>
      <c r="Y21" s="652"/>
      <c r="Z21" s="652"/>
      <c r="AA21" s="652"/>
      <c r="AB21" s="652"/>
      <c r="AC21" s="652"/>
      <c r="AD21" s="652"/>
      <c r="AE21" s="652"/>
      <c r="AF21" s="652"/>
      <c r="AG21" s="652"/>
      <c r="AH21" s="652"/>
      <c r="AI21" s="652"/>
      <c r="AJ21" s="653"/>
    </row>
    <row r="22" spans="1:36" ht="102" customHeight="1" thickTop="1" thickBot="1" x14ac:dyDescent="0.25">
      <c r="A22" s="7" t="s">
        <v>422</v>
      </c>
      <c r="B22" s="648" t="s">
        <v>467</v>
      </c>
      <c r="C22" s="649"/>
      <c r="D22" s="649"/>
      <c r="E22" s="649"/>
      <c r="F22" s="649"/>
      <c r="G22" s="649"/>
      <c r="H22" s="649"/>
      <c r="I22" s="649"/>
      <c r="J22" s="649"/>
      <c r="K22" s="649"/>
      <c r="L22" s="649"/>
      <c r="M22" s="649"/>
      <c r="N22" s="649"/>
      <c r="O22" s="649"/>
      <c r="P22" s="649"/>
      <c r="Q22" s="649"/>
      <c r="R22" s="649"/>
      <c r="S22" s="650"/>
      <c r="T22" s="636"/>
      <c r="U22" s="637"/>
      <c r="V22" s="638"/>
      <c r="W22" s="639"/>
      <c r="X22" s="639"/>
      <c r="Y22" s="639"/>
      <c r="Z22" s="639"/>
      <c r="AA22" s="639"/>
      <c r="AB22" s="639"/>
      <c r="AC22" s="639"/>
      <c r="AD22" s="639"/>
      <c r="AE22" s="639"/>
      <c r="AF22" s="639"/>
      <c r="AG22" s="639"/>
      <c r="AH22" s="639"/>
      <c r="AI22" s="639"/>
      <c r="AJ22" s="640"/>
    </row>
    <row r="23" spans="1:36" ht="102" customHeight="1" thickTop="1" thickBot="1" x14ac:dyDescent="0.25">
      <c r="A23" s="7" t="s">
        <v>423</v>
      </c>
      <c r="B23" s="276"/>
      <c r="C23" s="654" t="s">
        <v>468</v>
      </c>
      <c r="D23" s="655"/>
      <c r="E23" s="655"/>
      <c r="F23" s="655"/>
      <c r="G23" s="655"/>
      <c r="H23" s="655"/>
      <c r="I23" s="655"/>
      <c r="J23" s="655"/>
      <c r="K23" s="655"/>
      <c r="L23" s="655"/>
      <c r="M23" s="655"/>
      <c r="N23" s="655"/>
      <c r="O23" s="655"/>
      <c r="P23" s="655"/>
      <c r="Q23" s="655"/>
      <c r="R23" s="655"/>
      <c r="S23" s="656"/>
      <c r="T23" s="636"/>
      <c r="U23" s="637"/>
      <c r="V23" s="638"/>
      <c r="W23" s="639"/>
      <c r="X23" s="639"/>
      <c r="Y23" s="639"/>
      <c r="Z23" s="639"/>
      <c r="AA23" s="639"/>
      <c r="AB23" s="639"/>
      <c r="AC23" s="639"/>
      <c r="AD23" s="639"/>
      <c r="AE23" s="639"/>
      <c r="AF23" s="639"/>
      <c r="AG23" s="639"/>
      <c r="AH23" s="639"/>
      <c r="AI23" s="639"/>
      <c r="AJ23" s="640"/>
    </row>
    <row r="24" spans="1:36" ht="99" customHeight="1" thickTop="1" thickBot="1" x14ac:dyDescent="0.25">
      <c r="A24" s="7" t="s">
        <v>424</v>
      </c>
      <c r="B24" s="648" t="s">
        <v>470</v>
      </c>
      <c r="C24" s="649"/>
      <c r="D24" s="649"/>
      <c r="E24" s="649"/>
      <c r="F24" s="649"/>
      <c r="G24" s="649"/>
      <c r="H24" s="649"/>
      <c r="I24" s="649"/>
      <c r="J24" s="649"/>
      <c r="K24" s="649"/>
      <c r="L24" s="649"/>
      <c r="M24" s="649"/>
      <c r="N24" s="649"/>
      <c r="O24" s="649"/>
      <c r="P24" s="649"/>
      <c r="Q24" s="649"/>
      <c r="R24" s="649"/>
      <c r="S24" s="650"/>
      <c r="T24" s="636"/>
      <c r="U24" s="637"/>
      <c r="V24" s="733" t="s">
        <v>217</v>
      </c>
      <c r="W24" s="734"/>
      <c r="X24" s="734"/>
      <c r="Y24" s="734"/>
      <c r="Z24" s="734"/>
      <c r="AA24" s="734"/>
      <c r="AB24" s="734"/>
      <c r="AC24" s="734"/>
      <c r="AD24" s="734"/>
      <c r="AE24" s="734"/>
      <c r="AF24" s="734"/>
      <c r="AG24" s="734"/>
      <c r="AH24" s="734"/>
      <c r="AI24" s="734"/>
      <c r="AJ24" s="735"/>
    </row>
    <row r="25" spans="1:36" ht="99" customHeight="1" thickTop="1" thickBot="1" x14ac:dyDescent="0.25">
      <c r="A25" s="274" t="s">
        <v>89</v>
      </c>
      <c r="B25" s="275"/>
      <c r="C25" s="634" t="s">
        <v>406</v>
      </c>
      <c r="D25" s="634"/>
      <c r="E25" s="634"/>
      <c r="F25" s="634"/>
      <c r="G25" s="634"/>
      <c r="H25" s="634"/>
      <c r="I25" s="634"/>
      <c r="J25" s="634"/>
      <c r="K25" s="634"/>
      <c r="L25" s="634"/>
      <c r="M25" s="634"/>
      <c r="N25" s="634"/>
      <c r="O25" s="634"/>
      <c r="P25" s="634"/>
      <c r="Q25" s="634"/>
      <c r="R25" s="634"/>
      <c r="S25" s="635"/>
      <c r="T25" s="636"/>
      <c r="U25" s="637"/>
      <c r="V25" s="638"/>
      <c r="W25" s="639"/>
      <c r="X25" s="639"/>
      <c r="Y25" s="639"/>
      <c r="Z25" s="639"/>
      <c r="AA25" s="639"/>
      <c r="AB25" s="639"/>
      <c r="AC25" s="639"/>
      <c r="AD25" s="639"/>
      <c r="AE25" s="639"/>
      <c r="AF25" s="639"/>
      <c r="AG25" s="639"/>
      <c r="AH25" s="639"/>
      <c r="AI25" s="639"/>
      <c r="AJ25" s="640"/>
    </row>
    <row r="26" spans="1:36" ht="12" customHeight="1" thickTop="1" x14ac:dyDescent="0.2">
      <c r="A26" s="8"/>
      <c r="B26" s="8"/>
      <c r="C26" s="149"/>
      <c r="D26" s="149"/>
      <c r="E26" s="9"/>
      <c r="F26" s="9"/>
      <c r="G26" s="9"/>
      <c r="H26" s="9"/>
      <c r="I26" s="9"/>
      <c r="J26" s="9"/>
      <c r="K26" s="9"/>
      <c r="L26" s="9"/>
      <c r="M26" s="9"/>
      <c r="N26" s="9"/>
      <c r="O26" s="9"/>
      <c r="P26" s="9"/>
      <c r="Q26" s="9"/>
      <c r="R26" s="9"/>
      <c r="S26" s="9"/>
      <c r="T26" s="149"/>
      <c r="U26" s="10"/>
      <c r="V26" s="9"/>
      <c r="W26" s="9"/>
      <c r="X26" s="9"/>
      <c r="Y26" s="9"/>
      <c r="Z26" s="9"/>
      <c r="AA26" s="9"/>
      <c r="AB26" s="9"/>
      <c r="AC26" s="9"/>
      <c r="AD26" s="9"/>
      <c r="AE26" s="9"/>
      <c r="AF26" s="9"/>
      <c r="AG26" s="9"/>
      <c r="AH26" s="9"/>
      <c r="AI26" s="9"/>
      <c r="AJ26" s="9"/>
    </row>
    <row r="27" spans="1:36" ht="14.25" customHeight="1" x14ac:dyDescent="0.2">
      <c r="A27" s="633"/>
      <c r="B27" s="633"/>
      <c r="C27" s="633"/>
      <c r="D27" s="633"/>
      <c r="E27" s="633"/>
      <c r="F27" s="633"/>
      <c r="G27" s="633"/>
      <c r="H27" s="633"/>
      <c r="I27" s="633"/>
      <c r="J27" s="633"/>
      <c r="K27" s="633"/>
      <c r="L27" s="633"/>
      <c r="M27" s="633"/>
      <c r="N27" s="633"/>
      <c r="O27" s="633"/>
      <c r="P27" s="633"/>
      <c r="Q27" s="633"/>
      <c r="R27" s="633"/>
      <c r="S27" s="633"/>
      <c r="T27" s="633"/>
      <c r="U27" s="633"/>
      <c r="V27" s="633"/>
      <c r="W27" s="633"/>
      <c r="X27" s="633"/>
      <c r="Y27" s="633"/>
      <c r="Z27" s="633"/>
      <c r="AA27" s="633"/>
      <c r="AB27" s="633"/>
      <c r="AC27" s="633"/>
      <c r="AD27" s="633"/>
      <c r="AE27" s="633"/>
      <c r="AF27" s="633"/>
      <c r="AG27" s="633"/>
      <c r="AH27" s="633"/>
      <c r="AI27" s="633"/>
      <c r="AJ27" s="633"/>
    </row>
  </sheetData>
  <sheetProtection algorithmName="SHA-512" hashValue="lOmUf6jK4dabGVpNVQ44TAAtjUGwvjObka+PVTVF/k67U/GiVQN+0OF6WX13F/qrS7g76uxRBOftIFFiV+iYCw==" saltValue="rqbCXOqW0JWgJC3VJbzxuA==" spinCount="100000" sheet="1"/>
  <mergeCells count="51">
    <mergeCell ref="A5:N5"/>
    <mergeCell ref="O5:AJ5"/>
    <mergeCell ref="A2:AJ2"/>
    <mergeCell ref="A3:N3"/>
    <mergeCell ref="O3:AJ3"/>
    <mergeCell ref="A4:N4"/>
    <mergeCell ref="O4:AJ4"/>
    <mergeCell ref="A6:N7"/>
    <mergeCell ref="O6:S7"/>
    <mergeCell ref="V6:Z7"/>
    <mergeCell ref="AA6:AE6"/>
    <mergeCell ref="AF6:AI6"/>
    <mergeCell ref="AA7:AE7"/>
    <mergeCell ref="AF7:AI7"/>
    <mergeCell ref="A8:N9"/>
    <mergeCell ref="O8:AA9"/>
    <mergeCell ref="A10:N14"/>
    <mergeCell ref="O10:AA11"/>
    <mergeCell ref="O12:S14"/>
    <mergeCell ref="V12:AJ12"/>
    <mergeCell ref="V13:AJ13"/>
    <mergeCell ref="Y14:AJ14"/>
    <mergeCell ref="A15:S15"/>
    <mergeCell ref="T15:U15"/>
    <mergeCell ref="V15:AJ15"/>
    <mergeCell ref="C17:S17"/>
    <mergeCell ref="T17:U17"/>
    <mergeCell ref="V17:AJ17"/>
    <mergeCell ref="C18:S18"/>
    <mergeCell ref="T18:U18"/>
    <mergeCell ref="V18:AJ18"/>
    <mergeCell ref="B19:S19"/>
    <mergeCell ref="T19:U19"/>
    <mergeCell ref="V19:AJ19"/>
    <mergeCell ref="C20:S20"/>
    <mergeCell ref="T20:U20"/>
    <mergeCell ref="V20:AJ20"/>
    <mergeCell ref="A21:AJ21"/>
    <mergeCell ref="B22:S22"/>
    <mergeCell ref="T22:U22"/>
    <mergeCell ref="V22:AJ22"/>
    <mergeCell ref="C25:S25"/>
    <mergeCell ref="T25:U25"/>
    <mergeCell ref="V25:AJ25"/>
    <mergeCell ref="A27:AJ27"/>
    <mergeCell ref="C23:S23"/>
    <mergeCell ref="T23:U23"/>
    <mergeCell ref="V23:AJ23"/>
    <mergeCell ref="B24:S24"/>
    <mergeCell ref="T24:U24"/>
    <mergeCell ref="V24:AJ24"/>
  </mergeCells>
  <phoneticPr fontId="12"/>
  <printOptions horizontalCentered="1" verticalCentered="1"/>
  <pageMargins left="0.59055118110236227" right="0.59055118110236227" top="0.31496062992125984" bottom="0.19685039370078741" header="0.15748031496062992" footer="0.19685039370078741"/>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nchor moveWithCells="1">
                  <from>
                    <xdr:col>19</xdr:col>
                    <xdr:colOff>289560</xdr:colOff>
                    <xdr:row>14</xdr:row>
                    <xdr:rowOff>350520</xdr:rowOff>
                  </from>
                  <to>
                    <xdr:col>20</xdr:col>
                    <xdr:colOff>213360</xdr:colOff>
                    <xdr:row>15</xdr:row>
                    <xdr:rowOff>7620</xdr:rowOff>
                  </to>
                </anchor>
              </controlPr>
            </control>
          </mc:Choice>
        </mc:AlternateContent>
        <mc:AlternateContent xmlns:mc="http://schemas.openxmlformats.org/markup-compatibility/2006">
          <mc:Choice Requires="x14">
            <control shapeId="122882" r:id="rId5" name="Check Box 2">
              <controlPr defaultSize="0" autoFill="0" autoLine="0" autoPict="0">
                <anchor moveWithCells="1">
                  <from>
                    <xdr:col>19</xdr:col>
                    <xdr:colOff>175260</xdr:colOff>
                    <xdr:row>6</xdr:row>
                    <xdr:rowOff>7620</xdr:rowOff>
                  </from>
                  <to>
                    <xdr:col>21</xdr:col>
                    <xdr:colOff>114300</xdr:colOff>
                    <xdr:row>6</xdr:row>
                    <xdr:rowOff>251460</xdr:rowOff>
                  </to>
                </anchor>
              </controlPr>
            </control>
          </mc:Choice>
        </mc:AlternateContent>
        <mc:AlternateContent xmlns:mc="http://schemas.openxmlformats.org/markup-compatibility/2006">
          <mc:Choice Requires="x14">
            <control shapeId="122883" r:id="rId6" name="Check Box 3">
              <controlPr defaultSize="0" autoFill="0" autoLine="0" autoPict="0">
                <anchor moveWithCells="1">
                  <from>
                    <xdr:col>19</xdr:col>
                    <xdr:colOff>175260</xdr:colOff>
                    <xdr:row>5</xdr:row>
                    <xdr:rowOff>7620</xdr:rowOff>
                  </from>
                  <to>
                    <xdr:col>21</xdr:col>
                    <xdr:colOff>114300</xdr:colOff>
                    <xdr:row>5</xdr:row>
                    <xdr:rowOff>251460</xdr:rowOff>
                  </to>
                </anchor>
              </controlPr>
            </control>
          </mc:Choice>
        </mc:AlternateContent>
        <mc:AlternateContent xmlns:mc="http://schemas.openxmlformats.org/markup-compatibility/2006">
          <mc:Choice Requires="x14">
            <control shapeId="122884" r:id="rId7" name="Check Box 4">
              <controlPr defaultSize="0" autoFill="0" autoLine="0" autoPict="0">
                <anchor moveWithCells="1">
                  <from>
                    <xdr:col>19</xdr:col>
                    <xdr:colOff>266700</xdr:colOff>
                    <xdr:row>16</xdr:row>
                    <xdr:rowOff>449580</xdr:rowOff>
                  </from>
                  <to>
                    <xdr:col>20</xdr:col>
                    <xdr:colOff>198120</xdr:colOff>
                    <xdr:row>16</xdr:row>
                    <xdr:rowOff>716280</xdr:rowOff>
                  </to>
                </anchor>
              </controlPr>
            </control>
          </mc:Choice>
        </mc:AlternateContent>
        <mc:AlternateContent xmlns:mc="http://schemas.openxmlformats.org/markup-compatibility/2006">
          <mc:Choice Requires="x14">
            <control shapeId="122885" r:id="rId8" name="Check Box 5">
              <controlPr defaultSize="0" autoFill="0" autoLine="0" autoPict="0">
                <anchor moveWithCells="1">
                  <from>
                    <xdr:col>19</xdr:col>
                    <xdr:colOff>259080</xdr:colOff>
                    <xdr:row>18</xdr:row>
                    <xdr:rowOff>533400</xdr:rowOff>
                  </from>
                  <to>
                    <xdr:col>20</xdr:col>
                    <xdr:colOff>182880</xdr:colOff>
                    <xdr:row>18</xdr:row>
                    <xdr:rowOff>800100</xdr:rowOff>
                  </to>
                </anchor>
              </controlPr>
            </control>
          </mc:Choice>
        </mc:AlternateContent>
        <mc:AlternateContent xmlns:mc="http://schemas.openxmlformats.org/markup-compatibility/2006">
          <mc:Choice Requires="x14">
            <control shapeId="122886" r:id="rId9" name="Check Box 6">
              <controlPr defaultSize="0" autoFill="0" autoLine="0" autoPict="0">
                <anchor moveWithCells="1">
                  <from>
                    <xdr:col>27</xdr:col>
                    <xdr:colOff>137160</xdr:colOff>
                    <xdr:row>7</xdr:row>
                    <xdr:rowOff>7620</xdr:rowOff>
                  </from>
                  <to>
                    <xdr:col>34</xdr:col>
                    <xdr:colOff>22860</xdr:colOff>
                    <xdr:row>8</xdr:row>
                    <xdr:rowOff>0</xdr:rowOff>
                  </to>
                </anchor>
              </controlPr>
            </control>
          </mc:Choice>
        </mc:AlternateContent>
        <mc:AlternateContent xmlns:mc="http://schemas.openxmlformats.org/markup-compatibility/2006">
          <mc:Choice Requires="x14">
            <control shapeId="122887" r:id="rId10" name="Check Box 7">
              <controlPr defaultSize="0" autoFill="0" autoLine="0" autoPict="0">
                <anchor moveWithCells="1">
                  <from>
                    <xdr:col>27</xdr:col>
                    <xdr:colOff>137160</xdr:colOff>
                    <xdr:row>8</xdr:row>
                    <xdr:rowOff>0</xdr:rowOff>
                  </from>
                  <to>
                    <xdr:col>34</xdr:col>
                    <xdr:colOff>22860</xdr:colOff>
                    <xdr:row>8</xdr:row>
                    <xdr:rowOff>236220</xdr:rowOff>
                  </to>
                </anchor>
              </controlPr>
            </control>
          </mc:Choice>
        </mc:AlternateContent>
        <mc:AlternateContent xmlns:mc="http://schemas.openxmlformats.org/markup-compatibility/2006">
          <mc:Choice Requires="x14">
            <control shapeId="122888" r:id="rId11" name="Check Box 8">
              <controlPr defaultSize="0" autoFill="0" autoLine="0" autoPict="0">
                <anchor moveWithCells="1">
                  <from>
                    <xdr:col>27</xdr:col>
                    <xdr:colOff>144780</xdr:colOff>
                    <xdr:row>8</xdr:row>
                    <xdr:rowOff>251460</xdr:rowOff>
                  </from>
                  <to>
                    <xdr:col>34</xdr:col>
                    <xdr:colOff>30480</xdr:colOff>
                    <xdr:row>9</xdr:row>
                    <xdr:rowOff>236220</xdr:rowOff>
                  </to>
                </anchor>
              </controlPr>
            </control>
          </mc:Choice>
        </mc:AlternateContent>
        <mc:AlternateContent xmlns:mc="http://schemas.openxmlformats.org/markup-compatibility/2006">
          <mc:Choice Requires="x14">
            <control shapeId="122889" r:id="rId12" name="Check Box 9">
              <controlPr defaultSize="0" autoFill="0" autoLine="0" autoPict="0">
                <anchor moveWithCells="1">
                  <from>
                    <xdr:col>27</xdr:col>
                    <xdr:colOff>144780</xdr:colOff>
                    <xdr:row>9</xdr:row>
                    <xdr:rowOff>236220</xdr:rowOff>
                  </from>
                  <to>
                    <xdr:col>34</xdr:col>
                    <xdr:colOff>30480</xdr:colOff>
                    <xdr:row>10</xdr:row>
                    <xdr:rowOff>228600</xdr:rowOff>
                  </to>
                </anchor>
              </controlPr>
            </control>
          </mc:Choice>
        </mc:AlternateContent>
        <mc:AlternateContent xmlns:mc="http://schemas.openxmlformats.org/markup-compatibility/2006">
          <mc:Choice Requires="x14">
            <control shapeId="122890" r:id="rId13" name="Check Box 10">
              <controlPr defaultSize="0" autoFill="0" autoLine="0" autoPict="0">
                <anchor moveWithCells="1">
                  <from>
                    <xdr:col>19</xdr:col>
                    <xdr:colOff>38100</xdr:colOff>
                    <xdr:row>11</xdr:row>
                    <xdr:rowOff>0</xdr:rowOff>
                  </from>
                  <to>
                    <xdr:col>20</xdr:col>
                    <xdr:colOff>457200</xdr:colOff>
                    <xdr:row>11</xdr:row>
                    <xdr:rowOff>236220</xdr:rowOff>
                  </to>
                </anchor>
              </controlPr>
            </control>
          </mc:Choice>
        </mc:AlternateContent>
        <mc:AlternateContent xmlns:mc="http://schemas.openxmlformats.org/markup-compatibility/2006">
          <mc:Choice Requires="x14">
            <control shapeId="122891" r:id="rId14" name="Check Box 11">
              <controlPr defaultSize="0" autoFill="0" autoLine="0" autoPict="0">
                <anchor moveWithCells="1">
                  <from>
                    <xdr:col>19</xdr:col>
                    <xdr:colOff>30480</xdr:colOff>
                    <xdr:row>12</xdr:row>
                    <xdr:rowOff>7620</xdr:rowOff>
                  </from>
                  <to>
                    <xdr:col>20</xdr:col>
                    <xdr:colOff>457200</xdr:colOff>
                    <xdr:row>13</xdr:row>
                    <xdr:rowOff>0</xdr:rowOff>
                  </to>
                </anchor>
              </controlPr>
            </control>
          </mc:Choice>
        </mc:AlternateContent>
        <mc:AlternateContent xmlns:mc="http://schemas.openxmlformats.org/markup-compatibility/2006">
          <mc:Choice Requires="x14">
            <control shapeId="122892" r:id="rId15" name="Check Box 12">
              <controlPr defaultSize="0" autoFill="0" autoLine="0" autoPict="0">
                <anchor moveWithCells="1">
                  <from>
                    <xdr:col>19</xdr:col>
                    <xdr:colOff>30480</xdr:colOff>
                    <xdr:row>12</xdr:row>
                    <xdr:rowOff>236220</xdr:rowOff>
                  </from>
                  <to>
                    <xdr:col>20</xdr:col>
                    <xdr:colOff>457200</xdr:colOff>
                    <xdr:row>13</xdr:row>
                    <xdr:rowOff>236220</xdr:rowOff>
                  </to>
                </anchor>
              </controlPr>
            </control>
          </mc:Choice>
        </mc:AlternateContent>
        <mc:AlternateContent xmlns:mc="http://schemas.openxmlformats.org/markup-compatibility/2006">
          <mc:Choice Requires="x14">
            <control shapeId="122893" r:id="rId16" name="Check Box 13">
              <controlPr defaultSize="0" autoFill="0" autoLine="0" autoPict="0">
                <anchor moveWithCells="1">
                  <from>
                    <xdr:col>19</xdr:col>
                    <xdr:colOff>274320</xdr:colOff>
                    <xdr:row>21</xdr:row>
                    <xdr:rowOff>518160</xdr:rowOff>
                  </from>
                  <to>
                    <xdr:col>20</xdr:col>
                    <xdr:colOff>213360</xdr:colOff>
                    <xdr:row>21</xdr:row>
                    <xdr:rowOff>784860</xdr:rowOff>
                  </to>
                </anchor>
              </controlPr>
            </control>
          </mc:Choice>
        </mc:AlternateContent>
        <mc:AlternateContent xmlns:mc="http://schemas.openxmlformats.org/markup-compatibility/2006">
          <mc:Choice Requires="x14">
            <control shapeId="122894" r:id="rId17" name="Check Box 14">
              <controlPr defaultSize="0" autoFill="0" autoLine="0" autoPict="0">
                <anchor moveWithCells="1">
                  <from>
                    <xdr:col>19</xdr:col>
                    <xdr:colOff>266700</xdr:colOff>
                    <xdr:row>17</xdr:row>
                    <xdr:rowOff>449580</xdr:rowOff>
                  </from>
                  <to>
                    <xdr:col>20</xdr:col>
                    <xdr:colOff>198120</xdr:colOff>
                    <xdr:row>17</xdr:row>
                    <xdr:rowOff>716280</xdr:rowOff>
                  </to>
                </anchor>
              </controlPr>
            </control>
          </mc:Choice>
        </mc:AlternateContent>
        <mc:AlternateContent xmlns:mc="http://schemas.openxmlformats.org/markup-compatibility/2006">
          <mc:Choice Requires="x14">
            <control shapeId="122895" r:id="rId18" name="Check Box 15">
              <controlPr defaultSize="0" autoFill="0" autoLine="0" autoPict="0">
                <anchor moveWithCells="1">
                  <from>
                    <xdr:col>19</xdr:col>
                    <xdr:colOff>266700</xdr:colOff>
                    <xdr:row>22</xdr:row>
                    <xdr:rowOff>480060</xdr:rowOff>
                  </from>
                  <to>
                    <xdr:col>20</xdr:col>
                    <xdr:colOff>198120</xdr:colOff>
                    <xdr:row>22</xdr:row>
                    <xdr:rowOff>746760</xdr:rowOff>
                  </to>
                </anchor>
              </controlPr>
            </control>
          </mc:Choice>
        </mc:AlternateContent>
        <mc:AlternateContent xmlns:mc="http://schemas.openxmlformats.org/markup-compatibility/2006">
          <mc:Choice Requires="x14">
            <control shapeId="122896" r:id="rId19" name="Check Box 16">
              <controlPr defaultSize="0" autoFill="0" autoLine="0" autoPict="0">
                <anchor moveWithCells="1">
                  <from>
                    <xdr:col>19</xdr:col>
                    <xdr:colOff>274320</xdr:colOff>
                    <xdr:row>19</xdr:row>
                    <xdr:rowOff>518160</xdr:rowOff>
                  </from>
                  <to>
                    <xdr:col>20</xdr:col>
                    <xdr:colOff>198120</xdr:colOff>
                    <xdr:row>19</xdr:row>
                    <xdr:rowOff>784860</xdr:rowOff>
                  </to>
                </anchor>
              </controlPr>
            </control>
          </mc:Choice>
        </mc:AlternateContent>
        <mc:AlternateContent xmlns:mc="http://schemas.openxmlformats.org/markup-compatibility/2006">
          <mc:Choice Requires="x14">
            <control shapeId="122897" r:id="rId20" name="Check Box 17">
              <controlPr defaultSize="0" autoFill="0" autoLine="0" autoPict="0">
                <anchor moveWithCells="1">
                  <from>
                    <xdr:col>19</xdr:col>
                    <xdr:colOff>266700</xdr:colOff>
                    <xdr:row>23</xdr:row>
                    <xdr:rowOff>480060</xdr:rowOff>
                  </from>
                  <to>
                    <xdr:col>20</xdr:col>
                    <xdr:colOff>198120</xdr:colOff>
                    <xdr:row>23</xdr:row>
                    <xdr:rowOff>746760</xdr:rowOff>
                  </to>
                </anchor>
              </controlPr>
            </control>
          </mc:Choice>
        </mc:AlternateContent>
        <mc:AlternateContent xmlns:mc="http://schemas.openxmlformats.org/markup-compatibility/2006">
          <mc:Choice Requires="x14">
            <control shapeId="122898" r:id="rId21" name="Check Box 18">
              <controlPr defaultSize="0" autoFill="0" autoLine="0" autoPict="0">
                <anchor moveWithCells="1">
                  <from>
                    <xdr:col>19</xdr:col>
                    <xdr:colOff>266700</xdr:colOff>
                    <xdr:row>24</xdr:row>
                    <xdr:rowOff>480060</xdr:rowOff>
                  </from>
                  <to>
                    <xdr:col>20</xdr:col>
                    <xdr:colOff>198120</xdr:colOff>
                    <xdr:row>24</xdr:row>
                    <xdr:rowOff>746760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04A05-0877-4B65-AAB1-2E3B589148EE}">
  <sheetPr>
    <tabColor theme="4" tint="0.79998168889431442"/>
    <pageSetUpPr fitToPage="1"/>
  </sheetPr>
  <dimension ref="A1:AR53"/>
  <sheetViews>
    <sheetView showGridLines="0" tabSelected="1" view="pageBreakPreview" zoomScaleNormal="115" zoomScaleSheetLayoutView="100" workbookViewId="0">
      <selection activeCell="AB16" sqref="AB16"/>
    </sheetView>
  </sheetViews>
  <sheetFormatPr defaultColWidth="9" defaultRowHeight="13.2" x14ac:dyDescent="0.2"/>
  <cols>
    <col min="1" max="1" width="2.77734375" style="19" customWidth="1"/>
    <col min="2" max="2" width="3" style="19" customWidth="1"/>
    <col min="3" max="8" width="3.33203125" style="19" customWidth="1"/>
    <col min="9" max="9" width="2.77734375" style="19" customWidth="1"/>
    <col min="10" max="10" width="2.88671875" style="19" customWidth="1"/>
    <col min="11" max="12" width="3.33203125" style="19" customWidth="1"/>
    <col min="13" max="13" width="4" style="19" customWidth="1"/>
    <col min="14" max="14" width="3" style="19" customWidth="1"/>
    <col min="15" max="15" width="3.33203125" style="19" customWidth="1"/>
    <col min="16" max="16" width="4.44140625" style="19" customWidth="1"/>
    <col min="17" max="22" width="3.33203125" style="19" customWidth="1"/>
    <col min="23" max="23" width="4.33203125" style="19" customWidth="1"/>
    <col min="24" max="24" width="14.88671875" style="19" customWidth="1"/>
    <col min="25" max="25" width="9" style="19" customWidth="1"/>
    <col min="26" max="16384" width="9" style="19"/>
  </cols>
  <sheetData>
    <row r="1" spans="1:25" ht="17.25" customHeight="1" x14ac:dyDescent="0.2">
      <c r="A1" s="351" t="s">
        <v>283</v>
      </c>
      <c r="B1" s="352"/>
      <c r="C1" s="352"/>
      <c r="D1" s="352"/>
      <c r="E1" s="352"/>
      <c r="F1" s="352"/>
      <c r="G1" s="352"/>
      <c r="H1" s="352"/>
      <c r="I1" s="352"/>
      <c r="J1" s="352"/>
      <c r="K1" s="352"/>
      <c r="L1" s="352"/>
      <c r="M1" s="352"/>
      <c r="N1" s="352"/>
      <c r="O1" s="352"/>
      <c r="P1" s="352"/>
      <c r="Q1" s="352"/>
      <c r="R1" s="352"/>
      <c r="S1" s="352"/>
      <c r="T1" s="352"/>
      <c r="U1" s="352"/>
      <c r="V1" s="352"/>
      <c r="W1" s="352"/>
      <c r="X1" s="352"/>
    </row>
    <row r="2" spans="1:25" ht="17.25" customHeight="1" x14ac:dyDescent="0.2">
      <c r="Q2" s="19" t="s">
        <v>5</v>
      </c>
      <c r="R2" s="357"/>
      <c r="S2" s="357"/>
      <c r="T2" s="357"/>
      <c r="U2" s="357"/>
      <c r="V2" s="357"/>
      <c r="W2" s="357"/>
      <c r="X2" s="357"/>
    </row>
    <row r="3" spans="1:25" ht="17.25" customHeight="1" x14ac:dyDescent="0.2">
      <c r="R3" s="20"/>
      <c r="S3" s="20"/>
      <c r="T3" s="20"/>
      <c r="U3" s="355" t="s">
        <v>401</v>
      </c>
      <c r="V3" s="356"/>
      <c r="W3" s="356"/>
      <c r="X3" s="356"/>
      <c r="Y3" s="26" t="s">
        <v>400</v>
      </c>
    </row>
    <row r="4" spans="1:25" ht="17.25" customHeight="1" x14ac:dyDescent="0.2"/>
    <row r="5" spans="1:25" ht="17.25" customHeight="1" x14ac:dyDescent="0.2">
      <c r="B5" s="19" t="s">
        <v>284</v>
      </c>
    </row>
    <row r="6" spans="1:25" ht="22.5" customHeight="1" x14ac:dyDescent="0.2">
      <c r="O6" s="337" t="s">
        <v>410</v>
      </c>
      <c r="P6" s="337"/>
      <c r="Q6" s="360"/>
      <c r="R6" s="360"/>
      <c r="S6" s="360"/>
      <c r="T6" s="360"/>
      <c r="U6" s="360"/>
      <c r="V6" s="360"/>
      <c r="W6" s="360"/>
      <c r="X6" s="360"/>
    </row>
    <row r="7" spans="1:25" ht="38.25" customHeight="1" x14ac:dyDescent="0.2">
      <c r="O7" s="351" t="s">
        <v>7</v>
      </c>
      <c r="P7" s="353"/>
      <c r="Q7" s="354"/>
      <c r="R7" s="354"/>
      <c r="S7" s="354"/>
      <c r="T7" s="354"/>
      <c r="U7" s="354"/>
      <c r="V7" s="354"/>
      <c r="W7" s="354"/>
      <c r="X7" s="354"/>
      <c r="Y7" s="21" t="s">
        <v>8</v>
      </c>
    </row>
    <row r="8" spans="1:25" ht="33.75" customHeight="1" x14ac:dyDescent="0.2">
      <c r="O8" s="351" t="s">
        <v>6</v>
      </c>
      <c r="P8" s="353"/>
      <c r="Q8" s="338"/>
      <c r="R8" s="338"/>
      <c r="S8" s="338"/>
      <c r="T8" s="338"/>
      <c r="U8" s="338"/>
      <c r="V8" s="338"/>
      <c r="W8" s="338"/>
      <c r="X8" s="338"/>
      <c r="Y8" s="21" t="s">
        <v>9</v>
      </c>
    </row>
    <row r="9" spans="1:25" ht="26.25" customHeight="1" x14ac:dyDescent="0.2">
      <c r="L9" s="22" t="s">
        <v>16</v>
      </c>
      <c r="N9" s="358" t="s">
        <v>308</v>
      </c>
      <c r="O9" s="358"/>
      <c r="P9" s="358"/>
      <c r="Q9" s="338"/>
      <c r="R9" s="339"/>
      <c r="S9" s="339"/>
      <c r="T9" s="339"/>
      <c r="U9" s="339"/>
      <c r="V9" s="339"/>
      <c r="W9" s="339"/>
      <c r="X9" s="339"/>
      <c r="Y9" s="21" t="s">
        <v>10</v>
      </c>
    </row>
    <row r="10" spans="1:25" s="181" customFormat="1" ht="26.25" customHeight="1" x14ac:dyDescent="0.2">
      <c r="L10" s="182"/>
      <c r="N10" s="358" t="s">
        <v>309</v>
      </c>
      <c r="O10" s="358"/>
      <c r="P10" s="358"/>
      <c r="Q10" s="338"/>
      <c r="R10" s="338"/>
      <c r="S10" s="338"/>
      <c r="T10" s="338"/>
      <c r="U10" s="338"/>
      <c r="V10" s="338"/>
      <c r="W10" s="338"/>
      <c r="X10" s="338"/>
      <c r="Y10" s="21"/>
    </row>
    <row r="11" spans="1:25" ht="17.25" customHeight="1" x14ac:dyDescent="0.2"/>
    <row r="12" spans="1:25" ht="17.25" customHeight="1" x14ac:dyDescent="0.2">
      <c r="A12" s="337" t="s">
        <v>515</v>
      </c>
      <c r="B12" s="337"/>
      <c r="C12" s="337"/>
      <c r="D12" s="337"/>
      <c r="E12" s="337"/>
      <c r="F12" s="337"/>
      <c r="G12" s="337"/>
      <c r="H12" s="337"/>
      <c r="I12" s="337"/>
      <c r="J12" s="337"/>
      <c r="K12" s="337"/>
      <c r="L12" s="337"/>
      <c r="M12" s="337"/>
      <c r="N12" s="337"/>
      <c r="O12" s="337"/>
      <c r="P12" s="337"/>
      <c r="Q12" s="337"/>
      <c r="R12" s="337"/>
      <c r="S12" s="337"/>
      <c r="T12" s="337"/>
      <c r="U12" s="337"/>
      <c r="V12" s="337"/>
      <c r="W12" s="337"/>
      <c r="X12" s="337"/>
    </row>
    <row r="13" spans="1:25" ht="17.25" customHeight="1" x14ac:dyDescent="0.2">
      <c r="A13" s="23"/>
      <c r="B13" s="23"/>
      <c r="C13" s="23"/>
      <c r="D13" s="23"/>
      <c r="E13" s="23"/>
      <c r="F13" s="23"/>
      <c r="G13" s="23"/>
      <c r="H13" s="23"/>
      <c r="I13" s="23"/>
      <c r="J13" s="23"/>
      <c r="K13" s="23"/>
      <c r="L13" s="23"/>
      <c r="M13" s="23"/>
      <c r="N13" s="23"/>
      <c r="O13" s="23"/>
      <c r="P13" s="23"/>
      <c r="Q13" s="23"/>
      <c r="R13" s="23"/>
      <c r="S13" s="23"/>
      <c r="T13" s="23"/>
      <c r="U13" s="23"/>
      <c r="V13" s="23"/>
      <c r="W13" s="23"/>
      <c r="X13" s="23"/>
    </row>
    <row r="14" spans="1:25" ht="17.25" customHeight="1" x14ac:dyDescent="0.2">
      <c r="A14" s="348" t="s">
        <v>112</v>
      </c>
      <c r="B14" s="348"/>
      <c r="C14" s="348"/>
      <c r="D14" s="348"/>
      <c r="E14" s="348"/>
      <c r="F14" s="348"/>
      <c r="G14" s="348"/>
      <c r="H14" s="348"/>
      <c r="I14" s="348"/>
      <c r="J14" s="348"/>
      <c r="K14" s="348"/>
      <c r="L14" s="348"/>
      <c r="M14" s="348"/>
      <c r="N14" s="348"/>
      <c r="O14" s="348"/>
      <c r="P14" s="348"/>
      <c r="Q14" s="348"/>
      <c r="R14" s="348"/>
      <c r="S14" s="348"/>
      <c r="T14" s="348"/>
      <c r="U14" s="348"/>
      <c r="V14" s="348"/>
      <c r="W14" s="348"/>
      <c r="X14" s="348"/>
    </row>
    <row r="15" spans="1:25" s="122" customFormat="1" ht="17.25" customHeight="1" x14ac:dyDescent="0.2">
      <c r="A15" s="348" t="s">
        <v>200</v>
      </c>
      <c r="B15" s="348"/>
      <c r="C15" s="348"/>
      <c r="D15" s="348"/>
      <c r="E15" s="348"/>
      <c r="F15" s="348"/>
      <c r="G15" s="348"/>
      <c r="H15" s="348"/>
      <c r="I15" s="348"/>
      <c r="J15" s="348"/>
      <c r="K15" s="348"/>
      <c r="L15" s="348"/>
      <c r="M15" s="348"/>
      <c r="N15" s="348"/>
      <c r="O15" s="348"/>
      <c r="P15" s="348"/>
      <c r="Q15" s="348"/>
      <c r="R15" s="348"/>
      <c r="S15" s="348"/>
      <c r="T15" s="348"/>
      <c r="U15" s="348"/>
      <c r="V15" s="348"/>
      <c r="W15" s="348"/>
      <c r="X15" s="348"/>
    </row>
    <row r="16" spans="1:25" s="250" customFormat="1" ht="17.25" customHeight="1" x14ac:dyDescent="0.2">
      <c r="A16" s="248" t="s">
        <v>409</v>
      </c>
      <c r="B16" s="248"/>
      <c r="C16" s="248"/>
      <c r="D16" s="248"/>
      <c r="E16" s="248"/>
      <c r="F16" s="248"/>
      <c r="G16" s="248"/>
      <c r="H16" s="248"/>
      <c r="I16" s="248"/>
      <c r="J16" s="248"/>
      <c r="K16" s="248"/>
      <c r="L16" s="248"/>
      <c r="M16" s="248"/>
      <c r="N16" s="248"/>
      <c r="O16" s="248"/>
      <c r="P16" s="248"/>
      <c r="Q16" s="248"/>
      <c r="R16" s="248"/>
      <c r="S16" s="248"/>
      <c r="T16" s="248"/>
      <c r="U16" s="248"/>
      <c r="V16" s="248"/>
      <c r="W16" s="248"/>
      <c r="X16" s="248"/>
    </row>
    <row r="17" spans="1:44" s="114" customFormat="1" ht="17.25" customHeight="1" x14ac:dyDescent="0.2">
      <c r="A17" s="115"/>
      <c r="B17" s="115"/>
      <c r="C17" s="115"/>
      <c r="D17" s="115"/>
      <c r="E17" s="115"/>
      <c r="F17" s="115"/>
      <c r="G17" s="115"/>
      <c r="H17" s="115"/>
      <c r="I17" s="115"/>
      <c r="J17" s="115"/>
      <c r="K17" s="115"/>
      <c r="L17" s="115"/>
      <c r="M17" s="115"/>
      <c r="N17" s="115"/>
      <c r="O17" s="115"/>
      <c r="P17" s="115"/>
      <c r="Q17" s="115"/>
      <c r="R17" s="115"/>
      <c r="S17" s="115"/>
      <c r="T17" s="115"/>
      <c r="U17" s="115"/>
      <c r="V17" s="115"/>
      <c r="W17" s="115"/>
      <c r="X17" s="115"/>
    </row>
    <row r="18" spans="1:44" ht="17.25" customHeight="1" x14ac:dyDescent="0.2">
      <c r="A18" s="24"/>
      <c r="B18" s="349" t="s">
        <v>4</v>
      </c>
      <c r="C18" s="349"/>
      <c r="D18" s="349"/>
      <c r="E18" s="349"/>
      <c r="F18" s="349"/>
      <c r="G18" s="349"/>
      <c r="H18" s="349"/>
      <c r="I18" s="349"/>
      <c r="J18" s="349"/>
      <c r="K18" s="349"/>
      <c r="L18" s="349"/>
      <c r="M18" s="349"/>
      <c r="N18" s="349"/>
      <c r="O18" s="349"/>
      <c r="P18" s="349"/>
      <c r="Q18" s="349"/>
      <c r="R18" s="349"/>
      <c r="S18" s="349"/>
      <c r="T18" s="349"/>
      <c r="U18" s="349"/>
      <c r="V18" s="349"/>
      <c r="W18" s="349"/>
      <c r="X18" s="349"/>
      <c r="AN18" s="164">
        <f>'2事業所一覧　兼　必須要件確認表'!AV11</f>
        <v>0</v>
      </c>
      <c r="AO18" s="165"/>
      <c r="AP18" s="165"/>
      <c r="AQ18" s="165"/>
      <c r="AR18" s="165"/>
    </row>
    <row r="19" spans="1:44" ht="17.25" customHeight="1" x14ac:dyDescent="0.2">
      <c r="B19" s="25" t="s">
        <v>113</v>
      </c>
      <c r="C19" s="24"/>
      <c r="D19" s="24"/>
      <c r="E19" s="24"/>
      <c r="F19" s="24"/>
      <c r="G19" s="24"/>
      <c r="H19" s="24"/>
      <c r="I19" s="55" t="s">
        <v>17</v>
      </c>
      <c r="J19" s="350" t="str">
        <f>IF(AN18=0,"",'2事業所一覧　兼　必須要件確認表'!AV11)</f>
        <v/>
      </c>
      <c r="K19" s="350"/>
      <c r="L19" s="350"/>
      <c r="M19" s="350"/>
      <c r="N19" s="350"/>
      <c r="O19" s="55" t="s">
        <v>18</v>
      </c>
      <c r="P19" s="359" t="s">
        <v>306</v>
      </c>
      <c r="Q19" s="359"/>
      <c r="R19" s="359"/>
      <c r="S19" s="359"/>
      <c r="T19" s="359"/>
      <c r="U19" s="359"/>
      <c r="V19" s="359"/>
      <c r="W19" s="24"/>
      <c r="X19" s="24"/>
    </row>
    <row r="20" spans="1:44" s="59" customFormat="1" ht="4.5" customHeight="1" x14ac:dyDescent="0.2">
      <c r="B20" s="25"/>
      <c r="C20" s="24"/>
      <c r="D20" s="24"/>
      <c r="E20" s="24"/>
      <c r="F20" s="24"/>
      <c r="G20" s="24"/>
      <c r="H20" s="24"/>
      <c r="I20" s="107"/>
      <c r="J20" s="108"/>
      <c r="K20" s="109"/>
      <c r="L20" s="109"/>
      <c r="M20" s="109"/>
      <c r="N20" s="109"/>
      <c r="O20" s="107"/>
      <c r="P20" s="359"/>
      <c r="Q20" s="359"/>
      <c r="R20" s="359"/>
      <c r="S20" s="359"/>
      <c r="T20" s="359"/>
      <c r="U20" s="359"/>
      <c r="V20" s="359"/>
      <c r="W20" s="24"/>
      <c r="X20" s="24"/>
    </row>
    <row r="21" spans="1:44" s="114" customFormat="1" x14ac:dyDescent="0.2">
      <c r="A21" s="114" t="s">
        <v>106</v>
      </c>
      <c r="B21" s="25"/>
      <c r="C21" s="24"/>
      <c r="D21" s="24"/>
      <c r="E21" s="24"/>
      <c r="F21" s="24"/>
      <c r="G21" s="24"/>
      <c r="H21" s="24"/>
      <c r="I21" s="107"/>
      <c r="J21" s="108"/>
      <c r="K21" s="109"/>
      <c r="L21" s="109"/>
      <c r="M21" s="109"/>
      <c r="N21" s="109"/>
      <c r="O21" s="107"/>
      <c r="P21" s="359"/>
      <c r="Q21" s="359"/>
      <c r="R21" s="359"/>
      <c r="S21" s="359"/>
      <c r="T21" s="359"/>
      <c r="U21" s="359"/>
      <c r="V21" s="359"/>
      <c r="W21" s="24"/>
      <c r="X21" s="24"/>
    </row>
    <row r="22" spans="1:44" s="50" customFormat="1" ht="17.25" customHeight="1" x14ac:dyDescent="0.2">
      <c r="A22" s="50" t="s">
        <v>286</v>
      </c>
      <c r="B22" s="25"/>
      <c r="C22" s="24"/>
      <c r="D22" s="25"/>
      <c r="E22" s="24"/>
      <c r="F22" s="24"/>
      <c r="G22" s="24"/>
      <c r="H22" s="24"/>
      <c r="I22" s="24"/>
      <c r="J22" s="51"/>
      <c r="K22" s="52"/>
      <c r="L22" s="52"/>
      <c r="M22" s="52"/>
      <c r="N22" s="52"/>
      <c r="O22" s="52"/>
      <c r="P22" s="24"/>
      <c r="Q22" s="24"/>
      <c r="R22" s="24"/>
      <c r="S22" s="24"/>
      <c r="T22" s="24"/>
      <c r="U22" s="24"/>
      <c r="V22" s="24"/>
      <c r="W22" s="24"/>
      <c r="X22" s="24"/>
      <c r="Y22" s="26"/>
    </row>
    <row r="23" spans="1:44" s="250" customFormat="1" ht="17.25" customHeight="1" x14ac:dyDescent="0.2">
      <c r="B23" s="25" t="s">
        <v>509</v>
      </c>
      <c r="C23" s="24"/>
      <c r="D23" s="25"/>
      <c r="E23" s="24"/>
      <c r="F23" s="24"/>
      <c r="G23" s="24"/>
      <c r="H23" s="24"/>
      <c r="I23" s="24"/>
      <c r="J23" s="249"/>
      <c r="K23" s="52"/>
      <c r="L23" s="52"/>
      <c r="M23" s="52"/>
      <c r="N23" s="52"/>
      <c r="O23" s="52"/>
      <c r="P23" s="24"/>
      <c r="Q23" s="24"/>
      <c r="R23" s="24"/>
      <c r="S23" s="24"/>
      <c r="T23" s="24"/>
      <c r="U23" s="24"/>
      <c r="V23" s="24"/>
      <c r="W23" s="24"/>
      <c r="X23" s="24"/>
      <c r="Y23" s="26"/>
    </row>
    <row r="24" spans="1:44" s="250" customFormat="1" ht="17.25" customHeight="1" x14ac:dyDescent="0.2">
      <c r="B24" s="25" t="s">
        <v>202</v>
      </c>
      <c r="C24" s="24"/>
      <c r="D24" s="25"/>
      <c r="E24" s="24"/>
      <c r="F24" s="24"/>
      <c r="G24" s="24"/>
      <c r="H24" s="24"/>
      <c r="I24" s="24"/>
      <c r="J24" s="249"/>
      <c r="K24" s="52"/>
      <c r="L24" s="52"/>
      <c r="M24" s="52"/>
      <c r="N24" s="52"/>
      <c r="O24" s="52"/>
      <c r="P24" s="24"/>
      <c r="Q24" s="24"/>
      <c r="R24" s="24"/>
      <c r="S24" s="24"/>
      <c r="T24" s="24"/>
      <c r="U24" s="24"/>
      <c r="V24" s="24"/>
      <c r="W24" s="24"/>
      <c r="X24" s="24"/>
      <c r="Y24" s="26"/>
    </row>
    <row r="25" spans="1:44" s="53" customFormat="1" ht="17.25" customHeight="1" x14ac:dyDescent="0.2">
      <c r="B25" s="25" t="s">
        <v>510</v>
      </c>
      <c r="C25" s="59"/>
      <c r="D25" s="59"/>
      <c r="E25" s="24"/>
      <c r="F25" s="24"/>
      <c r="G25" s="24"/>
      <c r="H25" s="24"/>
      <c r="I25" s="24"/>
      <c r="J25" s="54"/>
      <c r="K25" s="57"/>
      <c r="M25" s="57"/>
      <c r="N25" s="57"/>
      <c r="O25" s="57"/>
      <c r="P25" s="57"/>
      <c r="Q25" s="57"/>
      <c r="R25" s="57"/>
      <c r="S25" s="57"/>
      <c r="T25" s="57"/>
      <c r="U25" s="57"/>
      <c r="V25" s="57"/>
      <c r="W25" s="57"/>
      <c r="X25" s="57"/>
      <c r="Y25" s="26"/>
    </row>
    <row r="26" spans="1:44" s="53" customFormat="1" ht="17.25" customHeight="1" x14ac:dyDescent="0.2">
      <c r="B26" s="25" t="s">
        <v>199</v>
      </c>
      <c r="C26" s="59"/>
      <c r="D26" s="59"/>
      <c r="E26" s="24"/>
      <c r="F26" s="24"/>
      <c r="G26" s="24"/>
      <c r="H26" s="24"/>
      <c r="I26" s="24"/>
      <c r="J26" s="54"/>
      <c r="K26" s="57"/>
      <c r="L26" s="57"/>
      <c r="M26" s="57"/>
      <c r="N26" s="57"/>
      <c r="O26" s="57"/>
      <c r="P26" s="57"/>
      <c r="Q26" s="57"/>
      <c r="R26" s="57"/>
      <c r="S26" s="57"/>
      <c r="T26" s="57"/>
      <c r="U26" s="57"/>
      <c r="V26" s="57"/>
      <c r="W26" s="57"/>
      <c r="X26" s="57"/>
      <c r="Y26" s="26"/>
    </row>
    <row r="27" spans="1:44" s="122" customFormat="1" ht="17.25" customHeight="1" x14ac:dyDescent="0.2">
      <c r="B27" s="25"/>
      <c r="C27" s="25" t="s">
        <v>412</v>
      </c>
      <c r="E27" s="24"/>
      <c r="F27" s="24"/>
      <c r="G27" s="24"/>
      <c r="H27" s="24"/>
      <c r="I27" s="24"/>
      <c r="J27" s="123"/>
      <c r="K27" s="57"/>
      <c r="L27" s="57"/>
      <c r="M27" s="57"/>
      <c r="N27" s="57"/>
      <c r="O27" s="57"/>
      <c r="P27" s="57"/>
      <c r="Q27" s="57"/>
      <c r="R27" s="57"/>
      <c r="S27" s="57"/>
      <c r="T27" s="57"/>
      <c r="U27" s="57"/>
      <c r="V27" s="57"/>
      <c r="W27" s="57"/>
      <c r="X27" s="57"/>
      <c r="Y27" s="26"/>
    </row>
    <row r="28" spans="1:44" s="53" customFormat="1" ht="17.25" customHeight="1" x14ac:dyDescent="0.2">
      <c r="B28" s="84"/>
      <c r="C28" s="25" t="s">
        <v>407</v>
      </c>
      <c r="M28" s="57"/>
      <c r="N28" s="57"/>
      <c r="O28" s="57"/>
      <c r="P28" s="57"/>
      <c r="Q28" s="57"/>
      <c r="R28" s="57"/>
      <c r="S28" s="57"/>
      <c r="T28" s="57"/>
      <c r="U28" s="57"/>
      <c r="V28" s="57"/>
      <c r="W28" s="57"/>
      <c r="X28" s="57"/>
      <c r="Y28" s="25"/>
    </row>
    <row r="29" spans="1:44" s="126" customFormat="1" ht="18" customHeight="1" x14ac:dyDescent="0.2">
      <c r="B29" s="84"/>
      <c r="C29" s="25" t="s">
        <v>411</v>
      </c>
      <c r="D29" s="59"/>
      <c r="E29" s="24"/>
      <c r="F29" s="24"/>
      <c r="G29" s="24"/>
      <c r="H29" s="24"/>
      <c r="I29" s="24"/>
      <c r="J29" s="54"/>
      <c r="K29" s="57"/>
      <c r="L29" s="57"/>
      <c r="M29" s="57"/>
      <c r="N29" s="57"/>
      <c r="O29" s="57"/>
      <c r="P29" s="57"/>
      <c r="Q29" s="57"/>
      <c r="R29" s="57"/>
      <c r="S29" s="57"/>
      <c r="T29" s="57"/>
      <c r="U29" s="57"/>
      <c r="V29" s="57"/>
      <c r="W29" s="57"/>
      <c r="X29" s="57"/>
      <c r="Y29" s="25"/>
    </row>
    <row r="30" spans="1:44" s="53" customFormat="1" ht="4.5" customHeight="1" x14ac:dyDescent="0.2">
      <c r="B30" s="58"/>
    </row>
    <row r="31" spans="1:44" ht="18" customHeight="1" x14ac:dyDescent="0.2">
      <c r="A31" s="19" t="s">
        <v>201</v>
      </c>
    </row>
    <row r="32" spans="1:44" s="250" customFormat="1" ht="18" customHeight="1" x14ac:dyDescent="0.2">
      <c r="B32" s="250" t="s">
        <v>509</v>
      </c>
    </row>
    <row r="33" spans="1:27" s="250" customFormat="1" ht="18" customHeight="1" x14ac:dyDescent="0.2">
      <c r="B33" s="250" t="s">
        <v>202</v>
      </c>
    </row>
    <row r="34" spans="1:27" ht="18" customHeight="1" x14ac:dyDescent="0.2">
      <c r="B34" s="25" t="s">
        <v>511</v>
      </c>
      <c r="C34" s="53"/>
    </row>
    <row r="35" spans="1:27" ht="18" customHeight="1" x14ac:dyDescent="0.2">
      <c r="B35" s="25" t="s">
        <v>107</v>
      </c>
      <c r="C35" s="53"/>
      <c r="Y35" s="25"/>
      <c r="Z35" s="25"/>
      <c r="AA35" s="59"/>
    </row>
    <row r="36" spans="1:27" s="126" customFormat="1" ht="14.25" customHeight="1" x14ac:dyDescent="0.2">
      <c r="B36" s="25"/>
      <c r="C36" s="25" t="s">
        <v>412</v>
      </c>
      <c r="Y36" s="25"/>
      <c r="Z36" s="25"/>
    </row>
    <row r="37" spans="1:27" ht="14.4" x14ac:dyDescent="0.2">
      <c r="B37" s="125"/>
      <c r="C37" s="25" t="s">
        <v>407</v>
      </c>
      <c r="Y37" s="25"/>
      <c r="Z37" s="25"/>
      <c r="AA37" s="59"/>
    </row>
    <row r="38" spans="1:27" ht="15" x14ac:dyDescent="0.2">
      <c r="B38" s="56"/>
      <c r="C38" s="25" t="s">
        <v>411</v>
      </c>
      <c r="Y38" s="25"/>
      <c r="Z38" s="25"/>
      <c r="AA38" s="59"/>
    </row>
    <row r="39" spans="1:27" s="85" customFormat="1" ht="4.5" customHeight="1" x14ac:dyDescent="0.2">
      <c r="B39" s="58"/>
      <c r="C39" s="25"/>
    </row>
    <row r="40" spans="1:27" s="53" customFormat="1" ht="27.75" customHeight="1" x14ac:dyDescent="0.2">
      <c r="A40" s="336" t="s">
        <v>105</v>
      </c>
      <c r="B40" s="336"/>
      <c r="C40" s="336"/>
      <c r="D40" s="336"/>
      <c r="E40" s="336"/>
      <c r="F40" s="336"/>
      <c r="G40" s="336"/>
      <c r="H40" s="336"/>
      <c r="I40" s="336"/>
      <c r="J40" s="336"/>
      <c r="K40" s="336"/>
      <c r="L40" s="336"/>
      <c r="M40" s="336"/>
      <c r="N40" s="336"/>
      <c r="O40" s="336"/>
      <c r="P40" s="336"/>
      <c r="Q40" s="336"/>
      <c r="R40" s="336"/>
      <c r="S40" s="336"/>
      <c r="T40" s="336"/>
      <c r="U40" s="336"/>
      <c r="V40" s="336"/>
      <c r="W40" s="336"/>
      <c r="X40" s="336"/>
    </row>
    <row r="41" spans="1:27" ht="24" customHeight="1" x14ac:dyDescent="0.2">
      <c r="N41" s="340" t="s">
        <v>3</v>
      </c>
      <c r="O41" s="340"/>
      <c r="P41" s="340"/>
      <c r="Q41" s="340"/>
      <c r="R41" s="340"/>
      <c r="S41" s="340"/>
      <c r="T41" s="340"/>
      <c r="U41" s="340"/>
      <c r="V41" s="340"/>
      <c r="W41" s="340"/>
      <c r="X41" s="340"/>
    </row>
    <row r="42" spans="1:27" ht="24" customHeight="1" x14ac:dyDescent="0.2">
      <c r="N42" s="340" t="s">
        <v>15</v>
      </c>
      <c r="O42" s="340"/>
      <c r="P42" s="340"/>
      <c r="Q42" s="347"/>
      <c r="R42" s="347"/>
      <c r="S42" s="347"/>
      <c r="T42" s="347"/>
      <c r="U42" s="347"/>
      <c r="V42" s="347"/>
      <c r="W42" s="347"/>
      <c r="X42" s="347"/>
    </row>
    <row r="43" spans="1:27" ht="24" customHeight="1" x14ac:dyDescent="0.2">
      <c r="N43" s="341" t="s">
        <v>2</v>
      </c>
      <c r="O43" s="342"/>
      <c r="P43" s="343"/>
      <c r="Q43" s="344"/>
      <c r="R43" s="345"/>
      <c r="S43" s="345"/>
      <c r="T43" s="345"/>
      <c r="U43" s="345"/>
      <c r="V43" s="345"/>
      <c r="W43" s="345"/>
      <c r="X43" s="346"/>
    </row>
    <row r="44" spans="1:27" ht="24" customHeight="1" x14ac:dyDescent="0.2">
      <c r="N44" s="341" t="s">
        <v>1</v>
      </c>
      <c r="O44" s="342"/>
      <c r="P44" s="343"/>
      <c r="Q44" s="344"/>
      <c r="R44" s="345"/>
      <c r="S44" s="345"/>
      <c r="T44" s="345"/>
      <c r="U44" s="345"/>
      <c r="V44" s="345"/>
      <c r="W44" s="345"/>
      <c r="X44" s="346"/>
      <c r="Y44" s="26" t="s">
        <v>12</v>
      </c>
    </row>
    <row r="45" spans="1:27" ht="24" customHeight="1" x14ac:dyDescent="0.2">
      <c r="N45" s="341" t="s">
        <v>0</v>
      </c>
      <c r="O45" s="342"/>
      <c r="P45" s="343"/>
      <c r="Q45" s="344"/>
      <c r="R45" s="345"/>
      <c r="S45" s="345"/>
      <c r="T45" s="345"/>
      <c r="U45" s="345"/>
      <c r="V45" s="345"/>
      <c r="W45" s="345"/>
      <c r="X45" s="346"/>
      <c r="Y45" s="27" t="s">
        <v>11</v>
      </c>
    </row>
    <row r="46" spans="1:27" ht="14.4" x14ac:dyDescent="0.2">
      <c r="Y46" s="28" t="s">
        <v>13</v>
      </c>
    </row>
    <row r="47" spans="1:27" ht="14.4" x14ac:dyDescent="0.2">
      <c r="Y47" s="28" t="s">
        <v>14</v>
      </c>
    </row>
    <row r="51" spans="11:11" x14ac:dyDescent="0.2">
      <c r="K51" s="25"/>
    </row>
    <row r="52" spans="11:11" x14ac:dyDescent="0.2">
      <c r="K52" s="25"/>
    </row>
    <row r="53" spans="11:11" x14ac:dyDescent="0.2">
      <c r="K53" s="25"/>
    </row>
  </sheetData>
  <sheetProtection algorithmName="SHA-512" hashValue="911AyCyOfGMT1K/e7N17s/gX9uH18Sx4yV6tiiWXSXcdaw8+MtBfTp/30KCjFk/6v1g2QRtt5PEEw2ni4fJGJQ==" saltValue="DTbN3nNXymarJimOf5E8Cg==" spinCount="100000" sheet="1"/>
  <mergeCells count="29">
    <mergeCell ref="N9:P9"/>
    <mergeCell ref="N10:P10"/>
    <mergeCell ref="Q10:X10"/>
    <mergeCell ref="P19:V21"/>
    <mergeCell ref="O6:P6"/>
    <mergeCell ref="Q6:X6"/>
    <mergeCell ref="A1:X1"/>
    <mergeCell ref="O7:P7"/>
    <mergeCell ref="O8:P8"/>
    <mergeCell ref="Q7:X7"/>
    <mergeCell ref="Q8:X8"/>
    <mergeCell ref="U3:X3"/>
    <mergeCell ref="R2:X2"/>
    <mergeCell ref="A40:X40"/>
    <mergeCell ref="A12:X12"/>
    <mergeCell ref="Q9:X9"/>
    <mergeCell ref="N41:X41"/>
    <mergeCell ref="N45:P45"/>
    <mergeCell ref="Q45:X45"/>
    <mergeCell ref="N42:P42"/>
    <mergeCell ref="Q42:X42"/>
    <mergeCell ref="N43:P43"/>
    <mergeCell ref="Q43:X43"/>
    <mergeCell ref="N44:P44"/>
    <mergeCell ref="Q44:X44"/>
    <mergeCell ref="A14:X14"/>
    <mergeCell ref="B18:X18"/>
    <mergeCell ref="A15:X15"/>
    <mergeCell ref="J19:N19"/>
  </mergeCells>
  <phoneticPr fontId="12"/>
  <dataValidations count="2">
    <dataValidation allowBlank="1" showInputMessage="1" showErrorMessage="1" promptTitle="所在地の入力" prompt="法人所在地を記載してください。" sqref="Q7" xr:uid="{DE3D888D-258E-47E6-9189-0BAA77BE8496}"/>
    <dataValidation allowBlank="1" showInputMessage="1" showErrorMessage="1" promptTitle="代表者名の入力" prompt="法人代表者の職名及び氏名を入力してください。" sqref="Q9:Q10" xr:uid="{C24CFCE8-6F2C-45CF-9312-2348F8218F20}"/>
  </dataValidations>
  <pageMargins left="0.7" right="0.7" top="0.75" bottom="0.75" header="0.3" footer="0.3"/>
  <pageSetup paperSize="9" scale="97"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2FD1-8C1B-4311-997A-8699B60012C1}">
  <sheetPr>
    <tabColor theme="8" tint="0.59999389629810485"/>
    <pageSetUpPr fitToPage="1"/>
  </sheetPr>
  <dimension ref="A1:AV60"/>
  <sheetViews>
    <sheetView view="pageBreakPreview" zoomScale="78" zoomScaleNormal="100" zoomScaleSheetLayoutView="78" workbookViewId="0">
      <selection activeCell="A2" sqref="A2:N2"/>
    </sheetView>
  </sheetViews>
  <sheetFormatPr defaultColWidth="9" defaultRowHeight="18" x14ac:dyDescent="0.2"/>
  <cols>
    <col min="1" max="1" width="8" style="46" customWidth="1"/>
    <col min="2" max="2" width="14.44140625" style="46" customWidth="1"/>
    <col min="3" max="3" width="11.77734375" style="44" customWidth="1"/>
    <col min="4" max="4" width="18.6640625" style="44" customWidth="1"/>
    <col min="5" max="5" width="43.109375" style="44" customWidth="1"/>
    <col min="6" max="6" width="25.77734375" style="29" customWidth="1"/>
    <col min="7" max="7" width="27.88671875" style="29" customWidth="1"/>
    <col min="8" max="11" width="25.77734375" style="29" customWidth="1"/>
    <col min="12" max="12" width="4.6640625" style="29" customWidth="1"/>
    <col min="13" max="13" width="27.109375" style="29" customWidth="1"/>
    <col min="14" max="14" width="41.109375" style="45" customWidth="1"/>
    <col min="15" max="29" width="9" style="29"/>
    <col min="30" max="30" width="9.88671875" style="29" bestFit="1" customWidth="1"/>
    <col min="31" max="16384" width="9" style="29"/>
  </cols>
  <sheetData>
    <row r="1" spans="1:48" x14ac:dyDescent="0.2">
      <c r="A1" s="438" t="s">
        <v>282</v>
      </c>
      <c r="B1" s="438"/>
      <c r="C1" s="438"/>
      <c r="D1" s="438"/>
      <c r="E1" s="438"/>
      <c r="F1" s="438"/>
      <c r="G1" s="438"/>
      <c r="H1" s="438"/>
      <c r="I1" s="438"/>
      <c r="J1" s="438"/>
      <c r="K1" s="438"/>
      <c r="L1" s="438"/>
      <c r="M1" s="438"/>
      <c r="N1" s="438"/>
      <c r="O1" s="438"/>
      <c r="P1" s="288"/>
      <c r="Q1" s="288"/>
      <c r="R1" s="288"/>
      <c r="S1" s="288"/>
      <c r="T1" s="288"/>
      <c r="U1" s="288"/>
      <c r="V1" s="288"/>
    </row>
    <row r="2" spans="1:48" ht="21" customHeight="1" x14ac:dyDescent="0.2">
      <c r="A2" s="439" t="s">
        <v>516</v>
      </c>
      <c r="B2" s="439"/>
      <c r="C2" s="439"/>
      <c r="D2" s="439"/>
      <c r="E2" s="439"/>
      <c r="F2" s="439"/>
      <c r="G2" s="439"/>
      <c r="H2" s="439"/>
      <c r="I2" s="439"/>
      <c r="J2" s="439"/>
      <c r="K2" s="439"/>
      <c r="L2" s="439"/>
      <c r="M2" s="439"/>
      <c r="N2" s="439"/>
    </row>
    <row r="3" spans="1:48" ht="32.25" customHeight="1" x14ac:dyDescent="0.7">
      <c r="A3" s="440"/>
      <c r="B3" s="440"/>
      <c r="C3" s="440"/>
      <c r="D3" s="188"/>
      <c r="E3" s="30"/>
      <c r="K3" s="48" t="s">
        <v>75</v>
      </c>
      <c r="L3" s="48"/>
      <c r="M3" s="442" t="str">
        <f>IF('1事前協議書'!Q8="","",'2事業所一覧　兼　必須要件確認表'!AL3)</f>
        <v/>
      </c>
      <c r="N3" s="442"/>
      <c r="O3" s="31" t="s">
        <v>78</v>
      </c>
      <c r="P3" s="31"/>
      <c r="Q3" s="31"/>
      <c r="R3" s="31"/>
      <c r="S3" s="31"/>
      <c r="T3" s="31"/>
      <c r="U3" s="31"/>
      <c r="V3" s="31"/>
      <c r="AL3" s="166">
        <f>'1事前協議書'!Q8</f>
        <v>0</v>
      </c>
    </row>
    <row r="4" spans="1:48" s="32" customFormat="1" ht="30.75" customHeight="1" x14ac:dyDescent="0.55000000000000004">
      <c r="A4" s="440"/>
      <c r="B4" s="440"/>
      <c r="C4" s="440"/>
      <c r="D4" s="30"/>
      <c r="E4" s="30"/>
      <c r="K4" s="49" t="s">
        <v>76</v>
      </c>
      <c r="L4" s="49"/>
      <c r="M4" s="441" t="str">
        <f>IF('1事前協議書'!Q7="","",'2事業所一覧　兼　必須要件確認表'!AL4)</f>
        <v/>
      </c>
      <c r="N4" s="441"/>
      <c r="O4" s="31" t="s">
        <v>78</v>
      </c>
      <c r="P4" s="31"/>
      <c r="Q4" s="31"/>
      <c r="R4" s="31"/>
      <c r="S4" s="31"/>
      <c r="T4" s="31"/>
      <c r="U4" s="31"/>
      <c r="V4" s="31"/>
      <c r="AL4" s="167">
        <f>'1事前協議書'!Q7</f>
        <v>0</v>
      </c>
    </row>
    <row r="5" spans="1:48" s="32" customFormat="1" ht="29.25" customHeight="1" thickBot="1" x14ac:dyDescent="0.7">
      <c r="A5" s="183" t="s">
        <v>19</v>
      </c>
      <c r="B5" s="33"/>
      <c r="C5" s="271" t="s">
        <v>502</v>
      </c>
      <c r="D5" s="34"/>
      <c r="E5" s="34"/>
      <c r="F5" s="34"/>
      <c r="G5" s="34"/>
      <c r="H5" s="34"/>
      <c r="I5" s="34"/>
      <c r="J5" s="34"/>
      <c r="K5" s="34"/>
      <c r="L5" s="34"/>
      <c r="M5" s="34"/>
      <c r="N5" s="35"/>
    </row>
    <row r="6" spans="1:48" s="42" customFormat="1" ht="56.25" customHeight="1" thickBot="1" x14ac:dyDescent="0.25">
      <c r="A6" s="36" t="s">
        <v>20</v>
      </c>
      <c r="B6" s="424" t="s">
        <v>21</v>
      </c>
      <c r="C6" s="425"/>
      <c r="D6" s="37" t="s">
        <v>22</v>
      </c>
      <c r="E6" s="38" t="s">
        <v>23</v>
      </c>
      <c r="F6" s="39" t="s">
        <v>24</v>
      </c>
      <c r="G6" s="39" t="s">
        <v>448</v>
      </c>
      <c r="H6" s="143" t="s">
        <v>449</v>
      </c>
      <c r="I6" s="143" t="s">
        <v>443</v>
      </c>
      <c r="J6" s="143" t="s">
        <v>287</v>
      </c>
      <c r="K6" s="143" t="s">
        <v>288</v>
      </c>
      <c r="L6" s="412" t="s">
        <v>473</v>
      </c>
      <c r="M6" s="413"/>
      <c r="N6" s="40" t="s">
        <v>77</v>
      </c>
      <c r="O6" s="41"/>
      <c r="P6" s="41"/>
      <c r="Q6" s="41"/>
      <c r="R6" s="41"/>
      <c r="S6" s="41"/>
      <c r="T6" s="41"/>
      <c r="U6" s="41"/>
      <c r="V6" s="41"/>
    </row>
    <row r="7" spans="1:48" s="32" customFormat="1" ht="44.25" customHeight="1" x14ac:dyDescent="0.2">
      <c r="A7" s="420">
        <v>1</v>
      </c>
      <c r="B7" s="416"/>
      <c r="C7" s="417"/>
      <c r="D7" s="414"/>
      <c r="E7" s="432"/>
      <c r="F7" s="430"/>
      <c r="G7" s="428"/>
      <c r="H7" s="428"/>
      <c r="I7" s="428"/>
      <c r="J7" s="426"/>
      <c r="K7" s="426"/>
      <c r="L7" s="434"/>
      <c r="M7" s="435"/>
      <c r="N7" s="422">
        <f>'4介護テクノロジー導入支援　補助金所要額調書（優先順位1位分）'!O49+'５パッケージ型導入支援　補助金所要額調書（優先順位１位分）'!O18</f>
        <v>0</v>
      </c>
    </row>
    <row r="8" spans="1:48" s="32" customFormat="1" ht="44.25" customHeight="1" thickBot="1" x14ac:dyDescent="0.25">
      <c r="A8" s="421"/>
      <c r="B8" s="418"/>
      <c r="C8" s="419"/>
      <c r="D8" s="415"/>
      <c r="E8" s="433"/>
      <c r="F8" s="431"/>
      <c r="G8" s="429"/>
      <c r="H8" s="429"/>
      <c r="I8" s="429"/>
      <c r="J8" s="427"/>
      <c r="K8" s="427"/>
      <c r="L8" s="436"/>
      <c r="M8" s="437"/>
      <c r="N8" s="423"/>
      <c r="AV8" s="168" t="e">
        <f>#REF!+#REF!+#REF!</f>
        <v>#REF!</v>
      </c>
    </row>
    <row r="9" spans="1:48" s="32" customFormat="1" ht="44.25" customHeight="1" x14ac:dyDescent="0.2">
      <c r="A9" s="466">
        <v>2</v>
      </c>
      <c r="B9" s="450"/>
      <c r="C9" s="451"/>
      <c r="D9" s="448"/>
      <c r="E9" s="447"/>
      <c r="F9" s="430"/>
      <c r="G9" s="455"/>
      <c r="H9" s="455"/>
      <c r="I9" s="455"/>
      <c r="J9" s="454"/>
      <c r="K9" s="454"/>
      <c r="L9" s="434"/>
      <c r="M9" s="435"/>
      <c r="N9" s="422">
        <f>'4介護テクノロジー導入支援　補助金所要額調書（優先順位２位分）'!O49+'５パッケージ型導入支援　補助金所要額調書（優先順位２位分）'!O18</f>
        <v>0</v>
      </c>
      <c r="P9" s="445" t="s">
        <v>307</v>
      </c>
      <c r="Q9" s="446"/>
      <c r="R9" s="446"/>
      <c r="S9" s="446"/>
      <c r="T9" s="446"/>
      <c r="U9" s="446"/>
      <c r="V9" s="446"/>
      <c r="W9" s="446"/>
      <c r="X9" s="446"/>
      <c r="Y9" s="446"/>
      <c r="Z9" s="446"/>
      <c r="AA9" s="446"/>
      <c r="AB9" s="446"/>
      <c r="AC9" s="446"/>
      <c r="AD9" s="446"/>
      <c r="AE9" s="446"/>
      <c r="AV9" s="168" t="e">
        <f>#REF!+#REF!+#REF!</f>
        <v>#REF!</v>
      </c>
    </row>
    <row r="10" spans="1:48" s="32" customFormat="1" ht="44.25" customHeight="1" x14ac:dyDescent="0.2">
      <c r="A10" s="421"/>
      <c r="B10" s="452"/>
      <c r="C10" s="453"/>
      <c r="D10" s="449"/>
      <c r="E10" s="433"/>
      <c r="F10" s="431"/>
      <c r="G10" s="429"/>
      <c r="H10" s="429"/>
      <c r="I10" s="429"/>
      <c r="J10" s="427"/>
      <c r="K10" s="427"/>
      <c r="L10" s="436"/>
      <c r="M10" s="437"/>
      <c r="N10" s="423"/>
    </row>
    <row r="11" spans="1:48" s="32" customFormat="1" ht="45.75" customHeight="1" thickBot="1" x14ac:dyDescent="0.25">
      <c r="A11" s="43" t="s">
        <v>25</v>
      </c>
      <c r="B11" s="443"/>
      <c r="C11" s="444"/>
      <c r="D11" s="444"/>
      <c r="E11" s="444"/>
      <c r="F11" s="444"/>
      <c r="G11" s="444"/>
      <c r="H11" s="444"/>
      <c r="I11" s="444"/>
      <c r="J11" s="444"/>
      <c r="K11" s="444"/>
      <c r="L11" s="444"/>
      <c r="M11" s="444"/>
      <c r="N11" s="268">
        <f>SUM(N7:N10)</f>
        <v>0</v>
      </c>
      <c r="AV11" s="169">
        <f>SUM(N7:N9)</f>
        <v>0</v>
      </c>
    </row>
    <row r="12" spans="1:48" s="32" customFormat="1" ht="45.75" customHeight="1" x14ac:dyDescent="0.2">
      <c r="A12" s="376" t="s">
        <v>442</v>
      </c>
      <c r="B12" s="376"/>
      <c r="C12" s="376"/>
      <c r="D12" s="376"/>
      <c r="E12" s="376"/>
      <c r="F12" s="376"/>
      <c r="G12" s="376"/>
      <c r="H12" s="376"/>
      <c r="I12" s="180"/>
      <c r="J12" s="180"/>
      <c r="K12" s="180"/>
      <c r="L12" s="180"/>
      <c r="M12" s="180"/>
      <c r="N12" s="287"/>
      <c r="AV12" s="169"/>
    </row>
    <row r="13" spans="1:48" s="32" customFormat="1" ht="45.75" customHeight="1" x14ac:dyDescent="0.2">
      <c r="A13" s="179"/>
      <c r="B13" s="179"/>
      <c r="C13" s="180"/>
      <c r="D13" s="180"/>
      <c r="E13" s="180"/>
      <c r="F13" s="180"/>
      <c r="G13" s="180"/>
      <c r="H13" s="180"/>
      <c r="I13" s="180"/>
      <c r="J13" s="180"/>
      <c r="K13" s="180"/>
      <c r="L13" s="180"/>
      <c r="M13" s="180"/>
      <c r="N13" s="189"/>
      <c r="AV13" s="169"/>
    </row>
    <row r="14" spans="1:48" ht="32.25" customHeight="1" thickBot="1" x14ac:dyDescent="0.25">
      <c r="A14" s="269" t="s">
        <v>303</v>
      </c>
      <c r="B14" s="184"/>
      <c r="C14" s="184"/>
      <c r="D14" s="270" t="s">
        <v>300</v>
      </c>
      <c r="X14" s="46"/>
    </row>
    <row r="15" spans="1:48" ht="18.600000000000001" thickBot="1" x14ac:dyDescent="0.25">
      <c r="A15" s="185"/>
      <c r="B15" s="379" t="s">
        <v>297</v>
      </c>
      <c r="C15" s="380"/>
      <c r="D15" s="380"/>
      <c r="E15" s="380"/>
      <c r="F15" s="380"/>
      <c r="G15" s="380"/>
      <c r="H15" s="381"/>
      <c r="I15" s="286"/>
      <c r="J15" s="186" t="s">
        <v>304</v>
      </c>
      <c r="K15" s="187" t="s">
        <v>305</v>
      </c>
    </row>
    <row r="16" spans="1:48" ht="24" customHeight="1" x14ac:dyDescent="0.2">
      <c r="A16" s="382" t="s">
        <v>84</v>
      </c>
      <c r="B16" s="385" t="s">
        <v>450</v>
      </c>
      <c r="C16" s="386"/>
      <c r="D16" s="386"/>
      <c r="E16" s="386"/>
      <c r="F16" s="386"/>
      <c r="G16" s="386"/>
      <c r="H16" s="386"/>
      <c r="I16" s="387"/>
      <c r="J16" s="468"/>
      <c r="K16" s="362"/>
      <c r="L16" s="47"/>
    </row>
    <row r="17" spans="1:30" ht="24" customHeight="1" x14ac:dyDescent="0.2">
      <c r="A17" s="383"/>
      <c r="B17" s="388"/>
      <c r="C17" s="389"/>
      <c r="D17" s="389"/>
      <c r="E17" s="389"/>
      <c r="F17" s="389"/>
      <c r="G17" s="389"/>
      <c r="H17" s="389"/>
      <c r="I17" s="390"/>
      <c r="J17" s="468"/>
      <c r="K17" s="362"/>
      <c r="AD17" s="161" t="s">
        <v>220</v>
      </c>
    </row>
    <row r="18" spans="1:30" ht="42.75" customHeight="1" x14ac:dyDescent="0.2">
      <c r="A18" s="384"/>
      <c r="B18" s="391"/>
      <c r="C18" s="392"/>
      <c r="D18" s="392"/>
      <c r="E18" s="392"/>
      <c r="F18" s="392"/>
      <c r="G18" s="392"/>
      <c r="H18" s="392"/>
      <c r="I18" s="393"/>
      <c r="J18" s="476"/>
      <c r="K18" s="470"/>
      <c r="AD18" s="161" t="s">
        <v>221</v>
      </c>
    </row>
    <row r="19" spans="1:30" ht="24" customHeight="1" x14ac:dyDescent="0.2">
      <c r="A19" s="377" t="s">
        <v>86</v>
      </c>
      <c r="B19" s="394" t="s">
        <v>451</v>
      </c>
      <c r="C19" s="395"/>
      <c r="D19" s="395"/>
      <c r="E19" s="395"/>
      <c r="F19" s="395"/>
      <c r="G19" s="395"/>
      <c r="H19" s="395"/>
      <c r="I19" s="396"/>
      <c r="J19" s="477"/>
      <c r="K19" s="471"/>
      <c r="AD19" s="161" t="s">
        <v>222</v>
      </c>
    </row>
    <row r="20" spans="1:30" ht="24" customHeight="1" x14ac:dyDescent="0.2">
      <c r="A20" s="377"/>
      <c r="B20" s="388"/>
      <c r="C20" s="389"/>
      <c r="D20" s="389"/>
      <c r="E20" s="389"/>
      <c r="F20" s="389"/>
      <c r="G20" s="389"/>
      <c r="H20" s="389"/>
      <c r="I20" s="390"/>
      <c r="J20" s="477"/>
      <c r="K20" s="362"/>
      <c r="AD20" s="29" t="s">
        <v>26</v>
      </c>
    </row>
    <row r="21" spans="1:30" ht="42" customHeight="1" x14ac:dyDescent="0.2">
      <c r="A21" s="377"/>
      <c r="B21" s="391"/>
      <c r="C21" s="392"/>
      <c r="D21" s="392"/>
      <c r="E21" s="392"/>
      <c r="F21" s="392"/>
      <c r="G21" s="392"/>
      <c r="H21" s="392"/>
      <c r="I21" s="393"/>
      <c r="J21" s="477"/>
      <c r="K21" s="470"/>
      <c r="AD21" s="29" t="s">
        <v>27</v>
      </c>
    </row>
    <row r="22" spans="1:30" ht="24" customHeight="1" x14ac:dyDescent="0.2">
      <c r="A22" s="377" t="s">
        <v>87</v>
      </c>
      <c r="B22" s="409" t="s">
        <v>452</v>
      </c>
      <c r="C22" s="410"/>
      <c r="D22" s="410"/>
      <c r="E22" s="410"/>
      <c r="F22" s="410"/>
      <c r="G22" s="410"/>
      <c r="H22" s="410"/>
      <c r="I22" s="411"/>
      <c r="J22" s="475"/>
      <c r="K22" s="471"/>
      <c r="AD22" s="29" t="s">
        <v>28</v>
      </c>
    </row>
    <row r="23" spans="1:30" ht="24" customHeight="1" x14ac:dyDescent="0.2">
      <c r="A23" s="377"/>
      <c r="B23" s="403"/>
      <c r="C23" s="404"/>
      <c r="D23" s="404"/>
      <c r="E23" s="404"/>
      <c r="F23" s="404"/>
      <c r="G23" s="404"/>
      <c r="H23" s="404"/>
      <c r="I23" s="405"/>
      <c r="J23" s="475"/>
      <c r="K23" s="362"/>
      <c r="AD23" s="29" t="s">
        <v>29</v>
      </c>
    </row>
    <row r="24" spans="1:30" ht="36" customHeight="1" x14ac:dyDescent="0.2">
      <c r="A24" s="377"/>
      <c r="B24" s="406"/>
      <c r="C24" s="407"/>
      <c r="D24" s="407"/>
      <c r="E24" s="407"/>
      <c r="F24" s="407"/>
      <c r="G24" s="407"/>
      <c r="H24" s="407"/>
      <c r="I24" s="408"/>
      <c r="J24" s="475"/>
      <c r="K24" s="470"/>
      <c r="AD24" s="29" t="s">
        <v>30</v>
      </c>
    </row>
    <row r="25" spans="1:30" ht="22.2" x14ac:dyDescent="0.2">
      <c r="A25" s="377"/>
      <c r="B25" s="400" t="s">
        <v>294</v>
      </c>
      <c r="C25" s="401"/>
      <c r="D25" s="401"/>
      <c r="E25" s="401"/>
      <c r="F25" s="401"/>
      <c r="G25" s="401"/>
      <c r="H25" s="401"/>
      <c r="I25" s="402"/>
      <c r="J25" s="318"/>
      <c r="K25" s="319"/>
      <c r="AD25" s="29" t="s">
        <v>31</v>
      </c>
    </row>
    <row r="26" spans="1:30" ht="24" customHeight="1" x14ac:dyDescent="0.2">
      <c r="A26" s="377"/>
      <c r="B26" s="403" t="s">
        <v>295</v>
      </c>
      <c r="C26" s="404"/>
      <c r="D26" s="404"/>
      <c r="E26" s="404"/>
      <c r="F26" s="404"/>
      <c r="G26" s="404"/>
      <c r="H26" s="404"/>
      <c r="I26" s="405"/>
      <c r="J26" s="320"/>
      <c r="K26" s="321"/>
      <c r="AD26" s="29" t="s">
        <v>32</v>
      </c>
    </row>
    <row r="27" spans="1:30" ht="24.75" customHeight="1" thickBot="1" x14ac:dyDescent="0.25">
      <c r="A27" s="377"/>
      <c r="B27" s="406"/>
      <c r="C27" s="407"/>
      <c r="D27" s="407"/>
      <c r="E27" s="407"/>
      <c r="F27" s="407"/>
      <c r="G27" s="407"/>
      <c r="H27" s="407"/>
      <c r="I27" s="408"/>
      <c r="J27" s="322"/>
      <c r="K27" s="323"/>
      <c r="AD27" s="29" t="s">
        <v>33</v>
      </c>
    </row>
    <row r="28" spans="1:30" ht="24" customHeight="1" x14ac:dyDescent="0.2">
      <c r="A28" s="377" t="s">
        <v>88</v>
      </c>
      <c r="B28" s="394" t="s">
        <v>453</v>
      </c>
      <c r="C28" s="395"/>
      <c r="D28" s="395"/>
      <c r="E28" s="395"/>
      <c r="F28" s="395"/>
      <c r="G28" s="395"/>
      <c r="H28" s="395"/>
      <c r="I28" s="396"/>
      <c r="J28" s="467"/>
      <c r="K28" s="472"/>
      <c r="AD28" s="29" t="s">
        <v>34</v>
      </c>
    </row>
    <row r="29" spans="1:30" x14ac:dyDescent="0.2">
      <c r="A29" s="377"/>
      <c r="B29" s="388"/>
      <c r="C29" s="389"/>
      <c r="D29" s="389"/>
      <c r="E29" s="389"/>
      <c r="F29" s="389"/>
      <c r="G29" s="389"/>
      <c r="H29" s="389"/>
      <c r="I29" s="390"/>
      <c r="J29" s="468"/>
      <c r="K29" s="473"/>
      <c r="AD29" s="29" t="s">
        <v>35</v>
      </c>
    </row>
    <row r="30" spans="1:30" ht="39.75" customHeight="1" thickBot="1" x14ac:dyDescent="0.25">
      <c r="A30" s="378"/>
      <c r="B30" s="397"/>
      <c r="C30" s="398"/>
      <c r="D30" s="398"/>
      <c r="E30" s="398"/>
      <c r="F30" s="398"/>
      <c r="G30" s="398"/>
      <c r="H30" s="398"/>
      <c r="I30" s="399"/>
      <c r="J30" s="469"/>
      <c r="K30" s="474"/>
      <c r="AD30" s="29" t="s">
        <v>36</v>
      </c>
    </row>
    <row r="31" spans="1:30" ht="18.75" customHeight="1" x14ac:dyDescent="0.2">
      <c r="A31" s="373" t="s">
        <v>446</v>
      </c>
      <c r="B31" s="364" t="s">
        <v>454</v>
      </c>
      <c r="C31" s="478"/>
      <c r="D31" s="478"/>
      <c r="E31" s="478"/>
      <c r="F31" s="478"/>
      <c r="G31" s="478"/>
      <c r="H31" s="478"/>
      <c r="I31" s="479"/>
      <c r="J31" s="361"/>
      <c r="K31" s="361"/>
      <c r="AD31" s="29" t="s">
        <v>37</v>
      </c>
    </row>
    <row r="32" spans="1:30" ht="18.75" customHeight="1" x14ac:dyDescent="0.2">
      <c r="A32" s="374"/>
      <c r="B32" s="480"/>
      <c r="C32" s="481"/>
      <c r="D32" s="481"/>
      <c r="E32" s="481"/>
      <c r="F32" s="481"/>
      <c r="G32" s="481"/>
      <c r="H32" s="481"/>
      <c r="I32" s="482"/>
      <c r="J32" s="362"/>
      <c r="K32" s="362"/>
      <c r="AD32" s="29" t="s">
        <v>38</v>
      </c>
    </row>
    <row r="33" spans="1:30" ht="18.75" customHeight="1" x14ac:dyDescent="0.2">
      <c r="A33" s="374"/>
      <c r="B33" s="480"/>
      <c r="C33" s="481"/>
      <c r="D33" s="481"/>
      <c r="E33" s="481"/>
      <c r="F33" s="481"/>
      <c r="G33" s="481"/>
      <c r="H33" s="481"/>
      <c r="I33" s="482"/>
      <c r="J33" s="362"/>
      <c r="K33" s="362"/>
      <c r="AD33" s="29" t="s">
        <v>39</v>
      </c>
    </row>
    <row r="34" spans="1:30" ht="18.75" customHeight="1" x14ac:dyDescent="0.2">
      <c r="A34" s="374"/>
      <c r="B34" s="480"/>
      <c r="C34" s="481"/>
      <c r="D34" s="481"/>
      <c r="E34" s="481"/>
      <c r="F34" s="481"/>
      <c r="G34" s="481"/>
      <c r="H34" s="481"/>
      <c r="I34" s="482"/>
      <c r="J34" s="362"/>
      <c r="K34" s="362"/>
      <c r="W34" s="170" t="s">
        <v>298</v>
      </c>
      <c r="AD34" s="29" t="s">
        <v>40</v>
      </c>
    </row>
    <row r="35" spans="1:30" ht="18.75" customHeight="1" x14ac:dyDescent="0.2">
      <c r="A35" s="374"/>
      <c r="B35" s="480"/>
      <c r="C35" s="481"/>
      <c r="D35" s="481"/>
      <c r="E35" s="481"/>
      <c r="F35" s="481"/>
      <c r="G35" s="481"/>
      <c r="H35" s="481"/>
      <c r="I35" s="482"/>
      <c r="J35" s="362"/>
      <c r="K35" s="362"/>
      <c r="W35" s="170" t="s">
        <v>299</v>
      </c>
      <c r="AD35" s="29" t="s">
        <v>41</v>
      </c>
    </row>
    <row r="36" spans="1:30" ht="18.75" customHeight="1" x14ac:dyDescent="0.2">
      <c r="A36" s="374"/>
      <c r="B36" s="480"/>
      <c r="C36" s="481"/>
      <c r="D36" s="481"/>
      <c r="E36" s="481"/>
      <c r="F36" s="481"/>
      <c r="G36" s="481"/>
      <c r="H36" s="481"/>
      <c r="I36" s="482"/>
      <c r="J36" s="362"/>
      <c r="K36" s="362"/>
      <c r="W36" s="171"/>
      <c r="AD36" s="29" t="s">
        <v>42</v>
      </c>
    </row>
    <row r="37" spans="1:30" ht="18.75" customHeight="1" x14ac:dyDescent="0.2">
      <c r="A37" s="374"/>
      <c r="B37" s="480"/>
      <c r="C37" s="481"/>
      <c r="D37" s="481"/>
      <c r="E37" s="481"/>
      <c r="F37" s="481"/>
      <c r="G37" s="481"/>
      <c r="H37" s="481"/>
      <c r="I37" s="482"/>
      <c r="J37" s="362"/>
      <c r="K37" s="362"/>
      <c r="W37" s="170" t="s">
        <v>289</v>
      </c>
      <c r="AD37" s="29" t="s">
        <v>43</v>
      </c>
    </row>
    <row r="38" spans="1:30" ht="18.75" customHeight="1" x14ac:dyDescent="0.2">
      <c r="A38" s="374"/>
      <c r="B38" s="480"/>
      <c r="C38" s="481"/>
      <c r="D38" s="481"/>
      <c r="E38" s="481"/>
      <c r="F38" s="481"/>
      <c r="G38" s="481"/>
      <c r="H38" s="481"/>
      <c r="I38" s="482"/>
      <c r="J38" s="362"/>
      <c r="K38" s="362"/>
      <c r="W38" s="170" t="s">
        <v>290</v>
      </c>
      <c r="AD38" s="29" t="s">
        <v>44</v>
      </c>
    </row>
    <row r="39" spans="1:30" ht="18.75" customHeight="1" x14ac:dyDescent="0.2">
      <c r="A39" s="374"/>
      <c r="B39" s="480"/>
      <c r="C39" s="481"/>
      <c r="D39" s="481"/>
      <c r="E39" s="481"/>
      <c r="F39" s="481"/>
      <c r="G39" s="481"/>
      <c r="H39" s="481"/>
      <c r="I39" s="482"/>
      <c r="J39" s="362"/>
      <c r="K39" s="362"/>
      <c r="W39" s="170" t="s">
        <v>392</v>
      </c>
      <c r="AD39" s="29" t="s">
        <v>45</v>
      </c>
    </row>
    <row r="40" spans="1:30" ht="18.75" customHeight="1" x14ac:dyDescent="0.2">
      <c r="A40" s="374"/>
      <c r="B40" s="480"/>
      <c r="C40" s="481"/>
      <c r="D40" s="481"/>
      <c r="E40" s="481"/>
      <c r="F40" s="481"/>
      <c r="G40" s="481"/>
      <c r="H40" s="481"/>
      <c r="I40" s="482"/>
      <c r="J40" s="362"/>
      <c r="K40" s="362"/>
      <c r="W40" s="170" t="s">
        <v>291</v>
      </c>
      <c r="AD40" s="29" t="s">
        <v>46</v>
      </c>
    </row>
    <row r="41" spans="1:30" ht="18.75" customHeight="1" x14ac:dyDescent="0.2">
      <c r="A41" s="374"/>
      <c r="B41" s="480"/>
      <c r="C41" s="481"/>
      <c r="D41" s="481"/>
      <c r="E41" s="481"/>
      <c r="F41" s="481"/>
      <c r="G41" s="481"/>
      <c r="H41" s="481"/>
      <c r="I41" s="482"/>
      <c r="J41" s="362"/>
      <c r="K41" s="362"/>
      <c r="W41" s="170" t="s">
        <v>292</v>
      </c>
      <c r="AD41" s="29" t="s">
        <v>47</v>
      </c>
    </row>
    <row r="42" spans="1:30" ht="18.75" customHeight="1" x14ac:dyDescent="0.2">
      <c r="A42" s="374"/>
      <c r="B42" s="480"/>
      <c r="C42" s="481"/>
      <c r="D42" s="481"/>
      <c r="E42" s="481"/>
      <c r="F42" s="481"/>
      <c r="G42" s="481"/>
      <c r="H42" s="481"/>
      <c r="I42" s="482"/>
      <c r="J42" s="362"/>
      <c r="K42" s="362"/>
      <c r="W42" s="170" t="s">
        <v>293</v>
      </c>
      <c r="AD42" s="29" t="s">
        <v>48</v>
      </c>
    </row>
    <row r="43" spans="1:30" x14ac:dyDescent="0.2">
      <c r="A43" s="374"/>
      <c r="B43" s="480"/>
      <c r="C43" s="481"/>
      <c r="D43" s="481"/>
      <c r="E43" s="481"/>
      <c r="F43" s="481"/>
      <c r="G43" s="481"/>
      <c r="H43" s="481"/>
      <c r="I43" s="482"/>
      <c r="J43" s="362"/>
      <c r="K43" s="362"/>
      <c r="W43" s="172">
        <v>1</v>
      </c>
      <c r="AD43" s="293" t="s">
        <v>482</v>
      </c>
    </row>
    <row r="44" spans="1:30" ht="18.600000000000001" thickBot="1" x14ac:dyDescent="0.25">
      <c r="A44" s="375"/>
      <c r="B44" s="483"/>
      <c r="C44" s="484"/>
      <c r="D44" s="484"/>
      <c r="E44" s="484"/>
      <c r="F44" s="484"/>
      <c r="G44" s="484"/>
      <c r="H44" s="484"/>
      <c r="I44" s="485"/>
      <c r="J44" s="363"/>
      <c r="K44" s="363"/>
      <c r="W44" s="172" t="s">
        <v>296</v>
      </c>
      <c r="AD44" s="293" t="s">
        <v>483</v>
      </c>
    </row>
    <row r="45" spans="1:30" x14ac:dyDescent="0.2">
      <c r="A45" s="373" t="s">
        <v>447</v>
      </c>
      <c r="B45" s="364" t="s">
        <v>455</v>
      </c>
      <c r="C45" s="365"/>
      <c r="D45" s="365"/>
      <c r="E45" s="365"/>
      <c r="F45" s="365"/>
      <c r="G45" s="365"/>
      <c r="H45" s="365"/>
      <c r="I45" s="366"/>
      <c r="J45" s="361"/>
      <c r="K45" s="361"/>
      <c r="W45" s="172">
        <v>5</v>
      </c>
    </row>
    <row r="46" spans="1:30" x14ac:dyDescent="0.2">
      <c r="A46" s="374"/>
      <c r="B46" s="367"/>
      <c r="C46" s="368"/>
      <c r="D46" s="368"/>
      <c r="E46" s="368"/>
      <c r="F46" s="368"/>
      <c r="G46" s="368"/>
      <c r="H46" s="368"/>
      <c r="I46" s="369"/>
      <c r="J46" s="362"/>
      <c r="K46" s="362"/>
      <c r="W46" s="170" t="s">
        <v>393</v>
      </c>
    </row>
    <row r="47" spans="1:30" x14ac:dyDescent="0.2">
      <c r="A47" s="374"/>
      <c r="B47" s="367"/>
      <c r="C47" s="368"/>
      <c r="D47" s="368"/>
      <c r="E47" s="368"/>
      <c r="F47" s="368"/>
      <c r="G47" s="368"/>
      <c r="H47" s="368"/>
      <c r="I47" s="369"/>
      <c r="J47" s="362"/>
      <c r="K47" s="362"/>
      <c r="W47" s="170" t="s">
        <v>396</v>
      </c>
    </row>
    <row r="48" spans="1:30" ht="39.75" customHeight="1" thickBot="1" x14ac:dyDescent="0.25">
      <c r="A48" s="375"/>
      <c r="B48" s="370"/>
      <c r="C48" s="371"/>
      <c r="D48" s="371"/>
      <c r="E48" s="371"/>
      <c r="F48" s="371"/>
      <c r="G48" s="371"/>
      <c r="H48" s="371"/>
      <c r="I48" s="372"/>
      <c r="J48" s="363"/>
      <c r="K48" s="363"/>
      <c r="W48" s="170" t="s">
        <v>394</v>
      </c>
    </row>
    <row r="49" spans="1:23" ht="18.75" customHeight="1" x14ac:dyDescent="0.2">
      <c r="A49" s="456" t="s">
        <v>456</v>
      </c>
      <c r="B49" s="457" t="s">
        <v>457</v>
      </c>
      <c r="C49" s="458"/>
      <c r="D49" s="458"/>
      <c r="E49" s="458"/>
      <c r="F49" s="458"/>
      <c r="G49" s="458"/>
      <c r="H49" s="458"/>
      <c r="I49" s="459"/>
      <c r="J49" s="361"/>
      <c r="K49" s="361"/>
      <c r="W49" s="257" t="s">
        <v>395</v>
      </c>
    </row>
    <row r="50" spans="1:23" ht="18.75" customHeight="1" x14ac:dyDescent="0.2">
      <c r="A50" s="374"/>
      <c r="B50" s="460"/>
      <c r="C50" s="461"/>
      <c r="D50" s="461"/>
      <c r="E50" s="461"/>
      <c r="F50" s="461"/>
      <c r="G50" s="461"/>
      <c r="H50" s="461"/>
      <c r="I50" s="462"/>
      <c r="J50" s="362"/>
      <c r="K50" s="362"/>
    </row>
    <row r="51" spans="1:23" ht="19.5" customHeight="1" thickBot="1" x14ac:dyDescent="0.25">
      <c r="A51" s="375"/>
      <c r="B51" s="463"/>
      <c r="C51" s="464"/>
      <c r="D51" s="464"/>
      <c r="E51" s="464"/>
      <c r="F51" s="464"/>
      <c r="G51" s="464"/>
      <c r="H51" s="464"/>
      <c r="I51" s="465"/>
      <c r="J51" s="363"/>
      <c r="K51" s="363"/>
      <c r="W51" s="294" t="s">
        <v>474</v>
      </c>
    </row>
    <row r="52" spans="1:23" x14ac:dyDescent="0.2">
      <c r="W52" s="294" t="s">
        <v>475</v>
      </c>
    </row>
    <row r="53" spans="1:23" x14ac:dyDescent="0.2">
      <c r="W53" s="294" t="s">
        <v>476</v>
      </c>
    </row>
    <row r="54" spans="1:23" x14ac:dyDescent="0.2">
      <c r="W54" s="294"/>
    </row>
    <row r="55" spans="1:23" x14ac:dyDescent="0.2">
      <c r="W55" s="294" t="s">
        <v>477</v>
      </c>
    </row>
    <row r="56" spans="1:23" x14ac:dyDescent="0.2">
      <c r="W56" s="294" t="s">
        <v>478</v>
      </c>
    </row>
    <row r="57" spans="1:23" x14ac:dyDescent="0.2">
      <c r="W57" s="294" t="s">
        <v>479</v>
      </c>
    </row>
    <row r="58" spans="1:23" x14ac:dyDescent="0.2">
      <c r="W58" s="294"/>
    </row>
    <row r="59" spans="1:23" x14ac:dyDescent="0.2">
      <c r="W59" s="294" t="s">
        <v>480</v>
      </c>
    </row>
    <row r="60" spans="1:23" x14ac:dyDescent="0.2">
      <c r="W60" s="294" t="s">
        <v>481</v>
      </c>
    </row>
  </sheetData>
  <sheetProtection algorithmName="SHA-512" hashValue="pZPikV4VM3tFblsOUUSNITtvHRWkKAV30CX1QZkBATsn3fxpM9uGqHgqRFvpk9pc+IkQSxDHaIey5XUrdrzItQ==" saltValue="G8kVHvHKBkMQp8Bohyd38Q==" spinCount="100000" sheet="1" objects="1" scenarios="1"/>
  <mergeCells count="66">
    <mergeCell ref="J49:J51"/>
    <mergeCell ref="K49:K51"/>
    <mergeCell ref="A49:A51"/>
    <mergeCell ref="B49:I51"/>
    <mergeCell ref="I9:I10"/>
    <mergeCell ref="A9:A10"/>
    <mergeCell ref="J28:J30"/>
    <mergeCell ref="K16:K18"/>
    <mergeCell ref="K19:K21"/>
    <mergeCell ref="K22:K24"/>
    <mergeCell ref="K28:K30"/>
    <mergeCell ref="J22:J24"/>
    <mergeCell ref="J16:J18"/>
    <mergeCell ref="J19:J21"/>
    <mergeCell ref="A45:A48"/>
    <mergeCell ref="B31:I44"/>
    <mergeCell ref="L9:M10"/>
    <mergeCell ref="N9:N10"/>
    <mergeCell ref="B11:M11"/>
    <mergeCell ref="P9:AE9"/>
    <mergeCell ref="E9:E10"/>
    <mergeCell ref="D9:D10"/>
    <mergeCell ref="B9:C10"/>
    <mergeCell ref="K9:K10"/>
    <mergeCell ref="J9:J10"/>
    <mergeCell ref="H9:H10"/>
    <mergeCell ref="G9:G10"/>
    <mergeCell ref="F9:F10"/>
    <mergeCell ref="A1:O1"/>
    <mergeCell ref="A2:N2"/>
    <mergeCell ref="A3:C3"/>
    <mergeCell ref="A4:C4"/>
    <mergeCell ref="M4:N4"/>
    <mergeCell ref="M3:N3"/>
    <mergeCell ref="L6:M6"/>
    <mergeCell ref="D7:D8"/>
    <mergeCell ref="B7:C8"/>
    <mergeCell ref="A7:A8"/>
    <mergeCell ref="N7:N8"/>
    <mergeCell ref="B6:C6"/>
    <mergeCell ref="K7:K8"/>
    <mergeCell ref="J7:J8"/>
    <mergeCell ref="H7:H8"/>
    <mergeCell ref="G7:G8"/>
    <mergeCell ref="F7:F8"/>
    <mergeCell ref="E7:E8"/>
    <mergeCell ref="L7:M8"/>
    <mergeCell ref="I7:I8"/>
    <mergeCell ref="A31:A44"/>
    <mergeCell ref="A12:H12"/>
    <mergeCell ref="A28:A30"/>
    <mergeCell ref="A22:A27"/>
    <mergeCell ref="B15:H15"/>
    <mergeCell ref="A16:A18"/>
    <mergeCell ref="A19:A21"/>
    <mergeCell ref="B16:I18"/>
    <mergeCell ref="B28:I30"/>
    <mergeCell ref="B25:I25"/>
    <mergeCell ref="B26:I27"/>
    <mergeCell ref="B22:I24"/>
    <mergeCell ref="B19:I21"/>
    <mergeCell ref="J31:J44"/>
    <mergeCell ref="K31:K44"/>
    <mergeCell ref="B45:I48"/>
    <mergeCell ref="J45:J48"/>
    <mergeCell ref="K45:K48"/>
  </mergeCells>
  <phoneticPr fontId="12"/>
  <dataValidations count="10">
    <dataValidation type="list" allowBlank="1" showInputMessage="1" showErrorMessage="1" sqref="J7:K10" xr:uid="{960BC908-2D38-449F-99AD-5AE8BBEEDA23}">
      <formula1>"申請する,申請しない"</formula1>
    </dataValidation>
    <dataValidation type="list" allowBlank="1" showInputMessage="1" showErrorMessage="1" sqref="J16:K18" xr:uid="{0CAB33E8-AC16-4866-A3D3-3A3AF88EE10D}">
      <formula1>$W$34:$W$35</formula1>
    </dataValidation>
    <dataValidation type="list" allowBlank="1" showInputMessage="1" showErrorMessage="1" sqref="K28:K30 J28" xr:uid="{C9D7F5FC-FE78-42E2-8FA6-F87BEF71AC50}">
      <formula1>$W$46:$W$49</formula1>
    </dataValidation>
    <dataValidation type="list" allowBlank="1" showInputMessage="1" showErrorMessage="1" sqref="J22:K24" xr:uid="{858CD6E1-51C5-4C37-AB82-411774C2B66C}">
      <formula1>$W$40:$W$42</formula1>
    </dataValidation>
    <dataValidation type="list" allowBlank="1" showInputMessage="1" showErrorMessage="1" sqref="J19:K21" xr:uid="{90371868-CE9C-4F67-A4AD-AD924279472E}">
      <formula1>$W$37:$W$39</formula1>
    </dataValidation>
    <dataValidation type="list" allowBlank="1" showInputMessage="1" showErrorMessage="1" sqref="K25:K27 W43 J25:J26" xr:uid="{7C1D7338-52B8-46E9-9372-3DB5D0B66E13}">
      <formula1>$W$43:$W$45</formula1>
    </dataValidation>
    <dataValidation type="list" allowBlank="1" showInputMessage="1" showErrorMessage="1" sqref="J45:K48" xr:uid="{894D80B4-022E-422E-A3F9-EDA1F112EDEF}">
      <formula1>$W$55:$W$57</formula1>
    </dataValidation>
    <dataValidation type="list" allowBlank="1" showInputMessage="1" showErrorMessage="1" sqref="J31:K44" xr:uid="{45C48841-82D9-462F-B921-DF0AF1FF346F}">
      <formula1>$W$51:$W$53</formula1>
    </dataValidation>
    <dataValidation type="list" allowBlank="1" showInputMessage="1" showErrorMessage="1" sqref="J49:K51" xr:uid="{A302180C-6808-4D26-B09C-0943F100F7A9}">
      <formula1>$W$59:$W$60</formula1>
    </dataValidation>
    <dataValidation type="list" allowBlank="1" showInputMessage="1" showErrorMessage="1" sqref="F7:F10" xr:uid="{FEBB90B6-F8B3-4757-BBE1-475F2164D6DF}">
      <formula1>$AD$17:$AD$44</formula1>
    </dataValidation>
  </dataValidations>
  <pageMargins left="0.70866141732283461" right="0.70866141732283461" top="0.74803149606299213" bottom="0.74803149606299213" header="0.31496062992125984" footer="0.31496062992125984"/>
  <pageSetup paperSize="9" scale="37"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3B62-4BC7-45F2-8BBE-7AE905FDD0AB}">
  <sheetPr>
    <tabColor theme="4" tint="0.79998168889431442"/>
    <pageSetUpPr fitToPage="1"/>
  </sheetPr>
  <dimension ref="A1:I71"/>
  <sheetViews>
    <sheetView showGridLines="0" view="pageBreakPreview" zoomScaleNormal="100" zoomScaleSheetLayoutView="100" workbookViewId="0">
      <selection activeCell="C10" sqref="C10:F10"/>
    </sheetView>
  </sheetViews>
  <sheetFormatPr defaultColWidth="8.77734375" defaultRowHeight="14.4" x14ac:dyDescent="0.2"/>
  <cols>
    <col min="1" max="1" width="8.77734375" style="201"/>
    <col min="2" max="2" width="30.77734375" style="201" customWidth="1"/>
    <col min="3" max="3" width="4.88671875" style="201" customWidth="1"/>
    <col min="4" max="4" width="33.88671875" style="201" customWidth="1"/>
    <col min="5" max="5" width="4.88671875" style="201" customWidth="1"/>
    <col min="6" max="6" width="33.88671875" style="201" customWidth="1"/>
    <col min="7" max="16384" width="8.77734375" style="201"/>
  </cols>
  <sheetData>
    <row r="1" spans="1:7" ht="16.2" x14ac:dyDescent="0.2">
      <c r="A1" s="118"/>
      <c r="B1" s="119" t="s">
        <v>114</v>
      </c>
      <c r="C1" s="198"/>
      <c r="D1" s="199"/>
      <c r="E1" s="200"/>
    </row>
    <row r="2" spans="1:7" ht="16.2" x14ac:dyDescent="0.2">
      <c r="A2" s="120"/>
      <c r="B2" s="119" t="s">
        <v>115</v>
      </c>
      <c r="C2" s="198"/>
      <c r="D2" s="199"/>
      <c r="E2" s="200"/>
    </row>
    <row r="3" spans="1:7" ht="16.2" x14ac:dyDescent="0.2">
      <c r="A3" s="121"/>
      <c r="B3" s="119" t="s">
        <v>116</v>
      </c>
      <c r="C3" s="198"/>
      <c r="D3" s="199"/>
      <c r="E3" s="200"/>
    </row>
    <row r="4" spans="1:7" ht="22.5" customHeight="1" x14ac:dyDescent="0.2">
      <c r="A4" s="202" t="s">
        <v>310</v>
      </c>
      <c r="B4" s="200"/>
      <c r="C4" s="200"/>
      <c r="E4" s="200"/>
    </row>
    <row r="5" spans="1:7" ht="18" customHeight="1" x14ac:dyDescent="0.2">
      <c r="A5" s="203"/>
      <c r="B5" s="204" t="s">
        <v>182</v>
      </c>
      <c r="C5" s="205"/>
      <c r="D5" s="490" t="s">
        <v>183</v>
      </c>
      <c r="E5" s="200"/>
    </row>
    <row r="6" spans="1:7" ht="18" customHeight="1" x14ac:dyDescent="0.2">
      <c r="A6" s="203"/>
      <c r="B6" s="204" t="s">
        <v>185</v>
      </c>
      <c r="C6" s="205"/>
      <c r="D6" s="490"/>
      <c r="E6" s="200"/>
    </row>
    <row r="7" spans="1:7" ht="10.5" customHeight="1" x14ac:dyDescent="0.2">
      <c r="A7" s="200"/>
      <c r="B7" s="200"/>
      <c r="C7" s="200"/>
      <c r="E7" s="200"/>
    </row>
    <row r="8" spans="1:7" x14ac:dyDescent="0.2">
      <c r="A8" s="491" t="s">
        <v>117</v>
      </c>
      <c r="B8" s="492"/>
      <c r="C8" s="492"/>
      <c r="D8" s="492"/>
      <c r="E8" s="206"/>
      <c r="F8" s="207"/>
    </row>
    <row r="9" spans="1:7" ht="9.75" customHeight="1" x14ac:dyDescent="0.2">
      <c r="A9" s="208"/>
      <c r="B9" s="208"/>
      <c r="C9" s="208"/>
      <c r="D9" s="208"/>
      <c r="E9" s="208"/>
      <c r="F9" s="208"/>
    </row>
    <row r="10" spans="1:7" x14ac:dyDescent="0.2">
      <c r="A10" s="209" t="s">
        <v>118</v>
      </c>
      <c r="B10" s="210" t="s">
        <v>119</v>
      </c>
      <c r="C10" s="493"/>
      <c r="D10" s="494"/>
      <c r="E10" s="494"/>
      <c r="F10" s="495"/>
      <c r="G10" s="201" t="s">
        <v>397</v>
      </c>
    </row>
    <row r="11" spans="1:7" x14ac:dyDescent="0.2">
      <c r="A11" s="209" t="s">
        <v>120</v>
      </c>
      <c r="B11" s="210" t="s">
        <v>121</v>
      </c>
      <c r="C11" s="493"/>
      <c r="D11" s="494"/>
      <c r="E11" s="494"/>
      <c r="F11" s="495"/>
      <c r="G11" s="201" t="s">
        <v>398</v>
      </c>
    </row>
    <row r="12" spans="1:7" x14ac:dyDescent="0.2">
      <c r="A12" s="209" t="s">
        <v>122</v>
      </c>
      <c r="B12" s="210" t="s">
        <v>123</v>
      </c>
      <c r="C12" s="496"/>
      <c r="D12" s="497"/>
      <c r="E12" s="497"/>
      <c r="F12" s="498"/>
    </row>
    <row r="13" spans="1:7" x14ac:dyDescent="0.2">
      <c r="A13" s="209" t="s">
        <v>124</v>
      </c>
      <c r="B13" s="211" t="s">
        <v>125</v>
      </c>
      <c r="C13" s="499"/>
      <c r="D13" s="500"/>
      <c r="E13" s="500"/>
      <c r="F13" s="501"/>
      <c r="G13" s="201" t="s">
        <v>399</v>
      </c>
    </row>
    <row r="14" spans="1:7" x14ac:dyDescent="0.2">
      <c r="A14" s="209" t="s">
        <v>126</v>
      </c>
      <c r="B14" s="211" t="s">
        <v>24</v>
      </c>
      <c r="C14" s="496"/>
      <c r="D14" s="497"/>
      <c r="E14" s="497"/>
      <c r="F14" s="498"/>
      <c r="G14" s="235" t="s">
        <v>484</v>
      </c>
    </row>
    <row r="15" spans="1:7" x14ac:dyDescent="0.2">
      <c r="A15" s="209" t="s">
        <v>127</v>
      </c>
      <c r="B15" s="211" t="s">
        <v>128</v>
      </c>
      <c r="C15" s="496"/>
      <c r="D15" s="497"/>
      <c r="E15" s="497"/>
      <c r="F15" s="498"/>
    </row>
    <row r="16" spans="1:7" x14ac:dyDescent="0.2">
      <c r="A16" s="209" t="s">
        <v>129</v>
      </c>
      <c r="B16" s="211" t="s">
        <v>130</v>
      </c>
      <c r="C16" s="496"/>
      <c r="D16" s="497"/>
      <c r="E16" s="497"/>
      <c r="F16" s="498"/>
    </row>
    <row r="17" spans="1:9" ht="9.75" customHeight="1" x14ac:dyDescent="0.2">
      <c r="A17" s="212"/>
      <c r="B17" s="212"/>
      <c r="C17" s="212"/>
      <c r="D17" s="212"/>
      <c r="E17" s="212"/>
      <c r="F17" s="212"/>
    </row>
    <row r="18" spans="1:9" x14ac:dyDescent="0.2">
      <c r="A18" s="491" t="s">
        <v>131</v>
      </c>
      <c r="B18" s="492"/>
      <c r="C18" s="492"/>
      <c r="D18" s="492"/>
      <c r="E18" s="206"/>
      <c r="F18" s="207"/>
    </row>
    <row r="19" spans="1:9" x14ac:dyDescent="0.2">
      <c r="A19" s="213" t="s">
        <v>132</v>
      </c>
      <c r="B19" s="213"/>
      <c r="C19" s="213"/>
      <c r="D19" s="213"/>
      <c r="E19" s="214"/>
      <c r="F19" s="214"/>
    </row>
    <row r="20" spans="1:9" x14ac:dyDescent="0.2">
      <c r="A20" s="213"/>
      <c r="B20" s="215" t="s">
        <v>133</v>
      </c>
      <c r="C20" s="216"/>
      <c r="D20" s="217" t="s">
        <v>134</v>
      </c>
      <c r="E20" s="216"/>
      <c r="F20" s="218" t="s">
        <v>135</v>
      </c>
    </row>
    <row r="21" spans="1:9" x14ac:dyDescent="0.2">
      <c r="A21" s="213"/>
      <c r="B21" s="219"/>
      <c r="C21" s="216"/>
      <c r="D21" s="217" t="s">
        <v>136</v>
      </c>
      <c r="E21" s="216"/>
      <c r="F21" s="218" t="s">
        <v>137</v>
      </c>
    </row>
    <row r="22" spans="1:9" x14ac:dyDescent="0.2">
      <c r="A22" s="213"/>
      <c r="B22" s="219"/>
      <c r="C22" s="216"/>
      <c r="D22" s="217" t="s">
        <v>138</v>
      </c>
      <c r="E22" s="216"/>
      <c r="F22" s="218" t="s">
        <v>139</v>
      </c>
    </row>
    <row r="23" spans="1:9" x14ac:dyDescent="0.2">
      <c r="A23" s="213"/>
      <c r="B23" s="219"/>
      <c r="C23" s="216"/>
      <c r="D23" s="217" t="s">
        <v>140</v>
      </c>
      <c r="E23" s="216"/>
      <c r="F23" s="218"/>
    </row>
    <row r="24" spans="1:9" x14ac:dyDescent="0.2">
      <c r="A24" s="213"/>
      <c r="B24" s="219"/>
      <c r="C24" s="216"/>
      <c r="D24" s="217" t="s">
        <v>141</v>
      </c>
      <c r="E24" s="502" t="s">
        <v>142</v>
      </c>
      <c r="F24" s="503"/>
    </row>
    <row r="25" spans="1:9" x14ac:dyDescent="0.2">
      <c r="A25" s="213" t="s">
        <v>143</v>
      </c>
      <c r="B25" s="213"/>
      <c r="C25" s="220"/>
      <c r="D25" s="214"/>
      <c r="E25" s="213"/>
      <c r="F25" s="214"/>
    </row>
    <row r="26" spans="1:9" x14ac:dyDescent="0.2">
      <c r="B26" s="215" t="s">
        <v>133</v>
      </c>
      <c r="C26" s="216"/>
      <c r="D26" s="221" t="s">
        <v>144</v>
      </c>
      <c r="E26" s="216"/>
      <c r="F26" s="218" t="s">
        <v>145</v>
      </c>
      <c r="I26" s="222"/>
    </row>
    <row r="27" spans="1:9" ht="14.25" customHeight="1" x14ac:dyDescent="0.2">
      <c r="A27" s="488" t="s">
        <v>146</v>
      </c>
      <c r="B27" s="489"/>
      <c r="C27" s="216"/>
      <c r="D27" s="221" t="s">
        <v>147</v>
      </c>
      <c r="E27" s="216"/>
      <c r="F27" s="218" t="s">
        <v>148</v>
      </c>
    </row>
    <row r="28" spans="1:9" x14ac:dyDescent="0.2">
      <c r="A28" s="488"/>
      <c r="B28" s="489"/>
      <c r="C28" s="216"/>
      <c r="D28" s="223" t="s">
        <v>149</v>
      </c>
      <c r="E28" s="216"/>
      <c r="F28" s="218" t="s">
        <v>150</v>
      </c>
    </row>
    <row r="29" spans="1:9" x14ac:dyDescent="0.2">
      <c r="A29" s="213"/>
      <c r="B29" s="215"/>
      <c r="C29" s="216"/>
      <c r="D29" s="221" t="s">
        <v>151</v>
      </c>
      <c r="E29" s="216"/>
      <c r="F29" s="218" t="s">
        <v>152</v>
      </c>
    </row>
    <row r="30" spans="1:9" x14ac:dyDescent="0.2">
      <c r="A30" s="213"/>
      <c r="B30" s="215"/>
      <c r="C30" s="216"/>
      <c r="D30" s="218" t="s">
        <v>141</v>
      </c>
      <c r="E30" s="504" t="s">
        <v>142</v>
      </c>
      <c r="F30" s="505"/>
    </row>
    <row r="31" spans="1:9" x14ac:dyDescent="0.2">
      <c r="A31" s="213" t="s">
        <v>153</v>
      </c>
      <c r="B31" s="213"/>
      <c r="C31" s="220"/>
      <c r="D31" s="214"/>
      <c r="E31" s="213"/>
      <c r="F31" s="214"/>
    </row>
    <row r="32" spans="1:9" x14ac:dyDescent="0.2">
      <c r="A32" s="213"/>
      <c r="B32" s="215" t="s">
        <v>133</v>
      </c>
      <c r="C32" s="216"/>
      <c r="D32" s="506" t="s">
        <v>154</v>
      </c>
      <c r="E32" s="507"/>
      <c r="F32" s="508"/>
    </row>
    <row r="33" spans="1:6" x14ac:dyDescent="0.2">
      <c r="A33" s="213"/>
      <c r="B33" s="215"/>
      <c r="C33" s="216"/>
      <c r="D33" s="506" t="s">
        <v>155</v>
      </c>
      <c r="E33" s="507"/>
      <c r="F33" s="508"/>
    </row>
    <row r="34" spans="1:6" x14ac:dyDescent="0.2">
      <c r="A34" s="213"/>
      <c r="B34" s="215"/>
      <c r="C34" s="216"/>
      <c r="D34" s="506" t="s">
        <v>156</v>
      </c>
      <c r="E34" s="507"/>
      <c r="F34" s="508"/>
    </row>
    <row r="35" spans="1:6" x14ac:dyDescent="0.2">
      <c r="A35" s="213"/>
      <c r="B35" s="215"/>
      <c r="C35" s="216"/>
      <c r="D35" s="506" t="s">
        <v>157</v>
      </c>
      <c r="E35" s="507"/>
      <c r="F35" s="508"/>
    </row>
    <row r="36" spans="1:6" x14ac:dyDescent="0.2">
      <c r="A36" s="213"/>
      <c r="B36" s="215"/>
      <c r="C36" s="216"/>
      <c r="D36" s="506" t="s">
        <v>158</v>
      </c>
      <c r="E36" s="507"/>
      <c r="F36" s="508"/>
    </row>
    <row r="37" spans="1:6" x14ac:dyDescent="0.2">
      <c r="A37" s="213"/>
      <c r="B37" s="215"/>
      <c r="C37" s="216"/>
      <c r="D37" s="506" t="s">
        <v>159</v>
      </c>
      <c r="E37" s="507"/>
      <c r="F37" s="508"/>
    </row>
    <row r="38" spans="1:6" x14ac:dyDescent="0.2">
      <c r="A38" s="213"/>
      <c r="B38" s="219"/>
      <c r="C38" s="224"/>
      <c r="D38" s="218" t="s">
        <v>141</v>
      </c>
      <c r="E38" s="504" t="s">
        <v>142</v>
      </c>
      <c r="F38" s="505"/>
    </row>
    <row r="39" spans="1:6" x14ac:dyDescent="0.2">
      <c r="A39" s="213" t="s">
        <v>160</v>
      </c>
      <c r="B39" s="213"/>
      <c r="C39" s="220"/>
      <c r="D39" s="214"/>
      <c r="E39" s="213"/>
      <c r="F39" s="214"/>
    </row>
    <row r="40" spans="1:6" ht="30" customHeight="1" x14ac:dyDescent="0.2">
      <c r="A40" s="213"/>
      <c r="B40" s="215" t="s">
        <v>133</v>
      </c>
      <c r="C40" s="216"/>
      <c r="D40" s="506" t="s">
        <v>161</v>
      </c>
      <c r="E40" s="507"/>
      <c r="F40" s="508"/>
    </row>
    <row r="41" spans="1:6" ht="26.25" customHeight="1" x14ac:dyDescent="0.2">
      <c r="A41" s="486" t="s">
        <v>444</v>
      </c>
      <c r="B41" s="487"/>
      <c r="C41" s="216"/>
      <c r="D41" s="506" t="s">
        <v>162</v>
      </c>
      <c r="E41" s="507"/>
      <c r="F41" s="508"/>
    </row>
    <row r="42" spans="1:6" x14ac:dyDescent="0.2">
      <c r="A42" s="486"/>
      <c r="B42" s="487"/>
      <c r="C42" s="216"/>
      <c r="D42" s="506" t="s">
        <v>163</v>
      </c>
      <c r="E42" s="507"/>
      <c r="F42" s="508"/>
    </row>
    <row r="43" spans="1:6" x14ac:dyDescent="0.2">
      <c r="A43" s="486"/>
      <c r="B43" s="487"/>
      <c r="C43" s="224"/>
      <c r="D43" s="218" t="s">
        <v>141</v>
      </c>
      <c r="E43" s="504" t="s">
        <v>142</v>
      </c>
      <c r="F43" s="505"/>
    </row>
    <row r="44" spans="1:6" x14ac:dyDescent="0.2">
      <c r="A44" s="213" t="s">
        <v>164</v>
      </c>
      <c r="B44" s="213"/>
      <c r="C44" s="220"/>
      <c r="D44" s="213"/>
      <c r="E44" s="214"/>
      <c r="F44" s="213"/>
    </row>
    <row r="45" spans="1:6" x14ac:dyDescent="0.2">
      <c r="A45" s="213"/>
      <c r="B45" s="215" t="s">
        <v>133</v>
      </c>
      <c r="C45" s="216"/>
      <c r="D45" s="506" t="s">
        <v>165</v>
      </c>
      <c r="E45" s="507"/>
      <c r="F45" s="508"/>
    </row>
    <row r="46" spans="1:6" x14ac:dyDescent="0.2">
      <c r="A46" s="213"/>
      <c r="B46" s="219"/>
      <c r="C46" s="216"/>
      <c r="D46" s="512" t="s">
        <v>166</v>
      </c>
      <c r="E46" s="513"/>
      <c r="F46" s="514"/>
    </row>
    <row r="47" spans="1:6" x14ac:dyDescent="0.2">
      <c r="A47" s="213"/>
      <c r="B47" s="219"/>
      <c r="C47" s="216"/>
      <c r="D47" s="506" t="s">
        <v>167</v>
      </c>
      <c r="E47" s="507"/>
      <c r="F47" s="508"/>
    </row>
    <row r="48" spans="1:6" x14ac:dyDescent="0.2">
      <c r="A48" s="213"/>
      <c r="B48" s="219"/>
      <c r="C48" s="216"/>
      <c r="D48" s="506" t="s">
        <v>168</v>
      </c>
      <c r="E48" s="507"/>
      <c r="F48" s="508"/>
    </row>
    <row r="49" spans="1:6" x14ac:dyDescent="0.2">
      <c r="A49" s="213"/>
      <c r="B49" s="219"/>
      <c r="C49" s="216"/>
      <c r="D49" s="506" t="s">
        <v>169</v>
      </c>
      <c r="E49" s="507"/>
      <c r="F49" s="508"/>
    </row>
    <row r="50" spans="1:6" x14ac:dyDescent="0.2">
      <c r="B50" s="225"/>
      <c r="C50" s="216"/>
      <c r="D50" s="509" t="s">
        <v>170</v>
      </c>
      <c r="E50" s="510"/>
      <c r="F50" s="511"/>
    </row>
    <row r="51" spans="1:6" x14ac:dyDescent="0.2">
      <c r="B51" s="225"/>
      <c r="C51" s="216"/>
      <c r="D51" s="509" t="s">
        <v>171</v>
      </c>
      <c r="E51" s="510"/>
      <c r="F51" s="511"/>
    </row>
    <row r="52" spans="1:6" x14ac:dyDescent="0.2">
      <c r="B52" s="226"/>
      <c r="C52" s="224"/>
      <c r="D52" s="227" t="s">
        <v>141</v>
      </c>
      <c r="E52" s="515" t="s">
        <v>142</v>
      </c>
      <c r="F52" s="516"/>
    </row>
    <row r="53" spans="1:6" x14ac:dyDescent="0.2">
      <c r="A53" s="201" t="s">
        <v>172</v>
      </c>
      <c r="C53" s="228"/>
      <c r="D53" s="208"/>
      <c r="F53" s="208"/>
    </row>
    <row r="54" spans="1:6" x14ac:dyDescent="0.2">
      <c r="B54" s="229" t="s">
        <v>133</v>
      </c>
      <c r="C54" s="216"/>
      <c r="D54" s="517" t="s">
        <v>311</v>
      </c>
      <c r="E54" s="518"/>
      <c r="F54" s="519"/>
    </row>
    <row r="55" spans="1:6" x14ac:dyDescent="0.2">
      <c r="B55" s="225"/>
      <c r="C55" s="216"/>
      <c r="D55" s="509" t="s">
        <v>174</v>
      </c>
      <c r="E55" s="510"/>
      <c r="F55" s="511"/>
    </row>
    <row r="56" spans="1:6" x14ac:dyDescent="0.2">
      <c r="B56" s="225"/>
      <c r="C56" s="216"/>
      <c r="D56" s="509" t="s">
        <v>175</v>
      </c>
      <c r="E56" s="510"/>
      <c r="F56" s="511"/>
    </row>
    <row r="57" spans="1:6" x14ac:dyDescent="0.2">
      <c r="B57" s="225"/>
      <c r="C57" s="216"/>
      <c r="D57" s="509" t="s">
        <v>176</v>
      </c>
      <c r="E57" s="510"/>
      <c r="F57" s="511"/>
    </row>
    <row r="58" spans="1:6" ht="14.25" customHeight="1" x14ac:dyDescent="0.2">
      <c r="C58" s="230"/>
      <c r="D58" s="227" t="s">
        <v>141</v>
      </c>
      <c r="E58" s="515" t="s">
        <v>142</v>
      </c>
      <c r="F58" s="516"/>
    </row>
    <row r="59" spans="1:6" ht="14.25" customHeight="1" x14ac:dyDescent="0.2">
      <c r="A59" s="231" t="s">
        <v>177</v>
      </c>
      <c r="C59" s="523"/>
      <c r="D59" s="524"/>
      <c r="E59" s="524"/>
      <c r="F59" s="525"/>
    </row>
    <row r="60" spans="1:6" x14ac:dyDescent="0.2">
      <c r="A60" s="201" t="s">
        <v>312</v>
      </c>
    </row>
    <row r="61" spans="1:6" x14ac:dyDescent="0.2">
      <c r="B61" s="232" t="s">
        <v>313</v>
      </c>
      <c r="C61" s="496"/>
      <c r="D61" s="497"/>
      <c r="E61" s="497"/>
      <c r="F61" s="498"/>
    </row>
    <row r="62" spans="1:6" x14ac:dyDescent="0.2">
      <c r="A62" s="526" t="s">
        <v>314</v>
      </c>
      <c r="B62" s="527"/>
      <c r="C62" s="496"/>
      <c r="D62" s="497"/>
      <c r="E62" s="497"/>
      <c r="F62" s="498"/>
    </row>
    <row r="63" spans="1:6" ht="7.5" customHeight="1" x14ac:dyDescent="0.2">
      <c r="A63" s="232"/>
      <c r="B63" s="232"/>
      <c r="C63" s="222"/>
      <c r="D63" s="222"/>
      <c r="E63" s="222"/>
      <c r="F63" s="222"/>
    </row>
    <row r="64" spans="1:6" x14ac:dyDescent="0.2">
      <c r="A64" s="201" t="s">
        <v>315</v>
      </c>
    </row>
    <row r="65" spans="1:6" x14ac:dyDescent="0.2">
      <c r="B65" s="232" t="s">
        <v>316</v>
      </c>
      <c r="C65" s="496"/>
      <c r="D65" s="497"/>
      <c r="E65" s="497"/>
      <c r="F65" s="498"/>
    </row>
    <row r="66" spans="1:6" ht="13.2" customHeight="1" x14ac:dyDescent="0.2">
      <c r="A66" s="201" t="s">
        <v>317</v>
      </c>
      <c r="C66" s="213"/>
      <c r="D66" s="214"/>
      <c r="E66" s="213"/>
      <c r="F66" s="214"/>
    </row>
    <row r="67" spans="1:6" x14ac:dyDescent="0.2">
      <c r="B67" s="232" t="s">
        <v>178</v>
      </c>
      <c r="C67" s="496"/>
      <c r="D67" s="497"/>
      <c r="E67" s="497"/>
      <c r="F67" s="498"/>
    </row>
    <row r="68" spans="1:6" ht="12.75" customHeight="1" x14ac:dyDescent="0.2">
      <c r="A68" s="520" t="s">
        <v>318</v>
      </c>
      <c r="B68" s="520"/>
      <c r="C68" s="216"/>
      <c r="D68" s="221" t="s">
        <v>179</v>
      </c>
      <c r="E68" s="224"/>
      <c r="F68" s="218" t="s">
        <v>180</v>
      </c>
    </row>
    <row r="69" spans="1:6" ht="13.5" customHeight="1" x14ac:dyDescent="0.2">
      <c r="A69" s="233" t="s">
        <v>319</v>
      </c>
      <c r="C69" s="213"/>
      <c r="D69" s="213"/>
      <c r="E69" s="213"/>
      <c r="F69" s="213"/>
    </row>
    <row r="70" spans="1:6" ht="18.75" customHeight="1" x14ac:dyDescent="0.2">
      <c r="A70" s="521" t="s">
        <v>181</v>
      </c>
      <c r="B70" s="522"/>
      <c r="C70" s="496"/>
      <c r="D70" s="497"/>
      <c r="E70" s="497"/>
      <c r="F70" s="498"/>
    </row>
    <row r="71" spans="1:6" ht="5.25" customHeight="1" x14ac:dyDescent="0.2"/>
  </sheetData>
  <mergeCells count="47">
    <mergeCell ref="C67:F67"/>
    <mergeCell ref="A68:B68"/>
    <mergeCell ref="A70:B70"/>
    <mergeCell ref="C70:F70"/>
    <mergeCell ref="E58:F58"/>
    <mergeCell ref="C59:F59"/>
    <mergeCell ref="C61:F61"/>
    <mergeCell ref="A62:B62"/>
    <mergeCell ref="C62:F62"/>
    <mergeCell ref="C65:F65"/>
    <mergeCell ref="E38:F38"/>
    <mergeCell ref="D40:F40"/>
    <mergeCell ref="D41:F41"/>
    <mergeCell ref="D42:F42"/>
    <mergeCell ref="D57:F57"/>
    <mergeCell ref="D45:F45"/>
    <mergeCell ref="D46:F46"/>
    <mergeCell ref="D47:F47"/>
    <mergeCell ref="D48:F48"/>
    <mergeCell ref="D49:F49"/>
    <mergeCell ref="D50:F50"/>
    <mergeCell ref="D51:F51"/>
    <mergeCell ref="E52:F52"/>
    <mergeCell ref="D54:F54"/>
    <mergeCell ref="D55:F55"/>
    <mergeCell ref="D56:F56"/>
    <mergeCell ref="D33:F33"/>
    <mergeCell ref="D34:F34"/>
    <mergeCell ref="D35:F35"/>
    <mergeCell ref="D36:F36"/>
    <mergeCell ref="D37:F37"/>
    <mergeCell ref="A41:B43"/>
    <mergeCell ref="A27:B28"/>
    <mergeCell ref="D5:D6"/>
    <mergeCell ref="A8:D8"/>
    <mergeCell ref="C10:F10"/>
    <mergeCell ref="C11:F11"/>
    <mergeCell ref="C12:F12"/>
    <mergeCell ref="C13:F13"/>
    <mergeCell ref="C14:F14"/>
    <mergeCell ref="C15:F15"/>
    <mergeCell ref="C16:F16"/>
    <mergeCell ref="A18:D18"/>
    <mergeCell ref="E24:F24"/>
    <mergeCell ref="E43:F43"/>
    <mergeCell ref="E30:F30"/>
    <mergeCell ref="D32:F32"/>
  </mergeCells>
  <phoneticPr fontId="12"/>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FABAA273-3332-449E-96C0-60E082299D63}">
          <x14:formula1>
            <xm:f>'（このシートは記載不可です）データセット'!$C$2:$C$41</xm:f>
          </x14:formula1>
          <xm:sqref>C14</xm:sqref>
        </x14:dataValidation>
        <x14:dataValidation type="list" allowBlank="1" showInputMessage="1" showErrorMessage="1" xr:uid="{0EF18685-2E4E-4BB0-82C7-049F08992D59}">
          <x14:formula1>
            <xm:f>'（このシートは記載不可です）データセット'!$N$6:$N$17</xm:f>
          </x14:formula1>
          <xm:sqref>C59:F59</xm:sqref>
        </x14:dataValidation>
        <x14:dataValidation type="list" allowBlank="1" showInputMessage="1" showErrorMessage="1" xr:uid="{4CD58CA8-3221-4945-BB41-5444AB72DD8C}">
          <x14:formula1>
            <xm:f>'（このシートは記載不可です）データセット'!$M$2:$M$3</xm:f>
          </x14:formula1>
          <xm:sqref>C67:F67</xm:sqref>
        </x14:dataValidation>
        <x14:dataValidation type="list" allowBlank="1" showInputMessage="1" showErrorMessage="1" xr:uid="{3905DFCC-2FF1-41CF-9AE6-B277EDF03369}">
          <x14:formula1>
            <xm:f>'（このシートは記載不可です）データセット'!$G$9:$G$11</xm:f>
          </x14:formula1>
          <xm:sqref>C62:F62</xm:sqref>
        </x14:dataValidation>
        <x14:dataValidation type="list" allowBlank="1" showInputMessage="1" showErrorMessage="1" xr:uid="{07923ACC-9451-4956-93C5-6BBB4F1D907F}">
          <x14:formula1>
            <xm:f>'（このシートは記載不可です）データセット'!$B$5:$B$7</xm:f>
          </x14:formula1>
          <xm:sqref>C26:C30 E26:E29</xm:sqref>
        </x14:dataValidation>
        <x14:dataValidation type="list" allowBlank="1" showInputMessage="1" showErrorMessage="1" xr:uid="{AEF850D9-E170-4DA5-A6C5-A749F033712E}">
          <x14:formula1>
            <xm:f>'（このシートは記載不可です）データセット'!$E$2:$E$12</xm:f>
          </x14:formula1>
          <xm:sqref>C16</xm:sqref>
        </x14:dataValidation>
        <x14:dataValidation type="list" allowBlank="1" showInputMessage="1" showErrorMessage="1" xr:uid="{E6CB79F8-E57C-4DB7-9ACF-E8F31863F46A}">
          <x14:formula1>
            <xm:f>'（このシートは記載不可です）データセット'!$D$2:$D$5</xm:f>
          </x14:formula1>
          <xm:sqref>C15</xm:sqref>
        </x14:dataValidation>
        <x14:dataValidation type="list" allowBlank="1" showInputMessage="1" showErrorMessage="1" xr:uid="{8FA29AB9-70E4-4BB5-B32C-5D1B7F7E6DD4}">
          <x14:formula1>
            <xm:f>'（このシートは記載不可です）データセット'!$B$2:$B$3</xm:f>
          </x14:formula1>
          <xm:sqref>C20:C24 C45:C52 E68 A5:A6 E40:E42 E54:E57 E45:E51 C40:C43 E20:E23 C68 C54:C58 C32:C38</xm:sqref>
        </x14:dataValidation>
        <x14:dataValidation type="list" allowBlank="1" showInputMessage="1" showErrorMessage="1" xr:uid="{60955BDF-3227-4C25-A0B6-F278424C1D2A}">
          <x14:formula1>
            <xm:f>'（このシートは記載不可です）データセット'!$A$2:$A$48</xm:f>
          </x14:formula1>
          <xm:sqref>C12</xm:sqref>
        </x14:dataValidation>
        <x14:dataValidation type="list" allowBlank="1" showInputMessage="1" showErrorMessage="1" xr:uid="{3745605B-C629-419D-9991-1BEDB6083C21}">
          <x14:formula1>
            <xm:f>'（このシートは記載不可です）データセット'!$F$2:$F$45</xm:f>
          </x14:formula1>
          <xm:sqref>C61:F61 C65:F65</xm:sqref>
        </x14:dataValidation>
        <x14:dataValidation type="list" allowBlank="1" showInputMessage="1" showErrorMessage="1" xr:uid="{D8C1C527-1046-4B86-A038-A5A6716A2688}">
          <x14:formula1>
            <xm:f>'（このシートは記載不可です）データセット'!$G$2:$G$3</xm:f>
          </x14:formula1>
          <xm:sqref>C70:F70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542E-9CE6-4369-8561-83107C890893}">
  <sheetPr>
    <tabColor theme="4" tint="0.79998168889431442"/>
    <pageSetUpPr fitToPage="1"/>
  </sheetPr>
  <dimension ref="A1:I71"/>
  <sheetViews>
    <sheetView showGridLines="0" view="pageBreakPreview" zoomScaleNormal="100" zoomScaleSheetLayoutView="100" workbookViewId="0">
      <selection activeCell="J22" sqref="J22"/>
    </sheetView>
  </sheetViews>
  <sheetFormatPr defaultColWidth="8.77734375" defaultRowHeight="14.4" x14ac:dyDescent="0.2"/>
  <cols>
    <col min="1" max="1" width="8.77734375" style="201"/>
    <col min="2" max="2" width="30.77734375" style="201" customWidth="1"/>
    <col min="3" max="3" width="4.88671875" style="201" customWidth="1"/>
    <col min="4" max="4" width="33.88671875" style="201" customWidth="1"/>
    <col min="5" max="5" width="4.88671875" style="201" customWidth="1"/>
    <col min="6" max="6" width="33.88671875" style="201" customWidth="1"/>
    <col min="7" max="16384" width="8.77734375" style="201"/>
  </cols>
  <sheetData>
    <row r="1" spans="1:7" ht="16.2" x14ac:dyDescent="0.2">
      <c r="A1" s="118"/>
      <c r="B1" s="119" t="s">
        <v>114</v>
      </c>
      <c r="C1" s="198"/>
      <c r="D1" s="199"/>
      <c r="E1" s="200"/>
    </row>
    <row r="2" spans="1:7" ht="16.2" x14ac:dyDescent="0.2">
      <c r="A2" s="120"/>
      <c r="B2" s="119" t="s">
        <v>115</v>
      </c>
      <c r="C2" s="198"/>
      <c r="D2" s="199"/>
      <c r="E2" s="200"/>
    </row>
    <row r="3" spans="1:7" ht="16.2" x14ac:dyDescent="0.2">
      <c r="A3" s="121"/>
      <c r="B3" s="119" t="s">
        <v>116</v>
      </c>
      <c r="C3" s="198"/>
      <c r="D3" s="199"/>
      <c r="E3" s="200"/>
    </row>
    <row r="4" spans="1:7" ht="22.5" customHeight="1" x14ac:dyDescent="0.2">
      <c r="A4" s="202" t="s">
        <v>310</v>
      </c>
      <c r="B4" s="200"/>
      <c r="C4" s="200"/>
      <c r="E4" s="200"/>
    </row>
    <row r="5" spans="1:7" ht="18" customHeight="1" x14ac:dyDescent="0.2">
      <c r="A5" s="203"/>
      <c r="B5" s="204" t="s">
        <v>182</v>
      </c>
      <c r="C5" s="205"/>
      <c r="D5" s="490" t="s">
        <v>183</v>
      </c>
      <c r="E5" s="200"/>
    </row>
    <row r="6" spans="1:7" ht="18" customHeight="1" x14ac:dyDescent="0.2">
      <c r="A6" s="203"/>
      <c r="B6" s="204" t="s">
        <v>185</v>
      </c>
      <c r="C6" s="205"/>
      <c r="D6" s="490"/>
      <c r="E6" s="200"/>
    </row>
    <row r="7" spans="1:7" ht="10.5" customHeight="1" x14ac:dyDescent="0.2">
      <c r="A7" s="200"/>
      <c r="B7" s="200"/>
      <c r="C7" s="200"/>
      <c r="E7" s="200"/>
    </row>
    <row r="8" spans="1:7" x14ac:dyDescent="0.2">
      <c r="A8" s="491" t="s">
        <v>117</v>
      </c>
      <c r="B8" s="492"/>
      <c r="C8" s="492"/>
      <c r="D8" s="492"/>
      <c r="E8" s="280"/>
      <c r="F8" s="207"/>
    </row>
    <row r="9" spans="1:7" ht="9.75" customHeight="1" x14ac:dyDescent="0.2">
      <c r="A9" s="208"/>
      <c r="B9" s="208"/>
      <c r="C9" s="208"/>
      <c r="D9" s="208"/>
      <c r="E9" s="208"/>
      <c r="F9" s="208"/>
    </row>
    <row r="10" spans="1:7" x14ac:dyDescent="0.2">
      <c r="A10" s="209" t="s">
        <v>118</v>
      </c>
      <c r="B10" s="210" t="s">
        <v>119</v>
      </c>
      <c r="C10" s="499"/>
      <c r="D10" s="500"/>
      <c r="E10" s="500"/>
      <c r="F10" s="501"/>
      <c r="G10" s="201" t="s">
        <v>512</v>
      </c>
    </row>
    <row r="11" spans="1:7" x14ac:dyDescent="0.2">
      <c r="A11" s="209" t="s">
        <v>120</v>
      </c>
      <c r="B11" s="210" t="s">
        <v>121</v>
      </c>
      <c r="C11" s="499"/>
      <c r="D11" s="500"/>
      <c r="E11" s="500"/>
      <c r="F11" s="501"/>
      <c r="G11" s="201" t="s">
        <v>513</v>
      </c>
    </row>
    <row r="12" spans="1:7" x14ac:dyDescent="0.2">
      <c r="A12" s="209" t="s">
        <v>122</v>
      </c>
      <c r="B12" s="210" t="s">
        <v>123</v>
      </c>
      <c r="C12" s="496"/>
      <c r="D12" s="497"/>
      <c r="E12" s="497"/>
      <c r="F12" s="498"/>
    </row>
    <row r="13" spans="1:7" x14ac:dyDescent="0.2">
      <c r="A13" s="209" t="s">
        <v>124</v>
      </c>
      <c r="B13" s="211" t="s">
        <v>125</v>
      </c>
      <c r="C13" s="499"/>
      <c r="D13" s="500"/>
      <c r="E13" s="500"/>
      <c r="F13" s="501"/>
      <c r="G13" s="201" t="s">
        <v>514</v>
      </c>
    </row>
    <row r="14" spans="1:7" x14ac:dyDescent="0.2">
      <c r="A14" s="209" t="s">
        <v>126</v>
      </c>
      <c r="B14" s="211" t="s">
        <v>24</v>
      </c>
      <c r="C14" s="496"/>
      <c r="D14" s="497"/>
      <c r="E14" s="497"/>
      <c r="F14" s="498"/>
      <c r="G14" s="235" t="s">
        <v>485</v>
      </c>
    </row>
    <row r="15" spans="1:7" x14ac:dyDescent="0.2">
      <c r="A15" s="209" t="s">
        <v>127</v>
      </c>
      <c r="B15" s="211" t="s">
        <v>128</v>
      </c>
      <c r="C15" s="496"/>
      <c r="D15" s="497"/>
      <c r="E15" s="497"/>
      <c r="F15" s="498"/>
    </row>
    <row r="16" spans="1:7" x14ac:dyDescent="0.2">
      <c r="A16" s="209" t="s">
        <v>129</v>
      </c>
      <c r="B16" s="211" t="s">
        <v>130</v>
      </c>
      <c r="C16" s="496"/>
      <c r="D16" s="497"/>
      <c r="E16" s="497"/>
      <c r="F16" s="498"/>
    </row>
    <row r="17" spans="1:9" ht="9.75" customHeight="1" x14ac:dyDescent="0.2">
      <c r="A17" s="212"/>
      <c r="B17" s="212"/>
      <c r="C17" s="212"/>
      <c r="D17" s="212"/>
      <c r="E17" s="212"/>
      <c r="F17" s="212"/>
    </row>
    <row r="18" spans="1:9" x14ac:dyDescent="0.2">
      <c r="A18" s="491" t="s">
        <v>131</v>
      </c>
      <c r="B18" s="492"/>
      <c r="C18" s="492"/>
      <c r="D18" s="492"/>
      <c r="E18" s="280"/>
      <c r="F18" s="207"/>
    </row>
    <row r="19" spans="1:9" x14ac:dyDescent="0.2">
      <c r="A19" s="213" t="s">
        <v>132</v>
      </c>
      <c r="B19" s="213"/>
      <c r="C19" s="213"/>
      <c r="D19" s="213"/>
      <c r="E19" s="214"/>
      <c r="F19" s="214"/>
    </row>
    <row r="20" spans="1:9" x14ac:dyDescent="0.2">
      <c r="A20" s="213"/>
      <c r="B20" s="215" t="s">
        <v>133</v>
      </c>
      <c r="C20" s="216"/>
      <c r="D20" s="217" t="s">
        <v>134</v>
      </c>
      <c r="E20" s="216"/>
      <c r="F20" s="218" t="s">
        <v>135</v>
      </c>
    </row>
    <row r="21" spans="1:9" x14ac:dyDescent="0.2">
      <c r="A21" s="213"/>
      <c r="B21" s="219"/>
      <c r="C21" s="216"/>
      <c r="D21" s="217" t="s">
        <v>136</v>
      </c>
      <c r="E21" s="216"/>
      <c r="F21" s="218" t="s">
        <v>137</v>
      </c>
    </row>
    <row r="22" spans="1:9" x14ac:dyDescent="0.2">
      <c r="A22" s="213"/>
      <c r="B22" s="219"/>
      <c r="C22" s="216"/>
      <c r="D22" s="217" t="s">
        <v>138</v>
      </c>
      <c r="E22" s="216"/>
      <c r="F22" s="218" t="s">
        <v>139</v>
      </c>
    </row>
    <row r="23" spans="1:9" x14ac:dyDescent="0.2">
      <c r="A23" s="213"/>
      <c r="B23" s="219"/>
      <c r="C23" s="216"/>
      <c r="D23" s="217" t="s">
        <v>140</v>
      </c>
      <c r="E23" s="216"/>
      <c r="F23" s="218"/>
    </row>
    <row r="24" spans="1:9" x14ac:dyDescent="0.2">
      <c r="A24" s="213"/>
      <c r="B24" s="219"/>
      <c r="C24" s="216"/>
      <c r="D24" s="217" t="s">
        <v>141</v>
      </c>
      <c r="E24" s="502" t="s">
        <v>142</v>
      </c>
      <c r="F24" s="503"/>
    </row>
    <row r="25" spans="1:9" x14ac:dyDescent="0.2">
      <c r="A25" s="213" t="s">
        <v>143</v>
      </c>
      <c r="B25" s="213"/>
      <c r="C25" s="220"/>
      <c r="D25" s="214"/>
      <c r="E25" s="213"/>
      <c r="F25" s="214"/>
    </row>
    <row r="26" spans="1:9" x14ac:dyDescent="0.2">
      <c r="B26" s="215" t="s">
        <v>133</v>
      </c>
      <c r="C26" s="216"/>
      <c r="D26" s="221" t="s">
        <v>144</v>
      </c>
      <c r="E26" s="216"/>
      <c r="F26" s="218" t="s">
        <v>145</v>
      </c>
      <c r="I26" s="222"/>
    </row>
    <row r="27" spans="1:9" ht="14.25" customHeight="1" x14ac:dyDescent="0.2">
      <c r="A27" s="488" t="s">
        <v>146</v>
      </c>
      <c r="B27" s="489"/>
      <c r="C27" s="216"/>
      <c r="D27" s="221" t="s">
        <v>147</v>
      </c>
      <c r="E27" s="216"/>
      <c r="F27" s="218" t="s">
        <v>148</v>
      </c>
    </row>
    <row r="28" spans="1:9" x14ac:dyDescent="0.2">
      <c r="A28" s="488"/>
      <c r="B28" s="489"/>
      <c r="C28" s="216"/>
      <c r="D28" s="223" t="s">
        <v>149</v>
      </c>
      <c r="E28" s="216"/>
      <c r="F28" s="218" t="s">
        <v>150</v>
      </c>
    </row>
    <row r="29" spans="1:9" x14ac:dyDescent="0.2">
      <c r="A29" s="213"/>
      <c r="B29" s="215"/>
      <c r="C29" s="216"/>
      <c r="D29" s="221" t="s">
        <v>151</v>
      </c>
      <c r="E29" s="216"/>
      <c r="F29" s="218" t="s">
        <v>152</v>
      </c>
    </row>
    <row r="30" spans="1:9" x14ac:dyDescent="0.2">
      <c r="A30" s="213"/>
      <c r="B30" s="215"/>
      <c r="C30" s="216"/>
      <c r="D30" s="218" t="s">
        <v>141</v>
      </c>
      <c r="E30" s="504" t="s">
        <v>142</v>
      </c>
      <c r="F30" s="505"/>
    </row>
    <row r="31" spans="1:9" x14ac:dyDescent="0.2">
      <c r="A31" s="213" t="s">
        <v>153</v>
      </c>
      <c r="B31" s="213"/>
      <c r="C31" s="220"/>
      <c r="D31" s="214"/>
      <c r="E31" s="213"/>
      <c r="F31" s="214"/>
    </row>
    <row r="32" spans="1:9" x14ac:dyDescent="0.2">
      <c r="A32" s="213"/>
      <c r="B32" s="215" t="s">
        <v>133</v>
      </c>
      <c r="C32" s="216"/>
      <c r="D32" s="506" t="s">
        <v>154</v>
      </c>
      <c r="E32" s="507"/>
      <c r="F32" s="508"/>
    </row>
    <row r="33" spans="1:6" x14ac:dyDescent="0.2">
      <c r="A33" s="213"/>
      <c r="B33" s="215"/>
      <c r="C33" s="216"/>
      <c r="D33" s="506" t="s">
        <v>155</v>
      </c>
      <c r="E33" s="507"/>
      <c r="F33" s="508"/>
    </row>
    <row r="34" spans="1:6" x14ac:dyDescent="0.2">
      <c r="A34" s="213"/>
      <c r="B34" s="215"/>
      <c r="C34" s="216"/>
      <c r="D34" s="506" t="s">
        <v>156</v>
      </c>
      <c r="E34" s="507"/>
      <c r="F34" s="508"/>
    </row>
    <row r="35" spans="1:6" x14ac:dyDescent="0.2">
      <c r="A35" s="213"/>
      <c r="B35" s="215"/>
      <c r="C35" s="216"/>
      <c r="D35" s="506" t="s">
        <v>157</v>
      </c>
      <c r="E35" s="507"/>
      <c r="F35" s="508"/>
    </row>
    <row r="36" spans="1:6" x14ac:dyDescent="0.2">
      <c r="A36" s="213"/>
      <c r="B36" s="215"/>
      <c r="C36" s="216"/>
      <c r="D36" s="506" t="s">
        <v>158</v>
      </c>
      <c r="E36" s="507"/>
      <c r="F36" s="508"/>
    </row>
    <row r="37" spans="1:6" x14ac:dyDescent="0.2">
      <c r="A37" s="213"/>
      <c r="B37" s="215"/>
      <c r="C37" s="216"/>
      <c r="D37" s="506" t="s">
        <v>159</v>
      </c>
      <c r="E37" s="507"/>
      <c r="F37" s="508"/>
    </row>
    <row r="38" spans="1:6" x14ac:dyDescent="0.2">
      <c r="A38" s="213"/>
      <c r="B38" s="219"/>
      <c r="C38" s="224"/>
      <c r="D38" s="218" t="s">
        <v>141</v>
      </c>
      <c r="E38" s="504" t="s">
        <v>142</v>
      </c>
      <c r="F38" s="505"/>
    </row>
    <row r="39" spans="1:6" x14ac:dyDescent="0.2">
      <c r="A39" s="213" t="s">
        <v>160</v>
      </c>
      <c r="B39" s="213"/>
      <c r="C39" s="220"/>
      <c r="D39" s="214"/>
      <c r="E39" s="213"/>
      <c r="F39" s="214"/>
    </row>
    <row r="40" spans="1:6" ht="30" customHeight="1" x14ac:dyDescent="0.2">
      <c r="A40" s="213"/>
      <c r="B40" s="215" t="s">
        <v>133</v>
      </c>
      <c r="C40" s="216"/>
      <c r="D40" s="506" t="s">
        <v>161</v>
      </c>
      <c r="E40" s="507"/>
      <c r="F40" s="508"/>
    </row>
    <row r="41" spans="1:6" ht="26.25" customHeight="1" x14ac:dyDescent="0.2">
      <c r="A41" s="486" t="s">
        <v>444</v>
      </c>
      <c r="B41" s="487"/>
      <c r="C41" s="216"/>
      <c r="D41" s="506" t="s">
        <v>162</v>
      </c>
      <c r="E41" s="507"/>
      <c r="F41" s="508"/>
    </row>
    <row r="42" spans="1:6" x14ac:dyDescent="0.2">
      <c r="A42" s="486"/>
      <c r="B42" s="487"/>
      <c r="C42" s="216"/>
      <c r="D42" s="506" t="s">
        <v>163</v>
      </c>
      <c r="E42" s="507"/>
      <c r="F42" s="508"/>
    </row>
    <row r="43" spans="1:6" x14ac:dyDescent="0.2">
      <c r="A43" s="486"/>
      <c r="B43" s="487"/>
      <c r="C43" s="224"/>
      <c r="D43" s="218" t="s">
        <v>141</v>
      </c>
      <c r="E43" s="504" t="s">
        <v>142</v>
      </c>
      <c r="F43" s="505"/>
    </row>
    <row r="44" spans="1:6" x14ac:dyDescent="0.2">
      <c r="A44" s="213" t="s">
        <v>164</v>
      </c>
      <c r="B44" s="213"/>
      <c r="C44" s="220"/>
      <c r="D44" s="213"/>
      <c r="E44" s="214"/>
      <c r="F44" s="213"/>
    </row>
    <row r="45" spans="1:6" x14ac:dyDescent="0.2">
      <c r="A45" s="213"/>
      <c r="B45" s="215" t="s">
        <v>133</v>
      </c>
      <c r="C45" s="216"/>
      <c r="D45" s="506" t="s">
        <v>165</v>
      </c>
      <c r="E45" s="507"/>
      <c r="F45" s="508"/>
    </row>
    <row r="46" spans="1:6" x14ac:dyDescent="0.2">
      <c r="A46" s="213"/>
      <c r="B46" s="219"/>
      <c r="C46" s="216"/>
      <c r="D46" s="512" t="s">
        <v>166</v>
      </c>
      <c r="E46" s="513"/>
      <c r="F46" s="514"/>
    </row>
    <row r="47" spans="1:6" x14ac:dyDescent="0.2">
      <c r="A47" s="213"/>
      <c r="B47" s="219"/>
      <c r="C47" s="216"/>
      <c r="D47" s="506" t="s">
        <v>167</v>
      </c>
      <c r="E47" s="507"/>
      <c r="F47" s="508"/>
    </row>
    <row r="48" spans="1:6" x14ac:dyDescent="0.2">
      <c r="A48" s="213"/>
      <c r="B48" s="219"/>
      <c r="C48" s="216"/>
      <c r="D48" s="506" t="s">
        <v>168</v>
      </c>
      <c r="E48" s="507"/>
      <c r="F48" s="508"/>
    </row>
    <row r="49" spans="1:6" x14ac:dyDescent="0.2">
      <c r="A49" s="213"/>
      <c r="B49" s="219"/>
      <c r="C49" s="216"/>
      <c r="D49" s="506" t="s">
        <v>169</v>
      </c>
      <c r="E49" s="507"/>
      <c r="F49" s="508"/>
    </row>
    <row r="50" spans="1:6" x14ac:dyDescent="0.2">
      <c r="B50" s="225"/>
      <c r="C50" s="216"/>
      <c r="D50" s="509" t="s">
        <v>170</v>
      </c>
      <c r="E50" s="510"/>
      <c r="F50" s="511"/>
    </row>
    <row r="51" spans="1:6" x14ac:dyDescent="0.2">
      <c r="B51" s="225"/>
      <c r="C51" s="216"/>
      <c r="D51" s="509" t="s">
        <v>171</v>
      </c>
      <c r="E51" s="510"/>
      <c r="F51" s="511"/>
    </row>
    <row r="52" spans="1:6" x14ac:dyDescent="0.2">
      <c r="B52" s="226"/>
      <c r="C52" s="224"/>
      <c r="D52" s="227" t="s">
        <v>141</v>
      </c>
      <c r="E52" s="515" t="s">
        <v>142</v>
      </c>
      <c r="F52" s="516"/>
    </row>
    <row r="53" spans="1:6" x14ac:dyDescent="0.2">
      <c r="A53" s="201" t="s">
        <v>172</v>
      </c>
      <c r="C53" s="228"/>
      <c r="D53" s="208"/>
      <c r="F53" s="208"/>
    </row>
    <row r="54" spans="1:6" x14ac:dyDescent="0.2">
      <c r="B54" s="279" t="s">
        <v>133</v>
      </c>
      <c r="C54" s="216"/>
      <c r="D54" s="517" t="s">
        <v>311</v>
      </c>
      <c r="E54" s="518"/>
      <c r="F54" s="519"/>
    </row>
    <row r="55" spans="1:6" x14ac:dyDescent="0.2">
      <c r="B55" s="225"/>
      <c r="C55" s="216"/>
      <c r="D55" s="509" t="s">
        <v>174</v>
      </c>
      <c r="E55" s="510"/>
      <c r="F55" s="511"/>
    </row>
    <row r="56" spans="1:6" x14ac:dyDescent="0.2">
      <c r="B56" s="225"/>
      <c r="C56" s="216"/>
      <c r="D56" s="509" t="s">
        <v>175</v>
      </c>
      <c r="E56" s="510"/>
      <c r="F56" s="511"/>
    </row>
    <row r="57" spans="1:6" x14ac:dyDescent="0.2">
      <c r="B57" s="225"/>
      <c r="C57" s="216"/>
      <c r="D57" s="509" t="s">
        <v>176</v>
      </c>
      <c r="E57" s="510"/>
      <c r="F57" s="511"/>
    </row>
    <row r="58" spans="1:6" ht="14.25" customHeight="1" x14ac:dyDescent="0.2">
      <c r="C58" s="230"/>
      <c r="D58" s="227" t="s">
        <v>141</v>
      </c>
      <c r="E58" s="515" t="s">
        <v>142</v>
      </c>
      <c r="F58" s="516"/>
    </row>
    <row r="59" spans="1:6" ht="14.25" customHeight="1" x14ac:dyDescent="0.2">
      <c r="A59" s="231" t="s">
        <v>177</v>
      </c>
      <c r="C59" s="523"/>
      <c r="D59" s="524"/>
      <c r="E59" s="524"/>
      <c r="F59" s="525"/>
    </row>
    <row r="60" spans="1:6" x14ac:dyDescent="0.2">
      <c r="A60" s="201" t="s">
        <v>312</v>
      </c>
    </row>
    <row r="61" spans="1:6" x14ac:dyDescent="0.2">
      <c r="B61" s="278" t="s">
        <v>313</v>
      </c>
      <c r="C61" s="496"/>
      <c r="D61" s="497"/>
      <c r="E61" s="497"/>
      <c r="F61" s="498"/>
    </row>
    <row r="62" spans="1:6" x14ac:dyDescent="0.2">
      <c r="A62" s="526" t="s">
        <v>314</v>
      </c>
      <c r="B62" s="527"/>
      <c r="C62" s="496"/>
      <c r="D62" s="497"/>
      <c r="E62" s="497"/>
      <c r="F62" s="498"/>
    </row>
    <row r="63" spans="1:6" ht="7.5" customHeight="1" x14ac:dyDescent="0.2">
      <c r="A63" s="278"/>
      <c r="B63" s="278"/>
      <c r="C63" s="222"/>
      <c r="D63" s="222"/>
      <c r="E63" s="222"/>
      <c r="F63" s="222"/>
    </row>
    <row r="64" spans="1:6" x14ac:dyDescent="0.2">
      <c r="A64" s="201" t="s">
        <v>315</v>
      </c>
    </row>
    <row r="65" spans="1:6" x14ac:dyDescent="0.2">
      <c r="B65" s="278" t="s">
        <v>316</v>
      </c>
      <c r="C65" s="496"/>
      <c r="D65" s="497"/>
      <c r="E65" s="497"/>
      <c r="F65" s="498"/>
    </row>
    <row r="66" spans="1:6" ht="13.2" customHeight="1" x14ac:dyDescent="0.2">
      <c r="A66" s="201" t="s">
        <v>317</v>
      </c>
      <c r="C66" s="213"/>
      <c r="D66" s="214"/>
      <c r="E66" s="213"/>
      <c r="F66" s="214"/>
    </row>
    <row r="67" spans="1:6" x14ac:dyDescent="0.2">
      <c r="B67" s="278" t="s">
        <v>178</v>
      </c>
      <c r="C67" s="496"/>
      <c r="D67" s="497"/>
      <c r="E67" s="497"/>
      <c r="F67" s="498"/>
    </row>
    <row r="68" spans="1:6" ht="12.75" customHeight="1" x14ac:dyDescent="0.2">
      <c r="A68" s="520" t="s">
        <v>318</v>
      </c>
      <c r="B68" s="520"/>
      <c r="C68" s="216"/>
      <c r="D68" s="221" t="s">
        <v>179</v>
      </c>
      <c r="E68" s="224"/>
      <c r="F68" s="218" t="s">
        <v>180</v>
      </c>
    </row>
    <row r="69" spans="1:6" ht="13.5" customHeight="1" x14ac:dyDescent="0.2">
      <c r="A69" s="233" t="s">
        <v>319</v>
      </c>
      <c r="C69" s="213"/>
      <c r="D69" s="213"/>
      <c r="E69" s="213"/>
      <c r="F69" s="213"/>
    </row>
    <row r="70" spans="1:6" ht="18.75" customHeight="1" x14ac:dyDescent="0.2">
      <c r="A70" s="521" t="s">
        <v>181</v>
      </c>
      <c r="B70" s="522"/>
      <c r="C70" s="496"/>
      <c r="D70" s="497"/>
      <c r="E70" s="497"/>
      <c r="F70" s="498"/>
    </row>
    <row r="71" spans="1:6" ht="5.25" customHeight="1" x14ac:dyDescent="0.2"/>
  </sheetData>
  <mergeCells count="47">
    <mergeCell ref="C67:F67"/>
    <mergeCell ref="A68:B68"/>
    <mergeCell ref="A70:B70"/>
    <mergeCell ref="C70:F70"/>
    <mergeCell ref="E58:F58"/>
    <mergeCell ref="C59:F59"/>
    <mergeCell ref="C61:F61"/>
    <mergeCell ref="A62:B62"/>
    <mergeCell ref="C62:F62"/>
    <mergeCell ref="C65:F65"/>
    <mergeCell ref="D57:F57"/>
    <mergeCell ref="D45:F45"/>
    <mergeCell ref="D46:F46"/>
    <mergeCell ref="D47:F47"/>
    <mergeCell ref="D48:F48"/>
    <mergeCell ref="D49:F49"/>
    <mergeCell ref="D50:F50"/>
    <mergeCell ref="D51:F51"/>
    <mergeCell ref="E52:F52"/>
    <mergeCell ref="D54:F54"/>
    <mergeCell ref="D55:F55"/>
    <mergeCell ref="D56:F56"/>
    <mergeCell ref="D37:F37"/>
    <mergeCell ref="E38:F38"/>
    <mergeCell ref="D40:F40"/>
    <mergeCell ref="A41:B43"/>
    <mergeCell ref="D41:F41"/>
    <mergeCell ref="D42:F42"/>
    <mergeCell ref="E43:F43"/>
    <mergeCell ref="D36:F36"/>
    <mergeCell ref="C14:F14"/>
    <mergeCell ref="C15:F15"/>
    <mergeCell ref="C16:F16"/>
    <mergeCell ref="A18:D18"/>
    <mergeCell ref="E24:F24"/>
    <mergeCell ref="A27:B28"/>
    <mergeCell ref="E30:F30"/>
    <mergeCell ref="D32:F32"/>
    <mergeCell ref="D33:F33"/>
    <mergeCell ref="D34:F34"/>
    <mergeCell ref="D35:F35"/>
    <mergeCell ref="C13:F13"/>
    <mergeCell ref="D5:D6"/>
    <mergeCell ref="A8:D8"/>
    <mergeCell ref="C10:F10"/>
    <mergeCell ref="C11:F11"/>
    <mergeCell ref="C12:F12"/>
  </mergeCells>
  <phoneticPr fontId="12"/>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AB2BADF7-8B39-4D43-B4DA-094BF68082EF}">
          <x14:formula1>
            <xm:f>'（このシートは記載不可です）データセット'!$G$2:$G$3</xm:f>
          </x14:formula1>
          <xm:sqref>C70:F70</xm:sqref>
        </x14:dataValidation>
        <x14:dataValidation type="list" allowBlank="1" showInputMessage="1" showErrorMessage="1" xr:uid="{3DE3DC3A-E53C-44F0-B338-B0BDFE53C552}">
          <x14:formula1>
            <xm:f>'（このシートは記載不可です）データセット'!$F$2:$F$45</xm:f>
          </x14:formula1>
          <xm:sqref>C61:F61 C65:F65</xm:sqref>
        </x14:dataValidation>
        <x14:dataValidation type="list" allowBlank="1" showInputMessage="1" showErrorMessage="1" xr:uid="{CD4A624F-43FA-4137-BC77-6AE601B449D9}">
          <x14:formula1>
            <xm:f>'（このシートは記載不可です）データセット'!$A$2:$A$48</xm:f>
          </x14:formula1>
          <xm:sqref>C12</xm:sqref>
        </x14:dataValidation>
        <x14:dataValidation type="list" allowBlank="1" showInputMessage="1" showErrorMessage="1" xr:uid="{70E48270-8DFC-425A-936D-4D954B113E67}">
          <x14:formula1>
            <xm:f>'（このシートは記載不可です）データセット'!$B$2:$B$3</xm:f>
          </x14:formula1>
          <xm:sqref>C20:C24 C45:C52 E68 A5:A6 E40:E42 E54:E57 E45:E51 C40:C43 E20:E23 C68 C54:C58 C32:C38</xm:sqref>
        </x14:dataValidation>
        <x14:dataValidation type="list" allowBlank="1" showInputMessage="1" showErrorMessage="1" xr:uid="{9662A652-F4F4-4BB6-A6E7-3F155B85FB41}">
          <x14:formula1>
            <xm:f>'（このシートは記載不可です）データセット'!$D$2:$D$5</xm:f>
          </x14:formula1>
          <xm:sqref>C15</xm:sqref>
        </x14:dataValidation>
        <x14:dataValidation type="list" allowBlank="1" showInputMessage="1" showErrorMessage="1" xr:uid="{B88B0899-0EA8-47FD-B5CA-8B0A066BD4D7}">
          <x14:formula1>
            <xm:f>'（このシートは記載不可です）データセット'!$E$2:$E$12</xm:f>
          </x14:formula1>
          <xm:sqref>C16</xm:sqref>
        </x14:dataValidation>
        <x14:dataValidation type="list" allowBlank="1" showInputMessage="1" showErrorMessage="1" xr:uid="{2A76DF78-490D-408D-B3EE-0C35F4BCA753}">
          <x14:formula1>
            <xm:f>'（このシートは記載不可です）データセット'!$B$5:$B$7</xm:f>
          </x14:formula1>
          <xm:sqref>C26:C30 E26:E29</xm:sqref>
        </x14:dataValidation>
        <x14:dataValidation type="list" allowBlank="1" showInputMessage="1" showErrorMessage="1" xr:uid="{47DF966F-7656-4C5F-860E-9BCA9D263AAF}">
          <x14:formula1>
            <xm:f>'（このシートは記載不可です）データセット'!$G$9:$G$11</xm:f>
          </x14:formula1>
          <xm:sqref>C62:F62</xm:sqref>
        </x14:dataValidation>
        <x14:dataValidation type="list" allowBlank="1" showInputMessage="1" showErrorMessage="1" xr:uid="{9BD5FB2B-7A41-4E11-8DD7-8668FF2C218E}">
          <x14:formula1>
            <xm:f>'（このシートは記載不可です）データセット'!$M$2:$M$3</xm:f>
          </x14:formula1>
          <xm:sqref>C67:F67</xm:sqref>
        </x14:dataValidation>
        <x14:dataValidation type="list" allowBlank="1" showInputMessage="1" showErrorMessage="1" xr:uid="{0B0B9B51-2B2E-44B6-BB2D-9288313ECF88}">
          <x14:formula1>
            <xm:f>'（このシートは記載不可です）データセット'!$N$6:$N$17</xm:f>
          </x14:formula1>
          <xm:sqref>C59:F59</xm:sqref>
        </x14:dataValidation>
        <x14:dataValidation type="list" allowBlank="1" showInputMessage="1" showErrorMessage="1" xr:uid="{2E1F5D92-B219-4B0D-AED1-FCB73EDBBF04}">
          <x14:formula1>
            <xm:f>'（このシートは記載不可です）データセット'!$C$2:$C$41</xm:f>
          </x14:formula1>
          <xm:sqref>C14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AC34B-D8DB-49C3-B3AE-9E57C32D7362}">
  <sheetPr>
    <tabColor rgb="FFFF0000"/>
    <pageSetUpPr fitToPage="1"/>
  </sheetPr>
  <dimension ref="A1:F70"/>
  <sheetViews>
    <sheetView showGridLines="0" view="pageBreakPreview" zoomScaleNormal="100" zoomScaleSheetLayoutView="100" workbookViewId="0">
      <selection activeCell="G71" sqref="A1:G71"/>
    </sheetView>
  </sheetViews>
  <sheetFormatPr defaultColWidth="8.77734375" defaultRowHeight="14.4" x14ac:dyDescent="0.2"/>
  <cols>
    <col min="1" max="1" width="8.77734375" style="201"/>
    <col min="2" max="2" width="30.77734375" style="201" customWidth="1"/>
    <col min="3" max="3" width="4.88671875" style="201" customWidth="1"/>
    <col min="4" max="4" width="33.88671875" style="201" customWidth="1"/>
    <col min="5" max="5" width="4.88671875" style="201" customWidth="1"/>
    <col min="6" max="6" width="33.88671875" style="201" customWidth="1"/>
    <col min="7" max="16384" width="8.77734375" style="201"/>
  </cols>
  <sheetData>
    <row r="1" spans="1:6" ht="16.2" x14ac:dyDescent="0.2">
      <c r="A1" s="118"/>
      <c r="B1" s="119" t="s">
        <v>114</v>
      </c>
      <c r="C1" s="198"/>
      <c r="D1" s="199"/>
      <c r="E1" s="200"/>
    </row>
    <row r="2" spans="1:6" ht="16.2" x14ac:dyDescent="0.2">
      <c r="A2" s="120"/>
      <c r="B2" s="119" t="s">
        <v>115</v>
      </c>
      <c r="C2" s="198"/>
      <c r="D2" s="199"/>
      <c r="E2" s="200"/>
    </row>
    <row r="3" spans="1:6" ht="16.2" x14ac:dyDescent="0.2">
      <c r="A3" s="121"/>
      <c r="B3" s="119" t="s">
        <v>116</v>
      </c>
      <c r="C3" s="198"/>
      <c r="D3" s="199"/>
      <c r="E3" s="200"/>
    </row>
    <row r="4" spans="1:6" s="235" customFormat="1" ht="22.5" customHeight="1" x14ac:dyDescent="0.2">
      <c r="A4" s="202" t="s">
        <v>310</v>
      </c>
      <c r="B4" s="234"/>
      <c r="C4" s="234"/>
      <c r="E4" s="234"/>
    </row>
    <row r="5" spans="1:6" ht="25.5" customHeight="1" x14ac:dyDescent="0.2">
      <c r="A5" s="203"/>
      <c r="B5" s="204" t="s">
        <v>182</v>
      </c>
      <c r="C5" s="205"/>
      <c r="D5" s="490" t="s">
        <v>183</v>
      </c>
      <c r="E5" s="200"/>
    </row>
    <row r="6" spans="1:6" ht="25.5" customHeight="1" x14ac:dyDescent="0.2">
      <c r="A6" s="236" t="s">
        <v>184</v>
      </c>
      <c r="B6" s="204" t="s">
        <v>185</v>
      </c>
      <c r="C6" s="205"/>
      <c r="D6" s="490"/>
      <c r="E6" s="200"/>
    </row>
    <row r="7" spans="1:6" ht="8.25" customHeight="1" x14ac:dyDescent="0.2">
      <c r="A7" s="205"/>
      <c r="B7" s="200"/>
      <c r="C7" s="237"/>
      <c r="D7" s="237"/>
      <c r="E7" s="200"/>
    </row>
    <row r="8" spans="1:6" x14ac:dyDescent="0.2">
      <c r="A8" s="491" t="s">
        <v>117</v>
      </c>
      <c r="B8" s="492"/>
      <c r="C8" s="492"/>
      <c r="D8" s="492"/>
      <c r="E8" s="206"/>
      <c r="F8" s="207"/>
    </row>
    <row r="9" spans="1:6" ht="9.75" customHeight="1" x14ac:dyDescent="0.2">
      <c r="A9" s="208"/>
      <c r="B9" s="208"/>
      <c r="C9" s="208"/>
      <c r="D9" s="208"/>
      <c r="E9" s="208"/>
      <c r="F9" s="208"/>
    </row>
    <row r="10" spans="1:6" x14ac:dyDescent="0.2">
      <c r="A10" s="209" t="s">
        <v>118</v>
      </c>
      <c r="B10" s="210" t="s">
        <v>119</v>
      </c>
      <c r="C10" s="528" t="s">
        <v>186</v>
      </c>
      <c r="D10" s="529"/>
      <c r="E10" s="529"/>
      <c r="F10" s="530"/>
    </row>
    <row r="11" spans="1:6" x14ac:dyDescent="0.2">
      <c r="A11" s="209" t="s">
        <v>120</v>
      </c>
      <c r="B11" s="210" t="s">
        <v>121</v>
      </c>
      <c r="C11" s="528" t="s">
        <v>187</v>
      </c>
      <c r="D11" s="529"/>
      <c r="E11" s="529"/>
      <c r="F11" s="530"/>
    </row>
    <row r="12" spans="1:6" x14ac:dyDescent="0.2">
      <c r="A12" s="209" t="s">
        <v>122</v>
      </c>
      <c r="B12" s="210" t="s">
        <v>123</v>
      </c>
      <c r="C12" s="531" t="s">
        <v>188</v>
      </c>
      <c r="D12" s="532"/>
      <c r="E12" s="532"/>
      <c r="F12" s="533"/>
    </row>
    <row r="13" spans="1:6" x14ac:dyDescent="0.2">
      <c r="A13" s="209" t="s">
        <v>124</v>
      </c>
      <c r="B13" s="211" t="s">
        <v>125</v>
      </c>
      <c r="C13" s="528" t="s">
        <v>189</v>
      </c>
      <c r="D13" s="529"/>
      <c r="E13" s="529"/>
      <c r="F13" s="530"/>
    </row>
    <row r="14" spans="1:6" x14ac:dyDescent="0.2">
      <c r="A14" s="209" t="s">
        <v>126</v>
      </c>
      <c r="B14" s="211" t="s">
        <v>24</v>
      </c>
      <c r="C14" s="531" t="s">
        <v>190</v>
      </c>
      <c r="D14" s="532"/>
      <c r="E14" s="532"/>
      <c r="F14" s="533"/>
    </row>
    <row r="15" spans="1:6" x14ac:dyDescent="0.2">
      <c r="A15" s="209" t="s">
        <v>127</v>
      </c>
      <c r="B15" s="211" t="s">
        <v>128</v>
      </c>
      <c r="C15" s="531" t="s">
        <v>191</v>
      </c>
      <c r="D15" s="532"/>
      <c r="E15" s="532"/>
      <c r="F15" s="533"/>
    </row>
    <row r="16" spans="1:6" x14ac:dyDescent="0.2">
      <c r="A16" s="209" t="s">
        <v>129</v>
      </c>
      <c r="B16" s="211" t="s">
        <v>130</v>
      </c>
      <c r="C16" s="531" t="s">
        <v>192</v>
      </c>
      <c r="D16" s="532"/>
      <c r="E16" s="532"/>
      <c r="F16" s="533"/>
    </row>
    <row r="17" spans="1:6" ht="9.75" customHeight="1" x14ac:dyDescent="0.2">
      <c r="A17" s="212"/>
      <c r="B17" s="212"/>
      <c r="C17" s="212"/>
      <c r="D17" s="212"/>
      <c r="E17" s="212"/>
      <c r="F17" s="212"/>
    </row>
    <row r="18" spans="1:6" x14ac:dyDescent="0.2">
      <c r="A18" s="491" t="s">
        <v>131</v>
      </c>
      <c r="B18" s="492"/>
      <c r="C18" s="492"/>
      <c r="D18" s="492"/>
      <c r="E18" s="206"/>
      <c r="F18" s="207"/>
    </row>
    <row r="19" spans="1:6" x14ac:dyDescent="0.2">
      <c r="A19" s="213" t="s">
        <v>132</v>
      </c>
      <c r="B19" s="213"/>
      <c r="C19" s="213"/>
      <c r="D19" s="213"/>
      <c r="E19" s="214"/>
      <c r="F19" s="214"/>
    </row>
    <row r="20" spans="1:6" x14ac:dyDescent="0.2">
      <c r="A20" s="213"/>
      <c r="B20" s="215" t="s">
        <v>133</v>
      </c>
      <c r="C20" s="238" t="s">
        <v>184</v>
      </c>
      <c r="D20" s="217" t="s">
        <v>134</v>
      </c>
      <c r="E20" s="216"/>
      <c r="F20" s="218" t="s">
        <v>135</v>
      </c>
    </row>
    <row r="21" spans="1:6" x14ac:dyDescent="0.2">
      <c r="A21" s="213"/>
      <c r="B21" s="219"/>
      <c r="C21" s="238"/>
      <c r="D21" s="217" t="s">
        <v>136</v>
      </c>
      <c r="E21" s="216"/>
      <c r="F21" s="218" t="s">
        <v>137</v>
      </c>
    </row>
    <row r="22" spans="1:6" x14ac:dyDescent="0.2">
      <c r="A22" s="213"/>
      <c r="B22" s="219"/>
      <c r="C22" s="238"/>
      <c r="D22" s="217" t="s">
        <v>138</v>
      </c>
      <c r="E22" s="216"/>
      <c r="F22" s="218" t="s">
        <v>139</v>
      </c>
    </row>
    <row r="23" spans="1:6" x14ac:dyDescent="0.2">
      <c r="A23" s="213"/>
      <c r="B23" s="219"/>
      <c r="C23" s="238" t="s">
        <v>184</v>
      </c>
      <c r="D23" s="217" t="s">
        <v>140</v>
      </c>
      <c r="E23" s="216"/>
      <c r="F23" s="218"/>
    </row>
    <row r="24" spans="1:6" x14ac:dyDescent="0.2">
      <c r="A24" s="213"/>
      <c r="B24" s="219"/>
      <c r="C24" s="238"/>
      <c r="D24" s="217" t="s">
        <v>141</v>
      </c>
      <c r="E24" s="502" t="s">
        <v>142</v>
      </c>
      <c r="F24" s="503"/>
    </row>
    <row r="25" spans="1:6" x14ac:dyDescent="0.2">
      <c r="A25" s="213" t="s">
        <v>143</v>
      </c>
      <c r="B25" s="213"/>
      <c r="C25" s="220"/>
      <c r="D25" s="214"/>
      <c r="E25" s="213"/>
      <c r="F25" s="214"/>
    </row>
    <row r="26" spans="1:6" x14ac:dyDescent="0.2">
      <c r="A26" s="213"/>
      <c r="B26" s="215" t="s">
        <v>133</v>
      </c>
      <c r="C26" s="238" t="s">
        <v>184</v>
      </c>
      <c r="D26" s="221" t="s">
        <v>144</v>
      </c>
      <c r="E26" s="238"/>
      <c r="F26" s="218" t="s">
        <v>145</v>
      </c>
    </row>
    <row r="27" spans="1:6" x14ac:dyDescent="0.2">
      <c r="A27" s="488" t="s">
        <v>146</v>
      </c>
      <c r="B27" s="489"/>
      <c r="C27" s="238" t="s">
        <v>184</v>
      </c>
      <c r="D27" s="221" t="s">
        <v>147</v>
      </c>
      <c r="E27" s="238"/>
      <c r="F27" s="218" t="s">
        <v>148</v>
      </c>
    </row>
    <row r="28" spans="1:6" x14ac:dyDescent="0.2">
      <c r="A28" s="488"/>
      <c r="B28" s="489"/>
      <c r="C28" s="238" t="s">
        <v>184</v>
      </c>
      <c r="D28" s="223" t="s">
        <v>149</v>
      </c>
      <c r="E28" s="238"/>
      <c r="F28" s="218" t="s">
        <v>150</v>
      </c>
    </row>
    <row r="29" spans="1:6" x14ac:dyDescent="0.2">
      <c r="A29" s="213"/>
      <c r="B29" s="215"/>
      <c r="C29" s="238"/>
      <c r="D29" s="221" t="s">
        <v>151</v>
      </c>
      <c r="E29" s="238" t="s">
        <v>193</v>
      </c>
      <c r="F29" s="218" t="s">
        <v>152</v>
      </c>
    </row>
    <row r="30" spans="1:6" x14ac:dyDescent="0.2">
      <c r="A30" s="213"/>
      <c r="B30" s="215"/>
      <c r="C30" s="238" t="s">
        <v>184</v>
      </c>
      <c r="D30" s="218" t="s">
        <v>141</v>
      </c>
      <c r="E30" s="504" t="s">
        <v>194</v>
      </c>
      <c r="F30" s="505"/>
    </row>
    <row r="31" spans="1:6" x14ac:dyDescent="0.2">
      <c r="A31" s="213" t="s">
        <v>153</v>
      </c>
      <c r="B31" s="213"/>
      <c r="C31" s="220"/>
      <c r="D31" s="214"/>
      <c r="E31" s="213"/>
      <c r="F31" s="214"/>
    </row>
    <row r="32" spans="1:6" x14ac:dyDescent="0.2">
      <c r="A32" s="213"/>
      <c r="B32" s="215" t="s">
        <v>133</v>
      </c>
      <c r="C32" s="238" t="s">
        <v>184</v>
      </c>
      <c r="D32" s="506" t="s">
        <v>154</v>
      </c>
      <c r="E32" s="507"/>
      <c r="F32" s="508"/>
    </row>
    <row r="33" spans="1:6" x14ac:dyDescent="0.2">
      <c r="A33" s="213"/>
      <c r="B33" s="215"/>
      <c r="C33" s="238" t="s">
        <v>184</v>
      </c>
      <c r="D33" s="506" t="s">
        <v>155</v>
      </c>
      <c r="E33" s="507"/>
      <c r="F33" s="508"/>
    </row>
    <row r="34" spans="1:6" x14ac:dyDescent="0.2">
      <c r="A34" s="213"/>
      <c r="B34" s="215"/>
      <c r="C34" s="238"/>
      <c r="D34" s="506" t="s">
        <v>156</v>
      </c>
      <c r="E34" s="507"/>
      <c r="F34" s="508"/>
    </row>
    <row r="35" spans="1:6" x14ac:dyDescent="0.2">
      <c r="A35" s="213"/>
      <c r="B35" s="215"/>
      <c r="C35" s="238"/>
      <c r="D35" s="506" t="s">
        <v>157</v>
      </c>
      <c r="E35" s="507"/>
      <c r="F35" s="508"/>
    </row>
    <row r="36" spans="1:6" x14ac:dyDescent="0.2">
      <c r="A36" s="213"/>
      <c r="B36" s="215"/>
      <c r="C36" s="238"/>
      <c r="D36" s="506" t="s">
        <v>158</v>
      </c>
      <c r="E36" s="507"/>
      <c r="F36" s="508"/>
    </row>
    <row r="37" spans="1:6" x14ac:dyDescent="0.2">
      <c r="A37" s="213"/>
      <c r="B37" s="215"/>
      <c r="C37" s="238" t="s">
        <v>184</v>
      </c>
      <c r="D37" s="506" t="s">
        <v>159</v>
      </c>
      <c r="E37" s="507"/>
      <c r="F37" s="508"/>
    </row>
    <row r="38" spans="1:6" x14ac:dyDescent="0.2">
      <c r="A38" s="213"/>
      <c r="B38" s="219"/>
      <c r="C38" s="224"/>
      <c r="D38" s="218" t="s">
        <v>141</v>
      </c>
      <c r="E38" s="504" t="s">
        <v>142</v>
      </c>
      <c r="F38" s="505"/>
    </row>
    <row r="39" spans="1:6" x14ac:dyDescent="0.2">
      <c r="A39" s="213" t="s">
        <v>160</v>
      </c>
      <c r="B39" s="213"/>
      <c r="C39" s="220"/>
      <c r="D39" s="214"/>
      <c r="E39" s="213"/>
      <c r="F39" s="214"/>
    </row>
    <row r="40" spans="1:6" ht="30" customHeight="1" x14ac:dyDescent="0.2">
      <c r="A40" s="213"/>
      <c r="B40" s="215" t="s">
        <v>133</v>
      </c>
      <c r="C40" s="238" t="s">
        <v>184</v>
      </c>
      <c r="D40" s="506" t="s">
        <v>161</v>
      </c>
      <c r="E40" s="507"/>
      <c r="F40" s="508"/>
    </row>
    <row r="41" spans="1:6" ht="26.25" customHeight="1" x14ac:dyDescent="0.2">
      <c r="A41" s="213"/>
      <c r="B41" s="215"/>
      <c r="C41" s="238"/>
      <c r="D41" s="506" t="s">
        <v>162</v>
      </c>
      <c r="E41" s="507"/>
      <c r="F41" s="508"/>
    </row>
    <row r="42" spans="1:6" x14ac:dyDescent="0.2">
      <c r="A42" s="213"/>
      <c r="B42" s="215"/>
      <c r="C42" s="216"/>
      <c r="D42" s="506" t="s">
        <v>163</v>
      </c>
      <c r="E42" s="507"/>
      <c r="F42" s="508"/>
    </row>
    <row r="43" spans="1:6" x14ac:dyDescent="0.2">
      <c r="A43" s="213"/>
      <c r="B43" s="219"/>
      <c r="C43" s="224"/>
      <c r="D43" s="218" t="s">
        <v>141</v>
      </c>
      <c r="E43" s="504" t="s">
        <v>142</v>
      </c>
      <c r="F43" s="505"/>
    </row>
    <row r="44" spans="1:6" x14ac:dyDescent="0.2">
      <c r="A44" s="213" t="s">
        <v>164</v>
      </c>
      <c r="B44" s="213"/>
      <c r="C44" s="220"/>
      <c r="D44" s="213"/>
      <c r="E44" s="214"/>
      <c r="F44" s="213"/>
    </row>
    <row r="45" spans="1:6" x14ac:dyDescent="0.2">
      <c r="A45" s="213"/>
      <c r="B45" s="215" t="s">
        <v>133</v>
      </c>
      <c r="C45" s="238" t="s">
        <v>184</v>
      </c>
      <c r="D45" s="506" t="s">
        <v>165</v>
      </c>
      <c r="E45" s="507"/>
      <c r="F45" s="508"/>
    </row>
    <row r="46" spans="1:6" x14ac:dyDescent="0.2">
      <c r="A46" s="213"/>
      <c r="B46" s="219"/>
      <c r="C46" s="238" t="s">
        <v>184</v>
      </c>
      <c r="D46" s="506" t="s">
        <v>166</v>
      </c>
      <c r="E46" s="507"/>
      <c r="F46" s="508"/>
    </row>
    <row r="47" spans="1:6" x14ac:dyDescent="0.2">
      <c r="A47" s="213"/>
      <c r="B47" s="219"/>
      <c r="C47" s="238"/>
      <c r="D47" s="506" t="s">
        <v>167</v>
      </c>
      <c r="E47" s="507"/>
      <c r="F47" s="508"/>
    </row>
    <row r="48" spans="1:6" x14ac:dyDescent="0.2">
      <c r="A48" s="213"/>
      <c r="B48" s="219"/>
      <c r="C48" s="238" t="s">
        <v>184</v>
      </c>
      <c r="D48" s="506" t="s">
        <v>168</v>
      </c>
      <c r="E48" s="507"/>
      <c r="F48" s="508"/>
    </row>
    <row r="49" spans="1:6" x14ac:dyDescent="0.2">
      <c r="A49" s="213"/>
      <c r="B49" s="219"/>
      <c r="C49" s="238" t="s">
        <v>184</v>
      </c>
      <c r="D49" s="506" t="s">
        <v>169</v>
      </c>
      <c r="E49" s="507"/>
      <c r="F49" s="508"/>
    </row>
    <row r="50" spans="1:6" x14ac:dyDescent="0.2">
      <c r="B50" s="225"/>
      <c r="C50" s="238"/>
      <c r="D50" s="509" t="s">
        <v>170</v>
      </c>
      <c r="E50" s="510"/>
      <c r="F50" s="511"/>
    </row>
    <row r="51" spans="1:6" x14ac:dyDescent="0.2">
      <c r="B51" s="225"/>
      <c r="C51" s="238"/>
      <c r="D51" s="509" t="s">
        <v>171</v>
      </c>
      <c r="E51" s="510"/>
      <c r="F51" s="511"/>
    </row>
    <row r="52" spans="1:6" x14ac:dyDescent="0.2">
      <c r="B52" s="226"/>
      <c r="C52" s="239"/>
      <c r="D52" s="227" t="s">
        <v>141</v>
      </c>
      <c r="E52" s="515" t="s">
        <v>142</v>
      </c>
      <c r="F52" s="516"/>
    </row>
    <row r="53" spans="1:6" x14ac:dyDescent="0.2">
      <c r="A53" s="201" t="s">
        <v>195</v>
      </c>
      <c r="C53" s="228"/>
      <c r="D53" s="208"/>
      <c r="F53" s="208"/>
    </row>
    <row r="54" spans="1:6" x14ac:dyDescent="0.2">
      <c r="B54" s="229" t="s">
        <v>133</v>
      </c>
      <c r="C54" s="238" t="s">
        <v>184</v>
      </c>
      <c r="D54" s="517" t="s">
        <v>173</v>
      </c>
      <c r="E54" s="518"/>
      <c r="F54" s="519"/>
    </row>
    <row r="55" spans="1:6" x14ac:dyDescent="0.2">
      <c r="B55" s="225"/>
      <c r="C55" s="238"/>
      <c r="D55" s="509" t="s">
        <v>174</v>
      </c>
      <c r="E55" s="510"/>
      <c r="F55" s="511"/>
    </row>
    <row r="56" spans="1:6" x14ac:dyDescent="0.2">
      <c r="B56" s="225"/>
      <c r="C56" s="238" t="s">
        <v>184</v>
      </c>
      <c r="D56" s="509" t="s">
        <v>175</v>
      </c>
      <c r="E56" s="510"/>
      <c r="F56" s="511"/>
    </row>
    <row r="57" spans="1:6" x14ac:dyDescent="0.2">
      <c r="B57" s="225"/>
      <c r="C57" s="238"/>
      <c r="D57" s="509" t="s">
        <v>176</v>
      </c>
      <c r="E57" s="510"/>
      <c r="F57" s="511"/>
    </row>
    <row r="58" spans="1:6" ht="14.25" customHeight="1" x14ac:dyDescent="0.2">
      <c r="B58" s="225"/>
      <c r="C58" s="230"/>
      <c r="D58" s="227" t="s">
        <v>141</v>
      </c>
      <c r="E58" s="515" t="s">
        <v>142</v>
      </c>
      <c r="F58" s="516"/>
    </row>
    <row r="59" spans="1:6" ht="14.25" customHeight="1" x14ac:dyDescent="0.2">
      <c r="B59" s="240" t="s">
        <v>177</v>
      </c>
      <c r="C59" s="534" t="s">
        <v>196</v>
      </c>
      <c r="D59" s="535"/>
      <c r="E59" s="535"/>
      <c r="F59" s="536"/>
    </row>
    <row r="60" spans="1:6" x14ac:dyDescent="0.2">
      <c r="A60" s="201" t="s">
        <v>312</v>
      </c>
    </row>
    <row r="61" spans="1:6" x14ac:dyDescent="0.2">
      <c r="B61" s="232" t="s">
        <v>313</v>
      </c>
      <c r="C61" s="531" t="s">
        <v>320</v>
      </c>
      <c r="D61" s="532"/>
      <c r="E61" s="532"/>
      <c r="F61" s="533"/>
    </row>
    <row r="62" spans="1:6" ht="14.25" customHeight="1" x14ac:dyDescent="0.2">
      <c r="A62" s="526" t="s">
        <v>314</v>
      </c>
      <c r="B62" s="527"/>
      <c r="C62" s="531" t="s">
        <v>321</v>
      </c>
      <c r="D62" s="532"/>
      <c r="E62" s="532"/>
      <c r="F62" s="533"/>
    </row>
    <row r="63" spans="1:6" ht="14.25" customHeight="1" x14ac:dyDescent="0.2">
      <c r="A63" s="232"/>
      <c r="B63" s="232"/>
      <c r="C63" s="222"/>
      <c r="D63" s="222"/>
      <c r="E63" s="222"/>
      <c r="F63" s="222"/>
    </row>
    <row r="64" spans="1:6" ht="13.2" customHeight="1" x14ac:dyDescent="0.2">
      <c r="A64" s="201" t="s">
        <v>315</v>
      </c>
    </row>
    <row r="65" spans="1:6" x14ac:dyDescent="0.2">
      <c r="B65" s="232" t="s">
        <v>316</v>
      </c>
      <c r="C65" s="531" t="s">
        <v>322</v>
      </c>
      <c r="D65" s="532"/>
      <c r="E65" s="532"/>
      <c r="F65" s="533"/>
    </row>
    <row r="66" spans="1:6" ht="13.2" customHeight="1" x14ac:dyDescent="0.2">
      <c r="A66" s="201" t="s">
        <v>317</v>
      </c>
      <c r="C66" s="213"/>
      <c r="D66" s="214"/>
      <c r="E66" s="213"/>
      <c r="F66" s="214"/>
    </row>
    <row r="67" spans="1:6" ht="13.5" customHeight="1" x14ac:dyDescent="0.2">
      <c r="B67" s="232" t="s">
        <v>178</v>
      </c>
      <c r="C67" s="531" t="s">
        <v>197</v>
      </c>
      <c r="D67" s="532"/>
      <c r="E67" s="532"/>
      <c r="F67" s="533"/>
    </row>
    <row r="68" spans="1:6" ht="18.75" customHeight="1" x14ac:dyDescent="0.2">
      <c r="A68" s="520" t="s">
        <v>318</v>
      </c>
      <c r="B68" s="520"/>
      <c r="C68" s="238" t="s">
        <v>184</v>
      </c>
      <c r="D68" s="221" t="s">
        <v>179</v>
      </c>
      <c r="E68" s="224"/>
      <c r="F68" s="218" t="s">
        <v>180</v>
      </c>
    </row>
    <row r="69" spans="1:6" x14ac:dyDescent="0.2">
      <c r="A69" s="233" t="s">
        <v>319</v>
      </c>
      <c r="C69" s="213"/>
      <c r="D69" s="213"/>
      <c r="E69" s="213"/>
      <c r="F69" s="213"/>
    </row>
    <row r="70" spans="1:6" x14ac:dyDescent="0.2">
      <c r="A70" s="521" t="s">
        <v>181</v>
      </c>
      <c r="B70" s="522"/>
      <c r="C70" s="531" t="s">
        <v>323</v>
      </c>
      <c r="D70" s="532"/>
      <c r="E70" s="532"/>
      <c r="F70" s="533"/>
    </row>
  </sheetData>
  <sheetProtection algorithmName="SHA-512" hashValue="ZeI5cb65cZsC7jZcHfstsIMEvq7iVqNMtXO1R/U2NiYdRAWcDIK7hGsdZVRbjVPRaPjwt4PLHfOaLl6pWEJVQQ==" saltValue="94iWdi7oQ0YPGcWnK2St6w==" spinCount="100000" sheet="1" objects="1" scenarios="1"/>
  <mergeCells count="46">
    <mergeCell ref="C67:F67"/>
    <mergeCell ref="A68:B68"/>
    <mergeCell ref="A70:B70"/>
    <mergeCell ref="C70:F70"/>
    <mergeCell ref="E58:F58"/>
    <mergeCell ref="C59:F59"/>
    <mergeCell ref="C61:F61"/>
    <mergeCell ref="A62:B62"/>
    <mergeCell ref="C62:F62"/>
    <mergeCell ref="C65:F65"/>
    <mergeCell ref="D57:F57"/>
    <mergeCell ref="D45:F45"/>
    <mergeCell ref="D46:F46"/>
    <mergeCell ref="D47:F47"/>
    <mergeCell ref="D48:F48"/>
    <mergeCell ref="D49:F49"/>
    <mergeCell ref="D50:F50"/>
    <mergeCell ref="D51:F51"/>
    <mergeCell ref="E52:F52"/>
    <mergeCell ref="D54:F54"/>
    <mergeCell ref="D55:F55"/>
    <mergeCell ref="D56:F56"/>
    <mergeCell ref="E43:F43"/>
    <mergeCell ref="E30:F30"/>
    <mergeCell ref="D32:F32"/>
    <mergeCell ref="D33:F33"/>
    <mergeCell ref="D34:F34"/>
    <mergeCell ref="D35:F35"/>
    <mergeCell ref="D36:F36"/>
    <mergeCell ref="D37:F37"/>
    <mergeCell ref="E38:F38"/>
    <mergeCell ref="D40:F40"/>
    <mergeCell ref="D41:F41"/>
    <mergeCell ref="D42:F42"/>
    <mergeCell ref="A27:B28"/>
    <mergeCell ref="D5:D6"/>
    <mergeCell ref="A8:D8"/>
    <mergeCell ref="C10:F10"/>
    <mergeCell ref="C11:F11"/>
    <mergeCell ref="C12:F12"/>
    <mergeCell ref="C13:F13"/>
    <mergeCell ref="C14:F14"/>
    <mergeCell ref="C15:F15"/>
    <mergeCell ref="C16:F16"/>
    <mergeCell ref="A18:D18"/>
    <mergeCell ref="E24:F24"/>
  </mergeCells>
  <phoneticPr fontId="12"/>
  <pageMargins left="0" right="0" top="0" bottom="0" header="0.31496062992125984" footer="0.31496062992125984"/>
  <pageSetup paperSize="9" scale="91" fitToHeight="0"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639B259E-6C3E-4958-87D3-130BA4E7B264}">
          <x14:formula1>
            <xm:f>'（このシートは記載不可です）データセット'!$F$2:$F$45</xm:f>
          </x14:formula1>
          <xm:sqref>C61:F61 C65:F65</xm:sqref>
        </x14:dataValidation>
        <x14:dataValidation type="list" allowBlank="1" showInputMessage="1" showErrorMessage="1" xr:uid="{420C05C5-D9E5-49D9-9693-182CC54725A1}">
          <x14:formula1>
            <xm:f>'（このシートは記載不可です）データセット'!$G$9:$G$11</xm:f>
          </x14:formula1>
          <xm:sqref>C62:F62</xm:sqref>
        </x14:dataValidation>
        <x14:dataValidation type="list" allowBlank="1" showInputMessage="1" showErrorMessage="1" xr:uid="{94BE5334-9C50-4C0C-BC5B-C7D9303AD52C}">
          <x14:formula1>
            <xm:f>'（このシートは記載不可です）データセット'!$C$2:$C$41</xm:f>
          </x14:formula1>
          <xm:sqref>C14</xm:sqref>
        </x14:dataValidation>
        <x14:dataValidation type="list" allowBlank="1" showInputMessage="1" showErrorMessage="1" xr:uid="{8416E002-4799-4FDA-A202-2AC80AF617BD}">
          <x14:formula1>
            <xm:f>'（このシートは記載不可です）データセット'!$M$2:$M$3</xm:f>
          </x14:formula1>
          <xm:sqref>C67:F67</xm:sqref>
        </x14:dataValidation>
        <x14:dataValidation type="list" allowBlank="1" showInputMessage="1" showErrorMessage="1" xr:uid="{729F7A0B-2221-47AB-B7CB-BA2DB13D06E0}">
          <x14:formula1>
            <xm:f>'（このシートは記載不可です）データセット'!$N$6:$N$17</xm:f>
          </x14:formula1>
          <xm:sqref>C59:F59</xm:sqref>
        </x14:dataValidation>
        <x14:dataValidation type="list" allowBlank="1" showInputMessage="1" showErrorMessage="1" xr:uid="{FB38CE4F-A943-4B5A-ADF5-E79EC4638500}">
          <x14:formula1>
            <xm:f>'（このシートは記載不可です）データセット'!$B$5:$B$7</xm:f>
          </x14:formula1>
          <xm:sqref>C26:C30 E26:E29</xm:sqref>
        </x14:dataValidation>
        <x14:dataValidation type="list" allowBlank="1" showInputMessage="1" showErrorMessage="1" xr:uid="{A6D572F4-FD3A-43EE-9443-E4C0126E4833}">
          <x14:formula1>
            <xm:f>'（このシートは記載不可です）データセット'!$G$2:$G$3</xm:f>
          </x14:formula1>
          <xm:sqref>C70:F70</xm:sqref>
        </x14:dataValidation>
        <x14:dataValidation type="list" allowBlank="1" showInputMessage="1" showErrorMessage="1" xr:uid="{0A3C7D09-01CB-480E-9F5A-E44B07D33CA2}">
          <x14:formula1>
            <xm:f>'（このシートは記載不可です）データセット'!$A$2:$A$48</xm:f>
          </x14:formula1>
          <xm:sqref>C12</xm:sqref>
        </x14:dataValidation>
        <x14:dataValidation type="list" allowBlank="1" showInputMessage="1" showErrorMessage="1" xr:uid="{4470AF06-A6F7-464C-AC59-FE50E656871C}">
          <x14:formula1>
            <xm:f>'（このシートは記載不可です）データセット'!$B$2:$B$3</xm:f>
          </x14:formula1>
          <xm:sqref>C20:C24 C45:C52 C54:C58 A5:A6 E40:E42 C32:C38 E54:E57 E45:E51 C40:C43 E20:E23 E68 C68</xm:sqref>
        </x14:dataValidation>
        <x14:dataValidation type="list" allowBlank="1" showInputMessage="1" showErrorMessage="1" xr:uid="{6D67CC68-97E2-4443-9C41-DEFBD0BE141F}">
          <x14:formula1>
            <xm:f>'（このシートは記載不可です）データセット'!$D$2:$D$5</xm:f>
          </x14:formula1>
          <xm:sqref>C15</xm:sqref>
        </x14:dataValidation>
        <x14:dataValidation type="list" allowBlank="1" showInputMessage="1" showErrorMessage="1" xr:uid="{AE2735C1-B29E-47C9-8FB3-DD12A8F35A21}">
          <x14:formula1>
            <xm:f>'（このシートは記載不可です）データセット'!$E$2:$E$12</xm:f>
          </x14:formula1>
          <xm:sqref>C16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6EF-307B-4948-9C37-CE4E85B2F3B6}">
  <sheetPr>
    <tabColor rgb="FFFF0000"/>
  </sheetPr>
  <dimension ref="A1:P50"/>
  <sheetViews>
    <sheetView topLeftCell="A41" zoomScaleNormal="100" workbookViewId="0">
      <selection activeCell="A49" sqref="A1:R49"/>
    </sheetView>
  </sheetViews>
  <sheetFormatPr defaultColWidth="9" defaultRowHeight="18" x14ac:dyDescent="0.2"/>
  <cols>
    <col min="1" max="1" width="13.109375" style="244" customWidth="1"/>
    <col min="2" max="2" width="9" style="242"/>
    <col min="3" max="3" width="75" style="242" bestFit="1" customWidth="1"/>
    <col min="4" max="16384" width="9" style="242"/>
  </cols>
  <sheetData>
    <row r="1" spans="1:16" x14ac:dyDescent="0.2">
      <c r="A1" s="241" t="s">
        <v>324</v>
      </c>
      <c r="B1" s="242" t="s">
        <v>325</v>
      </c>
      <c r="C1" s="241" t="s">
        <v>24</v>
      </c>
      <c r="D1" s="242" t="s">
        <v>326</v>
      </c>
      <c r="E1" s="242" t="s">
        <v>327</v>
      </c>
      <c r="F1" s="242" t="s">
        <v>328</v>
      </c>
      <c r="G1" s="242" t="s">
        <v>329</v>
      </c>
    </row>
    <row r="2" spans="1:16" x14ac:dyDescent="0.2">
      <c r="A2" s="241" t="s">
        <v>330</v>
      </c>
      <c r="B2" s="242" t="s">
        <v>331</v>
      </c>
      <c r="C2" s="241" t="s">
        <v>190</v>
      </c>
      <c r="D2" s="241" t="s">
        <v>192</v>
      </c>
      <c r="E2" s="241" t="s">
        <v>192</v>
      </c>
      <c r="F2" s="241" t="s">
        <v>320</v>
      </c>
      <c r="G2" s="242" t="s">
        <v>323</v>
      </c>
      <c r="M2" s="242" t="s">
        <v>197</v>
      </c>
      <c r="P2" s="242" t="s">
        <v>332</v>
      </c>
    </row>
    <row r="3" spans="1:16" x14ac:dyDescent="0.2">
      <c r="A3" s="241" t="s">
        <v>333</v>
      </c>
      <c r="B3" s="242" t="s">
        <v>334</v>
      </c>
      <c r="C3" s="241" t="s">
        <v>223</v>
      </c>
      <c r="D3" s="241" t="s">
        <v>224</v>
      </c>
      <c r="E3" s="241" t="s">
        <v>224</v>
      </c>
      <c r="F3" s="241" t="s">
        <v>322</v>
      </c>
      <c r="G3" s="241" t="s">
        <v>225</v>
      </c>
      <c r="M3" s="242" t="s">
        <v>226</v>
      </c>
    </row>
    <row r="4" spans="1:16" x14ac:dyDescent="0.2">
      <c r="A4" s="241" t="s">
        <v>335</v>
      </c>
      <c r="C4" s="241" t="s">
        <v>227</v>
      </c>
      <c r="D4" s="241" t="s">
        <v>228</v>
      </c>
      <c r="E4" s="241" t="s">
        <v>228</v>
      </c>
      <c r="F4" s="241" t="s">
        <v>229</v>
      </c>
      <c r="I4" s="242" t="s">
        <v>198</v>
      </c>
    </row>
    <row r="5" spans="1:16" x14ac:dyDescent="0.2">
      <c r="A5" s="241" t="s">
        <v>336</v>
      </c>
      <c r="B5" s="242" t="s">
        <v>337</v>
      </c>
      <c r="C5" s="241" t="s">
        <v>230</v>
      </c>
      <c r="D5" s="241" t="s">
        <v>231</v>
      </c>
      <c r="E5" s="241" t="s">
        <v>232</v>
      </c>
      <c r="F5" s="241"/>
      <c r="I5" s="242" t="s">
        <v>338</v>
      </c>
    </row>
    <row r="6" spans="1:16" x14ac:dyDescent="0.2">
      <c r="A6" s="241" t="s">
        <v>339</v>
      </c>
      <c r="B6" s="242" t="s">
        <v>331</v>
      </c>
      <c r="C6" s="241" t="s">
        <v>233</v>
      </c>
      <c r="E6" s="241" t="s">
        <v>234</v>
      </c>
      <c r="G6" s="241" t="s">
        <v>235</v>
      </c>
      <c r="N6" s="242" t="s">
        <v>236</v>
      </c>
    </row>
    <row r="7" spans="1:16" x14ac:dyDescent="0.2">
      <c r="A7" s="241" t="s">
        <v>340</v>
      </c>
      <c r="B7" s="242" t="s">
        <v>334</v>
      </c>
      <c r="C7" s="241" t="s">
        <v>237</v>
      </c>
      <c r="E7" s="241" t="s">
        <v>238</v>
      </c>
      <c r="G7" s="241" t="s">
        <v>239</v>
      </c>
      <c r="N7" s="242" t="s">
        <v>240</v>
      </c>
    </row>
    <row r="8" spans="1:16" x14ac:dyDescent="0.2">
      <c r="A8" s="241" t="s">
        <v>341</v>
      </c>
      <c r="C8" s="241" t="s">
        <v>241</v>
      </c>
      <c r="E8" s="241" t="s">
        <v>242</v>
      </c>
      <c r="N8" s="242" t="s">
        <v>243</v>
      </c>
    </row>
    <row r="9" spans="1:16" x14ac:dyDescent="0.2">
      <c r="A9" s="241" t="s">
        <v>342</v>
      </c>
      <c r="C9" s="241" t="s">
        <v>244</v>
      </c>
      <c r="E9" s="241" t="s">
        <v>245</v>
      </c>
      <c r="G9" s="242" t="s">
        <v>321</v>
      </c>
      <c r="N9" s="242" t="s">
        <v>246</v>
      </c>
    </row>
    <row r="10" spans="1:16" x14ac:dyDescent="0.2">
      <c r="A10" s="241" t="s">
        <v>343</v>
      </c>
      <c r="C10" s="241" t="s">
        <v>344</v>
      </c>
      <c r="E10" s="241" t="s">
        <v>247</v>
      </c>
      <c r="N10" s="242" t="s">
        <v>248</v>
      </c>
    </row>
    <row r="11" spans="1:16" x14ac:dyDescent="0.2">
      <c r="A11" s="241" t="s">
        <v>345</v>
      </c>
      <c r="C11" s="241" t="s">
        <v>249</v>
      </c>
      <c r="E11" s="241" t="s">
        <v>250</v>
      </c>
      <c r="N11" s="242" t="s">
        <v>251</v>
      </c>
    </row>
    <row r="12" spans="1:16" x14ac:dyDescent="0.2">
      <c r="A12" s="241" t="s">
        <v>346</v>
      </c>
      <c r="C12" s="241" t="s">
        <v>252</v>
      </c>
      <c r="E12" s="241" t="s">
        <v>253</v>
      </c>
      <c r="N12" s="242" t="s">
        <v>254</v>
      </c>
    </row>
    <row r="13" spans="1:16" x14ac:dyDescent="0.2">
      <c r="A13" s="241" t="s">
        <v>188</v>
      </c>
      <c r="C13" s="241" t="s">
        <v>255</v>
      </c>
      <c r="N13" s="242" t="s">
        <v>256</v>
      </c>
    </row>
    <row r="14" spans="1:16" x14ac:dyDescent="0.2">
      <c r="A14" s="241" t="s">
        <v>347</v>
      </c>
      <c r="C14" s="243" t="s">
        <v>348</v>
      </c>
      <c r="N14" s="242" t="s">
        <v>257</v>
      </c>
    </row>
    <row r="15" spans="1:16" x14ac:dyDescent="0.2">
      <c r="A15" s="241" t="s">
        <v>349</v>
      </c>
      <c r="C15" s="241" t="s">
        <v>350</v>
      </c>
      <c r="N15" s="242" t="s">
        <v>259</v>
      </c>
    </row>
    <row r="16" spans="1:16" x14ac:dyDescent="0.2">
      <c r="A16" s="241" t="s">
        <v>351</v>
      </c>
      <c r="C16" s="241" t="s">
        <v>258</v>
      </c>
      <c r="N16" s="242" t="s">
        <v>261</v>
      </c>
    </row>
    <row r="17" spans="1:3" x14ac:dyDescent="0.2">
      <c r="A17" s="241" t="s">
        <v>352</v>
      </c>
      <c r="C17" s="241" t="s">
        <v>260</v>
      </c>
    </row>
    <row r="18" spans="1:3" x14ac:dyDescent="0.2">
      <c r="A18" s="241" t="s">
        <v>353</v>
      </c>
      <c r="C18" s="241" t="s">
        <v>354</v>
      </c>
    </row>
    <row r="19" spans="1:3" x14ac:dyDescent="0.2">
      <c r="A19" s="241" t="s">
        <v>355</v>
      </c>
      <c r="C19" s="241" t="s">
        <v>262</v>
      </c>
    </row>
    <row r="20" spans="1:3" x14ac:dyDescent="0.2">
      <c r="A20" s="241" t="s">
        <v>356</v>
      </c>
      <c r="C20" s="241" t="s">
        <v>263</v>
      </c>
    </row>
    <row r="21" spans="1:3" x14ac:dyDescent="0.2">
      <c r="A21" s="241" t="s">
        <v>357</v>
      </c>
      <c r="C21" s="241" t="s">
        <v>264</v>
      </c>
    </row>
    <row r="22" spans="1:3" x14ac:dyDescent="0.2">
      <c r="A22" s="241" t="s">
        <v>358</v>
      </c>
      <c r="C22" s="241" t="s">
        <v>359</v>
      </c>
    </row>
    <row r="23" spans="1:3" x14ac:dyDescent="0.2">
      <c r="A23" s="241" t="s">
        <v>360</v>
      </c>
      <c r="C23" s="241" t="s">
        <v>361</v>
      </c>
    </row>
    <row r="24" spans="1:3" x14ac:dyDescent="0.2">
      <c r="A24" s="241" t="s">
        <v>362</v>
      </c>
      <c r="C24" s="241" t="s">
        <v>265</v>
      </c>
    </row>
    <row r="25" spans="1:3" x14ac:dyDescent="0.2">
      <c r="A25" s="241" t="s">
        <v>363</v>
      </c>
      <c r="C25" s="241" t="s">
        <v>364</v>
      </c>
    </row>
    <row r="26" spans="1:3" x14ac:dyDescent="0.2">
      <c r="A26" s="241" t="s">
        <v>365</v>
      </c>
      <c r="C26" s="241" t="s">
        <v>366</v>
      </c>
    </row>
    <row r="27" spans="1:3" x14ac:dyDescent="0.2">
      <c r="A27" s="241" t="s">
        <v>367</v>
      </c>
      <c r="C27" s="241" t="s">
        <v>266</v>
      </c>
    </row>
    <row r="28" spans="1:3" x14ac:dyDescent="0.2">
      <c r="A28" s="241" t="s">
        <v>368</v>
      </c>
      <c r="C28" s="241" t="s">
        <v>267</v>
      </c>
    </row>
    <row r="29" spans="1:3" x14ac:dyDescent="0.2">
      <c r="A29" s="241" t="s">
        <v>369</v>
      </c>
      <c r="C29" s="241" t="s">
        <v>268</v>
      </c>
    </row>
    <row r="30" spans="1:3" x14ac:dyDescent="0.2">
      <c r="A30" s="241" t="s">
        <v>370</v>
      </c>
      <c r="C30" s="243" t="s">
        <v>371</v>
      </c>
    </row>
    <row r="31" spans="1:3" x14ac:dyDescent="0.2">
      <c r="A31" s="241" t="s">
        <v>372</v>
      </c>
      <c r="C31" s="241" t="s">
        <v>269</v>
      </c>
    </row>
    <row r="32" spans="1:3" x14ac:dyDescent="0.2">
      <c r="A32" s="241" t="s">
        <v>373</v>
      </c>
      <c r="C32" s="241" t="s">
        <v>270</v>
      </c>
    </row>
    <row r="33" spans="1:3" x14ac:dyDescent="0.2">
      <c r="A33" s="241" t="s">
        <v>374</v>
      </c>
      <c r="C33" s="241" t="s">
        <v>271</v>
      </c>
    </row>
    <row r="34" spans="1:3" x14ac:dyDescent="0.2">
      <c r="A34" s="241" t="s">
        <v>375</v>
      </c>
      <c r="C34" s="241" t="s">
        <v>272</v>
      </c>
    </row>
    <row r="35" spans="1:3" x14ac:dyDescent="0.2">
      <c r="A35" s="241" t="s">
        <v>376</v>
      </c>
      <c r="C35" s="241" t="s">
        <v>273</v>
      </c>
    </row>
    <row r="36" spans="1:3" x14ac:dyDescent="0.2">
      <c r="A36" s="241" t="s">
        <v>377</v>
      </c>
      <c r="C36" s="241" t="s">
        <v>274</v>
      </c>
    </row>
    <row r="37" spans="1:3" x14ac:dyDescent="0.2">
      <c r="A37" s="241" t="s">
        <v>378</v>
      </c>
      <c r="C37" s="241" t="s">
        <v>275</v>
      </c>
    </row>
    <row r="38" spans="1:3" x14ac:dyDescent="0.2">
      <c r="A38" s="241" t="s">
        <v>379</v>
      </c>
      <c r="C38" s="241" t="s">
        <v>276</v>
      </c>
    </row>
    <row r="39" spans="1:3" x14ac:dyDescent="0.2">
      <c r="A39" s="241" t="s">
        <v>380</v>
      </c>
      <c r="C39" s="241" t="s">
        <v>277</v>
      </c>
    </row>
    <row r="40" spans="1:3" x14ac:dyDescent="0.2">
      <c r="A40" s="241" t="s">
        <v>381</v>
      </c>
      <c r="C40" s="241" t="s">
        <v>278</v>
      </c>
    </row>
    <row r="41" spans="1:3" x14ac:dyDescent="0.2">
      <c r="A41" s="241" t="s">
        <v>382</v>
      </c>
      <c r="C41" s="241" t="s">
        <v>279</v>
      </c>
    </row>
    <row r="42" spans="1:3" x14ac:dyDescent="0.2">
      <c r="A42" s="241" t="s">
        <v>383</v>
      </c>
      <c r="C42" s="241"/>
    </row>
    <row r="43" spans="1:3" x14ac:dyDescent="0.2">
      <c r="A43" s="241" t="s">
        <v>384</v>
      </c>
      <c r="C43" s="241"/>
    </row>
    <row r="44" spans="1:3" x14ac:dyDescent="0.2">
      <c r="A44" s="241" t="s">
        <v>385</v>
      </c>
      <c r="C44" s="241"/>
    </row>
    <row r="45" spans="1:3" x14ac:dyDescent="0.2">
      <c r="A45" s="241" t="s">
        <v>386</v>
      </c>
      <c r="C45" s="241"/>
    </row>
    <row r="46" spans="1:3" x14ac:dyDescent="0.2">
      <c r="A46" s="241" t="s">
        <v>387</v>
      </c>
      <c r="C46" s="241"/>
    </row>
    <row r="47" spans="1:3" x14ac:dyDescent="0.2">
      <c r="A47" s="241" t="s">
        <v>388</v>
      </c>
      <c r="C47" s="241"/>
    </row>
    <row r="48" spans="1:3" x14ac:dyDescent="0.2">
      <c r="A48" s="241" t="s">
        <v>389</v>
      </c>
      <c r="C48" s="241"/>
    </row>
    <row r="49" spans="3:3" x14ac:dyDescent="0.2">
      <c r="C49" s="241"/>
    </row>
    <row r="50" spans="3:3" x14ac:dyDescent="0.2">
      <c r="C50" s="241"/>
    </row>
  </sheetData>
  <sheetProtection algorithmName="SHA-512" hashValue="lCk2k7kh5eXlnWtas9pdWht/Sqvb81kgMSQcsD3PKU3E1ovUhHT4HTDhBECc1XEDWd911rXxdcdAxxM60cKPVA==" saltValue="+Fu6K+RAKmhcqDPrVVoAlw==" spinCount="100000" sheet="1" objects="1" scenarios="1"/>
  <phoneticPr fontId="1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6418B-7505-4F17-A34A-8D20B9CBAE90}">
  <sheetPr>
    <tabColor theme="4" tint="0.79998168889431442"/>
    <pageSetUpPr fitToPage="1"/>
  </sheetPr>
  <dimension ref="B1:Q100"/>
  <sheetViews>
    <sheetView view="pageBreakPreview" zoomScale="77" zoomScaleNormal="110" zoomScaleSheetLayoutView="77" workbookViewId="0">
      <selection activeCell="E17" sqref="E17"/>
    </sheetView>
  </sheetViews>
  <sheetFormatPr defaultRowHeight="13.2" x14ac:dyDescent="0.2"/>
  <cols>
    <col min="2" max="2" width="3.6640625" style="60" customWidth="1"/>
    <col min="3" max="3" width="32.6640625" style="60" customWidth="1"/>
    <col min="4" max="5" width="17.88671875" style="60" customWidth="1"/>
    <col min="6" max="6" width="13.33203125" style="60" customWidth="1"/>
    <col min="7" max="7" width="8.21875" style="60" customWidth="1"/>
    <col min="8" max="8" width="17" style="60" customWidth="1"/>
    <col min="9" max="9" width="11.6640625" style="60" customWidth="1"/>
    <col min="10" max="10" width="20.6640625" style="60" customWidth="1"/>
    <col min="11" max="11" width="16.21875" style="60" customWidth="1"/>
    <col min="12" max="12" width="21.88671875" style="60" customWidth="1"/>
    <col min="13" max="13" width="14.33203125" style="60" customWidth="1"/>
    <col min="14" max="14" width="16.33203125" style="60" customWidth="1"/>
    <col min="15" max="15" width="16.77734375" style="60"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60" t="s">
        <v>432</v>
      </c>
    </row>
    <row r="2" spans="2:17" ht="16.2" x14ac:dyDescent="0.2">
      <c r="B2" s="549" t="s">
        <v>93</v>
      </c>
      <c r="C2" s="549"/>
      <c r="D2" s="549"/>
      <c r="E2" s="549"/>
      <c r="F2" s="549"/>
      <c r="G2" s="549"/>
      <c r="H2" s="549"/>
      <c r="I2" s="549"/>
      <c r="J2" s="549"/>
      <c r="K2" s="549"/>
      <c r="L2" s="549"/>
      <c r="M2" s="549"/>
      <c r="N2" s="549"/>
      <c r="O2" s="549"/>
    </row>
    <row r="3" spans="2:17" ht="16.2" x14ac:dyDescent="0.2">
      <c r="B3" s="282"/>
      <c r="C3" s="272" t="s">
        <v>417</v>
      </c>
      <c r="D3" s="282"/>
      <c r="E3" s="282"/>
      <c r="F3" s="282"/>
      <c r="G3" s="282"/>
      <c r="H3"/>
      <c r="I3"/>
      <c r="J3" s="245"/>
      <c r="K3"/>
      <c r="L3"/>
      <c r="M3" s="550">
        <f>'2事業所一覧　兼　必須要件確認表'!B7</f>
        <v>0</v>
      </c>
      <c r="N3" s="550"/>
      <c r="O3"/>
    </row>
    <row r="4" spans="2:17" ht="17.25" customHeight="1" x14ac:dyDescent="0.2">
      <c r="B4" s="282"/>
      <c r="C4" s="272" t="s">
        <v>503</v>
      </c>
      <c r="D4" s="282"/>
      <c r="E4" s="273" t="s">
        <v>413</v>
      </c>
      <c r="F4" s="290" cm="1">
        <f t="array" ref="F4:F5">'2事業所一覧　兼　必須要件確認表'!G7:G8</f>
        <v>0</v>
      </c>
      <c r="G4" s="128" t="s">
        <v>391</v>
      </c>
      <c r="H4" s="552" t="s">
        <v>390</v>
      </c>
      <c r="I4" s="552"/>
      <c r="J4" s="247" cm="1">
        <f t="array" ref="J4:J5">'2事業所一覧　兼　必須要件確認表'!I7:I8</f>
        <v>0</v>
      </c>
      <c r="K4" s="246" t="s">
        <v>391</v>
      </c>
      <c r="L4" s="128" t="s">
        <v>49</v>
      </c>
      <c r="M4" s="551"/>
      <c r="N4" s="551"/>
      <c r="O4" s="103" t="s">
        <v>102</v>
      </c>
      <c r="Q4" s="104"/>
    </row>
    <row r="5" spans="2:17" ht="12" customHeight="1" x14ac:dyDescent="0.2">
      <c r="B5" s="282"/>
      <c r="C5" s="272" t="s">
        <v>418</v>
      </c>
      <c r="D5" s="282"/>
      <c r="F5" s="60">
        <v>0</v>
      </c>
      <c r="G5" s="282"/>
      <c r="H5" s="282"/>
      <c r="I5" s="298"/>
      <c r="J5" s="298">
        <v>0</v>
      </c>
      <c r="K5" s="282"/>
      <c r="L5" s="127"/>
      <c r="M5" s="102"/>
      <c r="N5" s="102"/>
      <c r="O5" s="102"/>
    </row>
    <row r="6" spans="2:17" ht="31.5" customHeight="1" x14ac:dyDescent="0.2">
      <c r="B6" s="282"/>
      <c r="C6" s="282"/>
      <c r="D6" s="282"/>
      <c r="E6" s="553" t="s">
        <v>302</v>
      </c>
      <c r="F6" s="553"/>
      <c r="G6" s="282"/>
      <c r="H6" s="282"/>
      <c r="I6" s="566" t="s">
        <v>495</v>
      </c>
      <c r="J6" s="566"/>
      <c r="K6" s="282"/>
      <c r="L6" s="105" t="s">
        <v>51</v>
      </c>
      <c r="M6" s="555">
        <v>0.8</v>
      </c>
      <c r="N6" s="555"/>
      <c r="O6" s="101"/>
    </row>
    <row r="7" spans="2:17" ht="13.8" thickBot="1" x14ac:dyDescent="0.25">
      <c r="B7" s="1" t="s">
        <v>52</v>
      </c>
      <c r="C7" s="86"/>
      <c r="D7" s="87"/>
      <c r="E7" s="554"/>
      <c r="F7" s="554"/>
      <c r="I7" s="567"/>
      <c r="J7" s="567"/>
    </row>
    <row r="8" spans="2:17" s="64" customFormat="1" ht="39.6" x14ac:dyDescent="0.2">
      <c r="B8" s="556" t="s">
        <v>285</v>
      </c>
      <c r="C8" s="557"/>
      <c r="D8" s="560" t="s">
        <v>94</v>
      </c>
      <c r="E8" s="562" t="s">
        <v>445</v>
      </c>
      <c r="F8" s="560" t="s">
        <v>59</v>
      </c>
      <c r="G8" s="564" t="s">
        <v>60</v>
      </c>
      <c r="H8" s="61" t="s">
        <v>53</v>
      </c>
      <c r="I8" s="61" t="s">
        <v>54</v>
      </c>
      <c r="J8" s="61" t="s">
        <v>55</v>
      </c>
      <c r="K8" s="62" t="s">
        <v>92</v>
      </c>
      <c r="L8" s="61" t="s">
        <v>56</v>
      </c>
      <c r="M8" s="61" t="s">
        <v>57</v>
      </c>
      <c r="N8" s="61" t="s">
        <v>95</v>
      </c>
      <c r="O8" s="63" t="s">
        <v>58</v>
      </c>
    </row>
    <row r="9" spans="2:17" x14ac:dyDescent="0.2">
      <c r="B9" s="558"/>
      <c r="C9" s="559"/>
      <c r="D9" s="561"/>
      <c r="E9" s="563"/>
      <c r="F9" s="561"/>
      <c r="G9" s="565"/>
      <c r="H9" s="160" t="s">
        <v>61</v>
      </c>
      <c r="I9" s="65" t="s">
        <v>62</v>
      </c>
      <c r="J9" s="65" t="s">
        <v>63</v>
      </c>
      <c r="K9" s="66" t="s">
        <v>64</v>
      </c>
      <c r="L9" s="66" t="s">
        <v>218</v>
      </c>
      <c r="M9" s="65" t="s">
        <v>65</v>
      </c>
      <c r="N9" s="65" t="s">
        <v>66</v>
      </c>
      <c r="O9" s="67" t="s">
        <v>103</v>
      </c>
    </row>
    <row r="10" spans="2:17" ht="13.5" customHeight="1" x14ac:dyDescent="0.2">
      <c r="B10" s="88"/>
      <c r="C10" s="89"/>
      <c r="D10" s="68"/>
      <c r="E10" s="68"/>
      <c r="F10" s="69" t="s">
        <v>18</v>
      </c>
      <c r="G10" s="70" t="s">
        <v>67</v>
      </c>
      <c r="H10" s="69" t="s">
        <v>18</v>
      </c>
      <c r="I10" s="69" t="s">
        <v>18</v>
      </c>
      <c r="J10" s="69" t="s">
        <v>18</v>
      </c>
      <c r="K10" s="69" t="s">
        <v>18</v>
      </c>
      <c r="L10" s="69" t="s">
        <v>18</v>
      </c>
      <c r="M10" s="69" t="s">
        <v>18</v>
      </c>
      <c r="N10" s="69" t="s">
        <v>18</v>
      </c>
      <c r="O10" s="71" t="s">
        <v>18</v>
      </c>
    </row>
    <row r="11" spans="2:17" ht="27" customHeight="1" x14ac:dyDescent="0.2">
      <c r="B11" s="547" t="s">
        <v>463</v>
      </c>
      <c r="C11" s="548"/>
      <c r="D11" s="258"/>
      <c r="E11" s="258"/>
      <c r="F11" s="259"/>
      <c r="G11" s="260"/>
      <c r="H11" s="259"/>
      <c r="I11" s="259"/>
      <c r="J11" s="259"/>
      <c r="K11" s="259"/>
      <c r="L11" s="259"/>
      <c r="M11" s="259"/>
      <c r="N11" s="259"/>
      <c r="O11" s="261"/>
    </row>
    <row r="12" spans="2:17" ht="45" customHeight="1" x14ac:dyDescent="0.2">
      <c r="B12" s="568"/>
      <c r="C12" s="569"/>
      <c r="D12" s="329"/>
      <c r="E12" s="327"/>
      <c r="F12" s="324"/>
      <c r="G12" s="324"/>
      <c r="H12" s="190">
        <f t="shared" ref="H12:H48" si="0">F12*G12</f>
        <v>0</v>
      </c>
      <c r="I12" s="324"/>
      <c r="J12" s="190">
        <f t="shared" ref="J12:J48" si="1">H12-I12</f>
        <v>0</v>
      </c>
      <c r="K12" s="190">
        <f>J12</f>
        <v>0</v>
      </c>
      <c r="L12" s="190" t="str">
        <f>IF(G12="","",MIN(G12,J4)*L75)</f>
        <v/>
      </c>
      <c r="M12" s="190">
        <f>IF(K12&lt;L12,K12,L12)</f>
        <v>0</v>
      </c>
      <c r="N12" s="190">
        <f>IF(J12&lt;M12,J12,M12)</f>
        <v>0</v>
      </c>
      <c r="O12" s="191">
        <f>ROUNDDOWN(N12/5*4,-3)</f>
        <v>0</v>
      </c>
    </row>
    <row r="13" spans="2:17" ht="69" customHeight="1" x14ac:dyDescent="0.2">
      <c r="B13" s="543" t="s">
        <v>508</v>
      </c>
      <c r="C13" s="544"/>
      <c r="D13" s="328"/>
      <c r="E13" s="328"/>
      <c r="F13" s="325"/>
      <c r="G13" s="326"/>
      <c r="H13" s="259"/>
      <c r="I13" s="325"/>
      <c r="J13" s="259"/>
      <c r="K13" s="259"/>
      <c r="L13" s="259"/>
      <c r="M13" s="259"/>
      <c r="N13" s="259"/>
      <c r="O13" s="261"/>
    </row>
    <row r="14" spans="2:17" ht="45" customHeight="1" x14ac:dyDescent="0.2">
      <c r="B14" s="541"/>
      <c r="C14" s="542"/>
      <c r="D14" s="329"/>
      <c r="E14" s="327"/>
      <c r="F14" s="317"/>
      <c r="G14" s="317"/>
      <c r="H14" s="190">
        <f t="shared" si="0"/>
        <v>0</v>
      </c>
      <c r="I14" s="317"/>
      <c r="J14" s="190">
        <f t="shared" si="1"/>
        <v>0</v>
      </c>
      <c r="K14" s="190">
        <f t="shared" ref="K14:K48" si="2">J14</f>
        <v>0</v>
      </c>
      <c r="L14" s="190" t="str">
        <f>IF(G14="","",IF('2事業所一覧　兼　必須要件確認表'!J26&gt;=5,L73+50000,L73))</f>
        <v/>
      </c>
      <c r="M14" s="190">
        <f>IF(K14&lt;L14,K14,L14)</f>
        <v>0</v>
      </c>
      <c r="N14" s="190">
        <f t="shared" ref="N14:N48" si="3">IF(J14&lt;M14,J14,M14)</f>
        <v>0</v>
      </c>
      <c r="O14" s="191">
        <f t="shared" ref="O14:O48" si="4">ROUNDDOWN(N14/5*4,-3)</f>
        <v>0</v>
      </c>
    </row>
    <row r="15" spans="2:17" ht="63" customHeight="1" x14ac:dyDescent="0.2">
      <c r="B15" s="543" t="s">
        <v>507</v>
      </c>
      <c r="C15" s="544"/>
      <c r="D15" s="328"/>
      <c r="E15" s="328"/>
      <c r="F15" s="325"/>
      <c r="G15" s="326"/>
      <c r="H15" s="259"/>
      <c r="I15" s="325"/>
      <c r="J15" s="259"/>
      <c r="K15" s="259"/>
      <c r="L15" s="259"/>
      <c r="M15" s="259"/>
      <c r="N15" s="259"/>
      <c r="O15" s="261"/>
    </row>
    <row r="16" spans="2:17" ht="45" customHeight="1" x14ac:dyDescent="0.2">
      <c r="B16" s="541"/>
      <c r="C16" s="542"/>
      <c r="D16" s="329"/>
      <c r="E16" s="327"/>
      <c r="F16" s="317"/>
      <c r="G16" s="317"/>
      <c r="H16" s="190">
        <f t="shared" ref="H16" si="5">F16*G16</f>
        <v>0</v>
      </c>
      <c r="I16" s="317"/>
      <c r="J16" s="190">
        <f t="shared" ref="J16" si="6">H16-I16</f>
        <v>0</v>
      </c>
      <c r="K16" s="190">
        <f t="shared" ref="K16" si="7">J16</f>
        <v>0</v>
      </c>
      <c r="L16" s="190" t="str" cm="1">
        <f t="array" ref="L16">IF(G16="","",IF('2事業所一覧　兼　必須要件確認表'!J26&gt;=5,_xlfn.IFS(J4&lt;=10,L67,J4&lt;=20,L68,J4&lt;=30,L69,J4&gt;=31,L70)+50000,_xlfn.IFS(J4&lt;=10,L67,J4&lt;=20,L68,J4&lt;=30,L69,J4&gt;=31,L70)))</f>
        <v/>
      </c>
      <c r="M16" s="190">
        <f>IF(K16&lt;L16,K16,L16)</f>
        <v>0</v>
      </c>
      <c r="N16" s="190">
        <f t="shared" ref="N16" si="8">IF(J16&lt;M16,J16,M16)</f>
        <v>0</v>
      </c>
      <c r="O16" s="191">
        <f t="shared" ref="O16" si="9">ROUNDDOWN(N16/5*4,-3)</f>
        <v>0</v>
      </c>
    </row>
    <row r="17" spans="2:15" ht="43.5" customHeight="1" x14ac:dyDescent="0.2">
      <c r="B17" s="539" t="s">
        <v>487</v>
      </c>
      <c r="C17" s="540"/>
      <c r="D17" s="328"/>
      <c r="E17" s="328"/>
      <c r="F17" s="325"/>
      <c r="G17" s="326"/>
      <c r="H17" s="259"/>
      <c r="I17" s="325"/>
      <c r="J17" s="259"/>
      <c r="K17" s="259"/>
      <c r="L17" s="259"/>
      <c r="M17" s="259"/>
      <c r="N17" s="259"/>
      <c r="O17" s="261"/>
    </row>
    <row r="18" spans="2:15" ht="45" customHeight="1" x14ac:dyDescent="0.2">
      <c r="B18" s="541"/>
      <c r="C18" s="542"/>
      <c r="D18" s="329"/>
      <c r="E18" s="327"/>
      <c r="F18" s="317"/>
      <c r="G18" s="317"/>
      <c r="H18" s="190">
        <f t="shared" si="0"/>
        <v>0</v>
      </c>
      <c r="I18" s="317"/>
      <c r="J18" s="190">
        <f t="shared" si="1"/>
        <v>0</v>
      </c>
      <c r="K18" s="190">
        <f t="shared" si="2"/>
        <v>0</v>
      </c>
      <c r="L18" s="190" t="str">
        <f>IF(G18="","",MIN(G18,20)*M59)</f>
        <v/>
      </c>
      <c r="M18" s="190">
        <f t="shared" ref="M18:M48" si="10">IF(K18&lt;L18,K18,L18)</f>
        <v>0</v>
      </c>
      <c r="N18" s="190">
        <f t="shared" si="3"/>
        <v>0</v>
      </c>
      <c r="O18" s="191">
        <f t="shared" si="4"/>
        <v>0</v>
      </c>
    </row>
    <row r="19" spans="2:15" ht="43.5" customHeight="1" x14ac:dyDescent="0.2">
      <c r="B19" s="539" t="s">
        <v>486</v>
      </c>
      <c r="C19" s="540"/>
      <c r="D19" s="328"/>
      <c r="E19" s="328"/>
      <c r="F19" s="325"/>
      <c r="G19" s="326"/>
      <c r="H19" s="259"/>
      <c r="I19" s="325"/>
      <c r="J19" s="259"/>
      <c r="K19" s="259"/>
      <c r="L19" s="259"/>
      <c r="M19" s="259"/>
      <c r="N19" s="259"/>
      <c r="O19" s="261"/>
    </row>
    <row r="20" spans="2:15" ht="45" customHeight="1" x14ac:dyDescent="0.2">
      <c r="B20" s="541"/>
      <c r="C20" s="542"/>
      <c r="D20" s="329"/>
      <c r="E20" s="327"/>
      <c r="F20" s="317"/>
      <c r="G20" s="317"/>
      <c r="H20" s="190">
        <f t="shared" ref="H20" si="11">F20*G20</f>
        <v>0</v>
      </c>
      <c r="I20" s="317"/>
      <c r="J20" s="190">
        <f t="shared" ref="J20" si="12">H20-I20</f>
        <v>0</v>
      </c>
      <c r="K20" s="190">
        <f t="shared" ref="K20" si="13">J20</f>
        <v>0</v>
      </c>
      <c r="L20" s="190" t="str">
        <f>IF(G20="","",MIN(G20,F4)*M59)</f>
        <v/>
      </c>
      <c r="M20" s="190">
        <f t="shared" ref="M20" si="14">IF(K20&lt;L20,K20,L20)</f>
        <v>0</v>
      </c>
      <c r="N20" s="190">
        <f t="shared" ref="N20" si="15">IF(J20&lt;M20,J20,M20)</f>
        <v>0</v>
      </c>
      <c r="O20" s="191">
        <f t="shared" ref="O20" si="16">ROUNDDOWN(N20/5*4,-3)</f>
        <v>0</v>
      </c>
    </row>
    <row r="21" spans="2:15" ht="43.5" customHeight="1" x14ac:dyDescent="0.2">
      <c r="B21" s="539" t="s">
        <v>488</v>
      </c>
      <c r="C21" s="540"/>
      <c r="D21" s="328"/>
      <c r="E21" s="328"/>
      <c r="F21" s="325"/>
      <c r="G21" s="326"/>
      <c r="H21" s="259"/>
      <c r="I21" s="325"/>
      <c r="J21" s="259"/>
      <c r="K21" s="259"/>
      <c r="L21" s="259"/>
      <c r="M21" s="259"/>
      <c r="N21" s="259"/>
      <c r="O21" s="261"/>
    </row>
    <row r="22" spans="2:15" ht="45" customHeight="1" x14ac:dyDescent="0.2">
      <c r="B22" s="541"/>
      <c r="C22" s="542"/>
      <c r="D22" s="329"/>
      <c r="E22" s="327"/>
      <c r="F22" s="317"/>
      <c r="G22" s="317"/>
      <c r="H22" s="190">
        <f t="shared" ref="H22" si="17">F22*G22</f>
        <v>0</v>
      </c>
      <c r="I22" s="317"/>
      <c r="J22" s="190">
        <f t="shared" ref="J22" si="18">H22-I22</f>
        <v>0</v>
      </c>
      <c r="K22" s="190">
        <f t="shared" ref="K22" si="19">J22</f>
        <v>0</v>
      </c>
      <c r="L22" s="190">
        <f>G22*M59</f>
        <v>0</v>
      </c>
      <c r="M22" s="190">
        <f t="shared" ref="M22" si="20">IF(K22&lt;L22,K22,L22)</f>
        <v>0</v>
      </c>
      <c r="N22" s="190">
        <f t="shared" ref="N22" si="21">IF(J22&lt;M22,J22,M22)</f>
        <v>0</v>
      </c>
      <c r="O22" s="191">
        <f t="shared" ref="O22" si="22">ROUNDDOWN(N22/5*4,-3)</f>
        <v>0</v>
      </c>
    </row>
    <row r="23" spans="2:15" ht="27" customHeight="1" x14ac:dyDescent="0.2">
      <c r="B23" s="543" t="s">
        <v>458</v>
      </c>
      <c r="C23" s="544"/>
      <c r="D23" s="328"/>
      <c r="E23" s="328"/>
      <c r="F23" s="325"/>
      <c r="G23" s="326"/>
      <c r="H23" s="259"/>
      <c r="I23" s="325"/>
      <c r="J23" s="259"/>
      <c r="K23" s="259"/>
      <c r="L23" s="259"/>
      <c r="M23" s="259"/>
      <c r="N23" s="259"/>
      <c r="O23" s="261"/>
    </row>
    <row r="24" spans="2:15" ht="45" customHeight="1" x14ac:dyDescent="0.2">
      <c r="B24" s="541"/>
      <c r="C24" s="542"/>
      <c r="D24" s="329"/>
      <c r="E24" s="327"/>
      <c r="F24" s="317"/>
      <c r="G24" s="317"/>
      <c r="H24" s="190">
        <f t="shared" si="0"/>
        <v>0</v>
      </c>
      <c r="I24" s="317"/>
      <c r="J24" s="190">
        <f t="shared" si="1"/>
        <v>0</v>
      </c>
      <c r="K24" s="190">
        <f t="shared" si="2"/>
        <v>0</v>
      </c>
      <c r="L24" s="190" t="str">
        <f>IF(G24="","",MIN(G24,F4)*M54)</f>
        <v/>
      </c>
      <c r="M24" s="190">
        <f t="shared" si="10"/>
        <v>0</v>
      </c>
      <c r="N24" s="190">
        <f t="shared" si="3"/>
        <v>0</v>
      </c>
      <c r="O24" s="191">
        <f t="shared" si="4"/>
        <v>0</v>
      </c>
    </row>
    <row r="25" spans="2:15" ht="27" customHeight="1" x14ac:dyDescent="0.2">
      <c r="B25" s="543" t="s">
        <v>459</v>
      </c>
      <c r="C25" s="544"/>
      <c r="D25" s="328"/>
      <c r="E25" s="328"/>
      <c r="F25" s="325"/>
      <c r="G25" s="326"/>
      <c r="H25" s="259"/>
      <c r="I25" s="325"/>
      <c r="J25" s="259"/>
      <c r="K25" s="259"/>
      <c r="L25" s="259"/>
      <c r="M25" s="259"/>
      <c r="N25" s="259"/>
      <c r="O25" s="261"/>
    </row>
    <row r="26" spans="2:15" ht="45" customHeight="1" x14ac:dyDescent="0.2">
      <c r="B26" s="545"/>
      <c r="C26" s="546"/>
      <c r="D26" s="329"/>
      <c r="E26" s="327"/>
      <c r="F26" s="317"/>
      <c r="G26" s="317"/>
      <c r="H26" s="190">
        <f t="shared" si="0"/>
        <v>0</v>
      </c>
      <c r="I26" s="317"/>
      <c r="J26" s="190">
        <f t="shared" si="1"/>
        <v>0</v>
      </c>
      <c r="K26" s="190">
        <f t="shared" si="2"/>
        <v>0</v>
      </c>
      <c r="L26" s="190" t="str">
        <f>IF(G26="","",MIN(G26,F4)*M59)</f>
        <v/>
      </c>
      <c r="M26" s="190">
        <f t="shared" si="10"/>
        <v>0</v>
      </c>
      <c r="N26" s="190">
        <f t="shared" si="3"/>
        <v>0</v>
      </c>
      <c r="O26" s="191">
        <f t="shared" si="4"/>
        <v>0</v>
      </c>
    </row>
    <row r="27" spans="2:15" ht="27" customHeight="1" x14ac:dyDescent="0.2">
      <c r="B27" s="543" t="s">
        <v>460</v>
      </c>
      <c r="C27" s="544"/>
      <c r="D27" s="328"/>
      <c r="E27" s="328"/>
      <c r="F27" s="325"/>
      <c r="G27" s="326"/>
      <c r="H27" s="259"/>
      <c r="I27" s="325"/>
      <c r="J27" s="259"/>
      <c r="K27" s="259"/>
      <c r="L27" s="259"/>
      <c r="M27" s="259"/>
      <c r="N27" s="259"/>
      <c r="O27" s="261"/>
    </row>
    <row r="28" spans="2:15" ht="45" customHeight="1" x14ac:dyDescent="0.2">
      <c r="B28" s="545"/>
      <c r="C28" s="546"/>
      <c r="D28" s="329"/>
      <c r="E28" s="327"/>
      <c r="F28" s="317"/>
      <c r="G28" s="317"/>
      <c r="H28" s="190">
        <f t="shared" si="0"/>
        <v>0</v>
      </c>
      <c r="I28" s="317"/>
      <c r="J28" s="190">
        <f t="shared" si="1"/>
        <v>0</v>
      </c>
      <c r="K28" s="190">
        <f t="shared" si="2"/>
        <v>0</v>
      </c>
      <c r="L28" s="190" t="str">
        <f>IF(G28="","",MIN(G28,F4)*M54)</f>
        <v/>
      </c>
      <c r="M28" s="190">
        <f t="shared" si="10"/>
        <v>0</v>
      </c>
      <c r="N28" s="190">
        <f t="shared" si="3"/>
        <v>0</v>
      </c>
      <c r="O28" s="191">
        <f t="shared" si="4"/>
        <v>0</v>
      </c>
    </row>
    <row r="29" spans="2:15" ht="27" customHeight="1" x14ac:dyDescent="0.2">
      <c r="B29" s="543" t="s">
        <v>461</v>
      </c>
      <c r="C29" s="544"/>
      <c r="D29" s="328"/>
      <c r="E29" s="328"/>
      <c r="F29" s="325"/>
      <c r="G29" s="326"/>
      <c r="H29" s="259"/>
      <c r="I29" s="325"/>
      <c r="J29" s="259"/>
      <c r="K29" s="259"/>
      <c r="L29" s="259"/>
      <c r="M29" s="259"/>
      <c r="N29" s="259"/>
      <c r="O29" s="261"/>
    </row>
    <row r="30" spans="2:15" ht="45" customHeight="1" x14ac:dyDescent="0.2">
      <c r="B30" s="545"/>
      <c r="C30" s="546"/>
      <c r="D30" s="329"/>
      <c r="E30" s="327"/>
      <c r="F30" s="317"/>
      <c r="G30" s="317"/>
      <c r="H30" s="190">
        <f t="shared" ref="H30" si="23">F30*G30</f>
        <v>0</v>
      </c>
      <c r="I30" s="317"/>
      <c r="J30" s="190">
        <f t="shared" ref="J30" si="24">H30-I30</f>
        <v>0</v>
      </c>
      <c r="K30" s="190">
        <f t="shared" ref="K30" si="25">J30</f>
        <v>0</v>
      </c>
      <c r="L30" s="190" t="str">
        <f>IF(G30="","",MIN(G30,J4)*M54)</f>
        <v/>
      </c>
      <c r="M30" s="190">
        <f t="shared" ref="M30" si="26">IF(K30&lt;L30,K30,L30)</f>
        <v>0</v>
      </c>
      <c r="N30" s="190">
        <f t="shared" ref="N30" si="27">IF(J30&lt;M30,J30,M30)</f>
        <v>0</v>
      </c>
      <c r="O30" s="191">
        <f t="shared" ref="O30" si="28">ROUNDDOWN(N30/5*4,-3)</f>
        <v>0</v>
      </c>
    </row>
    <row r="31" spans="2:15" ht="27" customHeight="1" x14ac:dyDescent="0.2">
      <c r="B31" s="543" t="s">
        <v>462</v>
      </c>
      <c r="C31" s="544"/>
      <c r="D31" s="328"/>
      <c r="E31" s="328"/>
      <c r="F31" s="325"/>
      <c r="G31" s="326"/>
      <c r="H31" s="259"/>
      <c r="I31" s="325"/>
      <c r="J31" s="259"/>
      <c r="K31" s="259"/>
      <c r="L31" s="259"/>
      <c r="M31" s="259"/>
      <c r="N31" s="259"/>
      <c r="O31" s="261"/>
    </row>
    <row r="32" spans="2:15" ht="45" customHeight="1" x14ac:dyDescent="0.2">
      <c r="B32" s="537"/>
      <c r="C32" s="538"/>
      <c r="D32" s="329"/>
      <c r="E32" s="327"/>
      <c r="F32" s="317"/>
      <c r="G32" s="317"/>
      <c r="H32" s="190">
        <f t="shared" si="0"/>
        <v>0</v>
      </c>
      <c r="I32" s="317"/>
      <c r="J32" s="190">
        <f t="shared" si="1"/>
        <v>0</v>
      </c>
      <c r="K32" s="190">
        <f t="shared" si="2"/>
        <v>0</v>
      </c>
      <c r="L32" s="190" t="str">
        <f>IF(G32="","",MIN(G32,F4)*M54)</f>
        <v/>
      </c>
      <c r="M32" s="190">
        <f t="shared" si="10"/>
        <v>0</v>
      </c>
      <c r="N32" s="190">
        <f t="shared" si="3"/>
        <v>0</v>
      </c>
      <c r="O32" s="191">
        <f t="shared" si="4"/>
        <v>0</v>
      </c>
    </row>
    <row r="33" spans="2:15" ht="27" customHeight="1" x14ac:dyDescent="0.2">
      <c r="B33" s="543" t="s">
        <v>414</v>
      </c>
      <c r="C33" s="544"/>
      <c r="D33" s="328"/>
      <c r="E33" s="328"/>
      <c r="F33" s="325"/>
      <c r="G33" s="326"/>
      <c r="H33" s="259"/>
      <c r="I33" s="325"/>
      <c r="J33" s="259"/>
      <c r="K33" s="259"/>
      <c r="L33" s="259"/>
      <c r="M33" s="259"/>
      <c r="N33" s="259"/>
      <c r="O33" s="261"/>
    </row>
    <row r="34" spans="2:15" ht="45" customHeight="1" x14ac:dyDescent="0.2">
      <c r="B34" s="537"/>
      <c r="C34" s="538"/>
      <c r="D34" s="329"/>
      <c r="E34" s="327"/>
      <c r="F34" s="317"/>
      <c r="G34" s="317"/>
      <c r="H34" s="190">
        <f t="shared" si="0"/>
        <v>0</v>
      </c>
      <c r="I34" s="317"/>
      <c r="J34" s="190">
        <f t="shared" si="1"/>
        <v>0</v>
      </c>
      <c r="K34" s="190">
        <f t="shared" si="2"/>
        <v>0</v>
      </c>
      <c r="L34" s="190" t="str">
        <f>IF(G34="","",MIN(G34,F4)*M59)</f>
        <v/>
      </c>
      <c r="M34" s="190">
        <f t="shared" si="10"/>
        <v>0</v>
      </c>
      <c r="N34" s="190">
        <f t="shared" si="3"/>
        <v>0</v>
      </c>
      <c r="O34" s="191">
        <f t="shared" si="4"/>
        <v>0</v>
      </c>
    </row>
    <row r="35" spans="2:15" ht="27" customHeight="1" x14ac:dyDescent="0.2">
      <c r="B35" s="543" t="s">
        <v>415</v>
      </c>
      <c r="C35" s="544"/>
      <c r="D35" s="328"/>
      <c r="E35" s="328"/>
      <c r="F35" s="325"/>
      <c r="G35" s="326"/>
      <c r="H35" s="259"/>
      <c r="I35" s="325"/>
      <c r="J35" s="259"/>
      <c r="K35" s="259"/>
      <c r="L35" s="259"/>
      <c r="M35" s="259"/>
      <c r="N35" s="259"/>
      <c r="O35" s="261"/>
    </row>
    <row r="36" spans="2:15" ht="45" customHeight="1" x14ac:dyDescent="0.2">
      <c r="B36" s="537"/>
      <c r="C36" s="538"/>
      <c r="D36" s="329"/>
      <c r="E36" s="327"/>
      <c r="F36" s="317"/>
      <c r="G36" s="317"/>
      <c r="H36" s="190">
        <f t="shared" si="0"/>
        <v>0</v>
      </c>
      <c r="I36" s="317"/>
      <c r="J36" s="190">
        <f t="shared" si="1"/>
        <v>0</v>
      </c>
      <c r="K36" s="190">
        <f t="shared" si="2"/>
        <v>0</v>
      </c>
      <c r="L36" s="190" t="str">
        <f>IF(G36="","",MIN(G36,F4)*M59)</f>
        <v/>
      </c>
      <c r="M36" s="190">
        <f t="shared" si="10"/>
        <v>0</v>
      </c>
      <c r="N36" s="190">
        <f t="shared" si="3"/>
        <v>0</v>
      </c>
      <c r="O36" s="191">
        <f t="shared" si="4"/>
        <v>0</v>
      </c>
    </row>
    <row r="37" spans="2:15" ht="27" customHeight="1" x14ac:dyDescent="0.2">
      <c r="B37" s="582" t="s">
        <v>416</v>
      </c>
      <c r="C37" s="583"/>
      <c r="D37" s="328"/>
      <c r="E37" s="328"/>
      <c r="F37" s="325"/>
      <c r="G37" s="326"/>
      <c r="H37" s="259"/>
      <c r="I37" s="325"/>
      <c r="J37" s="259"/>
      <c r="K37" s="259"/>
      <c r="L37" s="259"/>
      <c r="M37" s="259"/>
      <c r="N37" s="259"/>
      <c r="O37" s="261"/>
    </row>
    <row r="38" spans="2:15" ht="45" customHeight="1" x14ac:dyDescent="0.2">
      <c r="B38" s="537"/>
      <c r="C38" s="538"/>
      <c r="D38" s="329"/>
      <c r="E38" s="327"/>
      <c r="F38" s="317"/>
      <c r="G38" s="317"/>
      <c r="H38" s="190">
        <f t="shared" ref="H38" si="29">F38*G38</f>
        <v>0</v>
      </c>
      <c r="I38" s="317"/>
      <c r="J38" s="190">
        <f t="shared" ref="J38" si="30">H38-I38</f>
        <v>0</v>
      </c>
      <c r="K38" s="190">
        <f t="shared" ref="K38" si="31">J38</f>
        <v>0</v>
      </c>
      <c r="L38" s="190" t="str">
        <f>IF(G38="","",MIN(G38,F4)*M59)</f>
        <v/>
      </c>
      <c r="M38" s="190">
        <f t="shared" ref="M38" si="32">IF(K38&lt;L38,K38,L38)</f>
        <v>0</v>
      </c>
      <c r="N38" s="190">
        <f t="shared" ref="N38" si="33">IF(J38&lt;M38,J38,M38)</f>
        <v>0</v>
      </c>
      <c r="O38" s="191">
        <f t="shared" ref="O38" si="34">ROUNDDOWN(N38/5*4,-3)</f>
        <v>0</v>
      </c>
    </row>
    <row r="39" spans="2:15" ht="97.5" customHeight="1" x14ac:dyDescent="0.2">
      <c r="B39" s="543" t="s">
        <v>471</v>
      </c>
      <c r="C39" s="544"/>
      <c r="D39" s="328"/>
      <c r="E39" s="328"/>
      <c r="F39" s="325"/>
      <c r="G39" s="326"/>
      <c r="H39" s="259"/>
      <c r="I39" s="325"/>
      <c r="J39" s="259"/>
      <c r="K39" s="259"/>
      <c r="L39" s="259"/>
      <c r="M39" s="259"/>
      <c r="N39" s="259"/>
      <c r="O39" s="261"/>
    </row>
    <row r="40" spans="2:15" ht="45" customHeight="1" x14ac:dyDescent="0.2">
      <c r="B40" s="537"/>
      <c r="C40" s="538"/>
      <c r="D40" s="329"/>
      <c r="E40" s="327"/>
      <c r="F40" s="317"/>
      <c r="G40" s="317"/>
      <c r="H40" s="190">
        <f t="shared" ref="H40:H42" si="35">F40*G40</f>
        <v>0</v>
      </c>
      <c r="I40" s="317"/>
      <c r="J40" s="190">
        <f t="shared" ref="J40:J42" si="36">H40-I40</f>
        <v>0</v>
      </c>
      <c r="K40" s="190">
        <f t="shared" ref="K40:K42" si="37">J40</f>
        <v>0</v>
      </c>
      <c r="L40" s="190" t="str">
        <f>IF(G40="","",MIN(G40,F4)*M54)</f>
        <v/>
      </c>
      <c r="M40" s="190">
        <f t="shared" ref="M40:M42" si="38">IF(K40&lt;L40,K40,L40)</f>
        <v>0</v>
      </c>
      <c r="N40" s="190">
        <f t="shared" ref="N40:N42" si="39">IF(J40&lt;M40,J40,M40)</f>
        <v>0</v>
      </c>
      <c r="O40" s="191">
        <f t="shared" ref="O40:O42" si="40">ROUNDDOWN(N40/5*4,-3)</f>
        <v>0</v>
      </c>
    </row>
    <row r="41" spans="2:15" ht="45" customHeight="1" x14ac:dyDescent="0.2">
      <c r="B41" s="537"/>
      <c r="C41" s="538"/>
      <c r="D41" s="329"/>
      <c r="E41" s="327"/>
      <c r="F41" s="317"/>
      <c r="G41" s="317"/>
      <c r="H41" s="190">
        <f t="shared" si="35"/>
        <v>0</v>
      </c>
      <c r="I41" s="317"/>
      <c r="J41" s="190">
        <f t="shared" si="36"/>
        <v>0</v>
      </c>
      <c r="K41" s="190">
        <f t="shared" si="37"/>
        <v>0</v>
      </c>
      <c r="L41" s="190" t="str">
        <f>IF(G41="","",MIN(G41,F4)*M54)</f>
        <v/>
      </c>
      <c r="M41" s="190">
        <f t="shared" si="38"/>
        <v>0</v>
      </c>
      <c r="N41" s="190">
        <f t="shared" si="39"/>
        <v>0</v>
      </c>
      <c r="O41" s="191">
        <f t="shared" si="40"/>
        <v>0</v>
      </c>
    </row>
    <row r="42" spans="2:15" ht="45" customHeight="1" x14ac:dyDescent="0.2">
      <c r="B42" s="537"/>
      <c r="C42" s="538"/>
      <c r="D42" s="329"/>
      <c r="E42" s="327"/>
      <c r="F42" s="317"/>
      <c r="G42" s="317"/>
      <c r="H42" s="190">
        <f t="shared" si="35"/>
        <v>0</v>
      </c>
      <c r="I42" s="317"/>
      <c r="J42" s="190">
        <f t="shared" si="36"/>
        <v>0</v>
      </c>
      <c r="K42" s="190">
        <f t="shared" si="37"/>
        <v>0</v>
      </c>
      <c r="L42" s="190" t="str">
        <f>IF(G42="","",MIN(G42,F4)*M54)</f>
        <v/>
      </c>
      <c r="M42" s="190">
        <f t="shared" si="38"/>
        <v>0</v>
      </c>
      <c r="N42" s="190">
        <f t="shared" si="39"/>
        <v>0</v>
      </c>
      <c r="O42" s="191">
        <f t="shared" si="40"/>
        <v>0</v>
      </c>
    </row>
    <row r="43" spans="2:15" ht="102" customHeight="1" x14ac:dyDescent="0.2">
      <c r="B43" s="585" t="s">
        <v>505</v>
      </c>
      <c r="C43" s="586"/>
      <c r="D43" s="258"/>
      <c r="E43" s="258"/>
      <c r="F43" s="259"/>
      <c r="G43" s="260"/>
      <c r="H43" s="259"/>
      <c r="I43" s="259"/>
      <c r="J43" s="259"/>
      <c r="K43" s="259"/>
      <c r="L43" s="259"/>
      <c r="M43" s="259"/>
      <c r="N43" s="259"/>
      <c r="O43" s="261"/>
    </row>
    <row r="44" spans="2:15" ht="45" customHeight="1" x14ac:dyDescent="0.2">
      <c r="B44" s="537"/>
      <c r="C44" s="538"/>
      <c r="D44" s="329"/>
      <c r="E44" s="327"/>
      <c r="F44" s="317"/>
      <c r="G44" s="317"/>
      <c r="H44" s="190">
        <f t="shared" ref="H44" si="41">F44*G44</f>
        <v>0</v>
      </c>
      <c r="I44" s="317"/>
      <c r="J44" s="190">
        <f t="shared" ref="J44" si="42">H44-I44</f>
        <v>0</v>
      </c>
      <c r="K44" s="190">
        <f t="shared" ref="K44" si="43">J44</f>
        <v>0</v>
      </c>
      <c r="L44" s="190" t="str">
        <f>IF(G44="","",MIN(G44,J4)*M54)</f>
        <v/>
      </c>
      <c r="M44" s="190">
        <f t="shared" ref="M44" si="44">IF(K44&lt;L44,K44,L44)</f>
        <v>0</v>
      </c>
      <c r="N44" s="190">
        <f t="shared" ref="N44" si="45">IF(J44&lt;M44,J44,M44)</f>
        <v>0</v>
      </c>
      <c r="O44" s="191">
        <f t="shared" ref="O44" si="46">ROUNDDOWN(N44/5*4,-3)</f>
        <v>0</v>
      </c>
    </row>
    <row r="45" spans="2:15" ht="102" customHeight="1" x14ac:dyDescent="0.2">
      <c r="B45" s="543" t="s">
        <v>472</v>
      </c>
      <c r="C45" s="544"/>
      <c r="D45" s="328"/>
      <c r="E45" s="328"/>
      <c r="F45" s="325"/>
      <c r="G45" s="326"/>
      <c r="H45" s="259"/>
      <c r="I45" s="325"/>
      <c r="J45" s="259"/>
      <c r="K45" s="259"/>
      <c r="L45" s="259"/>
      <c r="M45" s="259"/>
      <c r="N45" s="259"/>
      <c r="O45" s="261"/>
    </row>
    <row r="46" spans="2:15" ht="45" customHeight="1" x14ac:dyDescent="0.2">
      <c r="B46" s="537"/>
      <c r="C46" s="538"/>
      <c r="D46" s="329"/>
      <c r="E46" s="327"/>
      <c r="F46" s="317"/>
      <c r="G46" s="317"/>
      <c r="H46" s="190">
        <f t="shared" ref="H46" si="47">F46*G46</f>
        <v>0</v>
      </c>
      <c r="I46" s="317"/>
      <c r="J46" s="190">
        <f t="shared" ref="J46" si="48">H46-I46</f>
        <v>0</v>
      </c>
      <c r="K46" s="190">
        <f t="shared" ref="K46" si="49">J46</f>
        <v>0</v>
      </c>
      <c r="L46" s="190">
        <f>G46*M54</f>
        <v>0</v>
      </c>
      <c r="M46" s="190">
        <f t="shared" ref="M46" si="50">IF(K46&lt;L46,K46,L46)</f>
        <v>0</v>
      </c>
      <c r="N46" s="190">
        <f t="shared" ref="N46" si="51">IF(J46&lt;M46,J46,M46)</f>
        <v>0</v>
      </c>
      <c r="O46" s="191">
        <f t="shared" ref="O46" si="52">ROUNDDOWN(N46/5*4,-3)</f>
        <v>0</v>
      </c>
    </row>
    <row r="47" spans="2:15" ht="45" customHeight="1" x14ac:dyDescent="0.2">
      <c r="B47" s="537"/>
      <c r="C47" s="538"/>
      <c r="D47" s="329"/>
      <c r="E47" s="327"/>
      <c r="F47" s="317"/>
      <c r="G47" s="317"/>
      <c r="H47" s="190">
        <f t="shared" si="0"/>
        <v>0</v>
      </c>
      <c r="I47" s="317"/>
      <c r="J47" s="190">
        <f t="shared" si="1"/>
        <v>0</v>
      </c>
      <c r="K47" s="190">
        <f t="shared" si="2"/>
        <v>0</v>
      </c>
      <c r="L47" s="190">
        <f>G47*M54</f>
        <v>0</v>
      </c>
      <c r="M47" s="190">
        <f t="shared" si="10"/>
        <v>0</v>
      </c>
      <c r="N47" s="190">
        <f t="shared" si="3"/>
        <v>0</v>
      </c>
      <c r="O47" s="191">
        <f t="shared" si="4"/>
        <v>0</v>
      </c>
    </row>
    <row r="48" spans="2:15" ht="45" customHeight="1" x14ac:dyDescent="0.2">
      <c r="B48" s="541"/>
      <c r="C48" s="542"/>
      <c r="D48" s="329"/>
      <c r="E48" s="327"/>
      <c r="F48" s="317"/>
      <c r="G48" s="317"/>
      <c r="H48" s="190">
        <f t="shared" si="0"/>
        <v>0</v>
      </c>
      <c r="I48" s="317"/>
      <c r="J48" s="190">
        <f t="shared" si="1"/>
        <v>0</v>
      </c>
      <c r="K48" s="190">
        <f t="shared" si="2"/>
        <v>0</v>
      </c>
      <c r="L48" s="190">
        <f>G48*M54</f>
        <v>0</v>
      </c>
      <c r="M48" s="190">
        <f t="shared" si="10"/>
        <v>0</v>
      </c>
      <c r="N48" s="190">
        <f t="shared" si="3"/>
        <v>0</v>
      </c>
      <c r="O48" s="191">
        <f t="shared" si="4"/>
        <v>0</v>
      </c>
    </row>
    <row r="49" spans="2:16" ht="64.5" customHeight="1" thickBot="1" x14ac:dyDescent="0.25">
      <c r="B49" s="587" t="s">
        <v>68</v>
      </c>
      <c r="C49" s="588"/>
      <c r="D49" s="72"/>
      <c r="E49" s="72"/>
      <c r="F49" s="73"/>
      <c r="G49" s="192">
        <f>SUM(G12:G48)</f>
        <v>0</v>
      </c>
      <c r="H49" s="193">
        <f>SUM(H12:H48)</f>
        <v>0</v>
      </c>
      <c r="I49" s="193">
        <f>SUM(I12:I48)</f>
        <v>0</v>
      </c>
      <c r="J49" s="194">
        <f>SUM(J12:J48)</f>
        <v>0</v>
      </c>
      <c r="K49" s="195">
        <f>SUM(K12:K48)</f>
        <v>0</v>
      </c>
      <c r="L49" s="196"/>
      <c r="M49" s="194">
        <f t="shared" ref="M49:N49" si="53">SUM(M12:M48)</f>
        <v>0</v>
      </c>
      <c r="N49" s="194">
        <f t="shared" si="53"/>
        <v>0</v>
      </c>
      <c r="O49" s="197">
        <f>SUM(O12:O48)</f>
        <v>0</v>
      </c>
      <c r="P49" s="74"/>
    </row>
    <row r="50" spans="2:16" x14ac:dyDescent="0.2">
      <c r="B50" s="75"/>
      <c r="I50" s="76"/>
      <c r="J50" s="76"/>
      <c r="K50" s="76"/>
      <c r="L50" s="77"/>
      <c r="M50" s="77"/>
      <c r="N50" s="76"/>
      <c r="O50" s="76"/>
      <c r="P50" s="76"/>
    </row>
    <row r="51" spans="2:16" ht="13.8" thickBot="1" x14ac:dyDescent="0.25">
      <c r="B51" s="75" t="s">
        <v>96</v>
      </c>
      <c r="C51" s="60" t="s">
        <v>97</v>
      </c>
      <c r="I51" s="76"/>
      <c r="J51" s="60" t="s">
        <v>98</v>
      </c>
      <c r="K51" s="76"/>
      <c r="L51" s="78"/>
      <c r="M51" s="91"/>
      <c r="N51" s="76"/>
      <c r="O51" s="76"/>
      <c r="P51" s="76"/>
    </row>
    <row r="52" spans="2:16" ht="13.5" customHeight="1" x14ac:dyDescent="0.2">
      <c r="C52" s="60" t="s">
        <v>99</v>
      </c>
      <c r="D52" s="76"/>
      <c r="E52" s="76"/>
      <c r="F52" s="76"/>
      <c r="G52" s="76"/>
      <c r="H52" s="76"/>
      <c r="I52" s="76"/>
      <c r="J52" s="589" t="s">
        <v>100</v>
      </c>
      <c r="K52" s="590"/>
      <c r="L52" s="590"/>
      <c r="M52" s="572" t="s">
        <v>69</v>
      </c>
      <c r="N52" s="90"/>
      <c r="O52"/>
    </row>
    <row r="53" spans="2:16" ht="13.5" customHeight="1" thickBot="1" x14ac:dyDescent="0.25">
      <c r="C53" s="60" t="s">
        <v>101</v>
      </c>
      <c r="D53" s="76"/>
      <c r="E53" s="76"/>
      <c r="F53" s="76"/>
      <c r="G53" s="76"/>
      <c r="H53" s="76"/>
      <c r="I53" s="76"/>
      <c r="J53" s="591"/>
      <c r="K53" s="592"/>
      <c r="L53" s="592"/>
      <c r="M53" s="573"/>
      <c r="N53" s="281"/>
    </row>
    <row r="54" spans="2:16" ht="13.5" customHeight="1" x14ac:dyDescent="0.2">
      <c r="C54" s="60" t="s">
        <v>108</v>
      </c>
      <c r="D54" s="76"/>
      <c r="E54" s="76"/>
      <c r="F54" s="76"/>
      <c r="G54" s="76"/>
      <c r="H54" s="76"/>
      <c r="I54" s="76"/>
      <c r="J54" s="574" t="s">
        <v>489</v>
      </c>
      <c r="K54" s="575"/>
      <c r="L54" s="576"/>
      <c r="M54" s="580">
        <v>1250000</v>
      </c>
      <c r="N54" s="281"/>
    </row>
    <row r="55" spans="2:16" ht="13.5" customHeight="1" x14ac:dyDescent="0.2">
      <c r="C55" s="60" t="s">
        <v>109</v>
      </c>
      <c r="D55" s="76"/>
      <c r="E55" s="76"/>
      <c r="F55" s="76"/>
      <c r="G55" s="76"/>
      <c r="H55" s="76"/>
      <c r="I55" s="76"/>
      <c r="J55" s="577"/>
      <c r="K55" s="578"/>
      <c r="L55" s="579"/>
      <c r="M55" s="581"/>
      <c r="N55" s="281"/>
    </row>
    <row r="56" spans="2:16" ht="13.5" customHeight="1" x14ac:dyDescent="0.2">
      <c r="C56" s="79" t="s">
        <v>110</v>
      </c>
      <c r="D56" s="76"/>
      <c r="E56" s="76"/>
      <c r="F56" s="76"/>
      <c r="G56" s="76"/>
      <c r="H56" s="76"/>
      <c r="I56" s="76"/>
      <c r="J56" s="577"/>
      <c r="K56" s="578"/>
      <c r="L56" s="579"/>
      <c r="M56" s="581"/>
      <c r="N56" s="281"/>
    </row>
    <row r="57" spans="2:16" ht="13.5" customHeight="1" x14ac:dyDescent="0.2">
      <c r="D57" s="76"/>
      <c r="E57" s="76"/>
      <c r="F57" s="76"/>
      <c r="G57" s="76"/>
      <c r="H57" s="76"/>
      <c r="I57" s="76"/>
      <c r="J57" s="577"/>
      <c r="K57" s="578"/>
      <c r="L57" s="579"/>
      <c r="M57" s="581"/>
      <c r="N57" s="281"/>
    </row>
    <row r="58" spans="2:16" ht="33.75" customHeight="1" thickBot="1" x14ac:dyDescent="0.25">
      <c r="D58" s="76"/>
      <c r="E58" s="76"/>
      <c r="F58" s="76"/>
      <c r="G58" s="76"/>
      <c r="H58" s="76"/>
      <c r="I58" s="76"/>
      <c r="J58" s="577"/>
      <c r="K58" s="578"/>
      <c r="L58" s="579"/>
      <c r="M58" s="581"/>
      <c r="N58" s="281"/>
    </row>
    <row r="59" spans="2:16" ht="13.5" customHeight="1" x14ac:dyDescent="0.2">
      <c r="D59" s="76"/>
      <c r="E59" s="76"/>
      <c r="F59" s="76"/>
      <c r="G59" s="76"/>
      <c r="H59" s="76"/>
      <c r="I59" s="76"/>
      <c r="J59" s="597" t="s">
        <v>491</v>
      </c>
      <c r="K59" s="598"/>
      <c r="L59" s="599"/>
      <c r="M59" s="580">
        <v>375000</v>
      </c>
      <c r="N59" s="281"/>
    </row>
    <row r="60" spans="2:16" ht="13.5" customHeight="1" x14ac:dyDescent="0.2">
      <c r="D60" s="76"/>
      <c r="E60" s="76"/>
      <c r="F60" s="76"/>
      <c r="G60" s="76"/>
      <c r="H60" s="76"/>
      <c r="I60" s="76"/>
      <c r="J60" s="600"/>
      <c r="K60" s="601"/>
      <c r="L60" s="602"/>
      <c r="M60" s="581"/>
      <c r="N60" s="281"/>
    </row>
    <row r="61" spans="2:16" ht="13.5" customHeight="1" x14ac:dyDescent="0.2">
      <c r="J61" s="600"/>
      <c r="K61" s="601"/>
      <c r="L61" s="602"/>
      <c r="M61" s="581"/>
      <c r="N61" s="93"/>
    </row>
    <row r="62" spans="2:16" ht="75.75" customHeight="1" thickBot="1" x14ac:dyDescent="0.25">
      <c r="J62" s="603"/>
      <c r="K62" s="604"/>
      <c r="L62" s="605"/>
      <c r="M62" s="584"/>
      <c r="N62" s="90"/>
    </row>
    <row r="63" spans="2:16" ht="12.75" customHeight="1" x14ac:dyDescent="0.2">
      <c r="J63" s="289"/>
      <c r="K63" s="289"/>
      <c r="L63" s="289"/>
      <c r="M63" s="295"/>
      <c r="N63" s="90"/>
    </row>
    <row r="64" spans="2:16" ht="14.25" customHeight="1" thickBot="1" x14ac:dyDescent="0.25">
      <c r="B64" s="80"/>
      <c r="D64" s="80"/>
      <c r="E64" s="80"/>
      <c r="F64" s="81"/>
      <c r="G64" s="81"/>
      <c r="H64" s="82"/>
      <c r="I64" s="82"/>
      <c r="J64" s="296" t="s">
        <v>492</v>
      </c>
      <c r="K64" s="83"/>
      <c r="L64" s="83"/>
      <c r="M64" s="92"/>
      <c r="N64" s="82"/>
      <c r="O64" s="82"/>
    </row>
    <row r="65" spans="2:15" ht="14.25" customHeight="1" thickBot="1" x14ac:dyDescent="0.25">
      <c r="B65" s="80"/>
      <c r="D65" s="80"/>
      <c r="E65" s="80"/>
      <c r="F65" s="81"/>
      <c r="G65" s="81"/>
      <c r="H65" s="82"/>
      <c r="I65" s="82"/>
      <c r="J65" s="614" t="s">
        <v>50</v>
      </c>
      <c r="K65" s="615"/>
      <c r="L65" s="618" t="s">
        <v>69</v>
      </c>
      <c r="M65" s="570" t="s">
        <v>70</v>
      </c>
      <c r="N65" s="92"/>
      <c r="O65" s="82"/>
    </row>
    <row r="66" spans="2:15" ht="14.4" thickTop="1" thickBot="1" x14ac:dyDescent="0.25">
      <c r="J66" s="616"/>
      <c r="K66" s="617"/>
      <c r="L66" s="619"/>
      <c r="M66" s="571"/>
      <c r="N66" s="253"/>
    </row>
    <row r="67" spans="2:15" ht="13.8" thickTop="1" x14ac:dyDescent="0.2">
      <c r="J67" s="593" t="s">
        <v>71</v>
      </c>
      <c r="K67" s="594"/>
      <c r="L67" s="2">
        <v>1250000</v>
      </c>
      <c r="M67" s="173">
        <v>1000000</v>
      </c>
      <c r="N67" s="90"/>
    </row>
    <row r="68" spans="2:15" x14ac:dyDescent="0.2">
      <c r="J68" s="608" t="s">
        <v>72</v>
      </c>
      <c r="K68" s="609"/>
      <c r="L68" s="3">
        <v>1875000</v>
      </c>
      <c r="M68" s="174">
        <v>1500000</v>
      </c>
    </row>
    <row r="69" spans="2:15" x14ac:dyDescent="0.2">
      <c r="J69" s="608" t="s">
        <v>73</v>
      </c>
      <c r="K69" s="609"/>
      <c r="L69" s="3">
        <v>2500000</v>
      </c>
      <c r="M69" s="174">
        <v>2000000</v>
      </c>
    </row>
    <row r="70" spans="2:15" ht="13.8" thickBot="1" x14ac:dyDescent="0.25">
      <c r="J70" s="610" t="s">
        <v>74</v>
      </c>
      <c r="K70" s="611"/>
      <c r="L70" s="175">
        <v>3125000</v>
      </c>
      <c r="M70" s="176">
        <v>2500000</v>
      </c>
    </row>
    <row r="71" spans="2:15" x14ac:dyDescent="0.2">
      <c r="J71" s="253"/>
      <c r="K71" s="253"/>
      <c r="L71" s="135"/>
      <c r="M71" s="136"/>
    </row>
    <row r="72" spans="2:15" ht="13.8" thickBot="1" x14ac:dyDescent="0.25">
      <c r="J72" s="297" t="s">
        <v>493</v>
      </c>
      <c r="K72" s="253"/>
      <c r="L72" s="135"/>
      <c r="M72" s="136"/>
    </row>
    <row r="73" spans="2:15" ht="13.8" thickBot="1" x14ac:dyDescent="0.25">
      <c r="J73" s="612" t="s">
        <v>494</v>
      </c>
      <c r="K73" s="613"/>
      <c r="L73" s="177">
        <v>3125000</v>
      </c>
      <c r="M73" s="178">
        <v>2500000</v>
      </c>
    </row>
    <row r="74" spans="2:15" ht="13.8" thickBot="1" x14ac:dyDescent="0.25">
      <c r="J74" s="253"/>
      <c r="K74" s="253"/>
      <c r="L74" s="135"/>
      <c r="M74" s="136"/>
    </row>
    <row r="75" spans="2:15" ht="13.8" thickBot="1" x14ac:dyDescent="0.25">
      <c r="J75" s="612" t="s">
        <v>490</v>
      </c>
      <c r="K75" s="613"/>
      <c r="L75" s="177">
        <v>125000</v>
      </c>
      <c r="M75" s="178">
        <v>100000</v>
      </c>
    </row>
    <row r="76" spans="2:15" ht="14.25" customHeight="1" x14ac:dyDescent="0.2">
      <c r="B76" s="84"/>
      <c r="C76" s="84"/>
      <c r="D76" s="76"/>
      <c r="E76" s="76"/>
      <c r="F76" s="83"/>
      <c r="G76" s="83"/>
      <c r="H76" s="83"/>
      <c r="I76" s="83"/>
      <c r="O76" s="83"/>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95">
        <f>B12</f>
        <v>0</v>
      </c>
      <c r="K96" s="596"/>
      <c r="L96" s="94">
        <f>IF(D12="移乗介護",1250000,IF(D12="入浴支援",1250000,IF(D12="その他",1250000,375000)))</f>
        <v>375000</v>
      </c>
      <c r="M96" s="95">
        <f>G12</f>
        <v>0</v>
      </c>
      <c r="N96" s="96">
        <f>L96*M96</f>
        <v>0</v>
      </c>
    </row>
    <row r="97" spans="10:14" x14ac:dyDescent="0.2">
      <c r="J97" s="595">
        <f>B14</f>
        <v>0</v>
      </c>
      <c r="K97" s="596"/>
      <c r="L97" s="94">
        <f>IF(D14="移乗介護",1250000,IF(D14="入浴支援",1250000,IF(D14="その他",1250000,375000)))</f>
        <v>375000</v>
      </c>
      <c r="M97" s="97">
        <f>G14</f>
        <v>0</v>
      </c>
      <c r="N97" s="98">
        <f>L97*M97</f>
        <v>0</v>
      </c>
    </row>
    <row r="98" spans="10:14" x14ac:dyDescent="0.2">
      <c r="J98" s="595">
        <f>B18</f>
        <v>0</v>
      </c>
      <c r="K98" s="596"/>
      <c r="L98" s="94">
        <f>IF(D18="移乗介護",1250000,IF(D18="入浴支援",1250000,IF(D18="その他",1250000,375000)))</f>
        <v>375000</v>
      </c>
      <c r="M98" s="97">
        <f>G18</f>
        <v>0</v>
      </c>
      <c r="N98" s="98">
        <f>L98*M98</f>
        <v>0</v>
      </c>
    </row>
    <row r="99" spans="10:14" x14ac:dyDescent="0.2">
      <c r="J99" s="595">
        <f>B24</f>
        <v>0</v>
      </c>
      <c r="K99" s="596"/>
      <c r="L99" s="94">
        <f>IF(D24="移乗介護",1250000,IF(D24="入浴支援",1250000,IF(D24="その他",1250000,375000)))</f>
        <v>375000</v>
      </c>
      <c r="M99" s="97">
        <f>G24</f>
        <v>0</v>
      </c>
      <c r="N99" s="98">
        <f>L99*M99</f>
        <v>0</v>
      </c>
    </row>
    <row r="100" spans="10:14" ht="13.8" thickBot="1" x14ac:dyDescent="0.25">
      <c r="J100" s="606">
        <f>B48</f>
        <v>0</v>
      </c>
      <c r="K100" s="607"/>
      <c r="L100" s="99">
        <f>IF(D48="移乗介護",1250000,IF(D48="入浴支援",1250000,IF(D48="その他",1250000,375000)))</f>
        <v>375000</v>
      </c>
      <c r="M100" s="99">
        <f>G48</f>
        <v>0</v>
      </c>
      <c r="N100" s="100">
        <f>L100*M100</f>
        <v>0</v>
      </c>
    </row>
  </sheetData>
  <sheetProtection algorithmName="SHA-512" hashValue="IX2kEaQcdKXKV/RIqM0LXxH96B6g1tdcsJ5RTIrzIe8/J3jL5r9y7ER52WofDW2dFyYIA7lpnDnLm5rU9YCgvw==" saltValue="wvHQXO3f0oA3MJqd888hPQ==" spinCount="100000" sheet="1" objects="1" scenarios="1"/>
  <mergeCells count="70">
    <mergeCell ref="J67:K67"/>
    <mergeCell ref="J99:K99"/>
    <mergeCell ref="J59:L62"/>
    <mergeCell ref="J100:K100"/>
    <mergeCell ref="J68:K68"/>
    <mergeCell ref="J69:K69"/>
    <mergeCell ref="J70:K70"/>
    <mergeCell ref="J75:K75"/>
    <mergeCell ref="J96:K96"/>
    <mergeCell ref="J97:K97"/>
    <mergeCell ref="J73:K73"/>
    <mergeCell ref="J98:K98"/>
    <mergeCell ref="J65:K66"/>
    <mergeCell ref="L65:L66"/>
    <mergeCell ref="M65:M66"/>
    <mergeCell ref="M52:M53"/>
    <mergeCell ref="J54:L58"/>
    <mergeCell ref="M54:M58"/>
    <mergeCell ref="B31:C31"/>
    <mergeCell ref="B33:C33"/>
    <mergeCell ref="B35:C35"/>
    <mergeCell ref="B37:C37"/>
    <mergeCell ref="M59:M62"/>
    <mergeCell ref="B43:C43"/>
    <mergeCell ref="B44:C44"/>
    <mergeCell ref="B39:C39"/>
    <mergeCell ref="B45:C45"/>
    <mergeCell ref="B48:C48"/>
    <mergeCell ref="B49:C49"/>
    <mergeCell ref="J52:L53"/>
    <mergeCell ref="B46:C46"/>
    <mergeCell ref="B47:C47"/>
    <mergeCell ref="B42:C42"/>
    <mergeCell ref="B41:C41"/>
    <mergeCell ref="B40:C40"/>
    <mergeCell ref="B12:C12"/>
    <mergeCell ref="B13:C13"/>
    <mergeCell ref="B14:C14"/>
    <mergeCell ref="B17:C17"/>
    <mergeCell ref="B18:C18"/>
    <mergeCell ref="B15:C15"/>
    <mergeCell ref="B16:C16"/>
    <mergeCell ref="B11:C11"/>
    <mergeCell ref="B2:O2"/>
    <mergeCell ref="M3:N4"/>
    <mergeCell ref="H4:I4"/>
    <mergeCell ref="E6:F7"/>
    <mergeCell ref="M6:N6"/>
    <mergeCell ref="B8:C9"/>
    <mergeCell ref="D8:D9"/>
    <mergeCell ref="E8:E9"/>
    <mergeCell ref="F8:F9"/>
    <mergeCell ref="G8:G9"/>
    <mergeCell ref="I6:J7"/>
    <mergeCell ref="B38:C38"/>
    <mergeCell ref="B36:C36"/>
    <mergeCell ref="B34:C34"/>
    <mergeCell ref="B32:C32"/>
    <mergeCell ref="B19:C19"/>
    <mergeCell ref="B20:C20"/>
    <mergeCell ref="B21:C21"/>
    <mergeCell ref="B22:C22"/>
    <mergeCell ref="B29:C29"/>
    <mergeCell ref="B23:C23"/>
    <mergeCell ref="B24:C24"/>
    <mergeCell ref="B25:C25"/>
    <mergeCell ref="B26:C26"/>
    <mergeCell ref="B27:C27"/>
    <mergeCell ref="B28:C28"/>
    <mergeCell ref="B30:C30"/>
  </mergeCells>
  <phoneticPr fontId="12"/>
  <dataValidations count="12">
    <dataValidation type="list" allowBlank="1" showInputMessage="1" showErrorMessage="1" sqref="D46:D48 D40:D42 D44" xr:uid="{43209D99-24B4-4C14-BBAB-DF036250DAF0}">
      <formula1>"その他,申請しない"</formula1>
    </dataValidation>
    <dataValidation type="list" allowBlank="1" showInputMessage="1" showErrorMessage="1" sqref="D38" xr:uid="{EFAB5854-93E7-4438-A0F3-A74D3D516B5F}">
      <formula1>"認知症生活支援・認知症ケア支援,申請しない"</formula1>
    </dataValidation>
    <dataValidation type="list" allowBlank="1" showInputMessage="1" showErrorMessage="1" sqref="D36" xr:uid="{64A3DA2C-9FDE-41BB-8807-67AF9E4ADBD3}">
      <formula1>"食事・栄養管理支援,申請しない"</formula1>
    </dataValidation>
    <dataValidation type="list" allowBlank="1" showInputMessage="1" showErrorMessage="1" sqref="D34" xr:uid="{7D9323A4-C071-4403-86F1-DED7AE02C9BB}">
      <formula1>"機能訓練支援,申請しない"</formula1>
    </dataValidation>
    <dataValidation type="list" allowBlank="1" showInputMessage="1" showErrorMessage="1" sqref="D32" xr:uid="{77199F04-DB21-412E-A836-A35E1721CEF4}">
      <formula1>"入浴支援,申請しない"</formula1>
    </dataValidation>
    <dataValidation type="list" allowBlank="1" showInputMessage="1" showErrorMessage="1" sqref="D28 D30" xr:uid="{3F7A4213-3F4C-4019-9BC2-3B63766EC06D}">
      <formula1>"移乗介護,申請しない"</formula1>
    </dataValidation>
    <dataValidation type="list" allowBlank="1" showInputMessage="1" showErrorMessage="1" sqref="D26" xr:uid="{01667BDD-D038-4C26-89B1-82721248547E}">
      <formula1>"排泄支援,申請しない"</formula1>
    </dataValidation>
    <dataValidation type="list" allowBlank="1" showInputMessage="1" showErrorMessage="1" sqref="D24" xr:uid="{C5FAF283-7666-417F-8410-E439FB4301AF}">
      <formula1>"移動支援,申請しない"</formula1>
    </dataValidation>
    <dataValidation type="list" allowBlank="1" showInputMessage="1" showErrorMessage="1" sqref="D18 D20 D22" xr:uid="{1444D86A-E500-4423-BA2B-6285709CC6FA}">
      <formula1>"見守り・コミュニケーション,申請しない"</formula1>
    </dataValidation>
    <dataValidation type="list" allowBlank="1" showInputMessage="1" showErrorMessage="1" sqref="D12 D14 D16" xr:uid="{E87A1B91-54BD-4FB3-AC43-D398AF589EB5}">
      <formula1>"介護業務支援,申請しない"</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EF4AB233-80A8-4D5C-88B1-52F0ED05187A}">
      <formula1>"移乗支援,入浴支援,移動支援,排泄支援,見守り,コミュニケーション,介護業務支援,通信環境整備,その他"</formula1>
    </dataValidation>
    <dataValidation type="list" allowBlank="1" showInputMessage="1" showErrorMessage="1" sqref="D76:E76" xr:uid="{65EDA77F-7E0B-4F48-8F37-0B190A0855EC}">
      <formula1>"移乗支援,入浴支援,移動支援,排泄支援,見守り,コミュニケーション,介護業務支援,その他"</formula1>
    </dataValidation>
  </dataValidations>
  <pageMargins left="0.39370078740157483" right="0.39370078740157483" top="0.98425196850393704" bottom="0.98425196850393704" header="0.51181102362204722" footer="0.51181102362204722"/>
  <pageSetup paperSize="9" scale="62"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DEE65-3D0E-4A1E-8EF1-F3610CE64846}">
  <sheetPr>
    <tabColor theme="4" tint="0.79998168889431442"/>
    <pageSetUpPr fitToPage="1"/>
  </sheetPr>
  <dimension ref="B1:Q100"/>
  <sheetViews>
    <sheetView view="pageBreakPreview" zoomScale="77" zoomScaleNormal="110" zoomScaleSheetLayoutView="77" workbookViewId="0">
      <selection activeCell="L14" sqref="L14"/>
    </sheetView>
  </sheetViews>
  <sheetFormatPr defaultRowHeight="13.2" x14ac:dyDescent="0.2"/>
  <cols>
    <col min="2" max="2" width="3.6640625" style="60" customWidth="1"/>
    <col min="3" max="3" width="32.6640625" style="60" customWidth="1"/>
    <col min="4" max="5" width="17.88671875" style="60" customWidth="1"/>
    <col min="6" max="6" width="13.33203125" style="60" customWidth="1"/>
    <col min="7" max="7" width="8.21875" style="60" customWidth="1"/>
    <col min="8" max="8" width="17" style="60" customWidth="1"/>
    <col min="9" max="9" width="11.6640625" style="60" customWidth="1"/>
    <col min="10" max="10" width="20.6640625" style="60" customWidth="1"/>
    <col min="11" max="11" width="16.21875" style="60" customWidth="1"/>
    <col min="12" max="12" width="21.88671875" style="60" customWidth="1"/>
    <col min="13" max="13" width="14.33203125" style="60" customWidth="1"/>
    <col min="14" max="14" width="16.33203125" style="60" customWidth="1"/>
    <col min="15" max="15" width="16.77734375" style="60" customWidth="1"/>
    <col min="17" max="17" width="2" customWidth="1"/>
    <col min="261" max="261" width="3.6640625" customWidth="1"/>
    <col min="262" max="262" width="32.6640625" customWidth="1"/>
    <col min="263" max="263" width="17.88671875" customWidth="1"/>
    <col min="264" max="264" width="11.44140625" customWidth="1"/>
    <col min="265" max="265" width="8.21875" customWidth="1"/>
    <col min="266" max="266" width="17" customWidth="1"/>
    <col min="267" max="267" width="12.88671875" customWidth="1"/>
    <col min="268" max="271" width="12.6640625" customWidth="1"/>
    <col min="517" max="517" width="3.6640625" customWidth="1"/>
    <col min="518" max="518" width="32.6640625" customWidth="1"/>
    <col min="519" max="519" width="17.88671875" customWidth="1"/>
    <col min="520" max="520" width="11.44140625" customWidth="1"/>
    <col min="521" max="521" width="8.21875" customWidth="1"/>
    <col min="522" max="522" width="17" customWidth="1"/>
    <col min="523" max="523" width="12.88671875" customWidth="1"/>
    <col min="524" max="527" width="12.6640625" customWidth="1"/>
    <col min="773" max="773" width="3.6640625" customWidth="1"/>
    <col min="774" max="774" width="32.6640625" customWidth="1"/>
    <col min="775" max="775" width="17.88671875" customWidth="1"/>
    <col min="776" max="776" width="11.44140625" customWidth="1"/>
    <col min="777" max="777" width="8.21875" customWidth="1"/>
    <col min="778" max="778" width="17" customWidth="1"/>
    <col min="779" max="779" width="12.88671875" customWidth="1"/>
    <col min="780" max="783" width="12.6640625" customWidth="1"/>
    <col min="1029" max="1029" width="3.6640625" customWidth="1"/>
    <col min="1030" max="1030" width="32.6640625" customWidth="1"/>
    <col min="1031" max="1031" width="17.88671875" customWidth="1"/>
    <col min="1032" max="1032" width="11.44140625" customWidth="1"/>
    <col min="1033" max="1033" width="8.21875" customWidth="1"/>
    <col min="1034" max="1034" width="17" customWidth="1"/>
    <col min="1035" max="1035" width="12.88671875" customWidth="1"/>
    <col min="1036" max="1039" width="12.6640625" customWidth="1"/>
    <col min="1285" max="1285" width="3.6640625" customWidth="1"/>
    <col min="1286" max="1286" width="32.6640625" customWidth="1"/>
    <col min="1287" max="1287" width="17.88671875" customWidth="1"/>
    <col min="1288" max="1288" width="11.44140625" customWidth="1"/>
    <col min="1289" max="1289" width="8.21875" customWidth="1"/>
    <col min="1290" max="1290" width="17" customWidth="1"/>
    <col min="1291" max="1291" width="12.88671875" customWidth="1"/>
    <col min="1292" max="1295" width="12.6640625" customWidth="1"/>
    <col min="1541" max="1541" width="3.6640625" customWidth="1"/>
    <col min="1542" max="1542" width="32.6640625" customWidth="1"/>
    <col min="1543" max="1543" width="17.88671875" customWidth="1"/>
    <col min="1544" max="1544" width="11.44140625" customWidth="1"/>
    <col min="1545" max="1545" width="8.21875" customWidth="1"/>
    <col min="1546" max="1546" width="17" customWidth="1"/>
    <col min="1547" max="1547" width="12.88671875" customWidth="1"/>
    <col min="1548" max="1551" width="12.6640625" customWidth="1"/>
    <col min="1797" max="1797" width="3.6640625" customWidth="1"/>
    <col min="1798" max="1798" width="32.6640625" customWidth="1"/>
    <col min="1799" max="1799" width="17.88671875" customWidth="1"/>
    <col min="1800" max="1800" width="11.44140625" customWidth="1"/>
    <col min="1801" max="1801" width="8.21875" customWidth="1"/>
    <col min="1802" max="1802" width="17" customWidth="1"/>
    <col min="1803" max="1803" width="12.88671875" customWidth="1"/>
    <col min="1804" max="1807" width="12.6640625" customWidth="1"/>
    <col min="2053" max="2053" width="3.6640625" customWidth="1"/>
    <col min="2054" max="2054" width="32.6640625" customWidth="1"/>
    <col min="2055" max="2055" width="17.88671875" customWidth="1"/>
    <col min="2056" max="2056" width="11.44140625" customWidth="1"/>
    <col min="2057" max="2057" width="8.21875" customWidth="1"/>
    <col min="2058" max="2058" width="17" customWidth="1"/>
    <col min="2059" max="2059" width="12.88671875" customWidth="1"/>
    <col min="2060" max="2063" width="12.6640625" customWidth="1"/>
    <col min="2309" max="2309" width="3.6640625" customWidth="1"/>
    <col min="2310" max="2310" width="32.6640625" customWidth="1"/>
    <col min="2311" max="2311" width="17.88671875" customWidth="1"/>
    <col min="2312" max="2312" width="11.44140625" customWidth="1"/>
    <col min="2313" max="2313" width="8.21875" customWidth="1"/>
    <col min="2314" max="2314" width="17" customWidth="1"/>
    <col min="2315" max="2315" width="12.88671875" customWidth="1"/>
    <col min="2316" max="2319" width="12.6640625" customWidth="1"/>
    <col min="2565" max="2565" width="3.6640625" customWidth="1"/>
    <col min="2566" max="2566" width="32.6640625" customWidth="1"/>
    <col min="2567" max="2567" width="17.88671875" customWidth="1"/>
    <col min="2568" max="2568" width="11.44140625" customWidth="1"/>
    <col min="2569" max="2569" width="8.21875" customWidth="1"/>
    <col min="2570" max="2570" width="17" customWidth="1"/>
    <col min="2571" max="2571" width="12.88671875" customWidth="1"/>
    <col min="2572" max="2575" width="12.6640625" customWidth="1"/>
    <col min="2821" max="2821" width="3.6640625" customWidth="1"/>
    <col min="2822" max="2822" width="32.6640625" customWidth="1"/>
    <col min="2823" max="2823" width="17.88671875" customWidth="1"/>
    <col min="2824" max="2824" width="11.44140625" customWidth="1"/>
    <col min="2825" max="2825" width="8.21875" customWidth="1"/>
    <col min="2826" max="2826" width="17" customWidth="1"/>
    <col min="2827" max="2827" width="12.88671875" customWidth="1"/>
    <col min="2828" max="2831" width="12.6640625" customWidth="1"/>
    <col min="3077" max="3077" width="3.6640625" customWidth="1"/>
    <col min="3078" max="3078" width="32.6640625" customWidth="1"/>
    <col min="3079" max="3079" width="17.88671875" customWidth="1"/>
    <col min="3080" max="3080" width="11.44140625" customWidth="1"/>
    <col min="3081" max="3081" width="8.21875" customWidth="1"/>
    <col min="3082" max="3082" width="17" customWidth="1"/>
    <col min="3083" max="3083" width="12.88671875" customWidth="1"/>
    <col min="3084" max="3087" width="12.6640625" customWidth="1"/>
    <col min="3333" max="3333" width="3.6640625" customWidth="1"/>
    <col min="3334" max="3334" width="32.6640625" customWidth="1"/>
    <col min="3335" max="3335" width="17.88671875" customWidth="1"/>
    <col min="3336" max="3336" width="11.44140625" customWidth="1"/>
    <col min="3337" max="3337" width="8.21875" customWidth="1"/>
    <col min="3338" max="3338" width="17" customWidth="1"/>
    <col min="3339" max="3339" width="12.88671875" customWidth="1"/>
    <col min="3340" max="3343" width="12.6640625" customWidth="1"/>
    <col min="3589" max="3589" width="3.6640625" customWidth="1"/>
    <col min="3590" max="3590" width="32.6640625" customWidth="1"/>
    <col min="3591" max="3591" width="17.88671875" customWidth="1"/>
    <col min="3592" max="3592" width="11.44140625" customWidth="1"/>
    <col min="3593" max="3593" width="8.21875" customWidth="1"/>
    <col min="3594" max="3594" width="17" customWidth="1"/>
    <col min="3595" max="3595" width="12.88671875" customWidth="1"/>
    <col min="3596" max="3599" width="12.6640625" customWidth="1"/>
    <col min="3845" max="3845" width="3.6640625" customWidth="1"/>
    <col min="3846" max="3846" width="32.6640625" customWidth="1"/>
    <col min="3847" max="3847" width="17.88671875" customWidth="1"/>
    <col min="3848" max="3848" width="11.44140625" customWidth="1"/>
    <col min="3849" max="3849" width="8.21875" customWidth="1"/>
    <col min="3850" max="3850" width="17" customWidth="1"/>
    <col min="3851" max="3851" width="12.88671875" customWidth="1"/>
    <col min="3852" max="3855" width="12.6640625" customWidth="1"/>
    <col min="4101" max="4101" width="3.6640625" customWidth="1"/>
    <col min="4102" max="4102" width="32.6640625" customWidth="1"/>
    <col min="4103" max="4103" width="17.88671875" customWidth="1"/>
    <col min="4104" max="4104" width="11.44140625" customWidth="1"/>
    <col min="4105" max="4105" width="8.21875" customWidth="1"/>
    <col min="4106" max="4106" width="17" customWidth="1"/>
    <col min="4107" max="4107" width="12.88671875" customWidth="1"/>
    <col min="4108" max="4111" width="12.6640625" customWidth="1"/>
    <col min="4357" max="4357" width="3.6640625" customWidth="1"/>
    <col min="4358" max="4358" width="32.6640625" customWidth="1"/>
    <col min="4359" max="4359" width="17.88671875" customWidth="1"/>
    <col min="4360" max="4360" width="11.44140625" customWidth="1"/>
    <col min="4361" max="4361" width="8.21875" customWidth="1"/>
    <col min="4362" max="4362" width="17" customWidth="1"/>
    <col min="4363" max="4363" width="12.88671875" customWidth="1"/>
    <col min="4364" max="4367" width="12.6640625" customWidth="1"/>
    <col min="4613" max="4613" width="3.6640625" customWidth="1"/>
    <col min="4614" max="4614" width="32.6640625" customWidth="1"/>
    <col min="4615" max="4615" width="17.88671875" customWidth="1"/>
    <col min="4616" max="4616" width="11.44140625" customWidth="1"/>
    <col min="4617" max="4617" width="8.21875" customWidth="1"/>
    <col min="4618" max="4618" width="17" customWidth="1"/>
    <col min="4619" max="4619" width="12.88671875" customWidth="1"/>
    <col min="4620" max="4623" width="12.6640625" customWidth="1"/>
    <col min="4869" max="4869" width="3.6640625" customWidth="1"/>
    <col min="4870" max="4870" width="32.6640625" customWidth="1"/>
    <col min="4871" max="4871" width="17.88671875" customWidth="1"/>
    <col min="4872" max="4872" width="11.44140625" customWidth="1"/>
    <col min="4873" max="4873" width="8.21875" customWidth="1"/>
    <col min="4874" max="4874" width="17" customWidth="1"/>
    <col min="4875" max="4875" width="12.88671875" customWidth="1"/>
    <col min="4876" max="4879" width="12.6640625" customWidth="1"/>
    <col min="5125" max="5125" width="3.6640625" customWidth="1"/>
    <col min="5126" max="5126" width="32.6640625" customWidth="1"/>
    <col min="5127" max="5127" width="17.88671875" customWidth="1"/>
    <col min="5128" max="5128" width="11.44140625" customWidth="1"/>
    <col min="5129" max="5129" width="8.21875" customWidth="1"/>
    <col min="5130" max="5130" width="17" customWidth="1"/>
    <col min="5131" max="5131" width="12.88671875" customWidth="1"/>
    <col min="5132" max="5135" width="12.6640625" customWidth="1"/>
    <col min="5381" max="5381" width="3.6640625" customWidth="1"/>
    <col min="5382" max="5382" width="32.6640625" customWidth="1"/>
    <col min="5383" max="5383" width="17.88671875" customWidth="1"/>
    <col min="5384" max="5384" width="11.44140625" customWidth="1"/>
    <col min="5385" max="5385" width="8.21875" customWidth="1"/>
    <col min="5386" max="5386" width="17" customWidth="1"/>
    <col min="5387" max="5387" width="12.88671875" customWidth="1"/>
    <col min="5388" max="5391" width="12.6640625" customWidth="1"/>
    <col min="5637" max="5637" width="3.6640625" customWidth="1"/>
    <col min="5638" max="5638" width="32.6640625" customWidth="1"/>
    <col min="5639" max="5639" width="17.88671875" customWidth="1"/>
    <col min="5640" max="5640" width="11.44140625" customWidth="1"/>
    <col min="5641" max="5641" width="8.21875" customWidth="1"/>
    <col min="5642" max="5642" width="17" customWidth="1"/>
    <col min="5643" max="5643" width="12.88671875" customWidth="1"/>
    <col min="5644" max="5647" width="12.6640625" customWidth="1"/>
    <col min="5893" max="5893" width="3.6640625" customWidth="1"/>
    <col min="5894" max="5894" width="32.6640625" customWidth="1"/>
    <col min="5895" max="5895" width="17.88671875" customWidth="1"/>
    <col min="5896" max="5896" width="11.44140625" customWidth="1"/>
    <col min="5897" max="5897" width="8.21875" customWidth="1"/>
    <col min="5898" max="5898" width="17" customWidth="1"/>
    <col min="5899" max="5899" width="12.88671875" customWidth="1"/>
    <col min="5900" max="5903" width="12.6640625" customWidth="1"/>
    <col min="6149" max="6149" width="3.6640625" customWidth="1"/>
    <col min="6150" max="6150" width="32.6640625" customWidth="1"/>
    <col min="6151" max="6151" width="17.88671875" customWidth="1"/>
    <col min="6152" max="6152" width="11.44140625" customWidth="1"/>
    <col min="6153" max="6153" width="8.21875" customWidth="1"/>
    <col min="6154" max="6154" width="17" customWidth="1"/>
    <col min="6155" max="6155" width="12.88671875" customWidth="1"/>
    <col min="6156" max="6159" width="12.6640625" customWidth="1"/>
    <col min="6405" max="6405" width="3.6640625" customWidth="1"/>
    <col min="6406" max="6406" width="32.6640625" customWidth="1"/>
    <col min="6407" max="6407" width="17.88671875" customWidth="1"/>
    <col min="6408" max="6408" width="11.44140625" customWidth="1"/>
    <col min="6409" max="6409" width="8.21875" customWidth="1"/>
    <col min="6410" max="6410" width="17" customWidth="1"/>
    <col min="6411" max="6411" width="12.88671875" customWidth="1"/>
    <col min="6412" max="6415" width="12.6640625" customWidth="1"/>
    <col min="6661" max="6661" width="3.6640625" customWidth="1"/>
    <col min="6662" max="6662" width="32.6640625" customWidth="1"/>
    <col min="6663" max="6663" width="17.88671875" customWidth="1"/>
    <col min="6664" max="6664" width="11.44140625" customWidth="1"/>
    <col min="6665" max="6665" width="8.21875" customWidth="1"/>
    <col min="6666" max="6666" width="17" customWidth="1"/>
    <col min="6667" max="6667" width="12.88671875" customWidth="1"/>
    <col min="6668" max="6671" width="12.6640625" customWidth="1"/>
    <col min="6917" max="6917" width="3.6640625" customWidth="1"/>
    <col min="6918" max="6918" width="32.6640625" customWidth="1"/>
    <col min="6919" max="6919" width="17.88671875" customWidth="1"/>
    <col min="6920" max="6920" width="11.44140625" customWidth="1"/>
    <col min="6921" max="6921" width="8.21875" customWidth="1"/>
    <col min="6922" max="6922" width="17" customWidth="1"/>
    <col min="6923" max="6923" width="12.88671875" customWidth="1"/>
    <col min="6924" max="6927" width="12.6640625" customWidth="1"/>
    <col min="7173" max="7173" width="3.6640625" customWidth="1"/>
    <col min="7174" max="7174" width="32.6640625" customWidth="1"/>
    <col min="7175" max="7175" width="17.88671875" customWidth="1"/>
    <col min="7176" max="7176" width="11.44140625" customWidth="1"/>
    <col min="7177" max="7177" width="8.21875" customWidth="1"/>
    <col min="7178" max="7178" width="17" customWidth="1"/>
    <col min="7179" max="7179" width="12.88671875" customWidth="1"/>
    <col min="7180" max="7183" width="12.6640625" customWidth="1"/>
    <col min="7429" max="7429" width="3.6640625" customWidth="1"/>
    <col min="7430" max="7430" width="32.6640625" customWidth="1"/>
    <col min="7431" max="7431" width="17.88671875" customWidth="1"/>
    <col min="7432" max="7432" width="11.44140625" customWidth="1"/>
    <col min="7433" max="7433" width="8.21875" customWidth="1"/>
    <col min="7434" max="7434" width="17" customWidth="1"/>
    <col min="7435" max="7435" width="12.88671875" customWidth="1"/>
    <col min="7436" max="7439" width="12.6640625" customWidth="1"/>
    <col min="7685" max="7685" width="3.6640625" customWidth="1"/>
    <col min="7686" max="7686" width="32.6640625" customWidth="1"/>
    <col min="7687" max="7687" width="17.88671875" customWidth="1"/>
    <col min="7688" max="7688" width="11.44140625" customWidth="1"/>
    <col min="7689" max="7689" width="8.21875" customWidth="1"/>
    <col min="7690" max="7690" width="17" customWidth="1"/>
    <col min="7691" max="7691" width="12.88671875" customWidth="1"/>
    <col min="7692" max="7695" width="12.6640625" customWidth="1"/>
    <col min="7941" max="7941" width="3.6640625" customWidth="1"/>
    <col min="7942" max="7942" width="32.6640625" customWidth="1"/>
    <col min="7943" max="7943" width="17.88671875" customWidth="1"/>
    <col min="7944" max="7944" width="11.44140625" customWidth="1"/>
    <col min="7945" max="7945" width="8.21875" customWidth="1"/>
    <col min="7946" max="7946" width="17" customWidth="1"/>
    <col min="7947" max="7947" width="12.88671875" customWidth="1"/>
    <col min="7948" max="7951" width="12.6640625" customWidth="1"/>
    <col min="8197" max="8197" width="3.6640625" customWidth="1"/>
    <col min="8198" max="8198" width="32.6640625" customWidth="1"/>
    <col min="8199" max="8199" width="17.88671875" customWidth="1"/>
    <col min="8200" max="8200" width="11.44140625" customWidth="1"/>
    <col min="8201" max="8201" width="8.21875" customWidth="1"/>
    <col min="8202" max="8202" width="17" customWidth="1"/>
    <col min="8203" max="8203" width="12.88671875" customWidth="1"/>
    <col min="8204" max="8207" width="12.6640625" customWidth="1"/>
    <col min="8453" max="8453" width="3.6640625" customWidth="1"/>
    <col min="8454" max="8454" width="32.6640625" customWidth="1"/>
    <col min="8455" max="8455" width="17.88671875" customWidth="1"/>
    <col min="8456" max="8456" width="11.44140625" customWidth="1"/>
    <col min="8457" max="8457" width="8.21875" customWidth="1"/>
    <col min="8458" max="8458" width="17" customWidth="1"/>
    <col min="8459" max="8459" width="12.88671875" customWidth="1"/>
    <col min="8460" max="8463" width="12.6640625" customWidth="1"/>
    <col min="8709" max="8709" width="3.6640625" customWidth="1"/>
    <col min="8710" max="8710" width="32.6640625" customWidth="1"/>
    <col min="8711" max="8711" width="17.88671875" customWidth="1"/>
    <col min="8712" max="8712" width="11.44140625" customWidth="1"/>
    <col min="8713" max="8713" width="8.21875" customWidth="1"/>
    <col min="8714" max="8714" width="17" customWidth="1"/>
    <col min="8715" max="8715" width="12.88671875" customWidth="1"/>
    <col min="8716" max="8719" width="12.6640625" customWidth="1"/>
    <col min="8965" max="8965" width="3.6640625" customWidth="1"/>
    <col min="8966" max="8966" width="32.6640625" customWidth="1"/>
    <col min="8967" max="8967" width="17.88671875" customWidth="1"/>
    <col min="8968" max="8968" width="11.44140625" customWidth="1"/>
    <col min="8969" max="8969" width="8.21875" customWidth="1"/>
    <col min="8970" max="8970" width="17" customWidth="1"/>
    <col min="8971" max="8971" width="12.88671875" customWidth="1"/>
    <col min="8972" max="8975" width="12.6640625" customWidth="1"/>
    <col min="9221" max="9221" width="3.6640625" customWidth="1"/>
    <col min="9222" max="9222" width="32.6640625" customWidth="1"/>
    <col min="9223" max="9223" width="17.88671875" customWidth="1"/>
    <col min="9224" max="9224" width="11.44140625" customWidth="1"/>
    <col min="9225" max="9225" width="8.21875" customWidth="1"/>
    <col min="9226" max="9226" width="17" customWidth="1"/>
    <col min="9227" max="9227" width="12.88671875" customWidth="1"/>
    <col min="9228" max="9231" width="12.6640625" customWidth="1"/>
    <col min="9477" max="9477" width="3.6640625" customWidth="1"/>
    <col min="9478" max="9478" width="32.6640625" customWidth="1"/>
    <col min="9479" max="9479" width="17.88671875" customWidth="1"/>
    <col min="9480" max="9480" width="11.44140625" customWidth="1"/>
    <col min="9481" max="9481" width="8.21875" customWidth="1"/>
    <col min="9482" max="9482" width="17" customWidth="1"/>
    <col min="9483" max="9483" width="12.88671875" customWidth="1"/>
    <col min="9484" max="9487" width="12.6640625" customWidth="1"/>
    <col min="9733" max="9733" width="3.6640625" customWidth="1"/>
    <col min="9734" max="9734" width="32.6640625" customWidth="1"/>
    <col min="9735" max="9735" width="17.88671875" customWidth="1"/>
    <col min="9736" max="9736" width="11.44140625" customWidth="1"/>
    <col min="9737" max="9737" width="8.21875" customWidth="1"/>
    <col min="9738" max="9738" width="17" customWidth="1"/>
    <col min="9739" max="9739" width="12.88671875" customWidth="1"/>
    <col min="9740" max="9743" width="12.6640625" customWidth="1"/>
    <col min="9989" max="9989" width="3.6640625" customWidth="1"/>
    <col min="9990" max="9990" width="32.6640625" customWidth="1"/>
    <col min="9991" max="9991" width="17.88671875" customWidth="1"/>
    <col min="9992" max="9992" width="11.44140625" customWidth="1"/>
    <col min="9993" max="9993" width="8.21875" customWidth="1"/>
    <col min="9994" max="9994" width="17" customWidth="1"/>
    <col min="9995" max="9995" width="12.88671875" customWidth="1"/>
    <col min="9996" max="9999" width="12.6640625" customWidth="1"/>
    <col min="10245" max="10245" width="3.6640625" customWidth="1"/>
    <col min="10246" max="10246" width="32.6640625" customWidth="1"/>
    <col min="10247" max="10247" width="17.88671875" customWidth="1"/>
    <col min="10248" max="10248" width="11.44140625" customWidth="1"/>
    <col min="10249" max="10249" width="8.21875" customWidth="1"/>
    <col min="10250" max="10250" width="17" customWidth="1"/>
    <col min="10251" max="10251" width="12.88671875" customWidth="1"/>
    <col min="10252" max="10255" width="12.6640625" customWidth="1"/>
    <col min="10501" max="10501" width="3.6640625" customWidth="1"/>
    <col min="10502" max="10502" width="32.6640625" customWidth="1"/>
    <col min="10503" max="10503" width="17.88671875" customWidth="1"/>
    <col min="10504" max="10504" width="11.44140625" customWidth="1"/>
    <col min="10505" max="10505" width="8.21875" customWidth="1"/>
    <col min="10506" max="10506" width="17" customWidth="1"/>
    <col min="10507" max="10507" width="12.88671875" customWidth="1"/>
    <col min="10508" max="10511" width="12.6640625" customWidth="1"/>
    <col min="10757" max="10757" width="3.6640625" customWidth="1"/>
    <col min="10758" max="10758" width="32.6640625" customWidth="1"/>
    <col min="10759" max="10759" width="17.88671875" customWidth="1"/>
    <col min="10760" max="10760" width="11.44140625" customWidth="1"/>
    <col min="10761" max="10761" width="8.21875" customWidth="1"/>
    <col min="10762" max="10762" width="17" customWidth="1"/>
    <col min="10763" max="10763" width="12.88671875" customWidth="1"/>
    <col min="10764" max="10767" width="12.6640625" customWidth="1"/>
    <col min="11013" max="11013" width="3.6640625" customWidth="1"/>
    <col min="11014" max="11014" width="32.6640625" customWidth="1"/>
    <col min="11015" max="11015" width="17.88671875" customWidth="1"/>
    <col min="11016" max="11016" width="11.44140625" customWidth="1"/>
    <col min="11017" max="11017" width="8.21875" customWidth="1"/>
    <col min="11018" max="11018" width="17" customWidth="1"/>
    <col min="11019" max="11019" width="12.88671875" customWidth="1"/>
    <col min="11020" max="11023" width="12.6640625" customWidth="1"/>
    <col min="11269" max="11269" width="3.6640625" customWidth="1"/>
    <col min="11270" max="11270" width="32.6640625" customWidth="1"/>
    <col min="11271" max="11271" width="17.88671875" customWidth="1"/>
    <col min="11272" max="11272" width="11.44140625" customWidth="1"/>
    <col min="11273" max="11273" width="8.21875" customWidth="1"/>
    <col min="11274" max="11274" width="17" customWidth="1"/>
    <col min="11275" max="11275" width="12.88671875" customWidth="1"/>
    <col min="11276" max="11279" width="12.6640625" customWidth="1"/>
    <col min="11525" max="11525" width="3.6640625" customWidth="1"/>
    <col min="11526" max="11526" width="32.6640625" customWidth="1"/>
    <col min="11527" max="11527" width="17.88671875" customWidth="1"/>
    <col min="11528" max="11528" width="11.44140625" customWidth="1"/>
    <col min="11529" max="11529" width="8.21875" customWidth="1"/>
    <col min="11530" max="11530" width="17" customWidth="1"/>
    <col min="11531" max="11531" width="12.88671875" customWidth="1"/>
    <col min="11532" max="11535" width="12.6640625" customWidth="1"/>
    <col min="11781" max="11781" width="3.6640625" customWidth="1"/>
    <col min="11782" max="11782" width="32.6640625" customWidth="1"/>
    <col min="11783" max="11783" width="17.88671875" customWidth="1"/>
    <col min="11784" max="11784" width="11.44140625" customWidth="1"/>
    <col min="11785" max="11785" width="8.21875" customWidth="1"/>
    <col min="11786" max="11786" width="17" customWidth="1"/>
    <col min="11787" max="11787" width="12.88671875" customWidth="1"/>
    <col min="11788" max="11791" width="12.6640625" customWidth="1"/>
    <col min="12037" max="12037" width="3.6640625" customWidth="1"/>
    <col min="12038" max="12038" width="32.6640625" customWidth="1"/>
    <col min="12039" max="12039" width="17.88671875" customWidth="1"/>
    <col min="12040" max="12040" width="11.44140625" customWidth="1"/>
    <col min="12041" max="12041" width="8.21875" customWidth="1"/>
    <col min="12042" max="12042" width="17" customWidth="1"/>
    <col min="12043" max="12043" width="12.88671875" customWidth="1"/>
    <col min="12044" max="12047" width="12.6640625" customWidth="1"/>
    <col min="12293" max="12293" width="3.6640625" customWidth="1"/>
    <col min="12294" max="12294" width="32.6640625" customWidth="1"/>
    <col min="12295" max="12295" width="17.88671875" customWidth="1"/>
    <col min="12296" max="12296" width="11.44140625" customWidth="1"/>
    <col min="12297" max="12297" width="8.21875" customWidth="1"/>
    <col min="12298" max="12298" width="17" customWidth="1"/>
    <col min="12299" max="12299" width="12.88671875" customWidth="1"/>
    <col min="12300" max="12303" width="12.6640625" customWidth="1"/>
    <col min="12549" max="12549" width="3.6640625" customWidth="1"/>
    <col min="12550" max="12550" width="32.6640625" customWidth="1"/>
    <col min="12551" max="12551" width="17.88671875" customWidth="1"/>
    <col min="12552" max="12552" width="11.44140625" customWidth="1"/>
    <col min="12553" max="12553" width="8.21875" customWidth="1"/>
    <col min="12554" max="12554" width="17" customWidth="1"/>
    <col min="12555" max="12555" width="12.88671875" customWidth="1"/>
    <col min="12556" max="12559" width="12.6640625" customWidth="1"/>
    <col min="12805" max="12805" width="3.6640625" customWidth="1"/>
    <col min="12806" max="12806" width="32.6640625" customWidth="1"/>
    <col min="12807" max="12807" width="17.88671875" customWidth="1"/>
    <col min="12808" max="12808" width="11.44140625" customWidth="1"/>
    <col min="12809" max="12809" width="8.21875" customWidth="1"/>
    <col min="12810" max="12810" width="17" customWidth="1"/>
    <col min="12811" max="12811" width="12.88671875" customWidth="1"/>
    <col min="12812" max="12815" width="12.6640625" customWidth="1"/>
    <col min="13061" max="13061" width="3.6640625" customWidth="1"/>
    <col min="13062" max="13062" width="32.6640625" customWidth="1"/>
    <col min="13063" max="13063" width="17.88671875" customWidth="1"/>
    <col min="13064" max="13064" width="11.44140625" customWidth="1"/>
    <col min="13065" max="13065" width="8.21875" customWidth="1"/>
    <col min="13066" max="13066" width="17" customWidth="1"/>
    <col min="13067" max="13067" width="12.88671875" customWidth="1"/>
    <col min="13068" max="13071" width="12.6640625" customWidth="1"/>
    <col min="13317" max="13317" width="3.6640625" customWidth="1"/>
    <col min="13318" max="13318" width="32.6640625" customWidth="1"/>
    <col min="13319" max="13319" width="17.88671875" customWidth="1"/>
    <col min="13320" max="13320" width="11.44140625" customWidth="1"/>
    <col min="13321" max="13321" width="8.21875" customWidth="1"/>
    <col min="13322" max="13322" width="17" customWidth="1"/>
    <col min="13323" max="13323" width="12.88671875" customWidth="1"/>
    <col min="13324" max="13327" width="12.6640625" customWidth="1"/>
    <col min="13573" max="13573" width="3.6640625" customWidth="1"/>
    <col min="13574" max="13574" width="32.6640625" customWidth="1"/>
    <col min="13575" max="13575" width="17.88671875" customWidth="1"/>
    <col min="13576" max="13576" width="11.44140625" customWidth="1"/>
    <col min="13577" max="13577" width="8.21875" customWidth="1"/>
    <col min="13578" max="13578" width="17" customWidth="1"/>
    <col min="13579" max="13579" width="12.88671875" customWidth="1"/>
    <col min="13580" max="13583" width="12.6640625" customWidth="1"/>
    <col min="13829" max="13829" width="3.6640625" customWidth="1"/>
    <col min="13830" max="13830" width="32.6640625" customWidth="1"/>
    <col min="13831" max="13831" width="17.88671875" customWidth="1"/>
    <col min="13832" max="13832" width="11.44140625" customWidth="1"/>
    <col min="13833" max="13833" width="8.21875" customWidth="1"/>
    <col min="13834" max="13834" width="17" customWidth="1"/>
    <col min="13835" max="13835" width="12.88671875" customWidth="1"/>
    <col min="13836" max="13839" width="12.6640625" customWidth="1"/>
    <col min="14085" max="14085" width="3.6640625" customWidth="1"/>
    <col min="14086" max="14086" width="32.6640625" customWidth="1"/>
    <col min="14087" max="14087" width="17.88671875" customWidth="1"/>
    <col min="14088" max="14088" width="11.44140625" customWidth="1"/>
    <col min="14089" max="14089" width="8.21875" customWidth="1"/>
    <col min="14090" max="14090" width="17" customWidth="1"/>
    <col min="14091" max="14091" width="12.88671875" customWidth="1"/>
    <col min="14092" max="14095" width="12.6640625" customWidth="1"/>
    <col min="14341" max="14341" width="3.6640625" customWidth="1"/>
    <col min="14342" max="14342" width="32.6640625" customWidth="1"/>
    <col min="14343" max="14343" width="17.88671875" customWidth="1"/>
    <col min="14344" max="14344" width="11.44140625" customWidth="1"/>
    <col min="14345" max="14345" width="8.21875" customWidth="1"/>
    <col min="14346" max="14346" width="17" customWidth="1"/>
    <col min="14347" max="14347" width="12.88671875" customWidth="1"/>
    <col min="14348" max="14351" width="12.6640625" customWidth="1"/>
    <col min="14597" max="14597" width="3.6640625" customWidth="1"/>
    <col min="14598" max="14598" width="32.6640625" customWidth="1"/>
    <col min="14599" max="14599" width="17.88671875" customWidth="1"/>
    <col min="14600" max="14600" width="11.44140625" customWidth="1"/>
    <col min="14601" max="14601" width="8.21875" customWidth="1"/>
    <col min="14602" max="14602" width="17" customWidth="1"/>
    <col min="14603" max="14603" width="12.88671875" customWidth="1"/>
    <col min="14604" max="14607" width="12.6640625" customWidth="1"/>
    <col min="14853" max="14853" width="3.6640625" customWidth="1"/>
    <col min="14854" max="14854" width="32.6640625" customWidth="1"/>
    <col min="14855" max="14855" width="17.88671875" customWidth="1"/>
    <col min="14856" max="14856" width="11.44140625" customWidth="1"/>
    <col min="14857" max="14857" width="8.21875" customWidth="1"/>
    <col min="14858" max="14858" width="17" customWidth="1"/>
    <col min="14859" max="14859" width="12.88671875" customWidth="1"/>
    <col min="14860" max="14863" width="12.6640625" customWidth="1"/>
    <col min="15109" max="15109" width="3.6640625" customWidth="1"/>
    <col min="15110" max="15110" width="32.6640625" customWidth="1"/>
    <col min="15111" max="15111" width="17.88671875" customWidth="1"/>
    <col min="15112" max="15112" width="11.44140625" customWidth="1"/>
    <col min="15113" max="15113" width="8.21875" customWidth="1"/>
    <col min="15114" max="15114" width="17" customWidth="1"/>
    <col min="15115" max="15115" width="12.88671875" customWidth="1"/>
    <col min="15116" max="15119" width="12.6640625" customWidth="1"/>
    <col min="15365" max="15365" width="3.6640625" customWidth="1"/>
    <col min="15366" max="15366" width="32.6640625" customWidth="1"/>
    <col min="15367" max="15367" width="17.88671875" customWidth="1"/>
    <col min="15368" max="15368" width="11.44140625" customWidth="1"/>
    <col min="15369" max="15369" width="8.21875" customWidth="1"/>
    <col min="15370" max="15370" width="17" customWidth="1"/>
    <col min="15371" max="15371" width="12.88671875" customWidth="1"/>
    <col min="15372" max="15375" width="12.6640625" customWidth="1"/>
    <col min="15621" max="15621" width="3.6640625" customWidth="1"/>
    <col min="15622" max="15622" width="32.6640625" customWidth="1"/>
    <col min="15623" max="15623" width="17.88671875" customWidth="1"/>
    <col min="15624" max="15624" width="11.44140625" customWidth="1"/>
    <col min="15625" max="15625" width="8.21875" customWidth="1"/>
    <col min="15626" max="15626" width="17" customWidth="1"/>
    <col min="15627" max="15627" width="12.88671875" customWidth="1"/>
    <col min="15628" max="15631" width="12.6640625" customWidth="1"/>
    <col min="15877" max="15877" width="3.6640625" customWidth="1"/>
    <col min="15878" max="15878" width="32.6640625" customWidth="1"/>
    <col min="15879" max="15879" width="17.88671875" customWidth="1"/>
    <col min="15880" max="15880" width="11.44140625" customWidth="1"/>
    <col min="15881" max="15881" width="8.21875" customWidth="1"/>
    <col min="15882" max="15882" width="17" customWidth="1"/>
    <col min="15883" max="15883" width="12.88671875" customWidth="1"/>
    <col min="15884" max="15887" width="12.6640625" customWidth="1"/>
    <col min="16133" max="16133" width="3.6640625" customWidth="1"/>
    <col min="16134" max="16134" width="32.6640625" customWidth="1"/>
    <col min="16135" max="16135" width="17.88671875" customWidth="1"/>
    <col min="16136" max="16136" width="11.44140625" customWidth="1"/>
    <col min="16137" max="16137" width="8.21875" customWidth="1"/>
    <col min="16138" max="16138" width="17" customWidth="1"/>
    <col min="16139" max="16139" width="12.88671875" customWidth="1"/>
    <col min="16140" max="16143" width="12.6640625" customWidth="1"/>
  </cols>
  <sheetData>
    <row r="1" spans="2:17" x14ac:dyDescent="0.2">
      <c r="B1" s="60" t="s">
        <v>432</v>
      </c>
    </row>
    <row r="2" spans="2:17" ht="16.2" x14ac:dyDescent="0.2">
      <c r="B2" s="549" t="s">
        <v>93</v>
      </c>
      <c r="C2" s="549"/>
      <c r="D2" s="549"/>
      <c r="E2" s="549"/>
      <c r="F2" s="549"/>
      <c r="G2" s="549"/>
      <c r="H2" s="549"/>
      <c r="I2" s="549"/>
      <c r="J2" s="549"/>
      <c r="K2" s="549"/>
      <c r="L2" s="549"/>
      <c r="M2" s="549"/>
      <c r="N2" s="549"/>
      <c r="O2" s="549"/>
    </row>
    <row r="3" spans="2:17" ht="16.2" x14ac:dyDescent="0.2">
      <c r="B3" s="301"/>
      <c r="C3" s="272" t="s">
        <v>417</v>
      </c>
      <c r="D3" s="301"/>
      <c r="E3" s="301"/>
      <c r="F3" s="301"/>
      <c r="G3" s="301"/>
      <c r="H3"/>
      <c r="I3"/>
      <c r="J3" s="245"/>
      <c r="K3"/>
      <c r="L3"/>
      <c r="M3" s="550">
        <f>'2事業所一覧　兼　必須要件確認表'!B9</f>
        <v>0</v>
      </c>
      <c r="N3" s="550"/>
      <c r="O3"/>
    </row>
    <row r="4" spans="2:17" ht="17.25" customHeight="1" x14ac:dyDescent="0.2">
      <c r="B4" s="301"/>
      <c r="C4" s="272" t="s">
        <v>503</v>
      </c>
      <c r="D4" s="301"/>
      <c r="E4" s="273" t="s">
        <v>413</v>
      </c>
      <c r="F4" s="290">
        <f>'2事業所一覧　兼　必須要件確認表'!G9</f>
        <v>0</v>
      </c>
      <c r="G4" s="128" t="s">
        <v>391</v>
      </c>
      <c r="H4" s="552" t="s">
        <v>390</v>
      </c>
      <c r="I4" s="552"/>
      <c r="J4" s="247">
        <f>'2事業所一覧　兼　必須要件確認表'!I9</f>
        <v>0</v>
      </c>
      <c r="K4" s="246" t="s">
        <v>391</v>
      </c>
      <c r="L4" s="128" t="s">
        <v>49</v>
      </c>
      <c r="M4" s="551"/>
      <c r="N4" s="551"/>
      <c r="O4" s="103" t="s">
        <v>498</v>
      </c>
      <c r="Q4" s="104"/>
    </row>
    <row r="5" spans="2:17" ht="12" customHeight="1" x14ac:dyDescent="0.2">
      <c r="B5" s="301"/>
      <c r="C5" s="272" t="s">
        <v>418</v>
      </c>
      <c r="D5" s="301"/>
      <c r="G5" s="301"/>
      <c r="H5" s="301"/>
      <c r="I5" s="298"/>
      <c r="J5" s="298"/>
      <c r="K5" s="301"/>
      <c r="L5" s="127"/>
      <c r="M5" s="102"/>
      <c r="N5" s="102"/>
      <c r="O5" s="102"/>
    </row>
    <row r="6" spans="2:17" ht="31.5" customHeight="1" x14ac:dyDescent="0.2">
      <c r="B6" s="301"/>
      <c r="C6" s="301"/>
      <c r="D6" s="301"/>
      <c r="E6" s="553" t="s">
        <v>302</v>
      </c>
      <c r="F6" s="553"/>
      <c r="G6" s="301"/>
      <c r="H6" s="301"/>
      <c r="I6" s="566" t="s">
        <v>495</v>
      </c>
      <c r="J6" s="566"/>
      <c r="K6" s="301"/>
      <c r="L6" s="105" t="s">
        <v>51</v>
      </c>
      <c r="M6" s="555">
        <v>0.8</v>
      </c>
      <c r="N6" s="555"/>
      <c r="O6" s="101"/>
    </row>
    <row r="7" spans="2:17" ht="13.8" thickBot="1" x14ac:dyDescent="0.25">
      <c r="B7" s="1" t="s">
        <v>52</v>
      </c>
      <c r="C7" s="86"/>
      <c r="D7" s="87"/>
      <c r="E7" s="554"/>
      <c r="F7" s="554"/>
      <c r="I7" s="567"/>
      <c r="J7" s="567"/>
    </row>
    <row r="8" spans="2:17" s="64" customFormat="1" ht="39.6" x14ac:dyDescent="0.2">
      <c r="B8" s="556" t="s">
        <v>285</v>
      </c>
      <c r="C8" s="557"/>
      <c r="D8" s="560" t="s">
        <v>94</v>
      </c>
      <c r="E8" s="562" t="s">
        <v>445</v>
      </c>
      <c r="F8" s="560" t="s">
        <v>59</v>
      </c>
      <c r="G8" s="564" t="s">
        <v>60</v>
      </c>
      <c r="H8" s="61" t="s">
        <v>53</v>
      </c>
      <c r="I8" s="61" t="s">
        <v>54</v>
      </c>
      <c r="J8" s="61" t="s">
        <v>55</v>
      </c>
      <c r="K8" s="62" t="s">
        <v>92</v>
      </c>
      <c r="L8" s="61" t="s">
        <v>56</v>
      </c>
      <c r="M8" s="61" t="s">
        <v>57</v>
      </c>
      <c r="N8" s="61" t="s">
        <v>95</v>
      </c>
      <c r="O8" s="63" t="s">
        <v>58</v>
      </c>
    </row>
    <row r="9" spans="2:17" x14ac:dyDescent="0.2">
      <c r="B9" s="558"/>
      <c r="C9" s="559"/>
      <c r="D9" s="561"/>
      <c r="E9" s="563"/>
      <c r="F9" s="561"/>
      <c r="G9" s="565"/>
      <c r="H9" s="160" t="s">
        <v>61</v>
      </c>
      <c r="I9" s="65" t="s">
        <v>62</v>
      </c>
      <c r="J9" s="65" t="s">
        <v>63</v>
      </c>
      <c r="K9" s="66" t="s">
        <v>64</v>
      </c>
      <c r="L9" s="66" t="s">
        <v>218</v>
      </c>
      <c r="M9" s="65" t="s">
        <v>65</v>
      </c>
      <c r="N9" s="65" t="s">
        <v>66</v>
      </c>
      <c r="O9" s="67" t="s">
        <v>103</v>
      </c>
    </row>
    <row r="10" spans="2:17" ht="13.5" customHeight="1" x14ac:dyDescent="0.2">
      <c r="B10" s="88"/>
      <c r="C10" s="89"/>
      <c r="D10" s="68"/>
      <c r="E10" s="68"/>
      <c r="F10" s="69" t="s">
        <v>18</v>
      </c>
      <c r="G10" s="70" t="s">
        <v>67</v>
      </c>
      <c r="H10" s="69" t="s">
        <v>18</v>
      </c>
      <c r="I10" s="69" t="s">
        <v>18</v>
      </c>
      <c r="J10" s="69" t="s">
        <v>18</v>
      </c>
      <c r="K10" s="69" t="s">
        <v>18</v>
      </c>
      <c r="L10" s="69" t="s">
        <v>18</v>
      </c>
      <c r="M10" s="69" t="s">
        <v>18</v>
      </c>
      <c r="N10" s="69" t="s">
        <v>18</v>
      </c>
      <c r="O10" s="71" t="s">
        <v>18</v>
      </c>
    </row>
    <row r="11" spans="2:17" ht="27" customHeight="1" x14ac:dyDescent="0.2">
      <c r="B11" s="547" t="s">
        <v>463</v>
      </c>
      <c r="C11" s="548"/>
      <c r="D11" s="258"/>
      <c r="E11" s="258"/>
      <c r="F11" s="259"/>
      <c r="G11" s="260"/>
      <c r="H11" s="259"/>
      <c r="I11" s="259"/>
      <c r="J11" s="259"/>
      <c r="K11" s="259"/>
      <c r="L11" s="259"/>
      <c r="M11" s="259"/>
      <c r="N11" s="259"/>
      <c r="O11" s="261"/>
    </row>
    <row r="12" spans="2:17" ht="45" customHeight="1" x14ac:dyDescent="0.2">
      <c r="B12" s="568"/>
      <c r="C12" s="569"/>
      <c r="D12" s="329"/>
      <c r="E12" s="327"/>
      <c r="F12" s="324"/>
      <c r="G12" s="324"/>
      <c r="H12" s="190">
        <f t="shared" ref="H12:H14" si="0">F12*G12</f>
        <v>0</v>
      </c>
      <c r="I12" s="324"/>
      <c r="J12" s="190">
        <f t="shared" ref="J12:J14" si="1">H12-I12</f>
        <v>0</v>
      </c>
      <c r="K12" s="190">
        <f>J12</f>
        <v>0</v>
      </c>
      <c r="L12" s="190" t="str">
        <f>IF(G12="","",MIN(G12,J4)*L75)</f>
        <v/>
      </c>
      <c r="M12" s="190">
        <f>IF(K12&lt;L12,K12,L12)</f>
        <v>0</v>
      </c>
      <c r="N12" s="190">
        <f>IF(J12&lt;M12,J12,M12)</f>
        <v>0</v>
      </c>
      <c r="O12" s="191">
        <f>ROUNDDOWN(N12/5*4,-3)</f>
        <v>0</v>
      </c>
    </row>
    <row r="13" spans="2:17" ht="69" customHeight="1" x14ac:dyDescent="0.2">
      <c r="B13" s="620" t="s">
        <v>508</v>
      </c>
      <c r="C13" s="621"/>
      <c r="D13" s="258"/>
      <c r="E13" s="258"/>
      <c r="F13" s="259"/>
      <c r="G13" s="260"/>
      <c r="H13" s="259"/>
      <c r="I13" s="259"/>
      <c r="J13" s="259"/>
      <c r="K13" s="259"/>
      <c r="L13" s="259"/>
      <c r="M13" s="259"/>
      <c r="N13" s="259"/>
      <c r="O13" s="261"/>
    </row>
    <row r="14" spans="2:17" ht="45" customHeight="1" x14ac:dyDescent="0.2">
      <c r="B14" s="541"/>
      <c r="C14" s="542"/>
      <c r="D14" s="329"/>
      <c r="E14" s="327"/>
      <c r="F14" s="317"/>
      <c r="G14" s="317"/>
      <c r="H14" s="190">
        <f t="shared" si="0"/>
        <v>0</v>
      </c>
      <c r="I14" s="317"/>
      <c r="J14" s="190">
        <f t="shared" si="1"/>
        <v>0</v>
      </c>
      <c r="K14" s="190">
        <f t="shared" ref="K14" si="2">J14</f>
        <v>0</v>
      </c>
      <c r="L14" s="190" t="str">
        <f>IF(G14="","",IF('2事業所一覧　兼　必須要件確認表'!K26&gt;=5,L73+50000,L73))</f>
        <v/>
      </c>
      <c r="M14" s="190">
        <f>IF(K14&lt;L14,K14,L14)</f>
        <v>0</v>
      </c>
      <c r="N14" s="190">
        <f t="shared" ref="N14" si="3">IF(J14&lt;M14,J14,M14)</f>
        <v>0</v>
      </c>
      <c r="O14" s="191">
        <f t="shared" ref="O14" si="4">ROUNDDOWN(N14/5*4,-3)</f>
        <v>0</v>
      </c>
    </row>
    <row r="15" spans="2:17" ht="63" customHeight="1" x14ac:dyDescent="0.2">
      <c r="B15" s="620" t="s">
        <v>507</v>
      </c>
      <c r="C15" s="621"/>
      <c r="D15" s="258"/>
      <c r="E15" s="258"/>
      <c r="F15" s="259"/>
      <c r="G15" s="260"/>
      <c r="H15" s="259"/>
      <c r="I15" s="259"/>
      <c r="J15" s="259"/>
      <c r="K15" s="259"/>
      <c r="L15" s="259"/>
      <c r="M15" s="259"/>
      <c r="N15" s="259"/>
      <c r="O15" s="261"/>
    </row>
    <row r="16" spans="2:17" ht="45" customHeight="1" x14ac:dyDescent="0.2">
      <c r="B16" s="541"/>
      <c r="C16" s="542"/>
      <c r="D16" s="329"/>
      <c r="E16" s="327"/>
      <c r="F16" s="317"/>
      <c r="G16" s="317"/>
      <c r="H16" s="190">
        <f t="shared" ref="H16" si="5">F16*G16</f>
        <v>0</v>
      </c>
      <c r="I16" s="317"/>
      <c r="J16" s="190">
        <f t="shared" ref="J16" si="6">H16-I16</f>
        <v>0</v>
      </c>
      <c r="K16" s="190">
        <f t="shared" ref="K16" si="7">J16</f>
        <v>0</v>
      </c>
      <c r="L16" s="190" t="str" cm="1">
        <f t="array" ref="L16">IF(G16="","",IF('2事業所一覧　兼　必須要件確認表'!K26&gt;=5,_xlfn.IFS(J4&lt;=10,L67,J4&lt;=20,L68,J4&lt;=30,L69,J4&gt;=31,L70)+P15,_xlfn.IFS(J4&lt;=10,L67,J4&lt;=20,L68,J4&lt;=30,L69,J4&gt;=31,L70)))</f>
        <v/>
      </c>
      <c r="M16" s="190">
        <f>IF(K16&lt;L16,K16,L16)</f>
        <v>0</v>
      </c>
      <c r="N16" s="190">
        <f t="shared" ref="N16" si="8">IF(J16&lt;M16,J16,M16)</f>
        <v>0</v>
      </c>
      <c r="O16" s="191">
        <f t="shared" ref="O16" si="9">ROUNDDOWN(N16/5*4,-3)</f>
        <v>0</v>
      </c>
    </row>
    <row r="17" spans="2:15" ht="43.5" customHeight="1" x14ac:dyDescent="0.2">
      <c r="B17" s="547" t="s">
        <v>487</v>
      </c>
      <c r="C17" s="548"/>
      <c r="D17" s="258"/>
      <c r="E17" s="258"/>
      <c r="F17" s="259"/>
      <c r="G17" s="260"/>
      <c r="H17" s="259"/>
      <c r="I17" s="259"/>
      <c r="J17" s="259"/>
      <c r="K17" s="259"/>
      <c r="L17" s="259"/>
      <c r="M17" s="259"/>
      <c r="N17" s="259"/>
      <c r="O17" s="261"/>
    </row>
    <row r="18" spans="2:15" ht="45" customHeight="1" x14ac:dyDescent="0.2">
      <c r="B18" s="541"/>
      <c r="C18" s="542"/>
      <c r="D18" s="329"/>
      <c r="E18" s="327"/>
      <c r="F18" s="317"/>
      <c r="G18" s="317"/>
      <c r="H18" s="190">
        <f t="shared" ref="H18:H48" si="10">F18*G18</f>
        <v>0</v>
      </c>
      <c r="I18" s="317"/>
      <c r="J18" s="190">
        <f t="shared" ref="J18:J48" si="11">H18-I18</f>
        <v>0</v>
      </c>
      <c r="K18" s="190">
        <f t="shared" ref="K18:K48" si="12">J18</f>
        <v>0</v>
      </c>
      <c r="L18" s="190" t="str">
        <f>IF(G18="","",MIN(G18,20)*M59)</f>
        <v/>
      </c>
      <c r="M18" s="190">
        <f t="shared" ref="M18:M48" si="13">IF(K18&lt;L18,K18,L18)</f>
        <v>0</v>
      </c>
      <c r="N18" s="190">
        <f t="shared" ref="N18:N48" si="14">IF(J18&lt;M18,J18,M18)</f>
        <v>0</v>
      </c>
      <c r="O18" s="191">
        <f t="shared" ref="O18:O48" si="15">ROUNDDOWN(N18/5*4,-3)</f>
        <v>0</v>
      </c>
    </row>
    <row r="19" spans="2:15" ht="43.5" customHeight="1" x14ac:dyDescent="0.2">
      <c r="B19" s="547" t="s">
        <v>486</v>
      </c>
      <c r="C19" s="548"/>
      <c r="D19" s="258"/>
      <c r="E19" s="258"/>
      <c r="F19" s="259"/>
      <c r="G19" s="260"/>
      <c r="H19" s="259"/>
      <c r="I19" s="259"/>
      <c r="J19" s="259"/>
      <c r="K19" s="259"/>
      <c r="L19" s="259"/>
      <c r="M19" s="259"/>
      <c r="N19" s="259"/>
      <c r="O19" s="261"/>
    </row>
    <row r="20" spans="2:15" ht="45" customHeight="1" x14ac:dyDescent="0.2">
      <c r="B20" s="541"/>
      <c r="C20" s="542"/>
      <c r="D20" s="329"/>
      <c r="E20" s="327"/>
      <c r="F20" s="317"/>
      <c r="G20" s="317"/>
      <c r="H20" s="190">
        <f t="shared" ref="H20" si="16">F20*G20</f>
        <v>0</v>
      </c>
      <c r="I20" s="317"/>
      <c r="J20" s="190">
        <f t="shared" ref="J20" si="17">H20-I20</f>
        <v>0</v>
      </c>
      <c r="K20" s="190">
        <f t="shared" ref="K20" si="18">J20</f>
        <v>0</v>
      </c>
      <c r="L20" s="190" t="str">
        <f>IF(G20="","",MIN(G20,F4)*M59)</f>
        <v/>
      </c>
      <c r="M20" s="190">
        <f t="shared" ref="M20" si="19">IF(K20&lt;L20,K20,L20)</f>
        <v>0</v>
      </c>
      <c r="N20" s="190">
        <f t="shared" ref="N20" si="20">IF(J20&lt;M20,J20,M20)</f>
        <v>0</v>
      </c>
      <c r="O20" s="191">
        <f t="shared" ref="O20" si="21">ROUNDDOWN(N20/5*4,-3)</f>
        <v>0</v>
      </c>
    </row>
    <row r="21" spans="2:15" ht="43.5" customHeight="1" x14ac:dyDescent="0.2">
      <c r="B21" s="547" t="s">
        <v>488</v>
      </c>
      <c r="C21" s="548"/>
      <c r="D21" s="258"/>
      <c r="E21" s="258"/>
      <c r="F21" s="259"/>
      <c r="G21" s="260"/>
      <c r="H21" s="259"/>
      <c r="I21" s="259"/>
      <c r="J21" s="259"/>
      <c r="K21" s="259"/>
      <c r="L21" s="259"/>
      <c r="M21" s="259"/>
      <c r="N21" s="259"/>
      <c r="O21" s="261"/>
    </row>
    <row r="22" spans="2:15" ht="45" customHeight="1" x14ac:dyDescent="0.2">
      <c r="B22" s="541"/>
      <c r="C22" s="542"/>
      <c r="D22" s="329"/>
      <c r="E22" s="327"/>
      <c r="F22" s="317"/>
      <c r="G22" s="317"/>
      <c r="H22" s="190">
        <f t="shared" ref="H22" si="22">F22*G22</f>
        <v>0</v>
      </c>
      <c r="I22" s="317"/>
      <c r="J22" s="190">
        <f t="shared" ref="J22" si="23">H22-I22</f>
        <v>0</v>
      </c>
      <c r="K22" s="190">
        <f t="shared" ref="K22" si="24">J22</f>
        <v>0</v>
      </c>
      <c r="L22" s="190">
        <f>G22*M59</f>
        <v>0</v>
      </c>
      <c r="M22" s="190">
        <f t="shared" ref="M22" si="25">IF(K22&lt;L22,K22,L22)</f>
        <v>0</v>
      </c>
      <c r="N22" s="190">
        <f t="shared" ref="N22" si="26">IF(J22&lt;M22,J22,M22)</f>
        <v>0</v>
      </c>
      <c r="O22" s="191">
        <f t="shared" ref="O22" si="27">ROUNDDOWN(N22/5*4,-3)</f>
        <v>0</v>
      </c>
    </row>
    <row r="23" spans="2:15" ht="27" customHeight="1" x14ac:dyDescent="0.2">
      <c r="B23" s="620" t="s">
        <v>458</v>
      </c>
      <c r="C23" s="621"/>
      <c r="D23" s="258"/>
      <c r="E23" s="258"/>
      <c r="F23" s="259"/>
      <c r="G23" s="260"/>
      <c r="H23" s="259"/>
      <c r="I23" s="259"/>
      <c r="J23" s="259"/>
      <c r="K23" s="259"/>
      <c r="L23" s="259"/>
      <c r="M23" s="259"/>
      <c r="N23" s="259"/>
      <c r="O23" s="261"/>
    </row>
    <row r="24" spans="2:15" ht="45" customHeight="1" x14ac:dyDescent="0.2">
      <c r="B24" s="541"/>
      <c r="C24" s="542"/>
      <c r="D24" s="329"/>
      <c r="E24" s="327"/>
      <c r="F24" s="317"/>
      <c r="G24" s="317"/>
      <c r="H24" s="190">
        <f t="shared" si="10"/>
        <v>0</v>
      </c>
      <c r="I24" s="317"/>
      <c r="J24" s="190">
        <f t="shared" si="11"/>
        <v>0</v>
      </c>
      <c r="K24" s="190">
        <f t="shared" si="12"/>
        <v>0</v>
      </c>
      <c r="L24" s="190" t="str">
        <f>IF(G24="","",MIN(G24,F4)*M54)</f>
        <v/>
      </c>
      <c r="M24" s="190">
        <f t="shared" si="13"/>
        <v>0</v>
      </c>
      <c r="N24" s="190">
        <f t="shared" si="14"/>
        <v>0</v>
      </c>
      <c r="O24" s="191">
        <f t="shared" si="15"/>
        <v>0</v>
      </c>
    </row>
    <row r="25" spans="2:15" ht="27" customHeight="1" x14ac:dyDescent="0.2">
      <c r="B25" s="620" t="s">
        <v>459</v>
      </c>
      <c r="C25" s="621"/>
      <c r="D25" s="258"/>
      <c r="E25" s="258"/>
      <c r="F25" s="259"/>
      <c r="G25" s="260"/>
      <c r="H25" s="259"/>
      <c r="I25" s="259"/>
      <c r="J25" s="259"/>
      <c r="K25" s="259"/>
      <c r="L25" s="259"/>
      <c r="M25" s="259"/>
      <c r="N25" s="259"/>
      <c r="O25" s="261"/>
    </row>
    <row r="26" spans="2:15" ht="45" customHeight="1" x14ac:dyDescent="0.2">
      <c r="B26" s="545"/>
      <c r="C26" s="546"/>
      <c r="D26" s="329"/>
      <c r="E26" s="327"/>
      <c r="F26" s="317"/>
      <c r="G26" s="317"/>
      <c r="H26" s="190">
        <f t="shared" si="10"/>
        <v>0</v>
      </c>
      <c r="I26" s="317"/>
      <c r="J26" s="190">
        <f t="shared" si="11"/>
        <v>0</v>
      </c>
      <c r="K26" s="190">
        <f t="shared" si="12"/>
        <v>0</v>
      </c>
      <c r="L26" s="190" t="str">
        <f>IF(G26="","",MIN(G26,F4)*M59)</f>
        <v/>
      </c>
      <c r="M26" s="190">
        <f t="shared" si="13"/>
        <v>0</v>
      </c>
      <c r="N26" s="190">
        <f t="shared" si="14"/>
        <v>0</v>
      </c>
      <c r="O26" s="191">
        <f t="shared" si="15"/>
        <v>0</v>
      </c>
    </row>
    <row r="27" spans="2:15" ht="27" customHeight="1" x14ac:dyDescent="0.2">
      <c r="B27" s="620" t="s">
        <v>460</v>
      </c>
      <c r="C27" s="621"/>
      <c r="D27" s="258"/>
      <c r="E27" s="258"/>
      <c r="F27" s="259"/>
      <c r="G27" s="260"/>
      <c r="H27" s="259"/>
      <c r="I27" s="259"/>
      <c r="J27" s="259"/>
      <c r="K27" s="259"/>
      <c r="L27" s="259"/>
      <c r="M27" s="259"/>
      <c r="N27" s="259"/>
      <c r="O27" s="261"/>
    </row>
    <row r="28" spans="2:15" ht="45" customHeight="1" x14ac:dyDescent="0.2">
      <c r="B28" s="545"/>
      <c r="C28" s="546"/>
      <c r="D28" s="329"/>
      <c r="E28" s="327"/>
      <c r="F28" s="317"/>
      <c r="G28" s="317"/>
      <c r="H28" s="190">
        <f t="shared" si="10"/>
        <v>0</v>
      </c>
      <c r="I28" s="317"/>
      <c r="J28" s="190">
        <f t="shared" si="11"/>
        <v>0</v>
      </c>
      <c r="K28" s="190">
        <f t="shared" si="12"/>
        <v>0</v>
      </c>
      <c r="L28" s="190" t="str">
        <f>IF(G28="","",MIN(G28,F4)*M54)</f>
        <v/>
      </c>
      <c r="M28" s="190">
        <f t="shared" si="13"/>
        <v>0</v>
      </c>
      <c r="N28" s="190">
        <f t="shared" si="14"/>
        <v>0</v>
      </c>
      <c r="O28" s="191">
        <f t="shared" si="15"/>
        <v>0</v>
      </c>
    </row>
    <row r="29" spans="2:15" ht="27" customHeight="1" x14ac:dyDescent="0.2">
      <c r="B29" s="620" t="s">
        <v>461</v>
      </c>
      <c r="C29" s="621"/>
      <c r="D29" s="258"/>
      <c r="E29" s="258"/>
      <c r="F29" s="259"/>
      <c r="G29" s="260"/>
      <c r="H29" s="259"/>
      <c r="I29" s="259"/>
      <c r="J29" s="259"/>
      <c r="K29" s="259"/>
      <c r="L29" s="259"/>
      <c r="M29" s="259"/>
      <c r="N29" s="259"/>
      <c r="O29" s="261"/>
    </row>
    <row r="30" spans="2:15" ht="45" customHeight="1" x14ac:dyDescent="0.2">
      <c r="B30" s="545"/>
      <c r="C30" s="546"/>
      <c r="D30" s="329"/>
      <c r="E30" s="327"/>
      <c r="F30" s="317"/>
      <c r="G30" s="317"/>
      <c r="H30" s="190">
        <f t="shared" ref="H30" si="28">F30*G30</f>
        <v>0</v>
      </c>
      <c r="I30" s="317"/>
      <c r="J30" s="190">
        <f t="shared" ref="J30" si="29">H30-I30</f>
        <v>0</v>
      </c>
      <c r="K30" s="190">
        <f t="shared" ref="K30" si="30">J30</f>
        <v>0</v>
      </c>
      <c r="L30" s="190" t="str">
        <f>IF(G30="","",MIN(G30,J4)*M54)</f>
        <v/>
      </c>
      <c r="M30" s="190">
        <f t="shared" ref="M30" si="31">IF(K30&lt;L30,K30,L30)</f>
        <v>0</v>
      </c>
      <c r="N30" s="190">
        <f t="shared" ref="N30" si="32">IF(J30&lt;M30,J30,M30)</f>
        <v>0</v>
      </c>
      <c r="O30" s="191">
        <f t="shared" ref="O30" si="33">ROUNDDOWN(N30/5*4,-3)</f>
        <v>0</v>
      </c>
    </row>
    <row r="31" spans="2:15" ht="27" customHeight="1" x14ac:dyDescent="0.2">
      <c r="B31" s="620" t="s">
        <v>462</v>
      </c>
      <c r="C31" s="621"/>
      <c r="D31" s="258"/>
      <c r="E31" s="258"/>
      <c r="F31" s="259"/>
      <c r="G31" s="260"/>
      <c r="H31" s="259"/>
      <c r="I31" s="259"/>
      <c r="J31" s="259"/>
      <c r="K31" s="259"/>
      <c r="L31" s="259"/>
      <c r="M31" s="259"/>
      <c r="N31" s="259"/>
      <c r="O31" s="261"/>
    </row>
    <row r="32" spans="2:15" ht="45" customHeight="1" x14ac:dyDescent="0.2">
      <c r="B32" s="537"/>
      <c r="C32" s="538"/>
      <c r="D32" s="329"/>
      <c r="E32" s="327"/>
      <c r="F32" s="317"/>
      <c r="G32" s="317"/>
      <c r="H32" s="190">
        <f t="shared" si="10"/>
        <v>0</v>
      </c>
      <c r="I32" s="317"/>
      <c r="J32" s="190">
        <f t="shared" si="11"/>
        <v>0</v>
      </c>
      <c r="K32" s="190">
        <f t="shared" si="12"/>
        <v>0</v>
      </c>
      <c r="L32" s="190" t="str">
        <f>IF(G32="","",MIN(G32,F4)*M54)</f>
        <v/>
      </c>
      <c r="M32" s="190">
        <f t="shared" si="13"/>
        <v>0</v>
      </c>
      <c r="N32" s="190">
        <f t="shared" si="14"/>
        <v>0</v>
      </c>
      <c r="O32" s="191">
        <f t="shared" si="15"/>
        <v>0</v>
      </c>
    </row>
    <row r="33" spans="2:15" ht="27" customHeight="1" x14ac:dyDescent="0.2">
      <c r="B33" s="620" t="s">
        <v>414</v>
      </c>
      <c r="C33" s="621"/>
      <c r="D33" s="258"/>
      <c r="E33" s="258"/>
      <c r="F33" s="259"/>
      <c r="G33" s="260"/>
      <c r="H33" s="259"/>
      <c r="I33" s="259"/>
      <c r="J33" s="259"/>
      <c r="K33" s="259"/>
      <c r="L33" s="259"/>
      <c r="M33" s="259"/>
      <c r="N33" s="259"/>
      <c r="O33" s="261"/>
    </row>
    <row r="34" spans="2:15" ht="45" customHeight="1" x14ac:dyDescent="0.2">
      <c r="B34" s="537"/>
      <c r="C34" s="538"/>
      <c r="D34" s="329"/>
      <c r="E34" s="327"/>
      <c r="F34" s="317"/>
      <c r="G34" s="317"/>
      <c r="H34" s="190">
        <f t="shared" si="10"/>
        <v>0</v>
      </c>
      <c r="I34" s="317"/>
      <c r="J34" s="190">
        <f t="shared" si="11"/>
        <v>0</v>
      </c>
      <c r="K34" s="190">
        <f t="shared" si="12"/>
        <v>0</v>
      </c>
      <c r="L34" s="190" t="str">
        <f>IF(G34="","",MIN(G34,F4)*M59)</f>
        <v/>
      </c>
      <c r="M34" s="190">
        <f t="shared" si="13"/>
        <v>0</v>
      </c>
      <c r="N34" s="190">
        <f t="shared" si="14"/>
        <v>0</v>
      </c>
      <c r="O34" s="191">
        <f t="shared" si="15"/>
        <v>0</v>
      </c>
    </row>
    <row r="35" spans="2:15" ht="27" customHeight="1" x14ac:dyDescent="0.2">
      <c r="B35" s="620" t="s">
        <v>415</v>
      </c>
      <c r="C35" s="621"/>
      <c r="D35" s="258"/>
      <c r="E35" s="258"/>
      <c r="F35" s="259"/>
      <c r="G35" s="260"/>
      <c r="H35" s="259"/>
      <c r="I35" s="259"/>
      <c r="J35" s="259"/>
      <c r="K35" s="259"/>
      <c r="L35" s="259"/>
      <c r="M35" s="259"/>
      <c r="N35" s="259"/>
      <c r="O35" s="261"/>
    </row>
    <row r="36" spans="2:15" ht="45" customHeight="1" x14ac:dyDescent="0.2">
      <c r="B36" s="537"/>
      <c r="C36" s="538"/>
      <c r="D36" s="329"/>
      <c r="E36" s="327"/>
      <c r="F36" s="317"/>
      <c r="G36" s="317"/>
      <c r="H36" s="190">
        <f t="shared" si="10"/>
        <v>0</v>
      </c>
      <c r="I36" s="317"/>
      <c r="J36" s="190">
        <f t="shared" si="11"/>
        <v>0</v>
      </c>
      <c r="K36" s="190">
        <f t="shared" si="12"/>
        <v>0</v>
      </c>
      <c r="L36" s="190" t="str">
        <f>IF(G36="","",MIN(G36,F4)*M59)</f>
        <v/>
      </c>
      <c r="M36" s="190">
        <f t="shared" si="13"/>
        <v>0</v>
      </c>
      <c r="N36" s="190">
        <f t="shared" si="14"/>
        <v>0</v>
      </c>
      <c r="O36" s="191">
        <f t="shared" si="15"/>
        <v>0</v>
      </c>
    </row>
    <row r="37" spans="2:15" ht="27" customHeight="1" x14ac:dyDescent="0.2">
      <c r="B37" s="622" t="s">
        <v>416</v>
      </c>
      <c r="C37" s="623"/>
      <c r="D37" s="258"/>
      <c r="E37" s="258"/>
      <c r="F37" s="259"/>
      <c r="G37" s="260"/>
      <c r="H37" s="259"/>
      <c r="I37" s="259"/>
      <c r="J37" s="259"/>
      <c r="K37" s="259"/>
      <c r="L37" s="259"/>
      <c r="M37" s="259"/>
      <c r="N37" s="259"/>
      <c r="O37" s="261"/>
    </row>
    <row r="38" spans="2:15" ht="45" customHeight="1" x14ac:dyDescent="0.2">
      <c r="B38" s="537"/>
      <c r="C38" s="538"/>
      <c r="D38" s="329"/>
      <c r="E38" s="327"/>
      <c r="F38" s="317"/>
      <c r="G38" s="317"/>
      <c r="H38" s="190">
        <f t="shared" ref="H38" si="34">F38*G38</f>
        <v>0</v>
      </c>
      <c r="I38" s="317"/>
      <c r="J38" s="190">
        <f t="shared" ref="J38" si="35">H38-I38</f>
        <v>0</v>
      </c>
      <c r="K38" s="190">
        <f t="shared" ref="K38" si="36">J38</f>
        <v>0</v>
      </c>
      <c r="L38" s="190" t="str">
        <f>IF(G38="","",MIN(G38,F4)*M59)</f>
        <v/>
      </c>
      <c r="M38" s="190">
        <f t="shared" ref="M38" si="37">IF(K38&lt;L38,K38,L38)</f>
        <v>0</v>
      </c>
      <c r="N38" s="190">
        <f t="shared" ref="N38" si="38">IF(J38&lt;M38,J38,M38)</f>
        <v>0</v>
      </c>
      <c r="O38" s="191">
        <f t="shared" ref="O38" si="39">ROUNDDOWN(N38/5*4,-3)</f>
        <v>0</v>
      </c>
    </row>
    <row r="39" spans="2:15" ht="97.5" customHeight="1" x14ac:dyDescent="0.2">
      <c r="B39" s="620" t="s">
        <v>504</v>
      </c>
      <c r="C39" s="621"/>
      <c r="D39" s="258"/>
      <c r="E39" s="258"/>
      <c r="F39" s="259"/>
      <c r="G39" s="260"/>
      <c r="H39" s="259"/>
      <c r="I39" s="259"/>
      <c r="J39" s="259"/>
      <c r="K39" s="259"/>
      <c r="L39" s="259"/>
      <c r="M39" s="259"/>
      <c r="N39" s="259"/>
      <c r="O39" s="261"/>
    </row>
    <row r="40" spans="2:15" ht="45" customHeight="1" x14ac:dyDescent="0.2">
      <c r="B40" s="537"/>
      <c r="C40" s="538"/>
      <c r="D40" s="329"/>
      <c r="E40" s="327"/>
      <c r="F40" s="317"/>
      <c r="G40" s="317"/>
      <c r="H40" s="190">
        <f t="shared" ref="H40:H42" si="40">F40*G40</f>
        <v>0</v>
      </c>
      <c r="I40" s="317"/>
      <c r="J40" s="190">
        <f t="shared" ref="J40:J42" si="41">H40-I40</f>
        <v>0</v>
      </c>
      <c r="K40" s="190">
        <f t="shared" ref="K40:K42" si="42">J40</f>
        <v>0</v>
      </c>
      <c r="L40" s="190" t="str">
        <f>IF(G40="","",MIN(G40,F4)*M54)</f>
        <v/>
      </c>
      <c r="M40" s="190">
        <f t="shared" ref="M40:M42" si="43">IF(K40&lt;L40,K40,L40)</f>
        <v>0</v>
      </c>
      <c r="N40" s="190">
        <f t="shared" ref="N40:N42" si="44">IF(J40&lt;M40,J40,M40)</f>
        <v>0</v>
      </c>
      <c r="O40" s="191">
        <f t="shared" ref="O40:O42" si="45">ROUNDDOWN(N40/5*4,-3)</f>
        <v>0</v>
      </c>
    </row>
    <row r="41" spans="2:15" ht="45" customHeight="1" x14ac:dyDescent="0.2">
      <c r="B41" s="537"/>
      <c r="C41" s="538"/>
      <c r="D41" s="329"/>
      <c r="E41" s="327"/>
      <c r="F41" s="317"/>
      <c r="G41" s="317"/>
      <c r="H41" s="190">
        <f t="shared" si="40"/>
        <v>0</v>
      </c>
      <c r="I41" s="317"/>
      <c r="J41" s="190">
        <f t="shared" si="41"/>
        <v>0</v>
      </c>
      <c r="K41" s="190">
        <f t="shared" si="42"/>
        <v>0</v>
      </c>
      <c r="L41" s="190" t="str">
        <f>IF(G41="","",MIN(G41,F4)*M54)</f>
        <v/>
      </c>
      <c r="M41" s="190">
        <f t="shared" si="43"/>
        <v>0</v>
      </c>
      <c r="N41" s="190">
        <f t="shared" si="44"/>
        <v>0</v>
      </c>
      <c r="O41" s="191">
        <f t="shared" si="45"/>
        <v>0</v>
      </c>
    </row>
    <row r="42" spans="2:15" ht="45" customHeight="1" x14ac:dyDescent="0.2">
      <c r="B42" s="537"/>
      <c r="C42" s="538"/>
      <c r="D42" s="329"/>
      <c r="E42" s="327"/>
      <c r="F42" s="317"/>
      <c r="G42" s="317"/>
      <c r="H42" s="190">
        <f t="shared" si="40"/>
        <v>0</v>
      </c>
      <c r="I42" s="317"/>
      <c r="J42" s="190">
        <f t="shared" si="41"/>
        <v>0</v>
      </c>
      <c r="K42" s="190">
        <f t="shared" si="42"/>
        <v>0</v>
      </c>
      <c r="L42" s="190" t="str">
        <f>IF(G42="","",MIN(G42,F4)*M54)</f>
        <v/>
      </c>
      <c r="M42" s="190">
        <f t="shared" si="43"/>
        <v>0</v>
      </c>
      <c r="N42" s="190">
        <f t="shared" si="44"/>
        <v>0</v>
      </c>
      <c r="O42" s="191">
        <f t="shared" si="45"/>
        <v>0</v>
      </c>
    </row>
    <row r="43" spans="2:15" ht="102" customHeight="1" x14ac:dyDescent="0.2">
      <c r="B43" s="585" t="s">
        <v>505</v>
      </c>
      <c r="C43" s="586"/>
      <c r="D43" s="258"/>
      <c r="E43" s="258"/>
      <c r="F43" s="259"/>
      <c r="G43" s="260"/>
      <c r="H43" s="259"/>
      <c r="I43" s="259"/>
      <c r="J43" s="259"/>
      <c r="K43" s="259"/>
      <c r="L43" s="259"/>
      <c r="M43" s="259"/>
      <c r="N43" s="259"/>
      <c r="O43" s="261"/>
    </row>
    <row r="44" spans="2:15" ht="45" customHeight="1" x14ac:dyDescent="0.2">
      <c r="B44" s="537"/>
      <c r="C44" s="538"/>
      <c r="D44" s="329"/>
      <c r="E44" s="327"/>
      <c r="F44" s="317"/>
      <c r="G44" s="317"/>
      <c r="H44" s="190">
        <f t="shared" ref="H44" si="46">F44*G44</f>
        <v>0</v>
      </c>
      <c r="I44" s="317"/>
      <c r="J44" s="190">
        <f t="shared" ref="J44" si="47">H44-I44</f>
        <v>0</v>
      </c>
      <c r="K44" s="190">
        <f t="shared" ref="K44" si="48">J44</f>
        <v>0</v>
      </c>
      <c r="L44" s="190" t="str">
        <f>IF(G44="","",MIN(G44,J4)*M54)</f>
        <v/>
      </c>
      <c r="M44" s="190">
        <f t="shared" ref="M44" si="49">IF(K44&lt;L44,K44,L44)</f>
        <v>0</v>
      </c>
      <c r="N44" s="190">
        <f t="shared" ref="N44" si="50">IF(J44&lt;M44,J44,M44)</f>
        <v>0</v>
      </c>
      <c r="O44" s="191">
        <f t="shared" ref="O44" si="51">ROUNDDOWN(N44/5*4,-3)</f>
        <v>0</v>
      </c>
    </row>
    <row r="45" spans="2:15" ht="102" customHeight="1" x14ac:dyDescent="0.2">
      <c r="B45" s="585" t="s">
        <v>506</v>
      </c>
      <c r="C45" s="586"/>
      <c r="D45" s="258"/>
      <c r="E45" s="258"/>
      <c r="F45" s="259"/>
      <c r="G45" s="260"/>
      <c r="H45" s="259"/>
      <c r="I45" s="259"/>
      <c r="J45" s="259"/>
      <c r="K45" s="259"/>
      <c r="L45" s="259"/>
      <c r="M45" s="259"/>
      <c r="N45" s="259"/>
      <c r="O45" s="261"/>
    </row>
    <row r="46" spans="2:15" ht="45" customHeight="1" x14ac:dyDescent="0.2">
      <c r="B46" s="537"/>
      <c r="C46" s="538"/>
      <c r="D46" s="329"/>
      <c r="E46" s="327"/>
      <c r="F46" s="317"/>
      <c r="G46" s="317"/>
      <c r="H46" s="190">
        <f t="shared" ref="H46" si="52">F46*G46</f>
        <v>0</v>
      </c>
      <c r="I46" s="317"/>
      <c r="J46" s="190">
        <f t="shared" ref="J46" si="53">H46-I46</f>
        <v>0</v>
      </c>
      <c r="K46" s="190">
        <f t="shared" ref="K46" si="54">J46</f>
        <v>0</v>
      </c>
      <c r="L46" s="190">
        <f>G46*M54</f>
        <v>0</v>
      </c>
      <c r="M46" s="190">
        <f t="shared" ref="M46" si="55">IF(K46&lt;L46,K46,L46)</f>
        <v>0</v>
      </c>
      <c r="N46" s="190">
        <f t="shared" ref="N46" si="56">IF(J46&lt;M46,J46,M46)</f>
        <v>0</v>
      </c>
      <c r="O46" s="191">
        <f t="shared" ref="O46" si="57">ROUNDDOWN(N46/5*4,-3)</f>
        <v>0</v>
      </c>
    </row>
    <row r="47" spans="2:15" ht="45" customHeight="1" x14ac:dyDescent="0.2">
      <c r="B47" s="537"/>
      <c r="C47" s="538"/>
      <c r="D47" s="329"/>
      <c r="E47" s="327"/>
      <c r="F47" s="317"/>
      <c r="G47" s="317"/>
      <c r="H47" s="190">
        <f t="shared" si="10"/>
        <v>0</v>
      </c>
      <c r="I47" s="317"/>
      <c r="J47" s="190">
        <f t="shared" si="11"/>
        <v>0</v>
      </c>
      <c r="K47" s="190">
        <f t="shared" si="12"/>
        <v>0</v>
      </c>
      <c r="L47" s="190">
        <f>G47*M54</f>
        <v>0</v>
      </c>
      <c r="M47" s="190">
        <f t="shared" si="13"/>
        <v>0</v>
      </c>
      <c r="N47" s="190">
        <f t="shared" si="14"/>
        <v>0</v>
      </c>
      <c r="O47" s="191">
        <f t="shared" si="15"/>
        <v>0</v>
      </c>
    </row>
    <row r="48" spans="2:15" ht="45" customHeight="1" x14ac:dyDescent="0.2">
      <c r="B48" s="541"/>
      <c r="C48" s="542"/>
      <c r="D48" s="329"/>
      <c r="E48" s="327"/>
      <c r="F48" s="317"/>
      <c r="G48" s="317"/>
      <c r="H48" s="190">
        <f t="shared" si="10"/>
        <v>0</v>
      </c>
      <c r="I48" s="317"/>
      <c r="J48" s="190">
        <f t="shared" si="11"/>
        <v>0</v>
      </c>
      <c r="K48" s="190">
        <f t="shared" si="12"/>
        <v>0</v>
      </c>
      <c r="L48" s="190">
        <f>G48*M54</f>
        <v>0</v>
      </c>
      <c r="M48" s="190">
        <f t="shared" si="13"/>
        <v>0</v>
      </c>
      <c r="N48" s="190">
        <f t="shared" si="14"/>
        <v>0</v>
      </c>
      <c r="O48" s="191">
        <f t="shared" si="15"/>
        <v>0</v>
      </c>
    </row>
    <row r="49" spans="2:16" ht="64.5" customHeight="1" thickBot="1" x14ac:dyDescent="0.25">
      <c r="B49" s="587" t="s">
        <v>68</v>
      </c>
      <c r="C49" s="588"/>
      <c r="D49" s="72"/>
      <c r="E49" s="72"/>
      <c r="F49" s="73"/>
      <c r="G49" s="192">
        <f>SUM(G12:G48)</f>
        <v>0</v>
      </c>
      <c r="H49" s="193">
        <f>SUM(H12:H48)</f>
        <v>0</v>
      </c>
      <c r="I49" s="193">
        <f>SUM(I12:I48)</f>
        <v>0</v>
      </c>
      <c r="J49" s="194">
        <f>SUM(J12:J48)</f>
        <v>0</v>
      </c>
      <c r="K49" s="195">
        <f>SUM(K12:K48)</f>
        <v>0</v>
      </c>
      <c r="L49" s="196"/>
      <c r="M49" s="194">
        <f t="shared" ref="M49:N49" si="58">SUM(M12:M48)</f>
        <v>0</v>
      </c>
      <c r="N49" s="194">
        <f t="shared" si="58"/>
        <v>0</v>
      </c>
      <c r="O49" s="197">
        <f>SUM(O12:O48)</f>
        <v>0</v>
      </c>
      <c r="P49" s="74"/>
    </row>
    <row r="50" spans="2:16" x14ac:dyDescent="0.2">
      <c r="B50" s="75"/>
      <c r="I50" s="76"/>
      <c r="J50" s="76"/>
      <c r="K50" s="76"/>
      <c r="L50" s="77"/>
      <c r="M50" s="77"/>
      <c r="N50" s="76"/>
      <c r="O50" s="76"/>
      <c r="P50" s="76"/>
    </row>
    <row r="51" spans="2:16" ht="13.8" thickBot="1" x14ac:dyDescent="0.25">
      <c r="B51" s="75" t="s">
        <v>96</v>
      </c>
      <c r="C51" s="60" t="s">
        <v>97</v>
      </c>
      <c r="I51" s="76"/>
      <c r="J51" s="60" t="s">
        <v>98</v>
      </c>
      <c r="K51" s="76"/>
      <c r="L51" s="78"/>
      <c r="M51" s="91"/>
      <c r="N51" s="76"/>
      <c r="O51" s="76"/>
      <c r="P51" s="76"/>
    </row>
    <row r="52" spans="2:16" ht="13.5" customHeight="1" x14ac:dyDescent="0.2">
      <c r="C52" s="60" t="s">
        <v>99</v>
      </c>
      <c r="D52" s="76"/>
      <c r="E52" s="76"/>
      <c r="F52" s="76"/>
      <c r="G52" s="76"/>
      <c r="H52" s="76"/>
      <c r="I52" s="76"/>
      <c r="J52" s="589" t="s">
        <v>100</v>
      </c>
      <c r="K52" s="590"/>
      <c r="L52" s="590"/>
      <c r="M52" s="572" t="s">
        <v>69</v>
      </c>
      <c r="N52" s="90"/>
      <c r="O52"/>
    </row>
    <row r="53" spans="2:16" ht="13.5" customHeight="1" thickBot="1" x14ac:dyDescent="0.25">
      <c r="C53" s="60" t="s">
        <v>101</v>
      </c>
      <c r="D53" s="76"/>
      <c r="E53" s="76"/>
      <c r="F53" s="76"/>
      <c r="G53" s="76"/>
      <c r="H53" s="76"/>
      <c r="I53" s="76"/>
      <c r="J53" s="591"/>
      <c r="K53" s="592"/>
      <c r="L53" s="592"/>
      <c r="M53" s="573"/>
      <c r="N53" s="300"/>
    </row>
    <row r="54" spans="2:16" ht="13.5" customHeight="1" x14ac:dyDescent="0.2">
      <c r="C54" s="60" t="s">
        <v>108</v>
      </c>
      <c r="D54" s="76"/>
      <c r="E54" s="76"/>
      <c r="F54" s="76"/>
      <c r="G54" s="76"/>
      <c r="H54" s="76"/>
      <c r="I54" s="76"/>
      <c r="J54" s="574" t="s">
        <v>489</v>
      </c>
      <c r="K54" s="575"/>
      <c r="L54" s="576"/>
      <c r="M54" s="580">
        <v>1250000</v>
      </c>
      <c r="N54" s="300"/>
    </row>
    <row r="55" spans="2:16" ht="13.5" customHeight="1" x14ac:dyDescent="0.2">
      <c r="C55" s="60" t="s">
        <v>109</v>
      </c>
      <c r="D55" s="76"/>
      <c r="E55" s="76"/>
      <c r="F55" s="76"/>
      <c r="G55" s="76"/>
      <c r="H55" s="76"/>
      <c r="I55" s="76"/>
      <c r="J55" s="577"/>
      <c r="K55" s="578"/>
      <c r="L55" s="579"/>
      <c r="M55" s="581"/>
      <c r="N55" s="300"/>
    </row>
    <row r="56" spans="2:16" ht="13.5" customHeight="1" x14ac:dyDescent="0.2">
      <c r="C56" s="79" t="s">
        <v>110</v>
      </c>
      <c r="D56" s="76"/>
      <c r="E56" s="76"/>
      <c r="F56" s="76"/>
      <c r="G56" s="76"/>
      <c r="H56" s="76"/>
      <c r="I56" s="76"/>
      <c r="J56" s="577"/>
      <c r="K56" s="578"/>
      <c r="L56" s="579"/>
      <c r="M56" s="581"/>
      <c r="N56" s="300"/>
    </row>
    <row r="57" spans="2:16" ht="13.5" customHeight="1" x14ac:dyDescent="0.2">
      <c r="D57" s="76"/>
      <c r="E57" s="76"/>
      <c r="F57" s="76"/>
      <c r="G57" s="76"/>
      <c r="H57" s="76"/>
      <c r="I57" s="76"/>
      <c r="J57" s="577"/>
      <c r="K57" s="578"/>
      <c r="L57" s="579"/>
      <c r="M57" s="581"/>
      <c r="N57" s="300"/>
    </row>
    <row r="58" spans="2:16" ht="33.75" customHeight="1" thickBot="1" x14ac:dyDescent="0.25">
      <c r="D58" s="76"/>
      <c r="E58" s="76"/>
      <c r="F58" s="76"/>
      <c r="G58" s="76"/>
      <c r="H58" s="76"/>
      <c r="I58" s="76"/>
      <c r="J58" s="577"/>
      <c r="K58" s="578"/>
      <c r="L58" s="579"/>
      <c r="M58" s="581"/>
      <c r="N58" s="300"/>
    </row>
    <row r="59" spans="2:16" ht="13.5" customHeight="1" x14ac:dyDescent="0.2">
      <c r="D59" s="76"/>
      <c r="E59" s="76"/>
      <c r="F59" s="76"/>
      <c r="G59" s="76"/>
      <c r="H59" s="76"/>
      <c r="I59" s="76"/>
      <c r="J59" s="597" t="s">
        <v>491</v>
      </c>
      <c r="K59" s="598"/>
      <c r="L59" s="599"/>
      <c r="M59" s="580">
        <v>375000</v>
      </c>
      <c r="N59" s="300"/>
    </row>
    <row r="60" spans="2:16" ht="13.5" customHeight="1" x14ac:dyDescent="0.2">
      <c r="D60" s="76"/>
      <c r="E60" s="76"/>
      <c r="F60" s="76"/>
      <c r="G60" s="76"/>
      <c r="H60" s="76"/>
      <c r="I60" s="76"/>
      <c r="J60" s="600"/>
      <c r="K60" s="601"/>
      <c r="L60" s="602"/>
      <c r="M60" s="581"/>
      <c r="N60" s="300"/>
    </row>
    <row r="61" spans="2:16" ht="13.5" customHeight="1" x14ac:dyDescent="0.2">
      <c r="J61" s="600"/>
      <c r="K61" s="601"/>
      <c r="L61" s="602"/>
      <c r="M61" s="581"/>
      <c r="N61" s="93"/>
    </row>
    <row r="62" spans="2:16" ht="75.75" customHeight="1" thickBot="1" x14ac:dyDescent="0.25">
      <c r="J62" s="603"/>
      <c r="K62" s="604"/>
      <c r="L62" s="605"/>
      <c r="M62" s="584"/>
      <c r="N62" s="90"/>
    </row>
    <row r="63" spans="2:16" ht="12.75" customHeight="1" x14ac:dyDescent="0.2">
      <c r="J63" s="299"/>
      <c r="K63" s="299"/>
      <c r="L63" s="299"/>
      <c r="M63" s="295"/>
      <c r="N63" s="90"/>
    </row>
    <row r="64" spans="2:16" ht="14.25" customHeight="1" thickBot="1" x14ac:dyDescent="0.25">
      <c r="B64" s="80"/>
      <c r="D64" s="80"/>
      <c r="E64" s="80"/>
      <c r="F64" s="81"/>
      <c r="G64" s="81"/>
      <c r="H64" s="82"/>
      <c r="I64" s="82"/>
      <c r="J64" s="296" t="s">
        <v>492</v>
      </c>
      <c r="K64" s="83"/>
      <c r="L64" s="83"/>
      <c r="M64" s="92"/>
      <c r="N64" s="82"/>
      <c r="O64" s="82"/>
    </row>
    <row r="65" spans="2:15" ht="14.25" customHeight="1" thickBot="1" x14ac:dyDescent="0.25">
      <c r="B65" s="80"/>
      <c r="D65" s="80"/>
      <c r="E65" s="80"/>
      <c r="F65" s="81"/>
      <c r="G65" s="81"/>
      <c r="H65" s="82"/>
      <c r="I65" s="82"/>
      <c r="J65" s="614" t="s">
        <v>50</v>
      </c>
      <c r="K65" s="615"/>
      <c r="L65" s="618" t="s">
        <v>69</v>
      </c>
      <c r="M65" s="570" t="s">
        <v>70</v>
      </c>
      <c r="N65" s="92"/>
      <c r="O65" s="82"/>
    </row>
    <row r="66" spans="2:15" ht="14.4" thickTop="1" thickBot="1" x14ac:dyDescent="0.25">
      <c r="J66" s="616"/>
      <c r="K66" s="617"/>
      <c r="L66" s="619"/>
      <c r="M66" s="571"/>
      <c r="N66" s="253"/>
    </row>
    <row r="67" spans="2:15" ht="13.8" thickTop="1" x14ac:dyDescent="0.2">
      <c r="J67" s="593" t="s">
        <v>71</v>
      </c>
      <c r="K67" s="594"/>
      <c r="L67" s="2">
        <v>1250000</v>
      </c>
      <c r="M67" s="173">
        <v>1000000</v>
      </c>
      <c r="N67" s="90"/>
    </row>
    <row r="68" spans="2:15" x14ac:dyDescent="0.2">
      <c r="J68" s="608" t="s">
        <v>72</v>
      </c>
      <c r="K68" s="609"/>
      <c r="L68" s="3">
        <v>1875000</v>
      </c>
      <c r="M68" s="174">
        <v>1500000</v>
      </c>
    </row>
    <row r="69" spans="2:15" x14ac:dyDescent="0.2">
      <c r="J69" s="608" t="s">
        <v>73</v>
      </c>
      <c r="K69" s="609"/>
      <c r="L69" s="3">
        <v>2500000</v>
      </c>
      <c r="M69" s="174">
        <v>2000000</v>
      </c>
    </row>
    <row r="70" spans="2:15" ht="13.8" thickBot="1" x14ac:dyDescent="0.25">
      <c r="J70" s="610" t="s">
        <v>74</v>
      </c>
      <c r="K70" s="611"/>
      <c r="L70" s="175">
        <v>3125000</v>
      </c>
      <c r="M70" s="176">
        <v>2500000</v>
      </c>
    </row>
    <row r="71" spans="2:15" x14ac:dyDescent="0.2">
      <c r="J71" s="253"/>
      <c r="K71" s="253"/>
      <c r="L71" s="135"/>
      <c r="M71" s="136"/>
    </row>
    <row r="72" spans="2:15" ht="13.8" thickBot="1" x14ac:dyDescent="0.25">
      <c r="J72" s="297" t="s">
        <v>493</v>
      </c>
      <c r="K72" s="253"/>
      <c r="L72" s="135"/>
      <c r="M72" s="136"/>
    </row>
    <row r="73" spans="2:15" ht="13.8" thickBot="1" x14ac:dyDescent="0.25">
      <c r="J73" s="612" t="s">
        <v>494</v>
      </c>
      <c r="K73" s="613"/>
      <c r="L73" s="177">
        <v>3125000</v>
      </c>
      <c r="M73" s="178">
        <v>2500000</v>
      </c>
    </row>
    <row r="74" spans="2:15" ht="13.8" thickBot="1" x14ac:dyDescent="0.25">
      <c r="J74" s="253"/>
      <c r="K74" s="253"/>
      <c r="L74" s="135"/>
      <c r="M74" s="136"/>
    </row>
    <row r="75" spans="2:15" ht="13.8" thickBot="1" x14ac:dyDescent="0.25">
      <c r="J75" s="612" t="s">
        <v>490</v>
      </c>
      <c r="K75" s="613"/>
      <c r="L75" s="177">
        <v>125000</v>
      </c>
      <c r="M75" s="178">
        <v>100000</v>
      </c>
    </row>
    <row r="76" spans="2:15" ht="14.25" customHeight="1" x14ac:dyDescent="0.2">
      <c r="B76" s="84"/>
      <c r="C76" s="84"/>
      <c r="D76" s="76"/>
      <c r="E76" s="76"/>
      <c r="F76" s="83"/>
      <c r="G76" s="83"/>
      <c r="H76" s="83"/>
      <c r="I76" s="83"/>
      <c r="O76" s="83"/>
    </row>
    <row r="85" spans="3:15" x14ac:dyDescent="0.2">
      <c r="J85"/>
      <c r="K85"/>
      <c r="L85"/>
      <c r="M85"/>
      <c r="N85"/>
      <c r="O85"/>
    </row>
    <row r="86" spans="3:15" x14ac:dyDescent="0.2">
      <c r="C86"/>
      <c r="D86"/>
      <c r="E86"/>
      <c r="F86"/>
      <c r="G86"/>
      <c r="H86"/>
      <c r="I86"/>
    </row>
    <row r="95" spans="3:15" ht="13.8" thickBot="1" x14ac:dyDescent="0.25"/>
    <row r="96" spans="3:15" ht="13.8" thickTop="1" x14ac:dyDescent="0.2">
      <c r="J96" s="595">
        <f>B12</f>
        <v>0</v>
      </c>
      <c r="K96" s="596"/>
      <c r="L96" s="94">
        <f>IF(D12="移乗介護",1250000,IF(D12="入浴支援",1250000,IF(D12="その他",1250000,375000)))</f>
        <v>375000</v>
      </c>
      <c r="M96" s="95">
        <f>G12</f>
        <v>0</v>
      </c>
      <c r="N96" s="96">
        <f>L96*M96</f>
        <v>0</v>
      </c>
    </row>
    <row r="97" spans="10:14" x14ac:dyDescent="0.2">
      <c r="J97" s="595">
        <f>B14</f>
        <v>0</v>
      </c>
      <c r="K97" s="596"/>
      <c r="L97" s="94">
        <f>IF(D14="移乗介護",1250000,IF(D14="入浴支援",1250000,IF(D14="その他",1250000,375000)))</f>
        <v>375000</v>
      </c>
      <c r="M97" s="97">
        <f>G14</f>
        <v>0</v>
      </c>
      <c r="N97" s="98">
        <f>L97*M97</f>
        <v>0</v>
      </c>
    </row>
    <row r="98" spans="10:14" x14ac:dyDescent="0.2">
      <c r="J98" s="595">
        <f>B18</f>
        <v>0</v>
      </c>
      <c r="K98" s="596"/>
      <c r="L98" s="94">
        <f>IF(D18="移乗介護",1250000,IF(D18="入浴支援",1250000,IF(D18="その他",1250000,375000)))</f>
        <v>375000</v>
      </c>
      <c r="M98" s="97">
        <f>G18</f>
        <v>0</v>
      </c>
      <c r="N98" s="98">
        <f>L98*M98</f>
        <v>0</v>
      </c>
    </row>
    <row r="99" spans="10:14" x14ac:dyDescent="0.2">
      <c r="J99" s="595">
        <f>B24</f>
        <v>0</v>
      </c>
      <c r="K99" s="596"/>
      <c r="L99" s="94">
        <f>IF(D24="移乗介護",1250000,IF(D24="入浴支援",1250000,IF(D24="その他",1250000,375000)))</f>
        <v>375000</v>
      </c>
      <c r="M99" s="97">
        <f>G24</f>
        <v>0</v>
      </c>
      <c r="N99" s="98">
        <f>L99*M99</f>
        <v>0</v>
      </c>
    </row>
    <row r="100" spans="10:14" ht="13.8" thickBot="1" x14ac:dyDescent="0.25">
      <c r="J100" s="606">
        <f>B48</f>
        <v>0</v>
      </c>
      <c r="K100" s="607"/>
      <c r="L100" s="99">
        <f>IF(D48="移乗介護",1250000,IF(D48="入浴支援",1250000,IF(D48="その他",1250000,375000)))</f>
        <v>375000</v>
      </c>
      <c r="M100" s="99">
        <f>G48</f>
        <v>0</v>
      </c>
      <c r="N100" s="100">
        <f>L100*M100</f>
        <v>0</v>
      </c>
    </row>
  </sheetData>
  <sheetProtection algorithmName="SHA-512" hashValue="JfoErZzEoeXW7Dv9o4bFMdTEkxrkd8g4WP/W5LZ9bA9aNNPTm9RJG8EnPBCLmKAWbxNRrwYZ3mObu4WPmVHKIg==" saltValue="iWqnJGW8Lm/xSWHCRzKBow==" spinCount="100000" sheet="1" objects="1" scenarios="1"/>
  <mergeCells count="70">
    <mergeCell ref="J99:K99"/>
    <mergeCell ref="J100:K100"/>
    <mergeCell ref="J70:K70"/>
    <mergeCell ref="J73:K73"/>
    <mergeCell ref="J75:K75"/>
    <mergeCell ref="J96:K96"/>
    <mergeCell ref="J97:K97"/>
    <mergeCell ref="J98:K98"/>
    <mergeCell ref="J69:K69"/>
    <mergeCell ref="J52:L53"/>
    <mergeCell ref="M52:M53"/>
    <mergeCell ref="J54:L58"/>
    <mergeCell ref="M54:M58"/>
    <mergeCell ref="J59:L62"/>
    <mergeCell ref="M59:M62"/>
    <mergeCell ref="J65:K66"/>
    <mergeCell ref="L65:L66"/>
    <mergeCell ref="M65:M66"/>
    <mergeCell ref="J67:K67"/>
    <mergeCell ref="J68:K68"/>
    <mergeCell ref="B49:C49"/>
    <mergeCell ref="B36:C36"/>
    <mergeCell ref="B37:C37"/>
    <mergeCell ref="B38:C38"/>
    <mergeCell ref="B39:C39"/>
    <mergeCell ref="B40:C40"/>
    <mergeCell ref="B41:C41"/>
    <mergeCell ref="B42:C42"/>
    <mergeCell ref="B45:C45"/>
    <mergeCell ref="B46:C46"/>
    <mergeCell ref="B47:C47"/>
    <mergeCell ref="B48:C48"/>
    <mergeCell ref="B43:C43"/>
    <mergeCell ref="B44:C44"/>
    <mergeCell ref="B35:C35"/>
    <mergeCell ref="B24:C24"/>
    <mergeCell ref="B25:C25"/>
    <mergeCell ref="B26:C26"/>
    <mergeCell ref="B27:C27"/>
    <mergeCell ref="B28:C28"/>
    <mergeCell ref="B29:C29"/>
    <mergeCell ref="B30:C30"/>
    <mergeCell ref="B31:C31"/>
    <mergeCell ref="B32:C32"/>
    <mergeCell ref="B33:C33"/>
    <mergeCell ref="B34:C34"/>
    <mergeCell ref="B23:C23"/>
    <mergeCell ref="B12:C12"/>
    <mergeCell ref="B13:C13"/>
    <mergeCell ref="B14:C14"/>
    <mergeCell ref="B15:C15"/>
    <mergeCell ref="B16:C16"/>
    <mergeCell ref="B17:C17"/>
    <mergeCell ref="B18:C18"/>
    <mergeCell ref="B19:C19"/>
    <mergeCell ref="B20:C20"/>
    <mergeCell ref="B21:C21"/>
    <mergeCell ref="B22:C22"/>
    <mergeCell ref="B11:C11"/>
    <mergeCell ref="B2:O2"/>
    <mergeCell ref="M3:N4"/>
    <mergeCell ref="H4:I4"/>
    <mergeCell ref="E6:F7"/>
    <mergeCell ref="I6:J7"/>
    <mergeCell ref="M6:N6"/>
    <mergeCell ref="B8:C9"/>
    <mergeCell ref="D8:D9"/>
    <mergeCell ref="E8:E9"/>
    <mergeCell ref="F8:F9"/>
    <mergeCell ref="G8:G9"/>
  </mergeCells>
  <phoneticPr fontId="12"/>
  <dataValidations count="12">
    <dataValidation type="list" allowBlank="1" showInputMessage="1" showErrorMessage="1" sqref="D76:E76" xr:uid="{EE28155A-B5E3-4558-B3EB-B8D093B85F7B}">
      <formula1>"移乗支援,入浴支援,移動支援,排泄支援,見守り,コミュニケーション,介護業務支援,その他"</formula1>
    </dataValidation>
    <dataValidation type="list" allowBlank="1" showInputMessage="1" showErrorMessage="1" sqref="WVO983104:WVO983108 WLS983104:WLS983108 D65599:E65603 JC65600:JC65604 SY65600:SY65604 ACU65600:ACU65604 AMQ65600:AMQ65604 AWM65600:AWM65604 BGI65600:BGI65604 BQE65600:BQE65604 CAA65600:CAA65604 CJW65600:CJW65604 CTS65600:CTS65604 DDO65600:DDO65604 DNK65600:DNK65604 DXG65600:DXG65604 EHC65600:EHC65604 EQY65600:EQY65604 FAU65600:FAU65604 FKQ65600:FKQ65604 FUM65600:FUM65604 GEI65600:GEI65604 GOE65600:GOE65604 GYA65600:GYA65604 HHW65600:HHW65604 HRS65600:HRS65604 IBO65600:IBO65604 ILK65600:ILK65604 IVG65600:IVG65604 JFC65600:JFC65604 JOY65600:JOY65604 JYU65600:JYU65604 KIQ65600:KIQ65604 KSM65600:KSM65604 LCI65600:LCI65604 LME65600:LME65604 LWA65600:LWA65604 MFW65600:MFW65604 MPS65600:MPS65604 MZO65600:MZO65604 NJK65600:NJK65604 NTG65600:NTG65604 ODC65600:ODC65604 OMY65600:OMY65604 OWU65600:OWU65604 PGQ65600:PGQ65604 PQM65600:PQM65604 QAI65600:QAI65604 QKE65600:QKE65604 QUA65600:QUA65604 RDW65600:RDW65604 RNS65600:RNS65604 RXO65600:RXO65604 SHK65600:SHK65604 SRG65600:SRG65604 TBC65600:TBC65604 TKY65600:TKY65604 TUU65600:TUU65604 UEQ65600:UEQ65604 UOM65600:UOM65604 UYI65600:UYI65604 VIE65600:VIE65604 VSA65600:VSA65604 WBW65600:WBW65604 WLS65600:WLS65604 WVO65600:WVO65604 D131135:E131139 JC131136:JC131140 SY131136:SY131140 ACU131136:ACU131140 AMQ131136:AMQ131140 AWM131136:AWM131140 BGI131136:BGI131140 BQE131136:BQE131140 CAA131136:CAA131140 CJW131136:CJW131140 CTS131136:CTS131140 DDO131136:DDO131140 DNK131136:DNK131140 DXG131136:DXG131140 EHC131136:EHC131140 EQY131136:EQY131140 FAU131136:FAU131140 FKQ131136:FKQ131140 FUM131136:FUM131140 GEI131136:GEI131140 GOE131136:GOE131140 GYA131136:GYA131140 HHW131136:HHW131140 HRS131136:HRS131140 IBO131136:IBO131140 ILK131136:ILK131140 IVG131136:IVG131140 JFC131136:JFC131140 JOY131136:JOY131140 JYU131136:JYU131140 KIQ131136:KIQ131140 KSM131136:KSM131140 LCI131136:LCI131140 LME131136:LME131140 LWA131136:LWA131140 MFW131136:MFW131140 MPS131136:MPS131140 MZO131136:MZO131140 NJK131136:NJK131140 NTG131136:NTG131140 ODC131136:ODC131140 OMY131136:OMY131140 OWU131136:OWU131140 PGQ131136:PGQ131140 PQM131136:PQM131140 QAI131136:QAI131140 QKE131136:QKE131140 QUA131136:QUA131140 RDW131136:RDW131140 RNS131136:RNS131140 RXO131136:RXO131140 SHK131136:SHK131140 SRG131136:SRG131140 TBC131136:TBC131140 TKY131136:TKY131140 TUU131136:TUU131140 UEQ131136:UEQ131140 UOM131136:UOM131140 UYI131136:UYI131140 VIE131136:VIE131140 VSA131136:VSA131140 WBW131136:WBW131140 WLS131136:WLS131140 WVO131136:WVO131140 D196671:E196675 JC196672:JC196676 SY196672:SY196676 ACU196672:ACU196676 AMQ196672:AMQ196676 AWM196672:AWM196676 BGI196672:BGI196676 BQE196672:BQE196676 CAA196672:CAA196676 CJW196672:CJW196676 CTS196672:CTS196676 DDO196672:DDO196676 DNK196672:DNK196676 DXG196672:DXG196676 EHC196672:EHC196676 EQY196672:EQY196676 FAU196672:FAU196676 FKQ196672:FKQ196676 FUM196672:FUM196676 GEI196672:GEI196676 GOE196672:GOE196676 GYA196672:GYA196676 HHW196672:HHW196676 HRS196672:HRS196676 IBO196672:IBO196676 ILK196672:ILK196676 IVG196672:IVG196676 JFC196672:JFC196676 JOY196672:JOY196676 JYU196672:JYU196676 KIQ196672:KIQ196676 KSM196672:KSM196676 LCI196672:LCI196676 LME196672:LME196676 LWA196672:LWA196676 MFW196672:MFW196676 MPS196672:MPS196676 MZO196672:MZO196676 NJK196672:NJK196676 NTG196672:NTG196676 ODC196672:ODC196676 OMY196672:OMY196676 OWU196672:OWU196676 PGQ196672:PGQ196676 PQM196672:PQM196676 QAI196672:QAI196676 QKE196672:QKE196676 QUA196672:QUA196676 RDW196672:RDW196676 RNS196672:RNS196676 RXO196672:RXO196676 SHK196672:SHK196676 SRG196672:SRG196676 TBC196672:TBC196676 TKY196672:TKY196676 TUU196672:TUU196676 UEQ196672:UEQ196676 UOM196672:UOM196676 UYI196672:UYI196676 VIE196672:VIE196676 VSA196672:VSA196676 WBW196672:WBW196676 WLS196672:WLS196676 WVO196672:WVO196676 D262207:E262211 JC262208:JC262212 SY262208:SY262212 ACU262208:ACU262212 AMQ262208:AMQ262212 AWM262208:AWM262212 BGI262208:BGI262212 BQE262208:BQE262212 CAA262208:CAA262212 CJW262208:CJW262212 CTS262208:CTS262212 DDO262208:DDO262212 DNK262208:DNK262212 DXG262208:DXG262212 EHC262208:EHC262212 EQY262208:EQY262212 FAU262208:FAU262212 FKQ262208:FKQ262212 FUM262208:FUM262212 GEI262208:GEI262212 GOE262208:GOE262212 GYA262208:GYA262212 HHW262208:HHW262212 HRS262208:HRS262212 IBO262208:IBO262212 ILK262208:ILK262212 IVG262208:IVG262212 JFC262208:JFC262212 JOY262208:JOY262212 JYU262208:JYU262212 KIQ262208:KIQ262212 KSM262208:KSM262212 LCI262208:LCI262212 LME262208:LME262212 LWA262208:LWA262212 MFW262208:MFW262212 MPS262208:MPS262212 MZO262208:MZO262212 NJK262208:NJK262212 NTG262208:NTG262212 ODC262208:ODC262212 OMY262208:OMY262212 OWU262208:OWU262212 PGQ262208:PGQ262212 PQM262208:PQM262212 QAI262208:QAI262212 QKE262208:QKE262212 QUA262208:QUA262212 RDW262208:RDW262212 RNS262208:RNS262212 RXO262208:RXO262212 SHK262208:SHK262212 SRG262208:SRG262212 TBC262208:TBC262212 TKY262208:TKY262212 TUU262208:TUU262212 UEQ262208:UEQ262212 UOM262208:UOM262212 UYI262208:UYI262212 VIE262208:VIE262212 VSA262208:VSA262212 WBW262208:WBW262212 WLS262208:WLS262212 WVO262208:WVO262212 D327743:E327747 JC327744:JC327748 SY327744:SY327748 ACU327744:ACU327748 AMQ327744:AMQ327748 AWM327744:AWM327748 BGI327744:BGI327748 BQE327744:BQE327748 CAA327744:CAA327748 CJW327744:CJW327748 CTS327744:CTS327748 DDO327744:DDO327748 DNK327744:DNK327748 DXG327744:DXG327748 EHC327744:EHC327748 EQY327744:EQY327748 FAU327744:FAU327748 FKQ327744:FKQ327748 FUM327744:FUM327748 GEI327744:GEI327748 GOE327744:GOE327748 GYA327744:GYA327748 HHW327744:HHW327748 HRS327744:HRS327748 IBO327744:IBO327748 ILK327744:ILK327748 IVG327744:IVG327748 JFC327744:JFC327748 JOY327744:JOY327748 JYU327744:JYU327748 KIQ327744:KIQ327748 KSM327744:KSM327748 LCI327744:LCI327748 LME327744:LME327748 LWA327744:LWA327748 MFW327744:MFW327748 MPS327744:MPS327748 MZO327744:MZO327748 NJK327744:NJK327748 NTG327744:NTG327748 ODC327744:ODC327748 OMY327744:OMY327748 OWU327744:OWU327748 PGQ327744:PGQ327748 PQM327744:PQM327748 QAI327744:QAI327748 QKE327744:QKE327748 QUA327744:QUA327748 RDW327744:RDW327748 RNS327744:RNS327748 RXO327744:RXO327748 SHK327744:SHK327748 SRG327744:SRG327748 TBC327744:TBC327748 TKY327744:TKY327748 TUU327744:TUU327748 UEQ327744:UEQ327748 UOM327744:UOM327748 UYI327744:UYI327748 VIE327744:VIE327748 VSA327744:VSA327748 WBW327744:WBW327748 WLS327744:WLS327748 WVO327744:WVO327748 D393279:E393283 JC393280:JC393284 SY393280:SY393284 ACU393280:ACU393284 AMQ393280:AMQ393284 AWM393280:AWM393284 BGI393280:BGI393284 BQE393280:BQE393284 CAA393280:CAA393284 CJW393280:CJW393284 CTS393280:CTS393284 DDO393280:DDO393284 DNK393280:DNK393284 DXG393280:DXG393284 EHC393280:EHC393284 EQY393280:EQY393284 FAU393280:FAU393284 FKQ393280:FKQ393284 FUM393280:FUM393284 GEI393280:GEI393284 GOE393280:GOE393284 GYA393280:GYA393284 HHW393280:HHW393284 HRS393280:HRS393284 IBO393280:IBO393284 ILK393280:ILK393284 IVG393280:IVG393284 JFC393280:JFC393284 JOY393280:JOY393284 JYU393280:JYU393284 KIQ393280:KIQ393284 KSM393280:KSM393284 LCI393280:LCI393284 LME393280:LME393284 LWA393280:LWA393284 MFW393280:MFW393284 MPS393280:MPS393284 MZO393280:MZO393284 NJK393280:NJK393284 NTG393280:NTG393284 ODC393280:ODC393284 OMY393280:OMY393284 OWU393280:OWU393284 PGQ393280:PGQ393284 PQM393280:PQM393284 QAI393280:QAI393284 QKE393280:QKE393284 QUA393280:QUA393284 RDW393280:RDW393284 RNS393280:RNS393284 RXO393280:RXO393284 SHK393280:SHK393284 SRG393280:SRG393284 TBC393280:TBC393284 TKY393280:TKY393284 TUU393280:TUU393284 UEQ393280:UEQ393284 UOM393280:UOM393284 UYI393280:UYI393284 VIE393280:VIE393284 VSA393280:VSA393284 WBW393280:WBW393284 WLS393280:WLS393284 WVO393280:WVO393284 D458815:E458819 JC458816:JC458820 SY458816:SY458820 ACU458816:ACU458820 AMQ458816:AMQ458820 AWM458816:AWM458820 BGI458816:BGI458820 BQE458816:BQE458820 CAA458816:CAA458820 CJW458816:CJW458820 CTS458816:CTS458820 DDO458816:DDO458820 DNK458816:DNK458820 DXG458816:DXG458820 EHC458816:EHC458820 EQY458816:EQY458820 FAU458816:FAU458820 FKQ458816:FKQ458820 FUM458816:FUM458820 GEI458816:GEI458820 GOE458816:GOE458820 GYA458816:GYA458820 HHW458816:HHW458820 HRS458816:HRS458820 IBO458816:IBO458820 ILK458816:ILK458820 IVG458816:IVG458820 JFC458816:JFC458820 JOY458816:JOY458820 JYU458816:JYU458820 KIQ458816:KIQ458820 KSM458816:KSM458820 LCI458816:LCI458820 LME458816:LME458820 LWA458816:LWA458820 MFW458816:MFW458820 MPS458816:MPS458820 MZO458816:MZO458820 NJK458816:NJK458820 NTG458816:NTG458820 ODC458816:ODC458820 OMY458816:OMY458820 OWU458816:OWU458820 PGQ458816:PGQ458820 PQM458816:PQM458820 QAI458816:QAI458820 QKE458816:QKE458820 QUA458816:QUA458820 RDW458816:RDW458820 RNS458816:RNS458820 RXO458816:RXO458820 SHK458816:SHK458820 SRG458816:SRG458820 TBC458816:TBC458820 TKY458816:TKY458820 TUU458816:TUU458820 UEQ458816:UEQ458820 UOM458816:UOM458820 UYI458816:UYI458820 VIE458816:VIE458820 VSA458816:VSA458820 WBW458816:WBW458820 WLS458816:WLS458820 WVO458816:WVO458820 D524351:E524355 JC524352:JC524356 SY524352:SY524356 ACU524352:ACU524356 AMQ524352:AMQ524356 AWM524352:AWM524356 BGI524352:BGI524356 BQE524352:BQE524356 CAA524352:CAA524356 CJW524352:CJW524356 CTS524352:CTS524356 DDO524352:DDO524356 DNK524352:DNK524356 DXG524352:DXG524356 EHC524352:EHC524356 EQY524352:EQY524356 FAU524352:FAU524356 FKQ524352:FKQ524356 FUM524352:FUM524356 GEI524352:GEI524356 GOE524352:GOE524356 GYA524352:GYA524356 HHW524352:HHW524356 HRS524352:HRS524356 IBO524352:IBO524356 ILK524352:ILK524356 IVG524352:IVG524356 JFC524352:JFC524356 JOY524352:JOY524356 JYU524352:JYU524356 KIQ524352:KIQ524356 KSM524352:KSM524356 LCI524352:LCI524356 LME524352:LME524356 LWA524352:LWA524356 MFW524352:MFW524356 MPS524352:MPS524356 MZO524352:MZO524356 NJK524352:NJK524356 NTG524352:NTG524356 ODC524352:ODC524356 OMY524352:OMY524356 OWU524352:OWU524356 PGQ524352:PGQ524356 PQM524352:PQM524356 QAI524352:QAI524356 QKE524352:QKE524356 QUA524352:QUA524356 RDW524352:RDW524356 RNS524352:RNS524356 RXO524352:RXO524356 SHK524352:SHK524356 SRG524352:SRG524356 TBC524352:TBC524356 TKY524352:TKY524356 TUU524352:TUU524356 UEQ524352:UEQ524356 UOM524352:UOM524356 UYI524352:UYI524356 VIE524352:VIE524356 VSA524352:VSA524356 WBW524352:WBW524356 WLS524352:WLS524356 WVO524352:WVO524356 D589887:E589891 JC589888:JC589892 SY589888:SY589892 ACU589888:ACU589892 AMQ589888:AMQ589892 AWM589888:AWM589892 BGI589888:BGI589892 BQE589888:BQE589892 CAA589888:CAA589892 CJW589888:CJW589892 CTS589888:CTS589892 DDO589888:DDO589892 DNK589888:DNK589892 DXG589888:DXG589892 EHC589888:EHC589892 EQY589888:EQY589892 FAU589888:FAU589892 FKQ589888:FKQ589892 FUM589888:FUM589892 GEI589888:GEI589892 GOE589888:GOE589892 GYA589888:GYA589892 HHW589888:HHW589892 HRS589888:HRS589892 IBO589888:IBO589892 ILK589888:ILK589892 IVG589888:IVG589892 JFC589888:JFC589892 JOY589888:JOY589892 JYU589888:JYU589892 KIQ589888:KIQ589892 KSM589888:KSM589892 LCI589888:LCI589892 LME589888:LME589892 LWA589888:LWA589892 MFW589888:MFW589892 MPS589888:MPS589892 MZO589888:MZO589892 NJK589888:NJK589892 NTG589888:NTG589892 ODC589888:ODC589892 OMY589888:OMY589892 OWU589888:OWU589892 PGQ589888:PGQ589892 PQM589888:PQM589892 QAI589888:QAI589892 QKE589888:QKE589892 QUA589888:QUA589892 RDW589888:RDW589892 RNS589888:RNS589892 RXO589888:RXO589892 SHK589888:SHK589892 SRG589888:SRG589892 TBC589888:TBC589892 TKY589888:TKY589892 TUU589888:TUU589892 UEQ589888:UEQ589892 UOM589888:UOM589892 UYI589888:UYI589892 VIE589888:VIE589892 VSA589888:VSA589892 WBW589888:WBW589892 WLS589888:WLS589892 WVO589888:WVO589892 D655423:E655427 JC655424:JC655428 SY655424:SY655428 ACU655424:ACU655428 AMQ655424:AMQ655428 AWM655424:AWM655428 BGI655424:BGI655428 BQE655424:BQE655428 CAA655424:CAA655428 CJW655424:CJW655428 CTS655424:CTS655428 DDO655424:DDO655428 DNK655424:DNK655428 DXG655424:DXG655428 EHC655424:EHC655428 EQY655424:EQY655428 FAU655424:FAU655428 FKQ655424:FKQ655428 FUM655424:FUM655428 GEI655424:GEI655428 GOE655424:GOE655428 GYA655424:GYA655428 HHW655424:HHW655428 HRS655424:HRS655428 IBO655424:IBO655428 ILK655424:ILK655428 IVG655424:IVG655428 JFC655424:JFC655428 JOY655424:JOY655428 JYU655424:JYU655428 KIQ655424:KIQ655428 KSM655424:KSM655428 LCI655424:LCI655428 LME655424:LME655428 LWA655424:LWA655428 MFW655424:MFW655428 MPS655424:MPS655428 MZO655424:MZO655428 NJK655424:NJK655428 NTG655424:NTG655428 ODC655424:ODC655428 OMY655424:OMY655428 OWU655424:OWU655428 PGQ655424:PGQ655428 PQM655424:PQM655428 QAI655424:QAI655428 QKE655424:QKE655428 QUA655424:QUA655428 RDW655424:RDW655428 RNS655424:RNS655428 RXO655424:RXO655428 SHK655424:SHK655428 SRG655424:SRG655428 TBC655424:TBC655428 TKY655424:TKY655428 TUU655424:TUU655428 UEQ655424:UEQ655428 UOM655424:UOM655428 UYI655424:UYI655428 VIE655424:VIE655428 VSA655424:VSA655428 WBW655424:WBW655428 WLS655424:WLS655428 WVO655424:WVO655428 D720959:E720963 JC720960:JC720964 SY720960:SY720964 ACU720960:ACU720964 AMQ720960:AMQ720964 AWM720960:AWM720964 BGI720960:BGI720964 BQE720960:BQE720964 CAA720960:CAA720964 CJW720960:CJW720964 CTS720960:CTS720964 DDO720960:DDO720964 DNK720960:DNK720964 DXG720960:DXG720964 EHC720960:EHC720964 EQY720960:EQY720964 FAU720960:FAU720964 FKQ720960:FKQ720964 FUM720960:FUM720964 GEI720960:GEI720964 GOE720960:GOE720964 GYA720960:GYA720964 HHW720960:HHW720964 HRS720960:HRS720964 IBO720960:IBO720964 ILK720960:ILK720964 IVG720960:IVG720964 JFC720960:JFC720964 JOY720960:JOY720964 JYU720960:JYU720964 KIQ720960:KIQ720964 KSM720960:KSM720964 LCI720960:LCI720964 LME720960:LME720964 LWA720960:LWA720964 MFW720960:MFW720964 MPS720960:MPS720964 MZO720960:MZO720964 NJK720960:NJK720964 NTG720960:NTG720964 ODC720960:ODC720964 OMY720960:OMY720964 OWU720960:OWU720964 PGQ720960:PGQ720964 PQM720960:PQM720964 QAI720960:QAI720964 QKE720960:QKE720964 QUA720960:QUA720964 RDW720960:RDW720964 RNS720960:RNS720964 RXO720960:RXO720964 SHK720960:SHK720964 SRG720960:SRG720964 TBC720960:TBC720964 TKY720960:TKY720964 TUU720960:TUU720964 UEQ720960:UEQ720964 UOM720960:UOM720964 UYI720960:UYI720964 VIE720960:VIE720964 VSA720960:VSA720964 WBW720960:WBW720964 WLS720960:WLS720964 WVO720960:WVO720964 D786495:E786499 JC786496:JC786500 SY786496:SY786500 ACU786496:ACU786500 AMQ786496:AMQ786500 AWM786496:AWM786500 BGI786496:BGI786500 BQE786496:BQE786500 CAA786496:CAA786500 CJW786496:CJW786500 CTS786496:CTS786500 DDO786496:DDO786500 DNK786496:DNK786500 DXG786496:DXG786500 EHC786496:EHC786500 EQY786496:EQY786500 FAU786496:FAU786500 FKQ786496:FKQ786500 FUM786496:FUM786500 GEI786496:GEI786500 GOE786496:GOE786500 GYA786496:GYA786500 HHW786496:HHW786500 HRS786496:HRS786500 IBO786496:IBO786500 ILK786496:ILK786500 IVG786496:IVG786500 JFC786496:JFC786500 JOY786496:JOY786500 JYU786496:JYU786500 KIQ786496:KIQ786500 KSM786496:KSM786500 LCI786496:LCI786500 LME786496:LME786500 LWA786496:LWA786500 MFW786496:MFW786500 MPS786496:MPS786500 MZO786496:MZO786500 NJK786496:NJK786500 NTG786496:NTG786500 ODC786496:ODC786500 OMY786496:OMY786500 OWU786496:OWU786500 PGQ786496:PGQ786500 PQM786496:PQM786500 QAI786496:QAI786500 QKE786496:QKE786500 QUA786496:QUA786500 RDW786496:RDW786500 RNS786496:RNS786500 RXO786496:RXO786500 SHK786496:SHK786500 SRG786496:SRG786500 TBC786496:TBC786500 TKY786496:TKY786500 TUU786496:TUU786500 UEQ786496:UEQ786500 UOM786496:UOM786500 UYI786496:UYI786500 VIE786496:VIE786500 VSA786496:VSA786500 WBW786496:WBW786500 WLS786496:WLS786500 WVO786496:WVO786500 D852031:E852035 JC852032:JC852036 SY852032:SY852036 ACU852032:ACU852036 AMQ852032:AMQ852036 AWM852032:AWM852036 BGI852032:BGI852036 BQE852032:BQE852036 CAA852032:CAA852036 CJW852032:CJW852036 CTS852032:CTS852036 DDO852032:DDO852036 DNK852032:DNK852036 DXG852032:DXG852036 EHC852032:EHC852036 EQY852032:EQY852036 FAU852032:FAU852036 FKQ852032:FKQ852036 FUM852032:FUM852036 GEI852032:GEI852036 GOE852032:GOE852036 GYA852032:GYA852036 HHW852032:HHW852036 HRS852032:HRS852036 IBO852032:IBO852036 ILK852032:ILK852036 IVG852032:IVG852036 JFC852032:JFC852036 JOY852032:JOY852036 JYU852032:JYU852036 KIQ852032:KIQ852036 KSM852032:KSM852036 LCI852032:LCI852036 LME852032:LME852036 LWA852032:LWA852036 MFW852032:MFW852036 MPS852032:MPS852036 MZO852032:MZO852036 NJK852032:NJK852036 NTG852032:NTG852036 ODC852032:ODC852036 OMY852032:OMY852036 OWU852032:OWU852036 PGQ852032:PGQ852036 PQM852032:PQM852036 QAI852032:QAI852036 QKE852032:QKE852036 QUA852032:QUA852036 RDW852032:RDW852036 RNS852032:RNS852036 RXO852032:RXO852036 SHK852032:SHK852036 SRG852032:SRG852036 TBC852032:TBC852036 TKY852032:TKY852036 TUU852032:TUU852036 UEQ852032:UEQ852036 UOM852032:UOM852036 UYI852032:UYI852036 VIE852032:VIE852036 VSA852032:VSA852036 WBW852032:WBW852036 WLS852032:WLS852036 WVO852032:WVO852036 D917567:E917571 JC917568:JC917572 SY917568:SY917572 ACU917568:ACU917572 AMQ917568:AMQ917572 AWM917568:AWM917572 BGI917568:BGI917572 BQE917568:BQE917572 CAA917568:CAA917572 CJW917568:CJW917572 CTS917568:CTS917572 DDO917568:DDO917572 DNK917568:DNK917572 DXG917568:DXG917572 EHC917568:EHC917572 EQY917568:EQY917572 FAU917568:FAU917572 FKQ917568:FKQ917572 FUM917568:FUM917572 GEI917568:GEI917572 GOE917568:GOE917572 GYA917568:GYA917572 HHW917568:HHW917572 HRS917568:HRS917572 IBO917568:IBO917572 ILK917568:ILK917572 IVG917568:IVG917572 JFC917568:JFC917572 JOY917568:JOY917572 JYU917568:JYU917572 KIQ917568:KIQ917572 KSM917568:KSM917572 LCI917568:LCI917572 LME917568:LME917572 LWA917568:LWA917572 MFW917568:MFW917572 MPS917568:MPS917572 MZO917568:MZO917572 NJK917568:NJK917572 NTG917568:NTG917572 ODC917568:ODC917572 OMY917568:OMY917572 OWU917568:OWU917572 PGQ917568:PGQ917572 PQM917568:PQM917572 QAI917568:QAI917572 QKE917568:QKE917572 QUA917568:QUA917572 RDW917568:RDW917572 RNS917568:RNS917572 RXO917568:RXO917572 SHK917568:SHK917572 SRG917568:SRG917572 TBC917568:TBC917572 TKY917568:TKY917572 TUU917568:TUU917572 UEQ917568:UEQ917572 UOM917568:UOM917572 UYI917568:UYI917572 VIE917568:VIE917572 VSA917568:VSA917572 WBW917568:WBW917572 WLS917568:WLS917572 WVO917568:WVO917572 D983103:E983107 JC983104:JC983108 SY983104:SY983108 ACU983104:ACU983108 AMQ983104:AMQ983108 AWM983104:AWM983108 BGI983104:BGI983108 BQE983104:BQE983108 CAA983104:CAA983108 CJW983104:CJW983108 CTS983104:CTS983108 DDO983104:DDO983108 DNK983104:DNK983108 DXG983104:DXG983108 EHC983104:EHC983108 EQY983104:EQY983108 FAU983104:FAU983108 FKQ983104:FKQ983108 FUM983104:FUM983108 GEI983104:GEI983108 GOE983104:GOE983108 GYA983104:GYA983108 HHW983104:HHW983108 HRS983104:HRS983108 IBO983104:IBO983108 ILK983104:ILK983108 IVG983104:IVG983108 JFC983104:JFC983108 JOY983104:JOY983108 JYU983104:JYU983108 KIQ983104:KIQ983108 KSM983104:KSM983108 LCI983104:LCI983108 LME983104:LME983108 LWA983104:LWA983108 MFW983104:MFW983108 MPS983104:MPS983108 MZO983104:MZO983108 NJK983104:NJK983108 NTG983104:NTG983108 ODC983104:ODC983108 OMY983104:OMY983108 OWU983104:OWU983108 PGQ983104:PGQ983108 PQM983104:PQM983108 QAI983104:QAI983108 QKE983104:QKE983108 QUA983104:QUA983108 RDW983104:RDW983108 RNS983104:RNS983108 RXO983104:RXO983108 SHK983104:SHK983108 SRG983104:SRG983108 TBC983104:TBC983108 TKY983104:TKY983108 TUU983104:TUU983108 UEQ983104:UEQ983108 UOM983104:UOM983108 UYI983104:UYI983108 VIE983104:VIE983108 VSA983104:VSA983108 WBW983104:WBW983108 WVO12 WLS12 WBW12 VSA12 VIE12 UYI12 UOM12 UEQ12 TUU12 TKY12 TBC12 SRG12 SHK12 RXO12 RNS12 RDW12 QUA12 QKE12 QAI12 PQM12 PGQ12 OWU12 OMY12 ODC12 NTG12 NJK12 MZO12 MPS12 MFW12 LWA12 LME12 LCI12 KSM12 KIQ12 JYU12 JOY12 JFC12 IVG12 ILK12 IBO12 HRS12 HHW12 GYA12 GOE12 GEI12 FUM12 FKQ12 FAU12 EQY12 EHC12 DXG12 DNK12 DDO12 CTS12 CJW12 CAA12 BQE12 BGI12 AWM12 AMQ12 ACU12 SY12 JC12 WVO14 WLS14 WBW14 VSA14 VIE14 UYI14 UOM14 UEQ14 TUU14 TKY14 TBC14 SRG14 SHK14 RXO14 RNS14 RDW14 QUA14 QKE14 QAI14 PQM14 PGQ14 OWU14 OMY14 ODC14 NTG14 NJK14 MZO14 MPS14 MFW14 LWA14 LME14 LCI14 KSM14 KIQ14 JYU14 JOY14 JFC14 IVG14 ILK14 IBO14 HRS14 HHW14 GYA14 GOE14 GEI14 FUM14 FKQ14 FAU14 EQY14 EHC14 DXG14 DNK14 DDO14 CTS14 CJW14 CAA14 BQE14 BGI14 AWM14 AMQ14 ACU14 SY14 JC22 JC18 WVO18 WLS18 WBW18 VSA18 VIE18 UYI18 UOM18 UEQ18 TUU18 TKY18 TBC18 SRG18 SHK18 RXO18 RNS18 RDW18 QUA18 QKE18 QAI18 PQM18 PGQ18 OWU18 OMY18 ODC18 NTG18 NJK18 MZO18 MPS18 MFW18 LWA18 LME18 LCI18 KSM18 KIQ18 JYU18 JOY18 JFC18 IVG18 ILK18 IBO18 HRS18 HHW18 GYA18 GOE18 GEI18 FUM18 FKQ18 FAU18 EQY18 EHC18 DXG18 DNK18 DDO18 CTS18 CJW18 CAA18 BQE18 BGI18 AWM18 AMQ18 ACU18 AWM46:AWM48 ACU24 SY24 JC24 WVO24 WLS24 WBW24 VSA24 VIE24 UYI24 UOM24 UEQ24 TUU24 TKY24 TBC24 SRG24 SHK24 RXO24 RNS24 RDW24 QUA24 QKE24 QAI24 PQM24 PGQ24 OWU24 OMY24 ODC24 NTG24 NJK24 MZO24 MPS24 MFW24 LWA24 LME24 LCI24 KSM24 KIQ24 JYU24 JOY24 JFC24 IVG24 ILK24 IBO24 HRS24 HHW24 GYA24 GOE24 GEI24 FUM24 FKQ24 FAU24 EQY24 EHC24 DXG24 DNK24 DDO24 CTS24 CJW24 CAA24 BQE24 BGI24 AWM24 AMQ24 AMQ26 ACU26 SY26 JC26 WVO26 WLS26 WBW26 VSA26 VIE26 UYI26 UOM26 UEQ26 TUU26 TKY26 TBC26 SRG26 SHK26 RXO26 RNS26 RDW26 QUA26 QKE26 QAI26 PQM26 PGQ26 OWU26 OMY26 ODC26 NTG26 NJK26 MZO26 MPS26 MFW26 LWA26 LME26 LCI26 KSM26 KIQ26 JYU26 JOY26 JFC26 IVG26 ILK26 IBO26 HRS26 HHW26 GYA26 GOE26 GEI26 FUM26 FKQ26 FAU26 EQY26 EHC26 DXG26 DNK26 DDO26 CTS26 CJW26 CAA26 BQE26 BGI26 AWM26 AMQ28 ACU28 SY28 JC28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MQ46:AMQ48 BGI32 AWM32 AMQ32 ACU32 SY32 JC32 WVO32 WLS32 WBW32 VSA32 VIE32 UYI32 UOM32 UEQ32 TUU32 TKY32 TBC32 SRG32 SHK32 RXO32 RNS32 RDW32 QUA32 QKE32 QAI32 PQM32 PGQ32 OWU32 OMY32 ODC32 NTG32 NJK32 MZO32 MPS32 MFW32 LWA32 LME32 LCI32 KSM32 KIQ32 JYU32 JOY32 JFC32 IVG32 ILK32 IBO32 HRS32 HHW32 GYA32 GOE32 GEI32 FUM32 FKQ32 FAU32 EQY32 EHC32 DXG32 DNK32 DDO32 CTS32 CJW32 CAA32 BQE32 ACU46:ACU48 SY46:SY48 JC46:JC48 WVO46:WVO48 WLS46:WLS48 WBW46:WBW48 VSA46:VSA48 VIE46:VIE48 UYI46:UYI48 UOM46:UOM48 UEQ46:UEQ48 TUU46:TUU48 TKY46:TKY48 TBC46:TBC48 SRG46:SRG48 SHK46:SHK48 RXO46:RXO48 RNS46:RNS48 RDW46:RDW48 QUA46:QUA48 QKE46:QKE48 QAI46:QAI48 PQM46:PQM48 PGQ46:PGQ48 OWU46:OWU48 OMY46:OMY48 ODC46:ODC48 NTG46:NTG48 NJK46:NJK48 MZO46:MZO48 MPS46:MPS48 MFW46:MFW48 LWA46:LWA48 LME46:LME48 LCI46:LCI48 KSM46:KSM48 KIQ46:KIQ48 JYU46:JYU48 JOY46:JOY48 JFC46:JFC48 IVG46:IVG48 ILK46:ILK48 IBO46:IBO48 HRS46:HRS48 HHW46:HHW48 GYA46:GYA48 GOE46:GOE48 GEI46:GEI48 FUM46:FUM48 FKQ46:FKQ48 FAU46:FAU48 EQY46:EQY48 EHC46:EHC48 DXG46:DXG48 DNK46:DNK48 DDO46:DDO48 CTS46:CTS48 CJW46:CJW48 CAA46:CAA48 BQE46:BQE48 BGI46:BGI48 AWM30 CAA34 CJW34 CTS34 DDO34 DNK34 DXG34 EHC34 EQY34 FAU34 FKQ34 FUM34 GEI34 GOE34 GYA34 HHW34 HRS34 IBO34 ILK34 IVG34 JFC34 JOY34 JYU34 KIQ34 KSM34 LCI34 LME34 LWA34 MFW34 MPS34 MZO34 NJK34 NTG34 ODC34 OMY34 OWU34 PGQ34 PQM34 QAI34 QKE34 QUA34 RDW34 RNS34 RXO34 SHK34 SRG34 TBC34 TKY34 TUU34 UEQ34 UOM34 UYI34 VIE34 VSA34 WBW34 WLS34 WVO34 JC34 SY34 ACU34 AMQ34 AWM34 BGI34 BQE34 BQE36 CAA36 CJW36 CTS36 DDO36 DNK36 DXG36 EHC36 EQY36 FAU36 FKQ36 FUM36 GEI36 GOE36 GYA36 HHW36 HRS36 IBO36 ILK36 IVG36 JFC36 JOY36 JYU36 KIQ36 KSM36 LCI36 LME36 LWA36 MFW36 MPS36 MZO36 NJK36 NTG36 ODC36 OMY36 OWU36 PGQ36 PQM36 QAI36 QKE36 QUA36 RDW36 RNS36 RXO36 SHK36 SRG36 TBC36 TKY36 TUU36 UEQ36 UOM36 UYI36 VIE36 VSA36 WBW36 WLS36 WVO36 JC36 SY36 ACU36 AMQ36 AWM36 BGI36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JC38 SY38 ACU38 AMQ38 AWM38 AWM28 AMQ30 ACU30 SY30 JC30 WVO30 WLS30 WBW30 VSA30 VIE30 UYI30 UOM30 UEQ30 TUU30 TKY30 TBC30 SRG30 SHK30 RXO30 RNS30 RDW30 QUA30 QKE30 QAI30 PQM30 PGQ30 OWU30 OMY30 ODC30 NTG30 NJK30 MZO30 MPS30 MFW30 LWA30 LME30 LCI30 KSM30 KIQ30 JYU30 JOY30 JFC30 IVG30 ILK30 IBO30 HRS30 HHW30 GYA30 GOE30 GEI30 FUM30 FKQ30 FAU30 EQY30 EHC30 DXG30 DNK30 DDO30 CTS30 CJW30 CAA30 BQE30 BGI30 BQE40:BQE42 CAA40:CAA42 CJW40:CJW42 CTS40:CTS42 DDO40:DDO42 DNK40:DNK42 DXG40:DXG42 EHC40:EHC42 EQY40:EQY42 FAU40:FAU42 FKQ40:FKQ42 FUM40:FUM42 GEI40:GEI42 GOE40:GOE42 GYA40:GYA42 HHW40:HHW42 HRS40:HRS42 IBO40:IBO42 ILK40:ILK42 IVG40:IVG42 JFC40:JFC42 JOY40:JOY42 JYU40:JYU42 KIQ40:KIQ42 KSM40:KSM42 LCI40:LCI42 LME40:LME42 LWA40:LWA42 MFW40:MFW42 MPS40:MPS42 MZO40:MZO42 NJK40:NJK42 NTG40:NTG42 ODC40:ODC42 OMY40:OMY42 OWU40:OWU42 PGQ40:PGQ42 PQM40:PQM42 QAI40:QAI42 QKE40:QKE42 QUA40:QUA42 RDW40:RDW42 RNS40:RNS42 RXO40:RXO42 SHK40:SHK42 SRG40:SRG42 TBC40:TBC42 TKY40:TKY42 TUU40:TUU42 UEQ40:UEQ42 UOM40:UOM42 UYI40:UYI42 VIE40:VIE42 VSA40:VSA42 WBW40:WBW42 WLS40:WLS42 WVO40:WVO42 JC40:JC42 SY40:SY42 ACU40:ACU42 AMQ40:AMQ42 AWM40:AWM42 JC16 SY18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WVO22 WLS22 WBW22 VSA22 VIE22 UYI22 UOM22 UEQ22 TUU22 TKY22 TBC22 SRG22 SHK22 RXO22 RNS22 RDW22 QUA22 QKE22 QAI22 PQM22 PGQ22 OWU22 OMY22 ODC22 NTG22 NJK22 MZO22 MPS22 MFW22 LWA22 LME22 LCI22 KSM22 KIQ22 JYU22 JOY22 JFC22 IVG22 ILK22 IBO22 HRS22 HHW22 GYA22 GOE22 GEI22 FUM22 FKQ22 FAU22 EQY22 EHC22 DXG22 DNK22 DDO22 CTS22 CJW22 CAA22 BQE22 BGI22 AWM22 AMQ22 ACU22 SY22 JC14 WVO16 WLS16 WBW16 VSA16 VIE16 UYI16 UOM16 UEQ16 TUU16 TKY16 TBC16 SRG16 SHK16 RXO16 RNS16 RDW16 QUA16 QKE16 QAI16 PQM16 PGQ16 OWU16 OMY16 ODC16 NTG16 NJK16 MZO16 MPS16 MFW16 LWA16 LME16 LCI16 KSM16 KIQ16 JYU16 JOY16 JFC16 IVG16 ILK16 IBO16 HRS16 HHW16 GYA16 GOE16 GEI16 FUM16 FKQ16 FAU16 EQY16 EHC16 DXG16 DNK16 DDO16 CTS16 CJW16 CAA16 BQE16 BGI16 AWM16 AMQ16 ACU16 SY16 BGI40:BGI42 AWM44 AMQ44 ACU44 SY44 JC44 WVO44 WLS44 WBW44 VSA44 VIE44 UYI44 UOM44 UEQ44 TUU44 TKY44 TBC44 SRG44 SHK44 RXO44 RNS44 RDW44 QUA44 QKE44 QAI44 PQM44 PGQ44 OWU44 OMY44 ODC44 NTG44 NJK44 MZO44 MPS44 MFW44 LWA44 LME44 LCI44 KSM44 KIQ44 JYU44 JOY44 JFC44 IVG44 ILK44 IBO44 HRS44 HHW44 GYA44 GOE44 GEI44 FUM44 FKQ44 FAU44 EQY44 EHC44 DXG44 DNK44 DDO44 CTS44 CJW44 CAA44 BQE44 BGI44" xr:uid="{6885E44D-FB3F-4556-8972-B365B19B7FB1}">
      <formula1>"移乗支援,入浴支援,移動支援,排泄支援,見守り,コミュニケーション,介護業務支援,通信環境整備,その他"</formula1>
    </dataValidation>
    <dataValidation type="list" allowBlank="1" showInputMessage="1" showErrorMessage="1" sqref="D12 D14 D16" xr:uid="{4E9C1EAE-450D-4D43-B484-D471492FA130}">
      <formula1>"介護業務支援,申請しない"</formula1>
    </dataValidation>
    <dataValidation type="list" allowBlank="1" showInputMessage="1" showErrorMessage="1" sqref="D18 D20 D22" xr:uid="{A5A47D6A-68D1-4B3B-9D89-23AA7C946ADF}">
      <formula1>"見守り・コミュニケーション,申請しない"</formula1>
    </dataValidation>
    <dataValidation type="list" allowBlank="1" showInputMessage="1" showErrorMessage="1" sqref="D24" xr:uid="{1A450253-8558-4783-99FF-6DA24DC7641E}">
      <formula1>"移動支援,申請しない"</formula1>
    </dataValidation>
    <dataValidation type="list" allowBlank="1" showInputMessage="1" showErrorMessage="1" sqref="D26" xr:uid="{087531B6-B9A7-4099-9DEC-73083FC66DC0}">
      <formula1>"排泄支援,申請しない"</formula1>
    </dataValidation>
    <dataValidation type="list" allowBlank="1" showInputMessage="1" showErrorMessage="1" sqref="D28 D30" xr:uid="{2AA5DCC0-7CAF-4D63-87BB-ED866365DF9B}">
      <formula1>"移乗介護,申請しない"</formula1>
    </dataValidation>
    <dataValidation type="list" allowBlank="1" showInputMessage="1" showErrorMessage="1" sqref="D32" xr:uid="{B0E1EE36-E852-4A4F-A930-82F1F21E84CE}">
      <formula1>"入浴支援,申請しない"</formula1>
    </dataValidation>
    <dataValidation type="list" allowBlank="1" showInputMessage="1" showErrorMessage="1" sqref="D34" xr:uid="{E077688E-CB8D-451C-A53F-E2229D48E6F8}">
      <formula1>"機能訓練支援,申請しない"</formula1>
    </dataValidation>
    <dataValidation type="list" allowBlank="1" showInputMessage="1" showErrorMessage="1" sqref="D36" xr:uid="{08E9877C-7B90-4A16-9DEB-0073C1CD71FC}">
      <formula1>"食事・栄養管理支援,申請しない"</formula1>
    </dataValidation>
    <dataValidation type="list" allowBlank="1" showInputMessage="1" showErrorMessage="1" sqref="D38" xr:uid="{BC42F22C-2006-4FAB-9D55-BE4BBC7CA649}">
      <formula1>"認知症生活支援・認知症ケア支援,申請しない"</formula1>
    </dataValidation>
    <dataValidation type="list" allowBlank="1" showInputMessage="1" showErrorMessage="1" sqref="D46:D48 D40:D42 D44" xr:uid="{11CBF5BD-4D2B-4A83-8E9B-9612F36DDB16}">
      <formula1>"その他,申請しない"</formula1>
    </dataValidation>
  </dataValidations>
  <pageMargins left="0.39370078740157483" right="0.39370078740157483" top="0.98425196850393704" bottom="0.98425196850393704" header="0.51181102362204722" footer="0.51181102362204722"/>
  <pageSetup paperSize="9" scale="6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提出書類</vt:lpstr>
      <vt:lpstr>1事前協議書</vt:lpstr>
      <vt:lpstr>2事業所一覧　兼　必須要件確認表</vt:lpstr>
      <vt:lpstr>３業務改善計画書（優先順位１位分）</vt:lpstr>
      <vt:lpstr>３業務改善計画書（優先順位２位分）</vt:lpstr>
      <vt:lpstr>（このシートは記載不可です）記入見本</vt:lpstr>
      <vt:lpstr>（このシートは記載不可です）データセット</vt:lpstr>
      <vt:lpstr>4介護テクノロジー導入支援　補助金所要額調書（優先順位1位分）</vt:lpstr>
      <vt:lpstr>4介護テクノロジー導入支援　補助金所要額調書（優先順位２位分）</vt:lpstr>
      <vt:lpstr>５パッケージ型導入支援　補助金所要額調書（優先順位１位分）</vt:lpstr>
      <vt:lpstr>５パッケージ型導入支援　補助金所要額調書（優先順位２位分）</vt:lpstr>
      <vt:lpstr>チェックリスト（優先順位第１位分）</vt:lpstr>
      <vt:lpstr>チェックリスト（優先順位第２位分）</vt:lpstr>
      <vt:lpstr>チェックリスト（優先順位第１位分）記入例</vt:lpstr>
      <vt:lpstr>'（このシートは記載不可です）記入見本'!Print_Area</vt:lpstr>
      <vt:lpstr>'1事前協議書'!Print_Area</vt:lpstr>
      <vt:lpstr>'2事業所一覧　兼　必須要件確認表'!Print_Area</vt:lpstr>
      <vt:lpstr>'３業務改善計画書（優先順位１位分）'!Print_Area</vt:lpstr>
      <vt:lpstr>'３業務改善計画書（優先順位２位分）'!Print_Area</vt:lpstr>
      <vt:lpstr>'4介護テクノロジー導入支援　補助金所要額調書（優先順位1位分）'!Print_Area</vt:lpstr>
      <vt:lpstr>'4介護テクノロジー導入支援　補助金所要額調書（優先順位２位分）'!Print_Area</vt:lpstr>
      <vt:lpstr>'５パッケージ型導入支援　補助金所要額調書（優先順位１位分）'!Print_Area</vt:lpstr>
      <vt:lpstr>'５パッケージ型導入支援　補助金所要額調書（優先順位２位分）'!Print_Area</vt:lpstr>
      <vt:lpstr>'チェックリスト（優先順位第１位分）'!Print_Area</vt:lpstr>
      <vt:lpstr>'チェックリスト（優先順位第１位分）記入例'!Print_Area</vt:lpstr>
      <vt:lpstr>'チェックリスト（優先順位第２位分）'!Print_Area</vt:lpstr>
      <vt:lpstr>提出書類!Print_Area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2023-12-20T07:08:00Z</dcterms:created>
  <dcterms:modified xsi:type="dcterms:W3CDTF">2025-09-24T03:04:57Z</dcterms:modified>
</cp:coreProperties>
</file>