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K:\永年保存\02_決算\0205_財政状況資料集\R04決算\20240822_第2回目分(0911期限)\"/>
    </mc:Choice>
  </mc:AlternateContent>
  <xr:revisionPtr revIDLastSave="0" documentId="13_ncr:1_{D007BF62-A253-48B0-8011-97B7F01A3E18}" xr6:coauthVersionLast="36" xr6:coauthVersionMax="36" xr10:uidLastSave="{00000000-0000-0000-0000-000000000000}"/>
  <bookViews>
    <workbookView xWindow="14160" yWindow="0" windowWidth="15360" windowHeight="7632" tabRatio="60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W36" i="10"/>
  <c r="BE36" i="10"/>
  <c r="C36" i="10"/>
  <c r="BE35" i="10"/>
  <c r="CO34" i="10"/>
  <c r="CO35" i="10" s="1"/>
  <c r="CO36" i="10" s="1"/>
  <c r="BW34" i="10"/>
  <c r="BW35" i="10" s="1"/>
  <c r="C34" i="10"/>
  <c r="AM34" i="10" l="1"/>
  <c r="AM35" i="10" s="1"/>
  <c r="AM36"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<sst xmlns="http://schemas.openxmlformats.org/spreadsheetml/2006/main" count="1121" uniqueCount="622">
  <si>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</si>
  <si>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</si>
  <si>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</si>
  <si>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</si>
  <si>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</si>
  <si>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</si>
  <si>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</si>
  <si>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</si>
  <si>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</si>
  <si>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</si>
  <si>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</si>
  <si>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</si>
  <si>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</si>
  <si>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</si>
  <si>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</si>
  <si>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</si>
  <si>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</si>
  <si>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</si>
  <si>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</si>
  <si>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</si>
  <si>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</si>
  <si>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</si>
  <si>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</si>
  <si>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</si>
  <si>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</si>
  <si>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</si>
  <si>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</si>
  <si>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</si>
  <si>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</si>
  <si>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</si>
  <si>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</si>
  <si>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</si>
  <si>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</si>
  <si>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</si>
  <si>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</si>
  <si>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</si>
  <si>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</si>
  <si>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</si>
  <si>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</si>
  <si>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</si>
  <si>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</si>
  <si>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</si>
  <si>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</si>
  <si>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</si>
  <si>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</si>
  <si>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</si>
  <si>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</si>
  <si>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</si>
  <si>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</si>
  <si>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</si>
  <si>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</si>
  <si>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</si>
  <si>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</si>
  <si>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</si>
  <si>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</si>
  <si>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</si>
  <si>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</si>
  <si>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</si>
  <si>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</si>
  <si>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</si>
  <si>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</si>
  <si>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</si>
  <si>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</si>
  <si>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</si>
  <si>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</si>
  <si>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</si>
  <si>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</si>
  <si>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</si>
  <si>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</si>
  <si>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</si>
  <si>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</si>
  <si>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</si>
  <si>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</si>
  <si>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</si>
  <si>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</si>
  <si>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</si>
  <si>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</si>
  <si>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</si>
  <si>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</si>
  <si>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</si>
  <si>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</si>
  <si>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</si>
  <si>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</si>
  <si>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</si>
  <si>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</si>
  <si>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</si>
  <si>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</si>
  <si>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</si>
  <si>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</si>
  <si>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</si>
  <si>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</si>
  <si>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</si>
  <si>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</si>
  <si>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</si>
  <si>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</si>
  <si>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</si>
  <si>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</si>
  <si>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</si>
  <si>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</si>
  <si>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</si>
  <si>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</si>
  <si>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</si>
  <si>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</si>
  <si>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</si>
  <si>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</si>
  <si>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</si>
  <si>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</si>
  <si>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</si>
  <si>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</si>
  <si>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</si>
  <si>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</si>
  <si>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</si>
  <si>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</si>
  <si>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</si>
  <si>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</si>
  <si>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</si>
  <si>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</si>
  <si>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</si>
  <si>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</si>
  <si>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</si>
  <si>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</si>
  <si>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</si>
  <si>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</si>
  <si>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</si>
  <si>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</si>
  <si>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</si>
  <si>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</si>
  <si>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</si>
  <si>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</si>
  <si>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</si>
  <si>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</si>
  <si>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</si>
  <si>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</si>
  <si>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</si>
  <si>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</si>
  <si>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</si>
  <si>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</si>
  <si>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</si>
  <si>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</si>
  <si>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</si>
  <si>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</si>
  <si>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</si>
  <si>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</si>
  <si>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</si>
  <si>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</si>
  <si>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</si>
  <si>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</si>
  <si>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</si>
  <si>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</si>
  <si>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</si>
  <si>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</si>
  <si>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</si>
  <si>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</si>
  <si>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</si>
  <si>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</si>
  <si>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</si>
  <si>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</si>
  <si>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</si>
  <si>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</si>
  <si>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</si>
  <si>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</si>
  <si>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</si>
  <si>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</si>
  <si>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</si>
  <si>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</si>
  <si>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</si>
  <si>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</si>
  <si>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</si>
  <si>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</si>
  <si>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</si>
  <si>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</si>
  <si>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</si>
  <si>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</si>
  <si>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</si>
  <si>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</si>
  <si>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</si>
  <si>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</si>
  <si>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</si>
  <si>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</si>
  <si>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</si>
  <si>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</si>
  <si>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</si>
  <si>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</si>
  <si>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</si>
  <si>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</si>
  <si>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</si>
  <si>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</si>
  <si>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</si>
  <si>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</si>
  <si>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</si>
  <si>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</si>
  <si>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</si>
  <si>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</si>
  <si>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</si>
  <si>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</si>
  <si>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</si>
  <si>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</si>
  <si>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</si>
  <si>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</si>
  <si>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</si>
  <si>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</si>
  <si>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</si>
  <si>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</si>
  <si>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</si>
  <si>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</si>
  <si>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</si>
  <si>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</si>
  <si>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</si>
  <si>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</si>
  <si>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</si>
  <si>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</si>
  <si>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</si>
  <si>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</si>
  <si>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</si>
  <si>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</si>
  <si>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</si>
  <si>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</si>
  <si>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愛知県一宮市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</si>
  <si>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</si>
  <si>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</si>
  <si>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</si>
  <si>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</si>
  <si>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</si>
  <si>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</si>
  <si>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</si>
  <si>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</si>
  <si>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</si>
  <si>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</si>
  <si>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</si>
  <si>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</si>
  <si>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</si>
  <si>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</si>
  <si>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</si>
  <si>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</si>
  <si>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</si>
  <si>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</si>
  <si>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</si>
  <si>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</si>
  <si>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</si>
  <si>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</si>
  <si>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</si>
  <si>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</si>
  <si>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</si>
  <si>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</si>
  <si>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</si>
  <si>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</si>
  <si>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</si>
  <si>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</si>
  <si>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</si>
  <si>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</si>
  <si>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</si>
  <si>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</si>
  <si>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</si>
  <si>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</si>
  <si>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</si>
  <si>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</si>
  <si>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</si>
  <si>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</si>
  <si>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</si>
  <si>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</si>
  <si>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</si>
  <si>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</si>
  <si>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</si>
  <si>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</si>
  <si>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</si>
  <si>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</si>
  <si>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</si>
  <si>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</si>
  <si>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</si>
  <si>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</si>
  <si>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</si>
  <si>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</si>
  <si>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</si>
  <si>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</si>
  <si>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</si>
  <si>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</si>
  <si>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</si>
  <si>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</si>
  <si>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</si>
  <si>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</si>
  <si>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</si>
  <si>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</si>
  <si>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</si>
  <si>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</si>
  <si>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</si>
  <si>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</si>
  <si>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</si>
  <si>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</si>
  <si>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</si>
  <si>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</si>
  <si>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</si>
  <si>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</si>
  <si>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</si>
  <si>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</si>
  <si>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t>
    <phoneticPr fontId="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</si>
  <si>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</si>
  <si>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</si>
  <si>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</si>
  <si>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</si>
  <si>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</si>
  <si>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</si>
  <si>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</si>
  <si>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</si>
  <si>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</si>
  <si>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</si>
  <si>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</si>
  <si>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</si>
  <si>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</si>
  <si>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</si>
  <si>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</si>
  <si>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</si>
  <si>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</si>
  <si>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</si>
  <si>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</si>
  <si>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</si>
  <si>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</si>
  <si>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</si>
  <si>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</si>
  <si>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</si>
  <si>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</si>
  <si>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</si>
  <si>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</si>
  <si>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</si>
  <si>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</si>
  <si>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</si>
  <si>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</si>
  <si>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</si>
  <si>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</si>
  <si>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</si>
  <si>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</si>
  <si>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</si>
  <si>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</si>
  <si>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</si>
  <si>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</si>
  <si>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</si>
  <si>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</si>
  <si>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</si>
  <si>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</si>
  <si>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</si>
  <si>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</si>
  <si>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</si>
  <si>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</si>
  <si>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</si>
  <si>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</si>
  <si>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</si>
  <si>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</si>
  <si>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</si>
  <si>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</si>
  <si>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</si>
  <si>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</si>
  <si>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</si>
  <si>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</si>
  <si>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</si>
  <si>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</si>
  <si>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</si>
  <si>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</si>
  <si>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</si>
  <si>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</si>
  <si>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</si>
  <si>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</si>
  <si>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</si>
  <si>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</si>
  <si>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</si>
  <si>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</si>
  <si>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</si>
  <si>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</si>
  <si>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</si>
  <si>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</si>
  <si>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</si>
  <si>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</si>
  <si>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</si>
  <si>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</si>
  <si>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愛知県一宮市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</si>
  <si>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</si>
  <si>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</si>
  <si>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</si>
  <si>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</si>
  <si>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</si>
  <si>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</si>
  <si>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</si>
  <si>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</si>
  <si>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</si>
  <si>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</si>
  <si>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</si>
  <si>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</si>
  <si>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</si>
  <si>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</si>
  <si>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</si>
  <si>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</si>
  <si>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</si>
  <si>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</si>
  <si>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</si>
  <si>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</si>
  <si>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</si>
  <si>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</si>
  <si>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</si>
  <si>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</si>
  <si>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</si>
  <si>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</si>
  <si>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</si>
  <si>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</si>
  <si>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</si>
  <si>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</si>
  <si>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</si>
  <si>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</si>
  <si>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</si>
  <si>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</si>
  <si>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</si>
  <si>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</si>
  <si>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</si>
  <si>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</si>
  <si>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公共駐車場事業特別会計</t>
    <phoneticPr fontId="5"/>
  </si>
  <si>
    <t>水道事業会計</t>
    <phoneticPr fontId="5"/>
  </si>
  <si>
    <t>法適用企業</t>
    <phoneticPr fontId="5"/>
  </si>
  <si>
    <t>病院事業会計</t>
    <phoneticPr fontId="5"/>
  </si>
  <si>
    <t>下水道事業会計</t>
    <phoneticPr fontId="5"/>
  </si>
  <si>
    <t>外崎土地区画整理事業特別会計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</si>
  <si>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</si>
  <si>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</si>
  <si>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</si>
  <si>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</si>
  <si>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</si>
  <si>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</si>
  <si>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</si>
  <si>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</si>
  <si>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</si>
  <si>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</si>
  <si>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</si>
  <si>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</si>
  <si>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</si>
  <si>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</si>
  <si>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</si>
  <si>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</si>
  <si>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</si>
  <si>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</si>
  <si>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</si>
  <si>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</si>
  <si>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</si>
  <si>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</si>
  <si>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</si>
  <si>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</si>
  <si>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</si>
  <si>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</si>
  <si>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</si>
  <si>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</si>
  <si>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</si>
  <si>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</si>
  <si>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</si>
  <si>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</si>
  <si>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</si>
  <si>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</si>
  <si>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</si>
  <si>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</si>
  <si>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</si>
  <si>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</si>
  <si>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</si>
  <si>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</si>
  <si>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</si>
  <si>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</si>
  <si>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</si>
  <si>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</si>
  <si>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</si>
  <si>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</si>
  <si>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</si>
  <si>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</si>
  <si>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</si>
  <si>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</si>
  <si>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</si>
  <si>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</si>
  <si>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</si>
  <si>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</si>
  <si>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</si>
  <si>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</si>
  <si>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</si>
  <si>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</si>
  <si>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</si>
  <si>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</si>
  <si>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</si>
  <si>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</si>
  <si>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</si>
  <si>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</si>
  <si>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</si>
  <si>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</si>
  <si>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</si>
  <si>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</si>
  <si>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</si>
  <si>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</si>
  <si>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</si>
  <si>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</si>
  <si>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</si>
  <si>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</si>
  <si>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</si>
  <si>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</si>
  <si>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</si>
  <si>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</si>
  <si>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</si>
  <si>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</si>
  <si>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</si>
  <si>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</si>
  <si>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</si>
  <si>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</si>
  <si>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</si>
  <si>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</si>
  <si>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</si>
  <si>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</si>
  <si>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</si>
  <si>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</si>
  <si>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</si>
  <si>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</si>
  <si>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</si>
  <si>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</si>
  <si>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</si>
  <si>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</si>
  <si>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</si>
  <si>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</si>
  <si>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</si>
  <si>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</si>
  <si>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</si>
  <si>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</si>
  <si>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</si>
  <si>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</si>
  <si>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</si>
  <si>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</si>
  <si>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</si>
  <si>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</si>
  <si>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</si>
  <si>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</si>
  <si>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</si>
  <si>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</si>
  <si>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</si>
  <si>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</si>
  <si>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</si>
  <si>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</si>
  <si>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</si>
  <si>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</si>
  <si>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</si>
  <si>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</si>
  <si>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</si>
  <si>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</si>
  <si>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</si>
  <si>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</si>
  <si>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</si>
  <si>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</si>
  <si>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</si>
  <si>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</si>
  <si>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</si>
  <si>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</si>
  <si>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</si>
  <si>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</si>
  <si>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</si>
  <si>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</si>
  <si>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</si>
  <si>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</si>
  <si>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</si>
  <si>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</si>
  <si>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</si>
  <si>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</si>
  <si>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</si>
  <si>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</si>
  <si>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</si>
  <si>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</si>
  <si>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</si>
  <si>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</si>
  <si>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</si>
  <si>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</si>
  <si>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</si>
  <si>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</si>
  <si>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</si>
  <si>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</si>
  <si>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</si>
  <si>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</si>
  <si>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</si>
  <si>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</si>
  <si>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</si>
  <si>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</si>
  <si>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</si>
  <si>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</si>
  <si>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</si>
  <si>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0.23</t>
  </si>
  <si>
    <t>病院事業会計</t>
  </si>
  <si>
    <t>一般会計</t>
  </si>
  <si>
    <t>下水道事業会計</t>
  </si>
  <si>
    <t>水道事業会計</t>
  </si>
  <si>
    <t>介護保険事業特別会計</t>
  </si>
  <si>
    <t>国民健康保険事業特別会計</t>
  </si>
  <si>
    <t>▲ 1.09</t>
  </si>
  <si>
    <t>▲ 0.44</t>
  </si>
  <si>
    <t>後期高齢者医療事業特別会計</t>
  </si>
  <si>
    <t>母子父子寡婦福祉資金貸付事業特別会計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</si>
  <si>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</si>
  <si>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</si>
  <si>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</si>
  <si>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</si>
  <si>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</si>
  <si>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</si>
  <si>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</si>
  <si>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</si>
  <si>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</si>
  <si>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愛知県後期高齢者医療広域連合（一般会計）</t>
    <phoneticPr fontId="2"/>
  </si>
  <si>
    <t>愛知県後期高齢者医療広域連合（後期高齢者医療特別会計）</t>
    <phoneticPr fontId="2"/>
  </si>
  <si>
    <t>一宮市学校給食会</t>
    <phoneticPr fontId="2"/>
  </si>
  <si>
    <t>一宮地方総合卸売市場(株)</t>
    <phoneticPr fontId="2"/>
  </si>
  <si>
    <t>〇</t>
    <phoneticPr fontId="2"/>
  </si>
  <si>
    <t>一宮市土地開発公社</t>
    <phoneticPr fontId="2"/>
  </si>
  <si>
    <t>-</t>
    <phoneticPr fontId="2"/>
  </si>
  <si>
    <t>公共施設整備等基金</t>
  </si>
  <si>
    <t>いちのみや応援基金</t>
  </si>
  <si>
    <t>市勢振興基金</t>
  </si>
  <si>
    <t>国際交流基金</t>
  </si>
  <si>
    <t>墨国際交流基金</t>
    <rPh sb="0" eb="1">
      <t>スミ</t>
    </rPh>
    <rPh sb="1" eb="3">
      <t>コクサイ</t>
    </rPh>
    <rPh sb="3" eb="5">
      <t>コウリュウ</t>
    </rPh>
    <rPh sb="5" eb="7">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</si>
  <si>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</si>
  <si>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</si>
  <si>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</si>
  <si>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臨時財政対策債の減による影響で一般会計分の地方債現在高が減少していることに加え、公共施設整備等基金や財政調整基金の増による充当可能基金の増、公営企業分の地方債現在高の減少に対応して公営企業債等繰入見込額が減少傾向にあることなどから数値は良化している。
　有形固定資産減価償却率は、統一的基準への移行にあたり、固定資産の評価基準の見直しと精査を行った以降は60%前半から後半と類似団体に比べやや高い数値で推移している。
　両指標からみて、直ちに公共施設等の老朽化への対応に迫られる状況ではないが、公共施設等総合管理計画や個別施設計画「施設のあり方計画」などに従い、老朽化した施設の複合化や除却などを進め、更新費用・維持管理費用の低減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</si>
  <si>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</si>
  <si>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</si>
  <si>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</si>
  <si>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</si>
  <si>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</si>
  <si>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</si>
  <si>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</si>
  <si>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両指標とも、過去の大規模な借入の償還が順次終了していることなどにより、良化傾向で推移してきた。令和4年度は、元利償還額の増はあるものの、中核市移行に伴う普通交付税の増や臨時財政対策債発行可能額の減により実質公債費比率は3.4%と横ばいとなった。一方、将来負担比率も標準財政</t>
    </r>
    <r>
      <rPr>
        <sz val="10"/>
        <rFont val="ＭＳ Ｐゴシック"/>
        <family val="3"/>
        <charset val="128"/>
      </rPr>
      <t>規模は減となったが、地方債現在高の減少や充当可能基金の増</t>
    </r>
    <r>
      <rPr>
        <sz val="10"/>
        <color indexed="8"/>
        <rFont val="ＭＳ Ｐゴシック"/>
        <family val="3"/>
        <charset val="128"/>
      </rPr>
      <t>などにより良化している。類似団体との比較については、実質公債費比率は類似団体平均よりも1.8ポイント、将来負担比率についても1.7ポイント上回っており、両指標とも類似団体平均よりも良い水準となっている。今後も市の中期財政計画に則り計画的な地方債の借入れなど適切な財政運営に努め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</si>
</sst>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0" xfId="16"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87" fontId="34" fillId="6" borderId="117"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87" fontId="34" fillId="6" borderId="120" xfId="13" applyNumberFormat="1" applyFont="1" applyFill="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51" xfId="16" applyFont="1" applyBorder="1" applyAlignment="1" applyProtection="1">
      <alignment horizontal="left" vertical="top" wrapText="1"/>
      <protection locked="0"/>
    </xf>
    <xf numFmtId="0" fontId="27" fillId="0" borderId="65"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6"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A42B27F-7131-439A-83AB-9E4972A9D1D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48105</c:v>
                </c:pt>
                <c:pt idx="4">
                  <c:v>47446</c:v>
                </c:pt>
              </c:numCache>
            </c:numRef>
          </c:val>
          <c:smooth val="0"/>
          <c:extLst>
            <c:ext xmlns:c16="http://schemas.microsoft.com/office/drawing/2014/chart" uri="{C3380CC4-5D6E-409C-BE32-E72D297353CC}">
              <c16:uniqueId val="{00000000-BC16-4332-B0B6-A034DDF58A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36187</c:v>
                </c:pt>
                <c:pt idx="1">
                  <c:v>25793</c:v>
                </c:pt>
                <c:pt idx="2">
                  <c:v>25705</c:v>
                </c:pt>
                <c:pt idx="3">
                  <c:v>24056</c:v>
                </c:pt>
                <c:pt idx="4">
                  <c:v>25927</c:v>
                </c:pt>
              </c:numCache>
            </c:numRef>
          </c:val>
          <c:smooth val="0"/>
          <c:extLst>
            <c:ext xmlns:c16="http://schemas.microsoft.com/office/drawing/2014/chart" uri="{C3380CC4-5D6E-409C-BE32-E72D297353CC}">
              <c16:uniqueId val="{00000001-BC16-4332-B0B6-A034DDF58A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3.62</c:v>
                </c:pt>
                <c:pt idx="1">
                  <c:v>3.65</c:v>
                </c:pt>
                <c:pt idx="2">
                  <c:v>5.54</c:v>
                </c:pt>
                <c:pt idx="3">
                  <c:v>8.59</c:v>
                </c:pt>
                <c:pt idx="4">
                  <c:v>7.58</c:v>
                </c:pt>
              </c:numCache>
            </c:numRef>
          </c:val>
          <c:extLst>
            <c:ext xmlns:c16="http://schemas.microsoft.com/office/drawing/2014/chart" uri="{C3380CC4-5D6E-409C-BE32-E72D297353CC}">
              <c16:uniqueId val="{00000000-A49C-4000-865A-4712B98234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6.18</c:v>
                </c:pt>
                <c:pt idx="1">
                  <c:v>5.88</c:v>
                </c:pt>
                <c:pt idx="2">
                  <c:v>4.62</c:v>
                </c:pt>
                <c:pt idx="3">
                  <c:v>7.28</c:v>
                </c:pt>
                <c:pt idx="4">
                  <c:v>8.85</c:v>
                </c:pt>
              </c:numCache>
            </c:numRef>
          </c:val>
          <c:extLst>
            <c:ext xmlns:c16="http://schemas.microsoft.com/office/drawing/2014/chart" uri="{C3380CC4-5D6E-409C-BE32-E72D297353CC}">
              <c16:uniqueId val="{00000001-A49C-4000-865A-4712B98234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0.16</c:v>
                </c:pt>
                <c:pt idx="1">
                  <c:v>-0.23</c:v>
                </c:pt>
                <c:pt idx="2">
                  <c:v>0.95</c:v>
                </c:pt>
                <c:pt idx="3">
                  <c:v>6.42</c:v>
                </c:pt>
                <c:pt idx="4">
                  <c:v>0.19</c:v>
                </c:pt>
              </c:numCache>
            </c:numRef>
          </c:val>
          <c:smooth val="0"/>
          <c:extLst>
            <c:ext xmlns:c16="http://schemas.microsoft.com/office/drawing/2014/chart" uri="{C3380CC4-5D6E-409C-BE32-E72D297353CC}">
              <c16:uniqueId val="{00000002-A49C-4000-865A-4712B98234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DCB-4245-B675-3B646655D3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CB-4245-B675-3B646655D3CD}"/>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2-7DCB-4245-B675-3B646655D3C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0.15</c:v>
                </c:pt>
                <c:pt idx="4">
                  <c:v>#N/A</c:v>
                </c:pt>
                <c:pt idx="5">
                  <c:v>0</c:v>
                </c:pt>
                <c:pt idx="6">
                  <c:v>#N/A</c:v>
                </c:pt>
                <c:pt idx="7">
                  <c:v>0.01</c:v>
                </c:pt>
                <c:pt idx="8">
                  <c:v>#N/A</c:v>
                </c:pt>
                <c:pt idx="9">
                  <c:v>0.06</c:v>
                </c:pt>
              </c:numCache>
            </c:numRef>
          </c:val>
          <c:extLst>
            <c:ext xmlns:c16="http://schemas.microsoft.com/office/drawing/2014/chart" uri="{C3380CC4-5D6E-409C-BE32-E72D297353CC}">
              <c16:uniqueId val="{00000003-7DCB-4245-B675-3B646655D3C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1.0900000000000001</c:v>
                </c:pt>
                <c:pt idx="1">
                  <c:v>#N/A</c:v>
                </c:pt>
                <c:pt idx="2">
                  <c:v>0.44</c:v>
                </c:pt>
                <c:pt idx="3">
                  <c:v>#N/A</c:v>
                </c:pt>
                <c:pt idx="4">
                  <c:v>#N/A</c:v>
                </c:pt>
                <c:pt idx="5">
                  <c:v>0.53</c:v>
                </c:pt>
                <c:pt idx="6">
                  <c:v>#N/A</c:v>
                </c:pt>
                <c:pt idx="7">
                  <c:v>1.19</c:v>
                </c:pt>
                <c:pt idx="8">
                  <c:v>#N/A</c:v>
                </c:pt>
                <c:pt idx="9">
                  <c:v>1.43</c:v>
                </c:pt>
              </c:numCache>
            </c:numRef>
          </c:val>
          <c:extLst>
            <c:ext xmlns:c16="http://schemas.microsoft.com/office/drawing/2014/chart" uri="{C3380CC4-5D6E-409C-BE32-E72D297353CC}">
              <c16:uniqueId val="{00000004-7DCB-4245-B675-3B646655D3C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1.0900000000000001</c:v>
                </c:pt>
                <c:pt idx="2">
                  <c:v>#N/A</c:v>
                </c:pt>
                <c:pt idx="3">
                  <c:v>1.31</c:v>
                </c:pt>
                <c:pt idx="4">
                  <c:v>#N/A</c:v>
                </c:pt>
                <c:pt idx="5">
                  <c:v>1.34</c:v>
                </c:pt>
                <c:pt idx="6">
                  <c:v>#N/A</c:v>
                </c:pt>
                <c:pt idx="7">
                  <c:v>1.43</c:v>
                </c:pt>
                <c:pt idx="8">
                  <c:v>#N/A</c:v>
                </c:pt>
                <c:pt idx="9">
                  <c:v>1.44</c:v>
                </c:pt>
              </c:numCache>
            </c:numRef>
          </c:val>
          <c:extLst>
            <c:ext xmlns:c16="http://schemas.microsoft.com/office/drawing/2014/chart" uri="{C3380CC4-5D6E-409C-BE32-E72D297353CC}">
              <c16:uniqueId val="{00000005-7DCB-4245-B675-3B646655D3CD}"/>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5.35</c:v>
                </c:pt>
                <c:pt idx="2">
                  <c:v>#N/A</c:v>
                </c:pt>
                <c:pt idx="3">
                  <c:v>5.13</c:v>
                </c:pt>
                <c:pt idx="4">
                  <c:v>#N/A</c:v>
                </c:pt>
                <c:pt idx="5">
                  <c:v>4.8</c:v>
                </c:pt>
                <c:pt idx="6">
                  <c:v>#N/A</c:v>
                </c:pt>
                <c:pt idx="7">
                  <c:v>4.3899999999999997</c:v>
                </c:pt>
                <c:pt idx="8">
                  <c:v>#N/A</c:v>
                </c:pt>
                <c:pt idx="9">
                  <c:v>3.85</c:v>
                </c:pt>
              </c:numCache>
            </c:numRef>
          </c:val>
          <c:extLst>
            <c:ext xmlns:c16="http://schemas.microsoft.com/office/drawing/2014/chart" uri="{C3380CC4-5D6E-409C-BE32-E72D297353CC}">
              <c16:uniqueId val="{00000006-7DCB-4245-B675-3B646655D3C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7.21</c:v>
                </c:pt>
                <c:pt idx="2">
                  <c:v>#N/A</c:v>
                </c:pt>
                <c:pt idx="3">
                  <c:v>7.28</c:v>
                </c:pt>
                <c:pt idx="4">
                  <c:v>#N/A</c:v>
                </c:pt>
                <c:pt idx="5">
                  <c:v>7.5</c:v>
                </c:pt>
                <c:pt idx="6">
                  <c:v>#N/A</c:v>
                </c:pt>
                <c:pt idx="7">
                  <c:v>6.9</c:v>
                </c:pt>
                <c:pt idx="8">
                  <c:v>#N/A</c:v>
                </c:pt>
                <c:pt idx="9">
                  <c:v>6.66</c:v>
                </c:pt>
              </c:numCache>
            </c:numRef>
          </c:val>
          <c:extLst>
            <c:ext xmlns:c16="http://schemas.microsoft.com/office/drawing/2014/chart" uri="{C3380CC4-5D6E-409C-BE32-E72D297353CC}">
              <c16:uniqueId val="{00000007-7DCB-4245-B675-3B646655D3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3.62</c:v>
                </c:pt>
                <c:pt idx="2">
                  <c:v>#N/A</c:v>
                </c:pt>
                <c:pt idx="3">
                  <c:v>3.65</c:v>
                </c:pt>
                <c:pt idx="4">
                  <c:v>#N/A</c:v>
                </c:pt>
                <c:pt idx="5">
                  <c:v>5.54</c:v>
                </c:pt>
                <c:pt idx="6">
                  <c:v>#N/A</c:v>
                </c:pt>
                <c:pt idx="7">
                  <c:v>8.57</c:v>
                </c:pt>
                <c:pt idx="8">
                  <c:v>#N/A</c:v>
                </c:pt>
                <c:pt idx="9">
                  <c:v>7.55</c:v>
                </c:pt>
              </c:numCache>
            </c:numRef>
          </c:val>
          <c:extLst>
            <c:ext xmlns:c16="http://schemas.microsoft.com/office/drawing/2014/chart" uri="{C3380CC4-5D6E-409C-BE32-E72D297353CC}">
              <c16:uniqueId val="{00000008-7DCB-4245-B675-3B646655D3C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8.6199999999999992</c:v>
                </c:pt>
                <c:pt idx="2">
                  <c:v>#N/A</c:v>
                </c:pt>
                <c:pt idx="3">
                  <c:v>6.65</c:v>
                </c:pt>
                <c:pt idx="4">
                  <c:v>#N/A</c:v>
                </c:pt>
                <c:pt idx="5">
                  <c:v>7.52</c:v>
                </c:pt>
                <c:pt idx="6">
                  <c:v>#N/A</c:v>
                </c:pt>
                <c:pt idx="7">
                  <c:v>9.3000000000000007</c:v>
                </c:pt>
                <c:pt idx="8">
                  <c:v>#N/A</c:v>
                </c:pt>
                <c:pt idx="9">
                  <c:v>11.02</c:v>
                </c:pt>
              </c:numCache>
            </c:numRef>
          </c:val>
          <c:extLst>
            <c:ext xmlns:c16="http://schemas.microsoft.com/office/drawing/2014/chart" uri="{C3380CC4-5D6E-409C-BE32-E72D297353CC}">
              <c16:uniqueId val="{00000009-7DCB-4245-B675-3B646655D3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10730</c:v>
                </c:pt>
                <c:pt idx="5">
                  <c:v>10736</c:v>
                </c:pt>
                <c:pt idx="8">
                  <c:v>10921</c:v>
                </c:pt>
                <c:pt idx="11">
                  <c:v>10982</c:v>
                </c:pt>
                <c:pt idx="14">
                  <c:v>11133</c:v>
                </c:pt>
              </c:numCache>
            </c:numRef>
          </c:val>
          <c:extLst>
            <c:ext xmlns:c16="http://schemas.microsoft.com/office/drawing/2014/chart" uri="{C3380CC4-5D6E-409C-BE32-E72D297353CC}">
              <c16:uniqueId val="{00000000-71C4-4554-AB0E-736D353D00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C4-4554-AB0E-736D353D00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11</c:v>
                </c:pt>
                <c:pt idx="6">
                  <c:v>1</c:v>
                </c:pt>
                <c:pt idx="9">
                  <c:v>0</c:v>
                </c:pt>
                <c:pt idx="12">
                  <c:v>55</c:v>
                </c:pt>
              </c:numCache>
            </c:numRef>
          </c:val>
          <c:extLst>
            <c:ext xmlns:c16="http://schemas.microsoft.com/office/drawing/2014/chart" uri="{C3380CC4-5D6E-409C-BE32-E72D297353CC}">
              <c16:uniqueId val="{00000002-71C4-4554-AB0E-736D353D00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C4-4554-AB0E-736D353D00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3900</c:v>
                </c:pt>
                <c:pt idx="3">
                  <c:v>3809</c:v>
                </c:pt>
                <c:pt idx="6">
                  <c:v>3764</c:v>
                </c:pt>
                <c:pt idx="9">
                  <c:v>3646</c:v>
                </c:pt>
                <c:pt idx="12">
                  <c:v>3604</c:v>
                </c:pt>
              </c:numCache>
            </c:numRef>
          </c:val>
          <c:extLst>
            <c:ext xmlns:c16="http://schemas.microsoft.com/office/drawing/2014/chart" uri="{C3380CC4-5D6E-409C-BE32-E72D297353CC}">
              <c16:uniqueId val="{00000004-71C4-4554-AB0E-736D353D00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4-4554-AB0E-736D353D00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C4-4554-AB0E-736D353D00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9081</c:v>
                </c:pt>
                <c:pt idx="3">
                  <c:v>9118</c:v>
                </c:pt>
                <c:pt idx="6">
                  <c:v>9491</c:v>
                </c:pt>
                <c:pt idx="9">
                  <c:v>9694</c:v>
                </c:pt>
                <c:pt idx="12">
                  <c:v>9994</c:v>
                </c:pt>
              </c:numCache>
            </c:numRef>
          </c:val>
          <c:extLst>
            <c:ext xmlns:c16="http://schemas.microsoft.com/office/drawing/2014/chart" uri="{C3380CC4-5D6E-409C-BE32-E72D297353CC}">
              <c16:uniqueId val="{00000007-71C4-4554-AB0E-736D353D00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2254</c:v>
                </c:pt>
                <c:pt idx="2">
                  <c:v>#N/A</c:v>
                </c:pt>
                <c:pt idx="3">
                  <c:v>#N/A</c:v>
                </c:pt>
                <c:pt idx="4">
                  <c:v>2202</c:v>
                </c:pt>
                <c:pt idx="5">
                  <c:v>#N/A</c:v>
                </c:pt>
                <c:pt idx="6">
                  <c:v>#N/A</c:v>
                </c:pt>
                <c:pt idx="7">
                  <c:v>2335</c:v>
                </c:pt>
                <c:pt idx="8">
                  <c:v>#N/A</c:v>
                </c:pt>
                <c:pt idx="9">
                  <c:v>#N/A</c:v>
                </c:pt>
                <c:pt idx="10">
                  <c:v>2358</c:v>
                </c:pt>
                <c:pt idx="11">
                  <c:v>#N/A</c:v>
                </c:pt>
                <c:pt idx="12">
                  <c:v>#N/A</c:v>
                </c:pt>
                <c:pt idx="13">
                  <c:v>2520</c:v>
                </c:pt>
                <c:pt idx="14">
                  <c:v>#N/A</c:v>
                </c:pt>
              </c:numCache>
            </c:numRef>
          </c:val>
          <c:smooth val="0"/>
          <c:extLst>
            <c:ext xmlns:c16="http://schemas.microsoft.com/office/drawing/2014/chart" uri="{C3380CC4-5D6E-409C-BE32-E72D297353CC}">
              <c16:uniqueId val="{00000008-71C4-4554-AB0E-736D353D00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124891</c:v>
                </c:pt>
                <c:pt idx="5">
                  <c:v>124509</c:v>
                </c:pt>
                <c:pt idx="8">
                  <c:v>122989</c:v>
                </c:pt>
                <c:pt idx="11">
                  <c:v>123300</c:v>
                </c:pt>
                <c:pt idx="14">
                  <c:v>120315</c:v>
                </c:pt>
              </c:numCache>
            </c:numRef>
          </c:val>
          <c:extLst>
            <c:ext xmlns:c16="http://schemas.microsoft.com/office/drawing/2014/chart" uri="{C3380CC4-5D6E-409C-BE32-E72D297353CC}">
              <c16:uniqueId val="{00000000-1EB1-4428-B628-251ECCD694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26258</c:v>
                </c:pt>
                <c:pt idx="5">
                  <c:v>28999</c:v>
                </c:pt>
                <c:pt idx="8">
                  <c:v>27943</c:v>
                </c:pt>
                <c:pt idx="11">
                  <c:v>27243</c:v>
                </c:pt>
                <c:pt idx="14">
                  <c:v>26308</c:v>
                </c:pt>
              </c:numCache>
            </c:numRef>
          </c:val>
          <c:extLst>
            <c:ext xmlns:c16="http://schemas.microsoft.com/office/drawing/2014/chart" uri="{C3380CC4-5D6E-409C-BE32-E72D297353CC}">
              <c16:uniqueId val="{00000001-1EB1-4428-B628-251ECCD694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10195</c:v>
                </c:pt>
                <c:pt idx="5">
                  <c:v>9981</c:v>
                </c:pt>
                <c:pt idx="8">
                  <c:v>9161</c:v>
                </c:pt>
                <c:pt idx="11">
                  <c:v>15622</c:v>
                </c:pt>
                <c:pt idx="14">
                  <c:v>18698</c:v>
                </c:pt>
              </c:numCache>
            </c:numRef>
          </c:val>
          <c:extLst>
            <c:ext xmlns:c16="http://schemas.microsoft.com/office/drawing/2014/chart" uri="{C3380CC4-5D6E-409C-BE32-E72D297353CC}">
              <c16:uniqueId val="{00000002-1EB1-4428-B628-251ECCD694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B1-4428-B628-251ECCD694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B1-4428-B628-251ECCD694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101</c:v>
                </c:pt>
                <c:pt idx="3">
                  <c:v>94</c:v>
                </c:pt>
                <c:pt idx="6">
                  <c:v>89</c:v>
                </c:pt>
                <c:pt idx="9">
                  <c:v>86</c:v>
                </c:pt>
                <c:pt idx="12">
                  <c:v>83</c:v>
                </c:pt>
              </c:numCache>
            </c:numRef>
          </c:val>
          <c:extLst>
            <c:ext xmlns:c16="http://schemas.microsoft.com/office/drawing/2014/chart" uri="{C3380CC4-5D6E-409C-BE32-E72D297353CC}">
              <c16:uniqueId val="{00000005-1EB1-4428-B628-251ECCD694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14644</c:v>
                </c:pt>
                <c:pt idx="3">
                  <c:v>15284</c:v>
                </c:pt>
                <c:pt idx="6">
                  <c:v>14322</c:v>
                </c:pt>
                <c:pt idx="9">
                  <c:v>14505</c:v>
                </c:pt>
                <c:pt idx="12">
                  <c:v>14501</c:v>
                </c:pt>
              </c:numCache>
            </c:numRef>
          </c:val>
          <c:extLst>
            <c:ext xmlns:c16="http://schemas.microsoft.com/office/drawing/2014/chart" uri="{C3380CC4-5D6E-409C-BE32-E72D297353CC}">
              <c16:uniqueId val="{00000006-1EB1-4428-B628-251ECCD694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EB1-4428-B628-251ECCD694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67619</c:v>
                </c:pt>
                <c:pt idx="3">
                  <c:v>65327</c:v>
                </c:pt>
                <c:pt idx="6">
                  <c:v>63083</c:v>
                </c:pt>
                <c:pt idx="9">
                  <c:v>60575</c:v>
                </c:pt>
                <c:pt idx="12">
                  <c:v>57962</c:v>
                </c:pt>
              </c:numCache>
            </c:numRef>
          </c:val>
          <c:extLst>
            <c:ext xmlns:c16="http://schemas.microsoft.com/office/drawing/2014/chart" uri="{C3380CC4-5D6E-409C-BE32-E72D297353CC}">
              <c16:uniqueId val="{00000008-1EB1-4428-B628-251ECCD694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638</c:v>
                </c:pt>
                <c:pt idx="3">
                  <c:v>309</c:v>
                </c:pt>
                <c:pt idx="6">
                  <c:v>267</c:v>
                </c:pt>
                <c:pt idx="9">
                  <c:v>280</c:v>
                </c:pt>
                <c:pt idx="12">
                  <c:v>225</c:v>
                </c:pt>
              </c:numCache>
            </c:numRef>
          </c:val>
          <c:extLst>
            <c:ext xmlns:c16="http://schemas.microsoft.com/office/drawing/2014/chart" uri="{C3380CC4-5D6E-409C-BE32-E72D297353CC}">
              <c16:uniqueId val="{00000009-1EB1-4428-B628-251ECCD694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107580</c:v>
                </c:pt>
                <c:pt idx="3">
                  <c:v>107279</c:v>
                </c:pt>
                <c:pt idx="6">
                  <c:v>106797</c:v>
                </c:pt>
                <c:pt idx="9">
                  <c:v>107123</c:v>
                </c:pt>
                <c:pt idx="12">
                  <c:v>104064</c:v>
                </c:pt>
              </c:numCache>
            </c:numRef>
          </c:val>
          <c:extLst>
            <c:ext xmlns:c16="http://schemas.microsoft.com/office/drawing/2014/chart" uri="{C3380CC4-5D6E-409C-BE32-E72D297353CC}">
              <c16:uniqueId val="{0000000A-1EB1-4428-B628-251ECCD694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29238</c:v>
                </c:pt>
                <c:pt idx="2">
                  <c:v>#N/A</c:v>
                </c:pt>
                <c:pt idx="3">
                  <c:v>#N/A</c:v>
                </c:pt>
                <c:pt idx="4">
                  <c:v>24806</c:v>
                </c:pt>
                <c:pt idx="5">
                  <c:v>#N/A</c:v>
                </c:pt>
                <c:pt idx="6">
                  <c:v>#N/A</c:v>
                </c:pt>
                <c:pt idx="7">
                  <c:v>24466</c:v>
                </c:pt>
                <c:pt idx="8">
                  <c:v>#N/A</c:v>
                </c:pt>
                <c:pt idx="9">
                  <c:v>#N/A</c:v>
                </c:pt>
                <c:pt idx="10">
                  <c:v>16403</c:v>
                </c:pt>
                <c:pt idx="11">
                  <c:v>#N/A</c:v>
                </c:pt>
                <c:pt idx="12">
                  <c:v>#N/A</c:v>
                </c:pt>
                <c:pt idx="13">
                  <c:v>11514</c:v>
                </c:pt>
                <c:pt idx="14">
                  <c:v>#N/A</c:v>
                </c:pt>
              </c:numCache>
            </c:numRef>
          </c:val>
          <c:smooth val="0"/>
          <c:extLst>
            <c:ext xmlns:c16="http://schemas.microsoft.com/office/drawing/2014/chart" uri="{C3380CC4-5D6E-409C-BE32-E72D297353CC}">
              <c16:uniqueId val="{0000000B-1EB1-4428-B628-251ECCD694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3461</c:v>
                </c:pt>
                <c:pt idx="1">
                  <c:v>5865</c:v>
                </c:pt>
                <c:pt idx="2">
                  <c:v>6970</c:v>
                </c:pt>
              </c:numCache>
            </c:numRef>
          </c:val>
          <c:extLst>
            <c:ext xmlns:c16="http://schemas.microsoft.com/office/drawing/2014/chart" uri="{C3380CC4-5D6E-409C-BE32-E72D297353CC}">
              <c16:uniqueId val="{00000000-BA18-4DF4-A7EA-F50E0918AE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c:v>
                </c:pt>
                <c:pt idx="1">
                  <c:v>50</c:v>
                </c:pt>
                <c:pt idx="2">
                  <c:v>50</c:v>
                </c:pt>
              </c:numCache>
            </c:numRef>
          </c:val>
          <c:extLst>
            <c:ext xmlns:c16="http://schemas.microsoft.com/office/drawing/2014/chart" uri="{C3380CC4-5D6E-409C-BE32-E72D297353CC}">
              <c16:uniqueId val="{00000001-BA18-4DF4-A7EA-F50E0918AE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3486</c:v>
                </c:pt>
                <c:pt idx="1">
                  <c:v>7203</c:v>
                </c:pt>
                <c:pt idx="2">
                  <c:v>9191</c:v>
                </c:pt>
              </c:numCache>
            </c:numRef>
          </c:val>
          <c:extLst>
            <c:ext xmlns:c16="http://schemas.microsoft.com/office/drawing/2014/chart" uri="{C3380CC4-5D6E-409C-BE32-E72D297353CC}">
              <c16:uniqueId val="{00000002-BA18-4DF4-A7EA-F50E0918AE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{A244D3B8-5EB5-4DDC-B75B-0727F0F9CF38}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646-4B8F-A504-085EBC7D53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{D950483C-3F1C-4FE7-954C-F44D27E54572}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46-4B8F-A504-085EBC7D53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{41C8E94D-FAD7-485B-999E-29E8F0622086}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46-4B8F-A504-085EBC7D53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{7E58CA61-3270-4B56-B183-C64F1A9B66A8}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46-4B8F-A504-085EBC7D53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{7E446AE1-8913-4010-9D0D-5DDF3E93EBBA}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46-4B8F-A504-085EBC7D536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{37AD2B17-917F-4D50-BCC1-D7409C544293}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646-4B8F-A504-085EBC7D536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{0993384C-5150-455B-9E24-79411C197B1E}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646-4B8F-A504-085EBC7D536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{AAD5330D-3D5D-4913-86CF-CE67B4D9C325}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646-4B8F-A504-085EBC7D536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{B2ACF730-D6A7-4DF6-90C7-A4737DDC8C9E}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646-4B8F-A504-085EBC7D53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63.9</c:v>
                </c:pt>
                <c:pt idx="16">
                  <c:v>65.400000000000006</c:v>
                </c:pt>
                <c:pt idx="24">
                  <c:v>67</c:v>
                </c:pt>
                <c:pt idx="32">
                  <c:v>68.5</c:v>
                </c:pt>
              </c:numCache>
            </c:numRef>
          </c:xVal>
          <c:yVal>
            <c:numRef>
              <c:f>公会計指標分析・財政指標組合せ分析表!$BP$51:$DC$51</c:f>
              <c:numCache>
                <c:formatCode>#,##0.0;"▲ "#,##0.0</c:formatCode>
                <c:ptCount val="40"/>
                <c:pt idx="0">
                  <c:v>46.1</c:v>
                </c:pt>
                <c:pt idx="8">
                  <c:v>39</c:v>
                </c:pt>
                <c:pt idx="16">
                  <c:v>37.1</c:v>
                </c:pt>
                <c:pt idx="24">
                  <c:v>22.9</c:v>
                </c:pt>
                <c:pt idx="32">
                  <c:v>16.5</c:v>
                </c:pt>
              </c:numCache>
            </c:numRef>
          </c:yVal>
          <c:smooth val="0"/>
          <c:extLst>
            <c:ext xmlns:c16="http://schemas.microsoft.com/office/drawing/2014/chart" uri="{C3380CC4-5D6E-409C-BE32-E72D297353CC}">
              <c16:uniqueId val="{00000009-4646-4B8F-A504-085EBC7D53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{19F07280-837D-4F79-912B-0EB834D79E06}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646-4B8F-A504-085EBC7D53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{5E1F80E2-2095-4E62-8B3E-1FCB6C43F020}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46-4B8F-A504-085EBC7D53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{71197FB1-CCBA-4135-861D-B608A7F02846}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46-4B8F-A504-085EBC7D53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{1DAAA04E-B54D-4384-B60F-BFF4E05DF4A5}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46-4B8F-A504-085EBC7D53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{0CBECD19-FC06-461F-BD36-412D5F5D6D5C}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46-4B8F-A504-085EBC7D536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{530C483C-3F7D-4884-8267-CCB1C086F73B}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646-4B8F-A504-085EBC7D536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{6861CFA4-3C36-4382-B823-92ED120B3BA7}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646-4B8F-A504-085EBC7D536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{CB1EDE83-C4DE-4607-9EF8-5E1EFB82BC4F}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646-4B8F-A504-085EBC7D536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{1C438F49-2054-41F9-9D3B-1B9C03910B78}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646-4B8F-A504-085EBC7D53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63.9</c:v>
                </c:pt>
                <c:pt idx="32">
                  <c:v>64.8</c:v>
                </c:pt>
              </c:numCache>
            </c:numRef>
          </c:xVal>
          <c:yVal>
            <c:numRef>
              <c:f>公会計指標分析・財政指標組合せ分析表!$BP$55:$DC$55</c:f>
              <c:numCache>
                <c:formatCode>#,##0.0;"▲ "#,##0.0</c:formatCode>
                <c:ptCount val="40"/>
                <c:pt idx="0">
                  <c:v>23.1</c:v>
                </c:pt>
                <c:pt idx="8">
                  <c:v>19</c:v>
                </c:pt>
                <c:pt idx="16">
                  <c:v>18</c:v>
                </c:pt>
                <c:pt idx="24">
                  <c:v>23.4</c:v>
                </c:pt>
                <c:pt idx="32">
                  <c:v>18.2</c:v>
                </c:pt>
              </c:numCache>
            </c:numRef>
          </c:yVal>
          <c:smooth val="0"/>
          <c:extLst>
            <c:ext xmlns:c16="http://schemas.microsoft.com/office/drawing/2014/chart" uri="{C3380CC4-5D6E-409C-BE32-E72D297353CC}">
              <c16:uniqueId val="{00000013-4646-4B8F-A504-085EBC7D536F}"/>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{5DEB4058-0846-42C7-9DFE-8D779D592397}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E2A-4774-A7A9-D342776771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{6954DA04-95EA-4309-8210-400E4AC65207}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A-4774-A7A9-D342776771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{FF835E21-3F97-4CD2-B0AC-F2EFBF55A200}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A-4774-A7A9-D342776771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{FF46C5C9-606B-4A94-8165-B6DDD35517B8}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A-4774-A7A9-D342776771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{CE537AB2-C7E5-45FC-8EE6-C1C526D3E2A3}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A-4774-A7A9-D34277677108}"/>
                </c:ext>
              </c:extLst>
            </c:dLbl>
            <c:dLbl>
              <c:idx val="8"/>
              <c:layout>
                <c:manualLayout>
                  <c:x val="0"/>
                  <c:y val="4.1646488440694071E-4"/>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{03AF5302-D709-4A63-8260-BE370B1A7F4B}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E2A-4774-A7A9-D34277677108}"/>
                </c:ext>
              </c:extLst>
            </c:dLbl>
            <c:dLbl>
              <c:idx val="16"/>
              <c:layout>
                <c:manualLayout>
                  <c:x val="0"/>
                  <c:y val="-4.1612239683760677E-4"/>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{168451AC-0A49-40A3-8B27-2E906645C928}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E2A-4774-A7A9-D3427767710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{7337B8EF-D10D-4889-AA3F-A40D1974ED35}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E2A-4774-A7A9-D3427767710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{927EA21A-645E-4ED8-AACA-289DD701AF84}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E2A-4774-A7A9-D342776771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3.5</c:v>
                </c:pt>
                <c:pt idx="16">
                  <c:v>3.5</c:v>
                </c:pt>
                <c:pt idx="24">
                  <c:v>3.4</c:v>
                </c:pt>
                <c:pt idx="32">
                  <c:v>3.4</c:v>
                </c:pt>
              </c:numCache>
            </c:numRef>
          </c:xVal>
          <c:yVal>
            <c:numRef>
              <c:f>公会計指標分析・財政指標組合せ分析表!$BP$73:$DC$73</c:f>
              <c:numCache>
                <c:formatCode>#,##0.0;"▲ "#,##0.0</c:formatCode>
                <c:ptCount val="40"/>
                <c:pt idx="0">
                  <c:v>46.1</c:v>
                </c:pt>
                <c:pt idx="8">
                  <c:v>39</c:v>
                </c:pt>
                <c:pt idx="16">
                  <c:v>37.1</c:v>
                </c:pt>
                <c:pt idx="24">
                  <c:v>22.9</c:v>
                </c:pt>
                <c:pt idx="32">
                  <c:v>16.5</c:v>
                </c:pt>
              </c:numCache>
            </c:numRef>
          </c:yVal>
          <c:smooth val="0"/>
          <c:extLst>
            <c:ext xmlns:c16="http://schemas.microsoft.com/office/drawing/2014/chart" uri="{C3380CC4-5D6E-409C-BE32-E72D297353CC}">
              <c16:uniqueId val="{00000009-BE2A-4774-A7A9-D342776771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{9551FA6D-A587-4FBD-BDD9-731F5A68EEF6}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E2A-4774-A7A9-D342776771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{0AFBE090-583C-412F-9D67-F0CFC7871CC2}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A-4774-A7A9-D342776771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{87E81405-AD68-46AE-A5B8-8B2B72A8FBA1}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A-4774-A7A9-D342776771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{07C565E1-5D45-413C-9DC5-E451799D0B0E}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A-4774-A7A9-D342776771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{8BFF2246-A8AC-4575-8E22-FEA6A44104A4}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A-4774-A7A9-D3427767710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{9E791438-8AE1-449F-BB98-9765548B1A19}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E2A-4774-A7A9-D3427767710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{3D66CA6A-6C31-4EFF-9D8A-50F8137262B8}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E2A-4774-A7A9-D3427767710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{C0C9491B-D0CA-4A41-914D-E17D5B941E78}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E2A-4774-A7A9-D3427767710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{1BFCD43A-8FC5-4289-A241-BC56F2EE09FB}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E2A-4774-A7A9-D342776771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5.2</c:v>
                </c:pt>
                <c:pt idx="32">
                  <c:v>5.2</c:v>
                </c:pt>
              </c:numCache>
            </c:numRef>
          </c:xVal>
          <c:yVal>
            <c:numRef>
              <c:f>公会計指標分析・財政指標組合せ分析表!$BP$77:$DC$77</c:f>
              <c:numCache>
                <c:formatCode>#,##0.0;"▲ "#,##0.0</c:formatCode>
                <c:ptCount val="40"/>
                <c:pt idx="0">
                  <c:v>23.1</c:v>
                </c:pt>
                <c:pt idx="8">
                  <c:v>19</c:v>
                </c:pt>
                <c:pt idx="16">
                  <c:v>18</c:v>
                </c:pt>
                <c:pt idx="24">
                  <c:v>23.4</c:v>
                </c:pt>
                <c:pt idx="32">
                  <c:v>18.2</c:v>
                </c:pt>
              </c:numCache>
            </c:numRef>
          </c:yVal>
          <c:smooth val="0"/>
          <c:extLst>
            <c:ext xmlns:c16="http://schemas.microsoft.com/office/drawing/2014/chart" uri="{C3380CC4-5D6E-409C-BE32-E72D297353CC}">
              <c16:uniqueId val="{00000013-BE2A-4774-A7A9-D34277677108}"/>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は、臨時財政対策債や合併特例債などの発行増により前年に比べ増となっている。今後も臨時財政対策債の借入れは一定規模で続くと見込まれるものの発行抑制の傾向であることや、合併特例債を活用した大型事業がほぼ終了したことから、長期的には減少に転じるものと考えられる。公営企業債の元利償還金に対する繰入金は、下水道事業が将来的な単独公共下水道の流域下水道への編入を踏まえ投資の抑制に努めていることにより、前年度から減少した。債務負担行為に基づく支出は、都市計画道路に係る土地開発公社用地買戻し案件により前年度から増加した。</a:t>
          </a:r>
        </a:p>
        <a:p>
          <a:r>
            <a:rPr kumimoji="1" lang="ja-JP" altLang="en-US" sz="1050">
              <a:latin typeface="ＭＳ ゴシック" pitchFamily="49" charset="-128"/>
              <a:ea typeface="ＭＳ ゴシック" pitchFamily="49" charset="-128"/>
            </a:rPr>
            <a:t>　算入公債費等は、交付税算入率の高い合併特例債や臨時財政対策債の発行により増加傾向が続いている。</a:t>
          </a:r>
        </a:p>
        <a:p>
          <a:r>
            <a:rPr kumimoji="1" lang="ja-JP" altLang="en-US" sz="1050">
              <a:latin typeface="ＭＳ ゴシック" pitchFamily="49" charset="-128"/>
              <a:ea typeface="ＭＳ ゴシック" pitchFamily="49" charset="-128"/>
            </a:rPr>
            <a:t>　これらの結果、令和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年度は、元利償還金等</a:t>
          </a:r>
          <a:r>
            <a:rPr kumimoji="1" lang="en-US" altLang="ja-JP" sz="1050">
              <a:latin typeface="ＭＳ ゴシック" pitchFamily="49" charset="-128"/>
              <a:ea typeface="ＭＳ ゴシック" pitchFamily="49" charset="-128"/>
            </a:rPr>
            <a:t>(A)</a:t>
          </a:r>
          <a:r>
            <a:rPr kumimoji="1" lang="ja-JP" altLang="en-US" sz="1050">
              <a:latin typeface="ＭＳ ゴシック" pitchFamily="49" charset="-128"/>
              <a:ea typeface="ＭＳ ゴシック" pitchFamily="49" charset="-128"/>
            </a:rPr>
            <a:t>と算入公債費等</a:t>
          </a:r>
          <a:r>
            <a:rPr kumimoji="1" lang="en-US" altLang="ja-JP" sz="1050">
              <a:latin typeface="ＭＳ ゴシック" pitchFamily="49" charset="-128"/>
              <a:ea typeface="ＭＳ ゴシック" pitchFamily="49" charset="-128"/>
            </a:rPr>
            <a:t>(B)</a:t>
          </a:r>
          <a:r>
            <a:rPr kumimoji="1" lang="ja-JP" altLang="en-US" sz="1050">
              <a:latin typeface="ＭＳ ゴシック" pitchFamily="49" charset="-128"/>
              <a:ea typeface="ＭＳ ゴシック" pitchFamily="49" charset="-128"/>
            </a:rPr>
            <a:t>の両方が増加したが、</a:t>
          </a:r>
          <a:r>
            <a:rPr kumimoji="1" lang="en-US" altLang="ja-JP" sz="1050">
              <a:latin typeface="ＭＳ ゴシック" pitchFamily="49" charset="-128"/>
              <a:ea typeface="ＭＳ ゴシック" pitchFamily="49" charset="-128"/>
            </a:rPr>
            <a:t>(A)</a:t>
          </a:r>
          <a:r>
            <a:rPr kumimoji="1" lang="ja-JP" altLang="en-US" sz="1050">
              <a:latin typeface="ＭＳ ゴシック" pitchFamily="49" charset="-128"/>
              <a:ea typeface="ＭＳ ゴシック" pitchFamily="49" charset="-128"/>
            </a:rPr>
            <a:t>の増加の方が大きいため、実質公債費比率の分子</a:t>
          </a:r>
          <a:r>
            <a:rPr kumimoji="1" lang="en-US" altLang="ja-JP" sz="1050">
              <a:latin typeface="ＭＳ ゴシック" pitchFamily="49" charset="-128"/>
              <a:ea typeface="ＭＳ ゴシック" pitchFamily="49" charset="-128"/>
            </a:rPr>
            <a:t>(A-B)</a:t>
          </a:r>
          <a:r>
            <a:rPr kumimoji="1" lang="ja-JP" altLang="en-US" sz="1050">
              <a:latin typeface="ＭＳ ゴシック" pitchFamily="49" charset="-128"/>
              <a:ea typeface="ＭＳ ゴシック" pitchFamily="49" charset="-128"/>
            </a:rPr>
            <a:t>は増となった。</a:t>
          </a:r>
        </a:p>
        <a:p>
          <a:r>
            <a:rPr kumimoji="1" lang="ja-JP" altLang="en-US" sz="1050">
              <a:latin typeface="ＭＳ ゴシック" pitchFamily="49" charset="-128"/>
              <a:ea typeface="ＭＳ ゴシック" pitchFamily="49" charset="-128"/>
            </a:rPr>
            <a:t>　今後も市の中期財政計画に則り計画的な地方債の借入れなど適切な財政運営に努めていく。</a:t>
          </a: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一般会計等に係る地方債現在高は、臨時財政対策債の大幅な減により減少した。また、公営企業債等繰入見込額の減少は、下水道事業における投資の抑制が主な要因である。</a:t>
          </a:r>
        </a:p>
        <a:p>
          <a:r>
            <a:rPr kumimoji="1" lang="ja-JP" altLang="en-US" sz="1100">
              <a:latin typeface="ＭＳ ゴシック" pitchFamily="49" charset="-128"/>
              <a:ea typeface="ＭＳ ゴシック" pitchFamily="49" charset="-128"/>
            </a:rPr>
            <a:t>　債務負担行為に基づく支出予定額は、都市計画道路に係る土地開発公社からの用地買戻しが完了したため減少した。</a:t>
          </a:r>
        </a:p>
        <a:p>
          <a:r>
            <a:rPr kumimoji="1" lang="ja-JP" altLang="en-US" sz="1100">
              <a:latin typeface="ＭＳ ゴシック" pitchFamily="49" charset="-128"/>
              <a:ea typeface="ＭＳ ゴシック" pitchFamily="49" charset="-128"/>
            </a:rPr>
            <a:t>　充当可能基金は、財政調整基金の積立てや公共施設整備等基金の積立てなどにより前年度より大きく増加した。</a:t>
          </a:r>
        </a:p>
        <a:p>
          <a:r>
            <a:rPr kumimoji="1" lang="ja-JP" altLang="en-US" sz="1100">
              <a:latin typeface="ＭＳ ゴシック" pitchFamily="49" charset="-128"/>
              <a:ea typeface="ＭＳ ゴシック" pitchFamily="49" charset="-128"/>
            </a:rPr>
            <a:t> 充当可能特定歳入の減少は、下水道事業債の残高が減少したことによる都市計画税の減少が主な要因である。</a:t>
          </a:r>
        </a:p>
        <a:p>
          <a:r>
            <a:rPr kumimoji="1" lang="ja-JP" altLang="en-US" sz="1100">
              <a:latin typeface="ＭＳ ゴシック" pitchFamily="49" charset="-128"/>
              <a:ea typeface="ＭＳ ゴシック" pitchFamily="49" charset="-128"/>
            </a:rPr>
            <a:t>　基準財政需要額算入見込額は、合併特例債の償還が進んだことや臨時財政対策債の発行減により減少した。</a:t>
          </a:r>
        </a:p>
        <a:p>
          <a:r>
            <a:rPr kumimoji="1" lang="ja-JP" altLang="en-US" sz="1100">
              <a:latin typeface="ＭＳ ゴシック" pitchFamily="49" charset="-128"/>
              <a:ea typeface="ＭＳ ゴシック" pitchFamily="49" charset="-128"/>
            </a:rPr>
            <a:t>　これらの結果、令和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と、そこから控除する額である充当可能財源等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がともに減少したが、</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の減少の方が大きいため、将来負担比率の分子</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は減少した。</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愛知県一宮市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・財政調整基金は当初に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億円の取崩したものの、他の財源による調整等により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億円の積立てができたことによる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億円の確保を目標に掲げ、財政状況を踏まえて可能な範囲の額を積み立てることを予定している。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・公共施設整備等基金は、公共施設等総合管理計画に基づく施設の更新・統廃合・長寿命化などの実施に向けて、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可能な範囲の額を積み立てることを予定している。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・公共施設整備等基金：公共施設の整備及びその適切な維持管理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・いちのみや応援基金：いちのみや応援寄附金を財源として、寄附者が指定する分野に係る政策・事業の実施及び推進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・公共施設整備等基金：今後予定されている公共施設整備に備え、決算見込みを踏まえて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・いちのみや応援基金：いちのみや応援寄附金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百万円を積み立てた一方で、博物館運営事業や消防施設充実管理事業の財源として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・市勢振興基金：株式配当金等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・公共施設整備等基金：公共施設等総合管理計画に基づく施設の更新・統廃合・長寿命化などの実施に向けて、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可能な範囲の額を積み立てる。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・市勢振興基金：市勢振興及び市民活動の推進に資する事業の財源とするため、毎年株式配当金等を積み立てる。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・当初予算編成時に過去最大規模の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億円の取崩しとなったが、他の財源による調整や決算見込みを踏まえて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億円の積立てができたことにより、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最終的に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・一宮市中期財政計画の最終年度となる令和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億円を確保する目標を達成することができた。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年までを計画期間とする次期計画においては、財源の年度間不均衡の調整や災害等への緊急的な財政出動に備えて、標準財政規模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億円に加え、水害や新たな感染症の拡大への対応に備えるため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億円程度が必要となると想定し、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財政状況を踏まえて可能な範囲の額を積み立てる。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・取崩しがなく、低い基金残高で利子分のみの積立が続いており、増減がない。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・積立、取崩しの予定はない。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682799-7BE2-4AB5-8FEA-4CC6AD0C2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DBB69F-6F59-4C97-BB52-787F87F801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D25BEEE-F028-4C7B-B65A-DF7F3B40E48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F96F2A7-0B07-4D4F-B3A4-BAFDDCFC28E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4C3C493-52FB-4F23-956B-6F00B0D31AE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9E22DAB-B2A9-448C-A4FC-220E4D4280C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611AE87-7B60-4814-945B-F9CD57BBF8D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5FE2081-2767-4AEB-9464-F743E1AFC78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F7B4550-CD62-4CB4-AE50-92886EF8380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97E07E-8206-4A04-95F7-B29497B7B92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556EC88-39AE-40B6-8C10-B43D5690E71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BA7136A-39B1-46DB-A9AE-956F5DFD969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F68DD49-77C1-4EF3-9BE3-FD9FA6CD518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ECA164-FA0C-4309-9119-86E1479EB98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84DD028-F27A-4E97-9987-963C79B13BD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B8A80B-04D8-409D-B830-52249409425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6D95F19-225F-4C92-BE64-5A3DF4E1E5D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02B87D1-4A23-4972-B94E-B64E680DE98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E29E34C-C73A-4124-A576-BF15AED134F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5E63F19-7819-441C-946A-CE29F32D4E8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20393C1-C398-4A90-A9BB-9EC97DE9E94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91B367-7B74-492E-815C-97F8AF079A7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890AF8C-7A3D-4F59-995D-9BFDCA9EAF2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C8C0588-A32D-4362-BC06-A54F56529BE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63E4B8-5BF6-4DA7-ADED-4B80A41E9AC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53D2537-D49C-4DC7-9781-15C6EE6E5A5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2FD4074-F246-4B33-B1BA-6E4054CE907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3BD1F88-4B8A-4B4E-84DF-45D888E0E10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78F7312-5F89-407C-9255-4921571D4EF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C2D0E34-D362-4AC0-81A7-4FCC9887926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7CFBA2C-9965-4504-B19F-6F7A2041473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4BB7348-E927-4D4D-87C0-A95C2936F1F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079F9D7-F698-48A8-8397-6DDB5BEFEF5E}"/>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D1B2987-87DF-4816-A8B3-11440797D1E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8F6727A-4615-4D80-99E4-C65E0F7DE61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9A07C6F-F635-4CBB-B1B5-3CE05B711D8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4FA498-70AF-47E3-AC00-E974C9983231}"/>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AE200A7-670F-4441-B722-A229F7A42B0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378D359-DF6F-43AD-BD43-90F4D7E1681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F4BECE6-36DC-42E8-9604-94985F25408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7D588CB-F851-4467-A3F8-A1E1E62ABD7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610A15D-6768-44EC-828D-954C360DC15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C0C03F4-7E80-48B9-BBDA-2A5B29E64C1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ABDD788-E58B-4886-BD07-C1C5893F574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7C3AC1E-05FC-4C42-816C-098310DE4E8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81C5657-6B3D-49B8-9F7D-FD42BDA4807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2F1A5E3-EC80-4B7D-AE14-FE820E12321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62.5%</a:t>
          </a:r>
          <a:r>
            <a:rPr kumimoji="1" lang="ja-JP" altLang="en-US" sz="900">
              <a:latin typeface="ＭＳ Ｐゴシック" panose="020B0600070205080204" pitchFamily="50" charset="-128"/>
              <a:ea typeface="ＭＳ Ｐゴシック" panose="020B0600070205080204" pitchFamily="50" charset="-128"/>
            </a:rPr>
            <a:t>であった有形固定資産減価償却率は、令和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68.5%</a:t>
          </a:r>
          <a:r>
            <a:rPr kumimoji="1" lang="ja-JP" altLang="en-US" sz="900">
              <a:latin typeface="ＭＳ Ｐゴシック" panose="020B0600070205080204" pitchFamily="50" charset="-128"/>
              <a:ea typeface="ＭＳ Ｐゴシック" panose="020B0600070205080204" pitchFamily="50" charset="-128"/>
            </a:rPr>
            <a:t>と年々緩やかに上昇している。</a:t>
          </a:r>
        </a:p>
        <a:p>
          <a:r>
            <a:rPr kumimoji="1" lang="ja-JP" altLang="en-US" sz="900">
              <a:latin typeface="ＭＳ Ｐゴシック" panose="020B0600070205080204" pitchFamily="50" charset="-128"/>
              <a:ea typeface="ＭＳ Ｐゴシック" panose="020B0600070205080204" pitchFamily="50" charset="-128"/>
            </a:rPr>
            <a:t>　新庁舎の建設など合併特例事業を推し進めているものの、学校や保育園などの既存施設の老朽化が進んでいるため、有形固定資産減価償却率は類似団体と比べてやや高い値を示している。今後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年間で公共施設等の延べ床面積を</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％縮減するという目標を掲げる公共施設等総合管理計画の下、令和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には、個別施設計画「施設のあり方計画」を各部局で策定した。今後は、本計画に基づき、老朽化した施設の除却や更新時の複合化などを進め、有形固定資産減価償却率の上昇を抑制するよう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2A97D1D-9028-4CF4-A469-1CDD80F2719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B1175C-28E3-4E9B-B1B4-74A1278C408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2CC265E-26C7-47CD-ADBB-1717CD72C3E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CB59FB0-967D-4F3E-AA29-1DBAD73B7B2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298DAED-6372-419C-AED8-31EB08F6CCA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7A9534-35E7-4CFC-B112-2552651141A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52F56C9-9911-4840-BC40-894EB322EDB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1837CFC-A789-41A0-AB6B-72F3443CDDA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DFE2778-8AB1-4800-B41C-A1CE340AFBD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667407F-2438-4F2C-8F72-DD69E667C52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E9556DA-DBD7-421B-8D29-D90B2147E3E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730C993-8F65-4765-B14E-58A67DCD0D5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78BAA47-E70E-4AA4-AAE3-29EC2D18687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23ED67F-9055-4B37-857B-1CF7ABDC3F1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1CE4A97-B4EE-45EB-BEE5-56B46F382C8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271033C-C471-4717-B06E-FDE17DFD5D3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7FC949AD-170E-4689-801C-5BFDE785F24F}"/>
            </a:ext>
          </a:extLst>
        </xdr:cNvPr>
        <xdr:cNvCxnSpPr/>
      </xdr:nvCxnSpPr>
      <xdr:spPr>
        <a:xfrm flipV="1">
          <a:off x="4206240" y="528023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AA20B39E-C474-4732-A0D6-AA0134DEC747}"/>
            </a:ext>
          </a:extLst>
        </xdr:cNvPr>
        <xdr:cNvSpPr txBox="1"/>
      </xdr:nvSpPr>
      <xdr:spPr>
        <a:xfrm>
          <a:off x="4258945"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857727A6-A3FA-4B8E-896D-E521F14B8D35}"/>
            </a:ext>
          </a:extLst>
        </xdr:cNvPr>
        <xdr:cNvCxnSpPr/>
      </xdr:nvCxnSpPr>
      <xdr:spPr>
        <a:xfrm>
          <a:off x="4119245" y="65703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BFF91149-9B51-41A7-B8A3-037C5D344A1F}"/>
            </a:ext>
          </a:extLst>
        </xdr:cNvPr>
        <xdr:cNvSpPr txBox="1"/>
      </xdr:nvSpPr>
      <xdr:spPr>
        <a:xfrm>
          <a:off x="4258945"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826FFE1B-98DB-4BDD-B2C8-BE1D6922EDC7}"/>
            </a:ext>
          </a:extLst>
        </xdr:cNvPr>
        <xdr:cNvCxnSpPr/>
      </xdr:nvCxnSpPr>
      <xdr:spPr>
        <a:xfrm>
          <a:off x="4119245" y="52802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AE0FD3C5-0E57-48E2-A8C4-B63288C5AB33}"/>
            </a:ext>
          </a:extLst>
        </xdr:cNvPr>
        <xdr:cNvSpPr txBox="1"/>
      </xdr:nvSpPr>
      <xdr:spPr>
        <a:xfrm>
          <a:off x="4258945" y="5889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CFD885B3-4983-4EC9-858B-E54C75B4B1D3}"/>
            </a:ext>
          </a:extLst>
        </xdr:cNvPr>
        <xdr:cNvSpPr/>
      </xdr:nvSpPr>
      <xdr:spPr>
        <a:xfrm>
          <a:off x="4157345"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992A0BE9-1CF9-4A0F-8486-BEB62F7256F3}"/>
            </a:ext>
          </a:extLst>
        </xdr:cNvPr>
        <xdr:cNvSpPr/>
      </xdr:nvSpPr>
      <xdr:spPr>
        <a:xfrm>
          <a:off x="353758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4C1AFACE-85AF-4534-97E2-8CCA6F8914B4}"/>
            </a:ext>
          </a:extLst>
        </xdr:cNvPr>
        <xdr:cNvSpPr/>
      </xdr:nvSpPr>
      <xdr:spPr>
        <a:xfrm>
          <a:off x="286702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7B93D5E7-5B34-4C3B-8655-923E7D8AFCA2}"/>
            </a:ext>
          </a:extLst>
        </xdr:cNvPr>
        <xdr:cNvSpPr/>
      </xdr:nvSpPr>
      <xdr:spPr>
        <a:xfrm>
          <a:off x="219646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E8E57E65-E1FB-4BF6-97EF-25BDE3546061}"/>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6CA7160-3261-4A88-9F5E-B3C86D6FF5D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7C450D7-DE99-4CE4-9674-75C0D017B267}"/>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60DA97-3DB0-4E30-B62B-D14B48277B1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8E9E9B2-26C9-46F9-82F7-2257679129C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91C0415-2923-46C4-BF53-D8CE621D58F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1" name="楕円 80">
          <a:extLst>
            <a:ext uri="{FF2B5EF4-FFF2-40B4-BE49-F238E27FC236}">
              <a16:creationId xmlns:a16="http://schemas.microsoft.com/office/drawing/2014/main" id="{316D3351-7FC8-478C-BE03-71D8697ADBEB}"/>
            </a:ext>
          </a:extLst>
        </xdr:cNvPr>
        <xdr:cNvSpPr/>
      </xdr:nvSpPr>
      <xdr:spPr>
        <a:xfrm>
          <a:off x="4157345" y="61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2" name="有形固定資産減価償却率該当値テキスト">
          <a:extLst>
            <a:ext uri="{FF2B5EF4-FFF2-40B4-BE49-F238E27FC236}">
              <a16:creationId xmlns:a16="http://schemas.microsoft.com/office/drawing/2014/main" id="{233BB411-1FA5-4675-93BE-C2E6C6848BA4}"/>
            </a:ext>
          </a:extLst>
        </xdr:cNvPr>
        <xdr:cNvSpPr txBox="1"/>
      </xdr:nvSpPr>
      <xdr:spPr>
        <a:xfrm>
          <a:off x="4258945" y="614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3" name="楕円 82">
          <a:extLst>
            <a:ext uri="{FF2B5EF4-FFF2-40B4-BE49-F238E27FC236}">
              <a16:creationId xmlns:a16="http://schemas.microsoft.com/office/drawing/2014/main" id="{3280C173-39C7-4FB1-B98D-02B39948DAE7}"/>
            </a:ext>
          </a:extLst>
        </xdr:cNvPr>
        <xdr:cNvSpPr/>
      </xdr:nvSpPr>
      <xdr:spPr>
        <a:xfrm>
          <a:off x="3537585" y="611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80433</xdr:rowOff>
    </xdr:to>
    <xdr:cxnSp macro="">
      <xdr:nvCxnSpPr>
        <xdr:cNvPr id="84" name="直線コネクタ 83">
          <a:extLst>
            <a:ext uri="{FF2B5EF4-FFF2-40B4-BE49-F238E27FC236}">
              <a16:creationId xmlns:a16="http://schemas.microsoft.com/office/drawing/2014/main" id="{E801A21B-B9BB-4056-96BF-BD31F08AA109}"/>
            </a:ext>
          </a:extLst>
        </xdr:cNvPr>
        <xdr:cNvCxnSpPr/>
      </xdr:nvCxnSpPr>
      <xdr:spPr>
        <a:xfrm>
          <a:off x="3588385" y="6160558"/>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5" name="楕円 84">
          <a:extLst>
            <a:ext uri="{FF2B5EF4-FFF2-40B4-BE49-F238E27FC236}">
              <a16:creationId xmlns:a16="http://schemas.microsoft.com/office/drawing/2014/main" id="{503D868F-4F75-48D9-899F-2CA1FD5C9269}"/>
            </a:ext>
          </a:extLst>
        </xdr:cNvPr>
        <xdr:cNvSpPr/>
      </xdr:nvSpPr>
      <xdr:spPr>
        <a:xfrm>
          <a:off x="286702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26458</xdr:rowOff>
    </xdr:to>
    <xdr:cxnSp macro="">
      <xdr:nvCxnSpPr>
        <xdr:cNvPr id="86" name="直線コネクタ 85">
          <a:extLst>
            <a:ext uri="{FF2B5EF4-FFF2-40B4-BE49-F238E27FC236}">
              <a16:creationId xmlns:a16="http://schemas.microsoft.com/office/drawing/2014/main" id="{F648CBA8-020D-46AF-842F-5BE7A57F7550}"/>
            </a:ext>
          </a:extLst>
        </xdr:cNvPr>
        <xdr:cNvCxnSpPr/>
      </xdr:nvCxnSpPr>
      <xdr:spPr>
        <a:xfrm>
          <a:off x="2917825" y="610679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87" name="楕円 86">
          <a:extLst>
            <a:ext uri="{FF2B5EF4-FFF2-40B4-BE49-F238E27FC236}">
              <a16:creationId xmlns:a16="http://schemas.microsoft.com/office/drawing/2014/main" id="{EF84B077-6EE2-449B-888E-AA323B322C69}"/>
            </a:ext>
          </a:extLst>
        </xdr:cNvPr>
        <xdr:cNvSpPr/>
      </xdr:nvSpPr>
      <xdr:spPr>
        <a:xfrm>
          <a:off x="2196465" y="6002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CA8D2B7B-4A5B-4DFE-921B-BD0289B6FAA6}"/>
            </a:ext>
          </a:extLst>
        </xdr:cNvPr>
        <xdr:cNvCxnSpPr/>
      </xdr:nvCxnSpPr>
      <xdr:spPr>
        <a:xfrm>
          <a:off x="2247265" y="6052820"/>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89" name="楕円 88">
          <a:extLst>
            <a:ext uri="{FF2B5EF4-FFF2-40B4-BE49-F238E27FC236}">
              <a16:creationId xmlns:a16="http://schemas.microsoft.com/office/drawing/2014/main" id="{E21C316B-BA23-4F68-BB62-FE8D2C68821E}"/>
            </a:ext>
          </a:extLst>
        </xdr:cNvPr>
        <xdr:cNvSpPr/>
      </xdr:nvSpPr>
      <xdr:spPr>
        <a:xfrm>
          <a:off x="152590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86360</xdr:rowOff>
    </xdr:to>
    <xdr:cxnSp macro="">
      <xdr:nvCxnSpPr>
        <xdr:cNvPr id="90" name="直線コネクタ 89">
          <a:extLst>
            <a:ext uri="{FF2B5EF4-FFF2-40B4-BE49-F238E27FC236}">
              <a16:creationId xmlns:a16="http://schemas.microsoft.com/office/drawing/2014/main" id="{769A05FF-26D3-4082-8DAF-3398C18FC458}"/>
            </a:ext>
          </a:extLst>
        </xdr:cNvPr>
        <xdr:cNvCxnSpPr/>
      </xdr:nvCxnSpPr>
      <xdr:spPr>
        <a:xfrm>
          <a:off x="1576705" y="6002443"/>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7B05B0D8-2672-4BA0-8AAE-C2CDA8FB4D04}"/>
            </a:ext>
          </a:extLst>
        </xdr:cNvPr>
        <xdr:cNvSpPr txBox="1"/>
      </xdr:nvSpPr>
      <xdr:spPr>
        <a:xfrm>
          <a:off x="339598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a:extLst>
            <a:ext uri="{FF2B5EF4-FFF2-40B4-BE49-F238E27FC236}">
              <a16:creationId xmlns:a16="http://schemas.microsoft.com/office/drawing/2014/main" id="{C731BE6F-1941-4D48-ACEC-E5A69F6FC7D5}"/>
            </a:ext>
          </a:extLst>
        </xdr:cNvPr>
        <xdr:cNvSpPr txBox="1"/>
      </xdr:nvSpPr>
      <xdr:spPr>
        <a:xfrm>
          <a:off x="273812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536D90C8-0F18-424B-8D64-2FFDDFEEB8C9}"/>
            </a:ext>
          </a:extLst>
        </xdr:cNvPr>
        <xdr:cNvSpPr txBox="1"/>
      </xdr:nvSpPr>
      <xdr:spPr>
        <a:xfrm>
          <a:off x="206756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41901462-16D8-44C2-A3E0-E2FC9A8E24E9}"/>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95" name="n_1mainValue有形固定資産減価償却率">
          <a:extLst>
            <a:ext uri="{FF2B5EF4-FFF2-40B4-BE49-F238E27FC236}">
              <a16:creationId xmlns:a16="http://schemas.microsoft.com/office/drawing/2014/main" id="{FCA598A3-5104-42D3-860A-D62070F7D0FC}"/>
            </a:ext>
          </a:extLst>
        </xdr:cNvPr>
        <xdr:cNvSpPr txBox="1"/>
      </xdr:nvSpPr>
      <xdr:spPr>
        <a:xfrm>
          <a:off x="3395989" y="620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6" name="n_2mainValue有形固定資産減価償却率">
          <a:extLst>
            <a:ext uri="{FF2B5EF4-FFF2-40B4-BE49-F238E27FC236}">
              <a16:creationId xmlns:a16="http://schemas.microsoft.com/office/drawing/2014/main" id="{343A8C14-F5E8-4566-9C3D-52483B7FFCF2}"/>
            </a:ext>
          </a:extLst>
        </xdr:cNvPr>
        <xdr:cNvSpPr txBox="1"/>
      </xdr:nvSpPr>
      <xdr:spPr>
        <a:xfrm>
          <a:off x="273812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7" name="n_3mainValue有形固定資産減価償却率">
          <a:extLst>
            <a:ext uri="{FF2B5EF4-FFF2-40B4-BE49-F238E27FC236}">
              <a16:creationId xmlns:a16="http://schemas.microsoft.com/office/drawing/2014/main" id="{216187A9-7991-4E70-8F27-2C1107358B81}"/>
            </a:ext>
          </a:extLst>
        </xdr:cNvPr>
        <xdr:cNvSpPr txBox="1"/>
      </xdr:nvSpPr>
      <xdr:spPr>
        <a:xfrm>
          <a:off x="206756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mainValue有形固定資産減価償却率">
          <a:extLst>
            <a:ext uri="{FF2B5EF4-FFF2-40B4-BE49-F238E27FC236}">
              <a16:creationId xmlns:a16="http://schemas.microsoft.com/office/drawing/2014/main" id="{11EC529A-FBDB-427E-8DA8-17CDCAF4599E}"/>
            </a:ext>
          </a:extLst>
        </xdr:cNvPr>
        <xdr:cNvSpPr txBox="1"/>
      </xdr:nvSpPr>
      <xdr:spPr>
        <a:xfrm>
          <a:off x="139700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60BA4E1-7822-4325-93F0-8CACC07E2F7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01F8B22-5C6D-4890-913E-5EB0DAD0303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1244822-CC45-4354-ADC8-A32F6EFAB5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EBD8D35-B4A8-439C-BF13-F373F52F7AA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DE88DCC-596E-4945-A145-90B8966E5CE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99FF165-CDA5-4F96-A9AF-932DC408FE2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E0DF6BF-ACEC-41A3-91F9-CA0F0586CD0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1B3FB95-2C88-48C0-BAA1-9B2C26894D4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9BBE25B-01B6-42F3-B76A-D99B646D94B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4BD6603-4043-46B2-9748-40778D16AF5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ED28933-A2FC-45E5-85B9-0B0C3E9A58F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EDC249E-7C5B-4713-BB43-0E586EB9B80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F68D9E0-03CF-4F9F-BA65-97E9FBEECEF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充当可能財源が減少したものの、公営企業債等繰入見込額の減による将来負担額の減少が大きいため、分子は良化した。</a:t>
          </a:r>
        </a:p>
        <a:p>
          <a:r>
            <a:rPr kumimoji="1" lang="ja-JP" altLang="en-US" sz="800">
              <a:latin typeface="ＭＳ Ｐゴシック" panose="020B0600070205080204" pitchFamily="50" charset="-128"/>
              <a:ea typeface="ＭＳ Ｐゴシック" panose="020B0600070205080204" pitchFamily="50" charset="-128"/>
            </a:rPr>
            <a:t>　更に、臨時財政対策債の減による影響で経常一般財源等が減少したことに加え、繰出金・物件費などで経常経費充当一般財源等が増加したため、分母全体が減少した。分子の減少が分母の減少を上回ったため、債務償還比率は</a:t>
          </a:r>
          <a:r>
            <a:rPr kumimoji="1" lang="en-US" altLang="ja-JP" sz="800">
              <a:latin typeface="ＭＳ Ｐゴシック" panose="020B0600070205080204" pitchFamily="50" charset="-128"/>
              <a:ea typeface="ＭＳ Ｐゴシック" panose="020B0600070205080204" pitchFamily="50" charset="-128"/>
            </a:rPr>
            <a:t>601.1%</a:t>
          </a:r>
          <a:r>
            <a:rPr kumimoji="1" lang="ja-JP" altLang="en-US" sz="800">
              <a:latin typeface="ＭＳ Ｐゴシック" panose="020B0600070205080204" pitchFamily="50" charset="-128"/>
              <a:ea typeface="ＭＳ Ｐゴシック" panose="020B0600070205080204" pitchFamily="50" charset="-128"/>
            </a:rPr>
            <a:t>と悪化したが、類似団体との差は縮まった。</a:t>
          </a:r>
        </a:p>
        <a:p>
          <a:r>
            <a:rPr kumimoji="1" lang="ja-JP" altLang="en-US" sz="800">
              <a:latin typeface="ＭＳ Ｐゴシック" panose="020B0600070205080204" pitchFamily="50" charset="-128"/>
              <a:ea typeface="ＭＳ Ｐゴシック" panose="020B0600070205080204" pitchFamily="50" charset="-128"/>
            </a:rPr>
            <a:t>　一宮市中期財政計画において、令和</a:t>
          </a:r>
          <a:r>
            <a:rPr kumimoji="1" lang="en-US" altLang="ja-JP" sz="800">
              <a:latin typeface="ＭＳ Ｐゴシック" panose="020B0600070205080204" pitchFamily="50" charset="-128"/>
              <a:ea typeface="ＭＳ Ｐゴシック" panose="020B0600070205080204" pitchFamily="50" charset="-128"/>
            </a:rPr>
            <a:t>9</a:t>
          </a:r>
          <a:r>
            <a:rPr kumimoji="1" lang="ja-JP" altLang="en-US" sz="800">
              <a:latin typeface="ＭＳ Ｐゴシック" panose="020B0600070205080204" pitchFamily="50" charset="-128"/>
              <a:ea typeface="ＭＳ Ｐゴシック" panose="020B0600070205080204" pitchFamily="50" charset="-128"/>
            </a:rPr>
            <a:t>年度までに地方債現在高（臨時財政対策債を除く）を</a:t>
          </a:r>
          <a:r>
            <a:rPr kumimoji="1" lang="en-US" altLang="ja-JP" sz="800">
              <a:latin typeface="ＭＳ Ｐゴシック" panose="020B0600070205080204" pitchFamily="50" charset="-128"/>
              <a:ea typeface="ＭＳ Ｐゴシック" panose="020B0600070205080204" pitchFamily="50" charset="-128"/>
            </a:rPr>
            <a:t>400</a:t>
          </a:r>
          <a:r>
            <a:rPr kumimoji="1" lang="ja-JP" altLang="en-US" sz="800">
              <a:latin typeface="ＭＳ Ｐゴシック" panose="020B0600070205080204" pitchFamily="50" charset="-128"/>
              <a:ea typeface="ＭＳ Ｐゴシック" panose="020B0600070205080204" pitchFamily="50" charset="-128"/>
            </a:rPr>
            <a:t>億円以下と目標を掲げており、地方債の発行の抑制に努めていくとともに、事業の見直しに伴う扶助費など経常経費の削減や使用料や手数料等の受益者負担の適正化による歳入確保を図り、債務償還比率の引き下げ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990A116-77BA-4B1E-A5C3-BF12ED43FE7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FC367C8-C07F-4951-94E9-47006E61BDA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937152F-3DF8-4B30-8A85-E5AB96465F7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21DEECE-2403-49AD-BD6B-4B06FFA3BEB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9DD1678-96E6-4A4C-AB2F-AEAD2EA1896C}"/>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548E0A2-DCE5-4D24-A222-BEDAD9F1461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157921A-A7CC-48F8-BE28-5D011B51EB0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A05DBFA-8E72-43FA-BBD7-A72956AAEE5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C695C1-36A0-4E78-B1F3-90C6CDA7953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6EE1D02-E8E4-4C65-94F7-9E7EF1ADB94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0DE1ACD-8E13-4C17-A9ED-5FF5B73BEC4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E368FD0-A450-4C35-A4C8-B8F716D05A37}"/>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9B6602E-3D34-419F-9230-67E3A42D372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72B57F5-5B28-4CBF-A0C2-EB3A9C0FD7A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369C052-AFEE-48A7-9ED4-92526C9D606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047661DF-5C63-4D55-A85D-56A37F166959}"/>
            </a:ext>
          </a:extLst>
        </xdr:cNvPr>
        <xdr:cNvCxnSpPr/>
      </xdr:nvCxnSpPr>
      <xdr:spPr>
        <a:xfrm flipV="1">
          <a:off x="13027660" y="521186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BF7C410F-4B15-4E36-B625-F15A8A943AD7}"/>
            </a:ext>
          </a:extLst>
        </xdr:cNvPr>
        <xdr:cNvSpPr txBox="1"/>
      </xdr:nvSpPr>
      <xdr:spPr>
        <a:xfrm>
          <a:off x="13080365" y="66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5D011DF0-2011-4FE5-B1DE-7ED6ED0FB72D}"/>
            </a:ext>
          </a:extLst>
        </xdr:cNvPr>
        <xdr:cNvCxnSpPr/>
      </xdr:nvCxnSpPr>
      <xdr:spPr>
        <a:xfrm>
          <a:off x="12963525" y="66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63D9689-802C-43BC-9121-56276376AA8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25F417A-76BC-433A-9011-BBA26DD1C54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1B55E692-20E7-415E-A0FF-F4525E9DA051}"/>
            </a:ext>
          </a:extLst>
        </xdr:cNvPr>
        <xdr:cNvSpPr txBox="1"/>
      </xdr:nvSpPr>
      <xdr:spPr>
        <a:xfrm>
          <a:off x="13080365" y="568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6E4905EF-54AC-41B0-AF65-E17ED4FBF011}"/>
            </a:ext>
          </a:extLst>
        </xdr:cNvPr>
        <xdr:cNvSpPr/>
      </xdr:nvSpPr>
      <xdr:spPr>
        <a:xfrm>
          <a:off x="13001625" y="58274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C99FF123-C470-4090-AE44-1946C7B79578}"/>
            </a:ext>
          </a:extLst>
        </xdr:cNvPr>
        <xdr:cNvSpPr/>
      </xdr:nvSpPr>
      <xdr:spPr>
        <a:xfrm>
          <a:off x="1235900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32491</xdr:rowOff>
    </xdr:from>
    <xdr:to>
      <xdr:col>68</xdr:col>
      <xdr:colOff>123825</xdr:colOff>
      <xdr:row>30</xdr:row>
      <xdr:rowOff>134091</xdr:rowOff>
    </xdr:to>
    <xdr:sp macro="" textlink="">
      <xdr:nvSpPr>
        <xdr:cNvPr id="135" name="フローチャート: 判断 134">
          <a:extLst>
            <a:ext uri="{FF2B5EF4-FFF2-40B4-BE49-F238E27FC236}">
              <a16:creationId xmlns:a16="http://schemas.microsoft.com/office/drawing/2014/main" id="{62B73E72-7CA3-4A4E-BFA5-7E6F84611FF0}"/>
            </a:ext>
          </a:extLst>
        </xdr:cNvPr>
        <xdr:cNvSpPr/>
      </xdr:nvSpPr>
      <xdr:spPr>
        <a:xfrm>
          <a:off x="11688445" y="583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70273</xdr:rowOff>
    </xdr:from>
    <xdr:to>
      <xdr:col>64</xdr:col>
      <xdr:colOff>123825</xdr:colOff>
      <xdr:row>31</xdr:row>
      <xdr:rowOff>423</xdr:rowOff>
    </xdr:to>
    <xdr:sp macro="" textlink="">
      <xdr:nvSpPr>
        <xdr:cNvPr id="136" name="フローチャート: 判断 135">
          <a:extLst>
            <a:ext uri="{FF2B5EF4-FFF2-40B4-BE49-F238E27FC236}">
              <a16:creationId xmlns:a16="http://schemas.microsoft.com/office/drawing/2014/main" id="{5BA3B058-7230-492D-B045-F0DE3E328939}"/>
            </a:ext>
          </a:extLst>
        </xdr:cNvPr>
        <xdr:cNvSpPr/>
      </xdr:nvSpPr>
      <xdr:spPr>
        <a:xfrm>
          <a:off x="11017885" y="5869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74831</xdr:rowOff>
    </xdr:from>
    <xdr:to>
      <xdr:col>60</xdr:col>
      <xdr:colOff>123825</xdr:colOff>
      <xdr:row>31</xdr:row>
      <xdr:rowOff>4981</xdr:rowOff>
    </xdr:to>
    <xdr:sp macro="" textlink="">
      <xdr:nvSpPr>
        <xdr:cNvPr id="137" name="フローチャート: 判断 136">
          <a:extLst>
            <a:ext uri="{FF2B5EF4-FFF2-40B4-BE49-F238E27FC236}">
              <a16:creationId xmlns:a16="http://schemas.microsoft.com/office/drawing/2014/main" id="{4CF48793-E4C2-4DBE-9054-308B83BEFB2D}"/>
            </a:ext>
          </a:extLst>
        </xdr:cNvPr>
        <xdr:cNvSpPr/>
      </xdr:nvSpPr>
      <xdr:spPr>
        <a:xfrm>
          <a:off x="10347325" y="587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7DB729F-53A0-412D-B74A-42A8821051B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48CFCE-338B-4A32-AEFE-265C701CFE6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35BF863-E9E4-433B-A5D7-D45D3072295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2C624B3-B7C7-4E1D-95F0-C6C10EB9EA0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50F964D-688A-4475-89E7-0C37EBFAC1E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67994</xdr:rowOff>
    </xdr:from>
    <xdr:to>
      <xdr:col>76</xdr:col>
      <xdr:colOff>73025</xdr:colOff>
      <xdr:row>30</xdr:row>
      <xdr:rowOff>169594</xdr:rowOff>
    </xdr:to>
    <xdr:sp macro="" textlink="">
      <xdr:nvSpPr>
        <xdr:cNvPr id="143" name="楕円 142">
          <a:extLst>
            <a:ext uri="{FF2B5EF4-FFF2-40B4-BE49-F238E27FC236}">
              <a16:creationId xmlns:a16="http://schemas.microsoft.com/office/drawing/2014/main" id="{9FFB6881-4263-4BB5-B88C-4BD2D77D6C3F}"/>
            </a:ext>
          </a:extLst>
        </xdr:cNvPr>
        <xdr:cNvSpPr/>
      </xdr:nvSpPr>
      <xdr:spPr>
        <a:xfrm>
          <a:off x="13001625" y="586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46421</xdr:rowOff>
    </xdr:from>
    <xdr:ext cx="469744" cy="259045"/>
    <xdr:sp macro="" textlink="">
      <xdr:nvSpPr>
        <xdr:cNvPr id="144" name="債務償還比率該当値テキスト">
          <a:extLst>
            <a:ext uri="{FF2B5EF4-FFF2-40B4-BE49-F238E27FC236}">
              <a16:creationId xmlns:a16="http://schemas.microsoft.com/office/drawing/2014/main" id="{8D48D298-EFF3-414A-8A51-0E75B2A45B36}"/>
            </a:ext>
          </a:extLst>
        </xdr:cNvPr>
        <xdr:cNvSpPr txBox="1"/>
      </xdr:nvSpPr>
      <xdr:spPr>
        <a:xfrm>
          <a:off x="13080365" y="58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5623</xdr:rowOff>
    </xdr:from>
    <xdr:to>
      <xdr:col>72</xdr:col>
      <xdr:colOff>123825</xdr:colOff>
      <xdr:row>30</xdr:row>
      <xdr:rowOff>107223</xdr:rowOff>
    </xdr:to>
    <xdr:sp macro="" textlink="">
      <xdr:nvSpPr>
        <xdr:cNvPr id="145" name="楕円 144">
          <a:extLst>
            <a:ext uri="{FF2B5EF4-FFF2-40B4-BE49-F238E27FC236}">
              <a16:creationId xmlns:a16="http://schemas.microsoft.com/office/drawing/2014/main" id="{0BA3177C-F08E-4F61-876A-A1624F1480EF}"/>
            </a:ext>
          </a:extLst>
        </xdr:cNvPr>
        <xdr:cNvSpPr/>
      </xdr:nvSpPr>
      <xdr:spPr>
        <a:xfrm>
          <a:off x="12359005" y="58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56423</xdr:rowOff>
    </xdr:from>
    <xdr:to>
      <xdr:col>76</xdr:col>
      <xdr:colOff>22225</xdr:colOff>
      <xdr:row>30</xdr:row>
      <xdr:rowOff>118794</xdr:rowOff>
    </xdr:to>
    <xdr:cxnSp macro="">
      <xdr:nvCxnSpPr>
        <xdr:cNvPr id="146" name="直線コネクタ 145">
          <a:extLst>
            <a:ext uri="{FF2B5EF4-FFF2-40B4-BE49-F238E27FC236}">
              <a16:creationId xmlns:a16="http://schemas.microsoft.com/office/drawing/2014/main" id="{8EE3F910-C886-4033-BC1B-46200C54FEDA}"/>
            </a:ext>
          </a:extLst>
        </xdr:cNvPr>
        <xdr:cNvCxnSpPr/>
      </xdr:nvCxnSpPr>
      <xdr:spPr>
        <a:xfrm>
          <a:off x="12409805" y="5855243"/>
          <a:ext cx="61976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89535</xdr:rowOff>
    </xdr:from>
    <xdr:to>
      <xdr:col>68</xdr:col>
      <xdr:colOff>123825</xdr:colOff>
      <xdr:row>32</xdr:row>
      <xdr:rowOff>19685</xdr:rowOff>
    </xdr:to>
    <xdr:sp macro="" textlink="">
      <xdr:nvSpPr>
        <xdr:cNvPr id="147" name="楕円 146">
          <a:extLst>
            <a:ext uri="{FF2B5EF4-FFF2-40B4-BE49-F238E27FC236}">
              <a16:creationId xmlns:a16="http://schemas.microsoft.com/office/drawing/2014/main" id="{A8287A4C-6DC5-4202-8C28-8A49B2408EA1}"/>
            </a:ext>
          </a:extLst>
        </xdr:cNvPr>
        <xdr:cNvSpPr/>
      </xdr:nvSpPr>
      <xdr:spPr>
        <a:xfrm>
          <a:off x="11688445" y="6055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56423</xdr:rowOff>
    </xdr:from>
    <xdr:to>
      <xdr:col>72</xdr:col>
      <xdr:colOff>73025</xdr:colOff>
      <xdr:row>31</xdr:row>
      <xdr:rowOff>140335</xdr:rowOff>
    </xdr:to>
    <xdr:cxnSp macro="">
      <xdr:nvCxnSpPr>
        <xdr:cNvPr id="148" name="直線コネクタ 147">
          <a:extLst>
            <a:ext uri="{FF2B5EF4-FFF2-40B4-BE49-F238E27FC236}">
              <a16:creationId xmlns:a16="http://schemas.microsoft.com/office/drawing/2014/main" id="{DE7A5D1D-4189-4617-B4EC-6D0CFFACBD02}"/>
            </a:ext>
          </a:extLst>
        </xdr:cNvPr>
        <xdr:cNvCxnSpPr/>
      </xdr:nvCxnSpPr>
      <xdr:spPr>
        <a:xfrm flipV="1">
          <a:off x="11739245" y="5855243"/>
          <a:ext cx="670560" cy="2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155145</xdr:rowOff>
    </xdr:from>
    <xdr:to>
      <xdr:col>64</xdr:col>
      <xdr:colOff>123825</xdr:colOff>
      <xdr:row>32</xdr:row>
      <xdr:rowOff>85295</xdr:rowOff>
    </xdr:to>
    <xdr:sp macro="" textlink="">
      <xdr:nvSpPr>
        <xdr:cNvPr id="149" name="楕円 148">
          <a:extLst>
            <a:ext uri="{FF2B5EF4-FFF2-40B4-BE49-F238E27FC236}">
              <a16:creationId xmlns:a16="http://schemas.microsoft.com/office/drawing/2014/main" id="{E6B6AE90-43C9-4E37-8D75-8117616FBBFC}"/>
            </a:ext>
          </a:extLst>
        </xdr:cNvPr>
        <xdr:cNvSpPr/>
      </xdr:nvSpPr>
      <xdr:spPr>
        <a:xfrm>
          <a:off x="11017885" y="612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140335</xdr:rowOff>
    </xdr:from>
    <xdr:to>
      <xdr:col>68</xdr:col>
      <xdr:colOff>73025</xdr:colOff>
      <xdr:row>32</xdr:row>
      <xdr:rowOff>34495</xdr:rowOff>
    </xdr:to>
    <xdr:cxnSp macro="">
      <xdr:nvCxnSpPr>
        <xdr:cNvPr id="150" name="直線コネクタ 149">
          <a:extLst>
            <a:ext uri="{FF2B5EF4-FFF2-40B4-BE49-F238E27FC236}">
              <a16:creationId xmlns:a16="http://schemas.microsoft.com/office/drawing/2014/main" id="{74FC28AE-B399-4EB0-9AA4-23A515BC973F}"/>
            </a:ext>
          </a:extLst>
        </xdr:cNvPr>
        <xdr:cNvCxnSpPr/>
      </xdr:nvCxnSpPr>
      <xdr:spPr>
        <a:xfrm flipV="1">
          <a:off x="11068685" y="6106795"/>
          <a:ext cx="670560" cy="6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140512</xdr:rowOff>
    </xdr:from>
    <xdr:to>
      <xdr:col>60</xdr:col>
      <xdr:colOff>123825</xdr:colOff>
      <xdr:row>32</xdr:row>
      <xdr:rowOff>70662</xdr:rowOff>
    </xdr:to>
    <xdr:sp macro="" textlink="">
      <xdr:nvSpPr>
        <xdr:cNvPr id="151" name="楕円 150">
          <a:extLst>
            <a:ext uri="{FF2B5EF4-FFF2-40B4-BE49-F238E27FC236}">
              <a16:creationId xmlns:a16="http://schemas.microsoft.com/office/drawing/2014/main" id="{74FFBD46-98CD-4C55-9F12-377151A14016}"/>
            </a:ext>
          </a:extLst>
        </xdr:cNvPr>
        <xdr:cNvSpPr/>
      </xdr:nvSpPr>
      <xdr:spPr>
        <a:xfrm>
          <a:off x="10347325" y="610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19862</xdr:rowOff>
    </xdr:from>
    <xdr:to>
      <xdr:col>64</xdr:col>
      <xdr:colOff>73025</xdr:colOff>
      <xdr:row>32</xdr:row>
      <xdr:rowOff>34495</xdr:rowOff>
    </xdr:to>
    <xdr:cxnSp macro="">
      <xdr:nvCxnSpPr>
        <xdr:cNvPr id="152" name="直線コネクタ 151">
          <a:extLst>
            <a:ext uri="{FF2B5EF4-FFF2-40B4-BE49-F238E27FC236}">
              <a16:creationId xmlns:a16="http://schemas.microsoft.com/office/drawing/2014/main" id="{E840CB63-AAD1-4BF9-B7E5-691F3DF07B37}"/>
            </a:ext>
          </a:extLst>
        </xdr:cNvPr>
        <xdr:cNvCxnSpPr/>
      </xdr:nvCxnSpPr>
      <xdr:spPr>
        <a:xfrm>
          <a:off x="10398125" y="6153962"/>
          <a:ext cx="67056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AF91B685-3779-487F-AB6F-DF6682B96497}"/>
            </a:ext>
          </a:extLst>
        </xdr:cNvPr>
        <xdr:cNvSpPr txBox="1"/>
      </xdr:nvSpPr>
      <xdr:spPr>
        <a:xfrm>
          <a:off x="12185092" y="55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150618</xdr:rowOff>
    </xdr:from>
    <xdr:ext cx="469744" cy="259045"/>
    <xdr:sp macro="" textlink="">
      <xdr:nvSpPr>
        <xdr:cNvPr id="154" name="n_2aveValue債務償還比率">
          <a:extLst>
            <a:ext uri="{FF2B5EF4-FFF2-40B4-BE49-F238E27FC236}">
              <a16:creationId xmlns:a16="http://schemas.microsoft.com/office/drawing/2014/main" id="{0444F346-61E5-4A5B-B23C-F85FFA508B03}"/>
            </a:ext>
          </a:extLst>
        </xdr:cNvPr>
        <xdr:cNvSpPr txBox="1"/>
      </xdr:nvSpPr>
      <xdr:spPr>
        <a:xfrm>
          <a:off x="11527232" y="56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16950</xdr:rowOff>
    </xdr:from>
    <xdr:ext cx="469744" cy="259045"/>
    <xdr:sp macro="" textlink="">
      <xdr:nvSpPr>
        <xdr:cNvPr id="155" name="n_3aveValue債務償還比率">
          <a:extLst>
            <a:ext uri="{FF2B5EF4-FFF2-40B4-BE49-F238E27FC236}">
              <a16:creationId xmlns:a16="http://schemas.microsoft.com/office/drawing/2014/main" id="{A328AE57-2C5C-40C6-942E-219694DF51A7}"/>
            </a:ext>
          </a:extLst>
        </xdr:cNvPr>
        <xdr:cNvSpPr txBox="1"/>
      </xdr:nvSpPr>
      <xdr:spPr>
        <a:xfrm>
          <a:off x="10856672" y="56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21508</xdr:rowOff>
    </xdr:from>
    <xdr:ext cx="469744" cy="259045"/>
    <xdr:sp macro="" textlink="">
      <xdr:nvSpPr>
        <xdr:cNvPr id="156" name="n_4aveValue債務償還比率">
          <a:extLst>
            <a:ext uri="{FF2B5EF4-FFF2-40B4-BE49-F238E27FC236}">
              <a16:creationId xmlns:a16="http://schemas.microsoft.com/office/drawing/2014/main" id="{EA49C30D-8A61-45F5-A06F-DFA599449CB7}"/>
            </a:ext>
          </a:extLst>
        </xdr:cNvPr>
        <xdr:cNvSpPr txBox="1"/>
      </xdr:nvSpPr>
      <xdr:spPr>
        <a:xfrm>
          <a:off x="10186112" y="565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98350</xdr:rowOff>
    </xdr:from>
    <xdr:ext cx="469744" cy="259045"/>
    <xdr:sp macro="" textlink="">
      <xdr:nvSpPr>
        <xdr:cNvPr id="157" name="n_1mainValue債務償還比率">
          <a:extLst>
            <a:ext uri="{FF2B5EF4-FFF2-40B4-BE49-F238E27FC236}">
              <a16:creationId xmlns:a16="http://schemas.microsoft.com/office/drawing/2014/main" id="{02E8DBF0-9D23-4AC7-B57B-5D1B4B4B9789}"/>
            </a:ext>
          </a:extLst>
        </xdr:cNvPr>
        <xdr:cNvSpPr txBox="1"/>
      </xdr:nvSpPr>
      <xdr:spPr>
        <a:xfrm>
          <a:off x="12185092" y="58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10812</xdr:rowOff>
    </xdr:from>
    <xdr:ext cx="469744" cy="259045"/>
    <xdr:sp macro="" textlink="">
      <xdr:nvSpPr>
        <xdr:cNvPr id="158" name="n_2mainValue債務償還比率">
          <a:extLst>
            <a:ext uri="{FF2B5EF4-FFF2-40B4-BE49-F238E27FC236}">
              <a16:creationId xmlns:a16="http://schemas.microsoft.com/office/drawing/2014/main" id="{0E3D36F5-671C-4901-9849-DA023B5351B4}"/>
            </a:ext>
          </a:extLst>
        </xdr:cNvPr>
        <xdr:cNvSpPr txBox="1"/>
      </xdr:nvSpPr>
      <xdr:spPr>
        <a:xfrm>
          <a:off x="1152723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76422</xdr:rowOff>
    </xdr:from>
    <xdr:ext cx="469744" cy="259045"/>
    <xdr:sp macro="" textlink="">
      <xdr:nvSpPr>
        <xdr:cNvPr id="159" name="n_3mainValue債務償還比率">
          <a:extLst>
            <a:ext uri="{FF2B5EF4-FFF2-40B4-BE49-F238E27FC236}">
              <a16:creationId xmlns:a16="http://schemas.microsoft.com/office/drawing/2014/main" id="{C945419F-C870-4AB6-AA31-57203DFA0AA9}"/>
            </a:ext>
          </a:extLst>
        </xdr:cNvPr>
        <xdr:cNvSpPr txBox="1"/>
      </xdr:nvSpPr>
      <xdr:spPr>
        <a:xfrm>
          <a:off x="10856672" y="62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61789</xdr:rowOff>
    </xdr:from>
    <xdr:ext cx="469744" cy="259045"/>
    <xdr:sp macro="" textlink="">
      <xdr:nvSpPr>
        <xdr:cNvPr id="160" name="n_4mainValue債務償還比率">
          <a:extLst>
            <a:ext uri="{FF2B5EF4-FFF2-40B4-BE49-F238E27FC236}">
              <a16:creationId xmlns:a16="http://schemas.microsoft.com/office/drawing/2014/main" id="{4E780BB8-3504-45E4-BBA8-5EE40B3BB45F}"/>
            </a:ext>
          </a:extLst>
        </xdr:cNvPr>
        <xdr:cNvSpPr txBox="1"/>
      </xdr:nvSpPr>
      <xdr:spPr>
        <a:xfrm>
          <a:off x="10186112" y="61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0A1C222-9FBB-4EC5-BE82-B6CB3E57BF2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8997070-F0B1-4769-BD02-C0BC36E334A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39C4BE0-8B97-41B5-AAA2-F90F64032939}"/>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1E3B2AC-4DAE-4C7D-8334-34D39F9D2A0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AA9A44C-984D-4A97-93BD-F0525709B66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3BADAE5-EBF1-421B-9EE7-703B4750130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8D7EF2-DA3C-49FD-84DA-7D9C103C7DC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E77929-07A3-4B30-AF79-DC98BDCAF50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9FD6C-8FA3-4E7A-930C-EB34CF6D163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F30A28-F37A-4EA6-85E5-114B3206DEF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2DE5C0-5DD6-40B3-B6F6-9FECD586951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69EEB9-7167-4E54-AE56-47DCE09E2F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5FAB90-4E7E-4038-8B1D-7CCCEC5DDD8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895752-4B83-4258-B968-0AC347FC135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AD20F6-F94B-4E2C-8101-CCC6692ABB3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EB7188-E2D7-4B0D-856F-11F035CCABF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A06AD0-EB89-4BE9-81D8-0E77D2807E8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E67D07-A67C-4B08-BCC3-5A905BE327F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AC3CF1-520E-48A9-BC92-DF68604BEC6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15B973-8D60-43ED-90D9-FC41D68DFBD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9D4749-913F-4C0B-8BEA-65726C31E87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97BA05-76B1-49F2-ABD7-1559C71E58E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89CE65-4B78-437E-A96B-44872973FF6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9D7D14-225E-43AD-A77C-C1C3DCC9FE1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A4D5B5-8796-4FAB-A40B-EC689EED7BF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83FE24-5B26-4240-8AA3-0647359C8DA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D0944C-C344-445B-BE5B-1DFCB5FBF7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8EC46D-4E05-4174-A502-C1FC1F1D40D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3EC0DD-764B-415A-BE95-2B4A59DFF61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0E2780-083B-46EF-88AA-33259FD29CA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495900-D066-4888-815D-2F935D3C791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773645-42B9-46D8-8FD1-BD448A02EF9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862A3D-0F34-4DFD-8C0A-B5D24A5AF84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36FA13-1804-4DB1-903C-A1DB2012A09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542BF9-CA9E-4ABC-AFD4-05471698864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FB1D66-3A12-4C24-82D5-05849D445E4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D3D166-E7E2-4AE0-B4AF-D65C866F55A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5C7846-1EF8-4A6F-83DB-C0DB280A5F1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168963-0378-49BE-AFB8-BBE2C972DE3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29FB88-012D-41D0-9CE1-13DC8E7C7BC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235249-A487-4C89-9120-E0DC2A9C525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BB7D4F-26DE-429D-AAD7-A82B5B28C08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E1E510-807A-42B1-8C0B-CC10330C53F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035637-B837-4AD9-9338-DB9BFBF380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44B47F-9F3A-4068-91D0-F9ED7374082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26D19F-3E0A-4065-813E-F02D72E8051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5C4EDC-87E4-41AF-8C0D-D039B5121C7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D363B6-D31E-41BF-A445-201C942C22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70A0FA5-588A-48BF-9C0F-533F0DCBFBB7}"/>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B1605EB-9735-4B57-8FCD-027CFB45527D}"/>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2CEE7BA-29E4-4133-BEB3-22ECD3D36A8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5B24A21-C16F-4AB0-AC53-39740E8EA3F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68FCC83-A36D-4B5E-9AAA-6D6F0001D43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10DB41-8867-4612-BD0E-F60F3ACD1ED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4FB73FF-C865-4BA0-92FF-30D819504E8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D2FB03E-EC71-469F-A6C1-BE7FC7F1C84C}"/>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7C472E8-74B0-4525-BD4D-BC35D0AF139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9226D3F-5306-434C-9D69-9B6BA30E462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777DB98-B5AF-4CA7-B6A3-AEA792FD857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32AF8419-2031-41B0-AA3C-98EE8CD301E4}"/>
            </a:ext>
          </a:extLst>
        </xdr:cNvPr>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20675566-31DE-413A-B472-B753DD9DF57A}"/>
            </a:ext>
          </a:extLst>
        </xdr:cNvPr>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AA45D777-9BFD-408A-8F7E-AB3AC0EC7535}"/>
            </a:ext>
          </a:extLst>
        </xdr:cNvPr>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00EA1ED9-CE54-437A-8203-06E687BC26BB}"/>
            </a:ext>
          </a:extLst>
        </xdr:cNvPr>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1FFAD1E7-952F-4895-B4A1-5A8C193861AE}"/>
            </a:ext>
          </a:extLst>
        </xdr:cNvPr>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A551C4BC-88EC-41DE-860B-06A51F384CA6}"/>
            </a:ext>
          </a:extLst>
        </xdr:cNvPr>
        <xdr:cNvSpPr txBox="1"/>
      </xdr:nvSpPr>
      <xdr:spPr>
        <a:xfrm>
          <a:off x="4124960" y="620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586539A1-CE97-42EE-ABEE-E8A69541503C}"/>
            </a:ext>
          </a:extLst>
        </xdr:cNvPr>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E312678-A213-4EE0-8BC2-259BF14077DA}"/>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B7EED6E0-B654-4402-9764-9D9BB8F4E116}"/>
            </a:ext>
          </a:extLst>
        </xdr:cNvPr>
        <xdr:cNvSpPr/>
      </xdr:nvSpPr>
      <xdr:spPr>
        <a:xfrm>
          <a:off x="25146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a:extLst>
            <a:ext uri="{FF2B5EF4-FFF2-40B4-BE49-F238E27FC236}">
              <a16:creationId xmlns:a16="http://schemas.microsoft.com/office/drawing/2014/main" id="{954237A6-69CC-446F-959F-66C59FE97074}"/>
            </a:ext>
          </a:extLst>
        </xdr:cNvPr>
        <xdr:cNvSpPr/>
      </xdr:nvSpPr>
      <xdr:spPr>
        <a:xfrm>
          <a:off x="1739900" y="6110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64262</xdr:rowOff>
    </xdr:from>
    <xdr:to>
      <xdr:col>6</xdr:col>
      <xdr:colOff>38100</xdr:colOff>
      <xdr:row>36</xdr:row>
      <xdr:rowOff>165862</xdr:rowOff>
    </xdr:to>
    <xdr:sp macro="" textlink="">
      <xdr:nvSpPr>
        <xdr:cNvPr id="65" name="フローチャート: 判断 64">
          <a:extLst>
            <a:ext uri="{FF2B5EF4-FFF2-40B4-BE49-F238E27FC236}">
              <a16:creationId xmlns:a16="http://schemas.microsoft.com/office/drawing/2014/main" id="{72EEC0BB-4A80-446A-BB6B-27A96B15FC0E}"/>
            </a:ext>
          </a:extLst>
        </xdr:cNvPr>
        <xdr:cNvSpPr/>
      </xdr:nvSpPr>
      <xdr:spPr>
        <a:xfrm>
          <a:off x="965200" y="6099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250298D-EAE8-4B99-B621-B8BF5517084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EC5768C-A148-455E-99C2-EBD592891D3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C2ED1D-1CB5-4D6F-BEB7-640FEA2B623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14FF00-1535-4B84-A84C-1F226A325F6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055ECE-8057-4A44-9016-17273F01A41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61976</xdr:rowOff>
    </xdr:from>
    <xdr:to>
      <xdr:col>24</xdr:col>
      <xdr:colOff>114300</xdr:colOff>
      <xdr:row>36</xdr:row>
      <xdr:rowOff>163576</xdr:rowOff>
    </xdr:to>
    <xdr:sp macro="" textlink="">
      <xdr:nvSpPr>
        <xdr:cNvPr id="71" name="楕円 70">
          <a:extLst>
            <a:ext uri="{FF2B5EF4-FFF2-40B4-BE49-F238E27FC236}">
              <a16:creationId xmlns:a16="http://schemas.microsoft.com/office/drawing/2014/main" id="{7ADBE56C-DAB3-46F2-8C8A-003248B5B2C4}"/>
            </a:ext>
          </a:extLst>
        </xdr:cNvPr>
        <xdr:cNvSpPr/>
      </xdr:nvSpPr>
      <xdr:spPr>
        <a:xfrm>
          <a:off x="403606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84853</xdr:rowOff>
    </xdr:from>
    <xdr:ext cx="405111" cy="259045"/>
    <xdr:sp macro="" textlink="">
      <xdr:nvSpPr>
        <xdr:cNvPr id="72" name="【道路】&#10;有形固定資産減価償却率該当値テキスト">
          <a:extLst>
            <a:ext uri="{FF2B5EF4-FFF2-40B4-BE49-F238E27FC236}">
              <a16:creationId xmlns:a16="http://schemas.microsoft.com/office/drawing/2014/main" id="{0A6EA5AC-E272-471B-AFBB-20DB41C25CC9}"/>
            </a:ext>
          </a:extLst>
        </xdr:cNvPr>
        <xdr:cNvSpPr txBox="1"/>
      </xdr:nvSpPr>
      <xdr:spPr>
        <a:xfrm>
          <a:off x="4124960"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a:extLst>
            <a:ext uri="{FF2B5EF4-FFF2-40B4-BE49-F238E27FC236}">
              <a16:creationId xmlns:a16="http://schemas.microsoft.com/office/drawing/2014/main" id="{1DC2A91B-38BF-4C1F-8A91-B87F20FB54A6}"/>
            </a:ext>
          </a:extLst>
        </xdr:cNvPr>
        <xdr:cNvSpPr/>
      </xdr:nvSpPr>
      <xdr:spPr>
        <a:xfrm>
          <a:off x="3312160" y="606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80772</xdr:rowOff>
    </xdr:from>
    <xdr:to>
      <xdr:col>24</xdr:col>
      <xdr:colOff>63500</xdr:colOff>
      <xdr:row>36</xdr:row>
      <xdr:rowOff>112776</xdr:rowOff>
    </xdr:to>
    <xdr:cxnSp macro="">
      <xdr:nvCxnSpPr>
        <xdr:cNvPr id="74" name="直線コネクタ 73">
          <a:extLst>
            <a:ext uri="{FF2B5EF4-FFF2-40B4-BE49-F238E27FC236}">
              <a16:creationId xmlns:a16="http://schemas.microsoft.com/office/drawing/2014/main" id="{7B960D8B-5CC3-47EF-8594-1BB6A049FA06}"/>
            </a:ext>
          </a:extLst>
        </xdr:cNvPr>
        <xdr:cNvCxnSpPr/>
      </xdr:nvCxnSpPr>
      <xdr:spPr>
        <a:xfrm>
          <a:off x="3355340" y="6115812"/>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169418</xdr:rowOff>
    </xdr:from>
    <xdr:to>
      <xdr:col>15</xdr:col>
      <xdr:colOff>101600</xdr:colOff>
      <xdr:row>36</xdr:row>
      <xdr:rowOff>99568</xdr:rowOff>
    </xdr:to>
    <xdr:sp macro="" textlink="">
      <xdr:nvSpPr>
        <xdr:cNvPr id="75" name="楕円 74">
          <a:extLst>
            <a:ext uri="{FF2B5EF4-FFF2-40B4-BE49-F238E27FC236}">
              <a16:creationId xmlns:a16="http://schemas.microsoft.com/office/drawing/2014/main" id="{EB6B31FA-476C-4A73-B3BA-2CFB5418DD23}"/>
            </a:ext>
          </a:extLst>
        </xdr:cNvPr>
        <xdr:cNvSpPr/>
      </xdr:nvSpPr>
      <xdr:spPr>
        <a:xfrm>
          <a:off x="2514600" y="6036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48768</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DD313304-FDE3-4FF5-AD9B-9F6CCFAD4E63}"/>
            </a:ext>
          </a:extLst>
        </xdr:cNvPr>
        <xdr:cNvCxnSpPr/>
      </xdr:nvCxnSpPr>
      <xdr:spPr>
        <a:xfrm>
          <a:off x="2565400" y="608380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a:extLst>
            <a:ext uri="{FF2B5EF4-FFF2-40B4-BE49-F238E27FC236}">
              <a16:creationId xmlns:a16="http://schemas.microsoft.com/office/drawing/2014/main" id="{5826C83E-B6A8-4069-8610-88D918E04C0B}"/>
            </a:ext>
          </a:extLst>
        </xdr:cNvPr>
        <xdr:cNvSpPr/>
      </xdr:nvSpPr>
      <xdr:spPr>
        <a:xfrm>
          <a:off x="1739900" y="600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48768</xdr:rowOff>
    </xdr:to>
    <xdr:cxnSp macro="">
      <xdr:nvCxnSpPr>
        <xdr:cNvPr id="78" name="直線コネクタ 77">
          <a:extLst>
            <a:ext uri="{FF2B5EF4-FFF2-40B4-BE49-F238E27FC236}">
              <a16:creationId xmlns:a16="http://schemas.microsoft.com/office/drawing/2014/main" id="{3B846C54-5FBB-49E3-8F52-FBE313EF3A83}"/>
            </a:ext>
          </a:extLst>
        </xdr:cNvPr>
        <xdr:cNvCxnSpPr/>
      </xdr:nvCxnSpPr>
      <xdr:spPr>
        <a:xfrm>
          <a:off x="1790700" y="605180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98552</xdr:rowOff>
    </xdr:from>
    <xdr:to>
      <xdr:col>6</xdr:col>
      <xdr:colOff>38100</xdr:colOff>
      <xdr:row>36</xdr:row>
      <xdr:rowOff>28702</xdr:rowOff>
    </xdr:to>
    <xdr:sp macro="" textlink="">
      <xdr:nvSpPr>
        <xdr:cNvPr id="79" name="楕円 78">
          <a:extLst>
            <a:ext uri="{FF2B5EF4-FFF2-40B4-BE49-F238E27FC236}">
              <a16:creationId xmlns:a16="http://schemas.microsoft.com/office/drawing/2014/main" id="{37F4C853-CEA5-485B-886B-7857753C35A7}"/>
            </a:ext>
          </a:extLst>
        </xdr:cNvPr>
        <xdr:cNvSpPr/>
      </xdr:nvSpPr>
      <xdr:spPr>
        <a:xfrm>
          <a:off x="965200" y="5965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149352</xdr:rowOff>
    </xdr:from>
    <xdr:to>
      <xdr:col>10</xdr:col>
      <xdr:colOff>114300</xdr:colOff>
      <xdr:row>36</xdr:row>
      <xdr:rowOff>16764</xdr:rowOff>
    </xdr:to>
    <xdr:cxnSp macro="">
      <xdr:nvCxnSpPr>
        <xdr:cNvPr id="80" name="直線コネクタ 79">
          <a:extLst>
            <a:ext uri="{FF2B5EF4-FFF2-40B4-BE49-F238E27FC236}">
              <a16:creationId xmlns:a16="http://schemas.microsoft.com/office/drawing/2014/main" id="{7E66C07B-5053-479B-B799-F926AA5D6498}"/>
            </a:ext>
          </a:extLst>
        </xdr:cNvPr>
        <xdr:cNvCxnSpPr/>
      </xdr:nvCxnSpPr>
      <xdr:spPr>
        <a:xfrm>
          <a:off x="1008380" y="6016752"/>
          <a:ext cx="78232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6C4B322F-986F-46DB-8904-A0647559FE6B}"/>
            </a:ext>
          </a:extLst>
        </xdr:cNvPr>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C7BB1E27-4B10-43C8-994A-493352B11FCA}"/>
            </a:ext>
          </a:extLst>
        </xdr:cNvPr>
        <xdr:cNvSpPr txBox="1"/>
      </xdr:nvSpPr>
      <xdr:spPr>
        <a:xfrm>
          <a:off x="23857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3" name="n_3aveValue【道路】&#10;有形固定資産減価償却率">
          <a:extLst>
            <a:ext uri="{FF2B5EF4-FFF2-40B4-BE49-F238E27FC236}">
              <a16:creationId xmlns:a16="http://schemas.microsoft.com/office/drawing/2014/main" id="{44B2F380-91AF-411A-B63F-243C041534BA}"/>
            </a:ext>
          </a:extLst>
        </xdr:cNvPr>
        <xdr:cNvSpPr txBox="1"/>
      </xdr:nvSpPr>
      <xdr:spPr>
        <a:xfrm>
          <a:off x="16110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156989</xdr:rowOff>
    </xdr:from>
    <xdr:ext cx="405111" cy="259045"/>
    <xdr:sp macro="" textlink="">
      <xdr:nvSpPr>
        <xdr:cNvPr id="84" name="n_4aveValue【道路】&#10;有形固定資産減価償却率">
          <a:extLst>
            <a:ext uri="{FF2B5EF4-FFF2-40B4-BE49-F238E27FC236}">
              <a16:creationId xmlns:a16="http://schemas.microsoft.com/office/drawing/2014/main" id="{C966270B-1D2D-4068-8081-F8C828E1A833}"/>
            </a:ext>
          </a:extLst>
        </xdr:cNvPr>
        <xdr:cNvSpPr txBox="1"/>
      </xdr:nvSpPr>
      <xdr:spPr>
        <a:xfrm>
          <a:off x="836304" y="619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道路】&#10;有形固定資産減価償却率">
          <a:extLst>
            <a:ext uri="{FF2B5EF4-FFF2-40B4-BE49-F238E27FC236}">
              <a16:creationId xmlns:a16="http://schemas.microsoft.com/office/drawing/2014/main" id="{CE48403B-79F9-42A9-8DA9-FB50AAE1FEB1}"/>
            </a:ext>
          </a:extLst>
        </xdr:cNvPr>
        <xdr:cNvSpPr txBox="1"/>
      </xdr:nvSpPr>
      <xdr:spPr>
        <a:xfrm>
          <a:off x="317056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116095</xdr:rowOff>
    </xdr:from>
    <xdr:ext cx="405111" cy="259045"/>
    <xdr:sp macro="" textlink="">
      <xdr:nvSpPr>
        <xdr:cNvPr id="86" name="n_2mainValue【道路】&#10;有形固定資産減価償却率">
          <a:extLst>
            <a:ext uri="{FF2B5EF4-FFF2-40B4-BE49-F238E27FC236}">
              <a16:creationId xmlns:a16="http://schemas.microsoft.com/office/drawing/2014/main" id="{68A45DDF-107E-4FEB-A717-2A2306668B41}"/>
            </a:ext>
          </a:extLst>
        </xdr:cNvPr>
        <xdr:cNvSpPr txBox="1"/>
      </xdr:nvSpPr>
      <xdr:spPr>
        <a:xfrm>
          <a:off x="23857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46FD2945-2752-45E7-9F83-D8B0A5A6DA68}"/>
            </a:ext>
          </a:extLst>
        </xdr:cNvPr>
        <xdr:cNvSpPr txBox="1"/>
      </xdr:nvSpPr>
      <xdr:spPr>
        <a:xfrm>
          <a:off x="1611004" y="57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056CA164-9513-46AE-BD1D-433243823466}"/>
            </a:ext>
          </a:extLst>
        </xdr:cNvPr>
        <xdr:cNvSpPr txBox="1"/>
      </xdr:nvSpPr>
      <xdr:spPr>
        <a:xfrm>
          <a:off x="83630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361EFC6-D624-400E-9364-25391232481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517777D-80F5-4EE3-B39E-E6DF4545CF2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93AD3EB-7F34-48EF-BD44-F1BD2352E77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44D3061-19C9-4BF4-A4BF-219CAD7925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08EBC17-8AEE-4804-8E7F-ADBF08198BC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EDB0111-05A1-435B-BB64-FCE405CAAD0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1414449-0201-4F90-8114-D1D0398FFDA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E1F0A0A-B6B0-4DC6-98B8-0B7E2D463C0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0A35B5C-14DA-4613-B73E-0E66CFB9324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C430497-8957-4CE0-AC9D-FD11D291351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0AF3F97-18CE-43B4-9E0F-A15F11DDFB37}"/>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7D93DC1-8B89-44E5-B1AC-EAEF3CFF4C3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2275A38-578A-4666-89FB-72E74309048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A0E6F3F0-F916-42E4-B38D-57C0CBE0399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88A75E3A-B214-41C7-9791-0BAAD3454DC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59A31378-3859-4D58-A749-C28AD784A289}"/>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0C432E6-4082-4797-9807-006E56AA9E41}"/>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1874E0E2-3F09-42F5-AC70-2528582A31CF}"/>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40D4205-A59D-4331-9FF2-F99C9B0D26B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5D913A79-FFF1-48F3-8B29-38BE34714E98}"/>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FD5517E-DD31-4549-91A5-EC59221AEAE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D86F4BE5-9B77-47D6-B973-E724125102C1}"/>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79431FE-60C9-4A00-A301-E0439E66ACF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3ED6B90-3E8C-49E8-B3C8-E256512B1D1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B5B6DB-2593-497A-A00B-F446D158D6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948813FD-AF30-48DF-BF9C-912A2D8EED6D}"/>
            </a:ext>
          </a:extLst>
        </xdr:cNvPr>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A4BD9BD2-B1BF-4359-921C-B02F9F3DF5F2}"/>
            </a:ext>
          </a:extLst>
        </xdr:cNvPr>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A5BA4571-B71E-4692-8D26-7CC1A8287700}"/>
            </a:ext>
          </a:extLst>
        </xdr:cNvPr>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2A673779-B7F6-4E76-B3A4-25455940E6DA}"/>
            </a:ext>
          </a:extLst>
        </xdr:cNvPr>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5C25BEE6-BDDE-45D5-A40A-96DD0C593C7E}"/>
            </a:ext>
          </a:extLst>
        </xdr:cNvPr>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61846B38-784B-4BD8-AC70-EB19BDFB72AF}"/>
            </a:ext>
          </a:extLst>
        </xdr:cNvPr>
        <xdr:cNvSpPr txBox="1"/>
      </xdr:nvSpPr>
      <xdr:spPr>
        <a:xfrm>
          <a:off x="9258300" y="644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4C4A33C3-9E99-42A7-9E32-F178142B2EDA}"/>
            </a:ext>
          </a:extLst>
        </xdr:cNvPr>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55D7082E-C394-4FF7-9C7D-543D88D2E7D4}"/>
            </a:ext>
          </a:extLst>
        </xdr:cNvPr>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167567</xdr:rowOff>
    </xdr:from>
    <xdr:to>
      <xdr:col>46</xdr:col>
      <xdr:colOff>38100</xdr:colOff>
      <xdr:row>38</xdr:row>
      <xdr:rowOff>97717</xdr:rowOff>
    </xdr:to>
    <xdr:sp macro="" textlink="">
      <xdr:nvSpPr>
        <xdr:cNvPr id="122" name="フローチャート: 判断 121">
          <a:extLst>
            <a:ext uri="{FF2B5EF4-FFF2-40B4-BE49-F238E27FC236}">
              <a16:creationId xmlns:a16="http://schemas.microsoft.com/office/drawing/2014/main" id="{C89D201B-51EA-4530-81CD-C79119907CBA}"/>
            </a:ext>
          </a:extLst>
        </xdr:cNvPr>
        <xdr:cNvSpPr/>
      </xdr:nvSpPr>
      <xdr:spPr>
        <a:xfrm>
          <a:off x="7670800" y="6370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xdr:rowOff>
    </xdr:from>
    <xdr:to>
      <xdr:col>41</xdr:col>
      <xdr:colOff>101600</xdr:colOff>
      <xdr:row>38</xdr:row>
      <xdr:rowOff>115570</xdr:rowOff>
    </xdr:to>
    <xdr:sp macro="" textlink="">
      <xdr:nvSpPr>
        <xdr:cNvPr id="123" name="フローチャート: 判断 122">
          <a:extLst>
            <a:ext uri="{FF2B5EF4-FFF2-40B4-BE49-F238E27FC236}">
              <a16:creationId xmlns:a16="http://schemas.microsoft.com/office/drawing/2014/main" id="{92857F81-7524-4244-85ED-ACC623C92BAA}"/>
            </a:ext>
          </a:extLst>
        </xdr:cNvPr>
        <xdr:cNvSpPr/>
      </xdr:nvSpPr>
      <xdr:spPr>
        <a:xfrm>
          <a:off x="687324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15929</xdr:rowOff>
    </xdr:from>
    <xdr:to>
      <xdr:col>36</xdr:col>
      <xdr:colOff>165100</xdr:colOff>
      <xdr:row>38</xdr:row>
      <xdr:rowOff>117529</xdr:rowOff>
    </xdr:to>
    <xdr:sp macro="" textlink="">
      <xdr:nvSpPr>
        <xdr:cNvPr id="124" name="フローチャート: 判断 123">
          <a:extLst>
            <a:ext uri="{FF2B5EF4-FFF2-40B4-BE49-F238E27FC236}">
              <a16:creationId xmlns:a16="http://schemas.microsoft.com/office/drawing/2014/main" id="{602F4956-2F3D-4232-9ECD-FD878AE1871B}"/>
            </a:ext>
          </a:extLst>
        </xdr:cNvPr>
        <xdr:cNvSpPr/>
      </xdr:nvSpPr>
      <xdr:spPr>
        <a:xfrm>
          <a:off x="6098540" y="638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576084-254D-49B6-89A8-4AD714E89B0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10157A-7200-44B4-B8BC-A5EC6DB5D5E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152804-216C-4BDA-A5B1-C4D4E570C18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C0D088-3FA5-40E2-B6C0-40CC414F567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7682BE2-BA1C-4E3B-821E-4E7AC5C7E70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60996</xdr:rowOff>
    </xdr:from>
    <xdr:to>
      <xdr:col>55</xdr:col>
      <xdr:colOff>50800</xdr:colOff>
      <xdr:row>38</xdr:row>
      <xdr:rowOff>162596</xdr:rowOff>
    </xdr:to>
    <xdr:sp macro="" textlink="">
      <xdr:nvSpPr>
        <xdr:cNvPr id="130" name="楕円 129">
          <a:extLst>
            <a:ext uri="{FF2B5EF4-FFF2-40B4-BE49-F238E27FC236}">
              <a16:creationId xmlns:a16="http://schemas.microsoft.com/office/drawing/2014/main" id="{77C57557-ABDF-4724-A346-8F3AC4EA2EDF}"/>
            </a:ext>
          </a:extLst>
        </xdr:cNvPr>
        <xdr:cNvSpPr/>
      </xdr:nvSpPr>
      <xdr:spPr>
        <a:xfrm>
          <a:off x="9192260" y="64313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83873</xdr:rowOff>
    </xdr:from>
    <xdr:ext cx="469744" cy="259045"/>
    <xdr:sp macro="" textlink="">
      <xdr:nvSpPr>
        <xdr:cNvPr id="131" name="【道路】&#10;一人当たり延長該当値テキスト">
          <a:extLst>
            <a:ext uri="{FF2B5EF4-FFF2-40B4-BE49-F238E27FC236}">
              <a16:creationId xmlns:a16="http://schemas.microsoft.com/office/drawing/2014/main" id="{35717967-790A-4B2B-A7FF-ED5034D58A23}"/>
            </a:ext>
          </a:extLst>
        </xdr:cNvPr>
        <xdr:cNvSpPr txBox="1"/>
      </xdr:nvSpPr>
      <xdr:spPr>
        <a:xfrm>
          <a:off x="9258300" y="62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64588</xdr:rowOff>
    </xdr:from>
    <xdr:to>
      <xdr:col>50</xdr:col>
      <xdr:colOff>165100</xdr:colOff>
      <xdr:row>38</xdr:row>
      <xdr:rowOff>166188</xdr:rowOff>
    </xdr:to>
    <xdr:sp macro="" textlink="">
      <xdr:nvSpPr>
        <xdr:cNvPr id="132" name="楕円 131">
          <a:extLst>
            <a:ext uri="{FF2B5EF4-FFF2-40B4-BE49-F238E27FC236}">
              <a16:creationId xmlns:a16="http://schemas.microsoft.com/office/drawing/2014/main" id="{96FA7A2B-9E51-49A5-8DF9-9A84B05B55F2}"/>
            </a:ext>
          </a:extLst>
        </xdr:cNvPr>
        <xdr:cNvSpPr/>
      </xdr:nvSpPr>
      <xdr:spPr>
        <a:xfrm>
          <a:off x="8445500" y="64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111796</xdr:rowOff>
    </xdr:from>
    <xdr:to>
      <xdr:col>55</xdr:col>
      <xdr:colOff>0</xdr:colOff>
      <xdr:row>38</xdr:row>
      <xdr:rowOff>115388</xdr:rowOff>
    </xdr:to>
    <xdr:cxnSp macro="">
      <xdr:nvCxnSpPr>
        <xdr:cNvPr id="133" name="直線コネクタ 132">
          <a:extLst>
            <a:ext uri="{FF2B5EF4-FFF2-40B4-BE49-F238E27FC236}">
              <a16:creationId xmlns:a16="http://schemas.microsoft.com/office/drawing/2014/main" id="{A2CADCEC-3214-40C6-B1B5-32A38B662AD5}"/>
            </a:ext>
          </a:extLst>
        </xdr:cNvPr>
        <xdr:cNvCxnSpPr/>
      </xdr:nvCxnSpPr>
      <xdr:spPr>
        <a:xfrm flipV="1">
          <a:off x="8496300" y="6482116"/>
          <a:ext cx="7239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67201</xdr:rowOff>
    </xdr:from>
    <xdr:to>
      <xdr:col>46</xdr:col>
      <xdr:colOff>38100</xdr:colOff>
      <xdr:row>38</xdr:row>
      <xdr:rowOff>168801</xdr:rowOff>
    </xdr:to>
    <xdr:sp macro="" textlink="">
      <xdr:nvSpPr>
        <xdr:cNvPr id="134" name="楕円 133">
          <a:extLst>
            <a:ext uri="{FF2B5EF4-FFF2-40B4-BE49-F238E27FC236}">
              <a16:creationId xmlns:a16="http://schemas.microsoft.com/office/drawing/2014/main" id="{BF7AF064-DD22-4A33-A536-501889DEE29D}"/>
            </a:ext>
          </a:extLst>
        </xdr:cNvPr>
        <xdr:cNvSpPr/>
      </xdr:nvSpPr>
      <xdr:spPr>
        <a:xfrm>
          <a:off x="7670800" y="6437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115388</xdr:rowOff>
    </xdr:from>
    <xdr:to>
      <xdr:col>50</xdr:col>
      <xdr:colOff>114300</xdr:colOff>
      <xdr:row>38</xdr:row>
      <xdr:rowOff>118001</xdr:rowOff>
    </xdr:to>
    <xdr:cxnSp macro="">
      <xdr:nvCxnSpPr>
        <xdr:cNvPr id="135" name="直線コネクタ 134">
          <a:extLst>
            <a:ext uri="{FF2B5EF4-FFF2-40B4-BE49-F238E27FC236}">
              <a16:creationId xmlns:a16="http://schemas.microsoft.com/office/drawing/2014/main" id="{7BB76680-A9D4-4CD0-AC2F-9843BA6494DA}"/>
            </a:ext>
          </a:extLst>
        </xdr:cNvPr>
        <xdr:cNvCxnSpPr/>
      </xdr:nvCxnSpPr>
      <xdr:spPr>
        <a:xfrm flipV="1">
          <a:off x="7713980" y="6485708"/>
          <a:ext cx="78232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68943</xdr:rowOff>
    </xdr:from>
    <xdr:to>
      <xdr:col>41</xdr:col>
      <xdr:colOff>101600</xdr:colOff>
      <xdr:row>38</xdr:row>
      <xdr:rowOff>170543</xdr:rowOff>
    </xdr:to>
    <xdr:sp macro="" textlink="">
      <xdr:nvSpPr>
        <xdr:cNvPr id="136" name="楕円 135">
          <a:extLst>
            <a:ext uri="{FF2B5EF4-FFF2-40B4-BE49-F238E27FC236}">
              <a16:creationId xmlns:a16="http://schemas.microsoft.com/office/drawing/2014/main" id="{8B94348E-3DE9-4E53-A175-AE5B5932E374}"/>
            </a:ext>
          </a:extLst>
        </xdr:cNvPr>
        <xdr:cNvSpPr/>
      </xdr:nvSpPr>
      <xdr:spPr>
        <a:xfrm>
          <a:off x="687324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118001</xdr:rowOff>
    </xdr:from>
    <xdr:to>
      <xdr:col>45</xdr:col>
      <xdr:colOff>177800</xdr:colOff>
      <xdr:row>38</xdr:row>
      <xdr:rowOff>119743</xdr:rowOff>
    </xdr:to>
    <xdr:cxnSp macro="">
      <xdr:nvCxnSpPr>
        <xdr:cNvPr id="137" name="直線コネクタ 136">
          <a:extLst>
            <a:ext uri="{FF2B5EF4-FFF2-40B4-BE49-F238E27FC236}">
              <a16:creationId xmlns:a16="http://schemas.microsoft.com/office/drawing/2014/main" id="{C04610B2-43B5-42DC-A43C-C1DB6ED25869}"/>
            </a:ext>
          </a:extLst>
        </xdr:cNvPr>
        <xdr:cNvCxnSpPr/>
      </xdr:nvCxnSpPr>
      <xdr:spPr>
        <a:xfrm flipV="1">
          <a:off x="6924040" y="6488321"/>
          <a:ext cx="78994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70140</xdr:rowOff>
    </xdr:from>
    <xdr:to>
      <xdr:col>36</xdr:col>
      <xdr:colOff>165100</xdr:colOff>
      <xdr:row>39</xdr:row>
      <xdr:rowOff>290</xdr:rowOff>
    </xdr:to>
    <xdr:sp macro="" textlink="">
      <xdr:nvSpPr>
        <xdr:cNvPr id="138" name="楕円 137">
          <a:extLst>
            <a:ext uri="{FF2B5EF4-FFF2-40B4-BE49-F238E27FC236}">
              <a16:creationId xmlns:a16="http://schemas.microsoft.com/office/drawing/2014/main" id="{B54F1A9B-CF73-4D5E-B304-CB3E7FD1BB98}"/>
            </a:ext>
          </a:extLst>
        </xdr:cNvPr>
        <xdr:cNvSpPr/>
      </xdr:nvSpPr>
      <xdr:spPr>
        <a:xfrm>
          <a:off x="6098540" y="64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119743</xdr:rowOff>
    </xdr:from>
    <xdr:to>
      <xdr:col>41</xdr:col>
      <xdr:colOff>50800</xdr:colOff>
      <xdr:row>38</xdr:row>
      <xdr:rowOff>120940</xdr:rowOff>
    </xdr:to>
    <xdr:cxnSp macro="">
      <xdr:nvCxnSpPr>
        <xdr:cNvPr id="139" name="直線コネクタ 138">
          <a:extLst>
            <a:ext uri="{FF2B5EF4-FFF2-40B4-BE49-F238E27FC236}">
              <a16:creationId xmlns:a16="http://schemas.microsoft.com/office/drawing/2014/main" id="{AF0BE4DB-7CEA-42F5-9B32-059A4F84C02B}"/>
            </a:ext>
          </a:extLst>
        </xdr:cNvPr>
        <xdr:cNvCxnSpPr/>
      </xdr:nvCxnSpPr>
      <xdr:spPr>
        <a:xfrm flipV="1">
          <a:off x="6149340" y="6490063"/>
          <a:ext cx="7747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6094D5F6-A35F-414A-931E-11DF5969C807}"/>
            </a:ext>
          </a:extLst>
        </xdr:cNvPr>
        <xdr:cNvSpPr txBox="1"/>
      </xdr:nvSpPr>
      <xdr:spPr>
        <a:xfrm>
          <a:off x="8271587" y="65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114244</xdr:rowOff>
    </xdr:from>
    <xdr:ext cx="469744" cy="259045"/>
    <xdr:sp macro="" textlink="">
      <xdr:nvSpPr>
        <xdr:cNvPr id="141" name="n_2aveValue【道路】&#10;一人当たり延長">
          <a:extLst>
            <a:ext uri="{FF2B5EF4-FFF2-40B4-BE49-F238E27FC236}">
              <a16:creationId xmlns:a16="http://schemas.microsoft.com/office/drawing/2014/main" id="{B872ABE4-AC3A-4CA8-ACF8-938FB00DA1DB}"/>
            </a:ext>
          </a:extLst>
        </xdr:cNvPr>
        <xdr:cNvSpPr txBox="1"/>
      </xdr:nvSpPr>
      <xdr:spPr>
        <a:xfrm>
          <a:off x="7509587" y="61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132097</xdr:rowOff>
    </xdr:from>
    <xdr:ext cx="469744" cy="259045"/>
    <xdr:sp macro="" textlink="">
      <xdr:nvSpPr>
        <xdr:cNvPr id="142" name="n_3aveValue【道路】&#10;一人当たり延長">
          <a:extLst>
            <a:ext uri="{FF2B5EF4-FFF2-40B4-BE49-F238E27FC236}">
              <a16:creationId xmlns:a16="http://schemas.microsoft.com/office/drawing/2014/main" id="{EC06373E-6D73-4602-B22D-E94F6353B659}"/>
            </a:ext>
          </a:extLst>
        </xdr:cNvPr>
        <xdr:cNvSpPr txBox="1"/>
      </xdr:nvSpPr>
      <xdr:spPr>
        <a:xfrm>
          <a:off x="67120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134056</xdr:rowOff>
    </xdr:from>
    <xdr:ext cx="469744" cy="259045"/>
    <xdr:sp macro="" textlink="">
      <xdr:nvSpPr>
        <xdr:cNvPr id="143" name="n_4aveValue【道路】&#10;一人当たり延長">
          <a:extLst>
            <a:ext uri="{FF2B5EF4-FFF2-40B4-BE49-F238E27FC236}">
              <a16:creationId xmlns:a16="http://schemas.microsoft.com/office/drawing/2014/main" id="{3B14A97B-C557-44C5-813C-EFB5D9A040EE}"/>
            </a:ext>
          </a:extLst>
        </xdr:cNvPr>
        <xdr:cNvSpPr txBox="1"/>
      </xdr:nvSpPr>
      <xdr:spPr>
        <a:xfrm>
          <a:off x="5937327" y="61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11266</xdr:rowOff>
    </xdr:from>
    <xdr:ext cx="469744" cy="259045"/>
    <xdr:sp macro="" textlink="">
      <xdr:nvSpPr>
        <xdr:cNvPr id="144" name="n_1mainValue【道路】&#10;一人当たり延長">
          <a:extLst>
            <a:ext uri="{FF2B5EF4-FFF2-40B4-BE49-F238E27FC236}">
              <a16:creationId xmlns:a16="http://schemas.microsoft.com/office/drawing/2014/main" id="{A45C7D70-E4CA-4BC2-8E5C-E5F848DB7874}"/>
            </a:ext>
          </a:extLst>
        </xdr:cNvPr>
        <xdr:cNvSpPr txBox="1"/>
      </xdr:nvSpPr>
      <xdr:spPr>
        <a:xfrm>
          <a:off x="8271587" y="621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159928</xdr:rowOff>
    </xdr:from>
    <xdr:ext cx="469744" cy="259045"/>
    <xdr:sp macro="" textlink="">
      <xdr:nvSpPr>
        <xdr:cNvPr id="145" name="n_2mainValue【道路】&#10;一人当たり延長">
          <a:extLst>
            <a:ext uri="{FF2B5EF4-FFF2-40B4-BE49-F238E27FC236}">
              <a16:creationId xmlns:a16="http://schemas.microsoft.com/office/drawing/2014/main" id="{29363574-A2E9-4B75-B3E2-FB75ED8E0818}"/>
            </a:ext>
          </a:extLst>
        </xdr:cNvPr>
        <xdr:cNvSpPr txBox="1"/>
      </xdr:nvSpPr>
      <xdr:spPr>
        <a:xfrm>
          <a:off x="7509587" y="65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161670</xdr:rowOff>
    </xdr:from>
    <xdr:ext cx="469744" cy="259045"/>
    <xdr:sp macro="" textlink="">
      <xdr:nvSpPr>
        <xdr:cNvPr id="146" name="n_3mainValue【道路】&#10;一人当たり延長">
          <a:extLst>
            <a:ext uri="{FF2B5EF4-FFF2-40B4-BE49-F238E27FC236}">
              <a16:creationId xmlns:a16="http://schemas.microsoft.com/office/drawing/2014/main" id="{AD292A57-E54F-4A6F-8110-EF1CC4E3D0F5}"/>
            </a:ext>
          </a:extLst>
        </xdr:cNvPr>
        <xdr:cNvSpPr txBox="1"/>
      </xdr:nvSpPr>
      <xdr:spPr>
        <a:xfrm>
          <a:off x="6712027" y="653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162867</xdr:rowOff>
    </xdr:from>
    <xdr:ext cx="469744" cy="259045"/>
    <xdr:sp macro="" textlink="">
      <xdr:nvSpPr>
        <xdr:cNvPr id="147" name="n_4mainValue【道路】&#10;一人当たり延長">
          <a:extLst>
            <a:ext uri="{FF2B5EF4-FFF2-40B4-BE49-F238E27FC236}">
              <a16:creationId xmlns:a16="http://schemas.microsoft.com/office/drawing/2014/main" id="{8E08E53D-5973-4630-B601-A595A1365930}"/>
            </a:ext>
          </a:extLst>
        </xdr:cNvPr>
        <xdr:cNvSpPr txBox="1"/>
      </xdr:nvSpPr>
      <xdr:spPr>
        <a:xfrm>
          <a:off x="5937327" y="653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8C32688-F009-41AE-8ADC-1C46D8BC9C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D09F678-B5F6-48E5-A6B5-EDF63F17A4C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0942171-1986-47A9-A5E1-8938435C5FB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70A262B-7F8B-4296-981F-4FF6D93099F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CC6057A-CA17-489A-B08E-46367274903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AB851DD-3BCC-428C-B50A-76829B0B0C4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EEE7BB3-3732-4E50-971A-200C9C34969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F8912F4-B8E9-483C-8905-11269CBEE36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A5C6E5-9A68-49A2-910A-C39FFAE0A53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DF6D8A7-06FE-457D-B92B-C26CBED5D3E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94FF71D-BAFD-4139-9457-E9F8E9BFE02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FD4B02A-D3D0-4AEA-9DA2-84FF8A9AFA0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A9E1D66-0599-4E54-A814-B0157B3E827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C51A6CD-553E-4089-85E1-A83EB53899A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82CDDAA-4C27-4B4E-86DF-89AD686A400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B59F3C4-3D69-4893-A865-8F055A1CC02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61A16AC-2DCD-4A55-A18C-29F4D913A4F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81763F9-EDB4-4B1B-8030-42119A64B17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F743B68-BFE4-48BD-8491-B327E1C1286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7CB874A-CA4C-4571-8CAD-CC684F56BB4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6596C22-A962-4D22-BC37-77ED8174440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CEFF126-F748-4383-9001-9FE263C8FCF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12AC1494-5FAD-4CBC-BA23-D4657B681F3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240BAC2-770E-4270-B8B9-FA7E8E5EF6B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35E6CDE2-9101-4E6F-A900-7366DB6753B7}"/>
            </a:ext>
          </a:extLst>
        </xdr:cNvPr>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00929EE-DB02-4BCE-83E2-7F3370C5913B}"/>
            </a:ext>
          </a:extLst>
        </xdr:cNvPr>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4D41BF03-1D31-478B-9113-43109DCEDFB3}"/>
            </a:ext>
          </a:extLst>
        </xdr:cNvPr>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9267DDA9-D0E0-4764-AABA-EB424E741DA2}"/>
            </a:ext>
          </a:extLst>
        </xdr:cNvPr>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B5AA4A4-0258-4DF7-A236-8FEA58015D5B}"/>
            </a:ext>
          </a:extLst>
        </xdr:cNvPr>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698BFB1-FD35-430A-81E3-D35F56413A96}"/>
            </a:ext>
          </a:extLst>
        </xdr:cNvPr>
        <xdr:cNvSpPr txBox="1"/>
      </xdr:nvSpPr>
      <xdr:spPr>
        <a:xfrm>
          <a:off x="412496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F923B462-B41B-4DAB-88C5-03671D5FFDF8}"/>
            </a:ext>
          </a:extLst>
        </xdr:cNvPr>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7A5C1EA7-2E44-4489-8FFC-DBCDAEE4002A}"/>
            </a:ext>
          </a:extLst>
        </xdr:cNvPr>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80" name="フローチャート: 判断 179">
          <a:extLst>
            <a:ext uri="{FF2B5EF4-FFF2-40B4-BE49-F238E27FC236}">
              <a16:creationId xmlns:a16="http://schemas.microsoft.com/office/drawing/2014/main" id="{FB121B44-1C05-4449-AAFB-545516442042}"/>
            </a:ext>
          </a:extLst>
        </xdr:cNvPr>
        <xdr:cNvSpPr/>
      </xdr:nvSpPr>
      <xdr:spPr>
        <a:xfrm>
          <a:off x="2514600" y="10024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1" name="フローチャート: 判断 180">
          <a:extLst>
            <a:ext uri="{FF2B5EF4-FFF2-40B4-BE49-F238E27FC236}">
              <a16:creationId xmlns:a16="http://schemas.microsoft.com/office/drawing/2014/main" id="{D1066A21-937F-4B1F-B3DE-CD205F2FA363}"/>
            </a:ext>
          </a:extLst>
        </xdr:cNvPr>
        <xdr:cNvSpPr/>
      </xdr:nvSpPr>
      <xdr:spPr>
        <a:xfrm>
          <a:off x="1739900" y="1000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2" name="フローチャート: 判断 181">
          <a:extLst>
            <a:ext uri="{FF2B5EF4-FFF2-40B4-BE49-F238E27FC236}">
              <a16:creationId xmlns:a16="http://schemas.microsoft.com/office/drawing/2014/main" id="{2E18B5EB-1F09-4CF1-BA04-066E091C29DD}"/>
            </a:ext>
          </a:extLst>
        </xdr:cNvPr>
        <xdr:cNvSpPr/>
      </xdr:nvSpPr>
      <xdr:spPr>
        <a:xfrm>
          <a:off x="965200" y="996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67192B1-7047-45A4-98D8-E60D474067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35D6304-F531-4676-9D5D-BD697E7248C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A7B2EF-F639-47F0-B447-B7E9B775244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A7E74E-8D60-4F22-8873-4663C643D4F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F7F794-DFFE-46B1-BF7D-6707B46A53D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88" name="楕円 187">
          <a:extLst>
            <a:ext uri="{FF2B5EF4-FFF2-40B4-BE49-F238E27FC236}">
              <a16:creationId xmlns:a16="http://schemas.microsoft.com/office/drawing/2014/main" id="{BCC45649-8BA1-4480-94F5-B9FDC307D31D}"/>
            </a:ext>
          </a:extLst>
        </xdr:cNvPr>
        <xdr:cNvSpPr/>
      </xdr:nvSpPr>
      <xdr:spPr>
        <a:xfrm>
          <a:off x="403606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61612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E34A94F-C23D-49D2-9094-530EA56ADB9A}"/>
            </a:ext>
          </a:extLst>
        </xdr:cNvPr>
        <xdr:cNvSpPr txBox="1"/>
      </xdr:nvSpPr>
      <xdr:spPr>
        <a:xfrm>
          <a:off x="412496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190" name="楕円 189">
          <a:extLst>
            <a:ext uri="{FF2B5EF4-FFF2-40B4-BE49-F238E27FC236}">
              <a16:creationId xmlns:a16="http://schemas.microsoft.com/office/drawing/2014/main" id="{039AEAA2-EE25-4848-BB03-5E0AB74343CF}"/>
            </a:ext>
          </a:extLst>
        </xdr:cNvPr>
        <xdr:cNvSpPr/>
      </xdr:nvSpPr>
      <xdr:spPr>
        <a:xfrm>
          <a:off x="3312160" y="9914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89535</xdr:rowOff>
    </xdr:to>
    <xdr:cxnSp macro="">
      <xdr:nvCxnSpPr>
        <xdr:cNvPr id="191" name="直線コネクタ 190">
          <a:extLst>
            <a:ext uri="{FF2B5EF4-FFF2-40B4-BE49-F238E27FC236}">
              <a16:creationId xmlns:a16="http://schemas.microsoft.com/office/drawing/2014/main" id="{4AFAB4A5-761D-4A9F-A903-62C728C378F9}"/>
            </a:ext>
          </a:extLst>
        </xdr:cNvPr>
        <xdr:cNvCxnSpPr/>
      </xdr:nvCxnSpPr>
      <xdr:spPr>
        <a:xfrm>
          <a:off x="3355340" y="996505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2" name="楕円 191">
          <a:extLst>
            <a:ext uri="{FF2B5EF4-FFF2-40B4-BE49-F238E27FC236}">
              <a16:creationId xmlns:a16="http://schemas.microsoft.com/office/drawing/2014/main" id="{B7679ACB-E101-4460-AC55-F8817D2C6EEF}"/>
            </a:ext>
          </a:extLst>
        </xdr:cNvPr>
        <xdr:cNvSpPr/>
      </xdr:nvSpPr>
      <xdr:spPr>
        <a:xfrm>
          <a:off x="25146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74295</xdr:rowOff>
    </xdr:to>
    <xdr:cxnSp macro="">
      <xdr:nvCxnSpPr>
        <xdr:cNvPr id="193" name="直線コネクタ 192">
          <a:extLst>
            <a:ext uri="{FF2B5EF4-FFF2-40B4-BE49-F238E27FC236}">
              <a16:creationId xmlns:a16="http://schemas.microsoft.com/office/drawing/2014/main" id="{CA1AE2BD-1202-4850-B49E-7403F2EF198F}"/>
            </a:ext>
          </a:extLst>
        </xdr:cNvPr>
        <xdr:cNvCxnSpPr/>
      </xdr:nvCxnSpPr>
      <xdr:spPr>
        <a:xfrm>
          <a:off x="2565400" y="996124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a:extLst>
            <a:ext uri="{FF2B5EF4-FFF2-40B4-BE49-F238E27FC236}">
              <a16:creationId xmlns:a16="http://schemas.microsoft.com/office/drawing/2014/main" id="{4CD167DC-C86C-41AD-AAFC-8F3A0537BFB2}"/>
            </a:ext>
          </a:extLst>
        </xdr:cNvPr>
        <xdr:cNvSpPr/>
      </xdr:nvSpPr>
      <xdr:spPr>
        <a:xfrm>
          <a:off x="17399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70485</xdr:rowOff>
    </xdr:to>
    <xdr:cxnSp macro="">
      <xdr:nvCxnSpPr>
        <xdr:cNvPr id="195" name="直線コネクタ 194">
          <a:extLst>
            <a:ext uri="{FF2B5EF4-FFF2-40B4-BE49-F238E27FC236}">
              <a16:creationId xmlns:a16="http://schemas.microsoft.com/office/drawing/2014/main" id="{4B906360-3A16-4BB7-91EF-CE4C2E4E411F}"/>
            </a:ext>
          </a:extLst>
        </xdr:cNvPr>
        <xdr:cNvCxnSpPr/>
      </xdr:nvCxnSpPr>
      <xdr:spPr>
        <a:xfrm>
          <a:off x="1790700" y="995553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196" name="楕円 195">
          <a:extLst>
            <a:ext uri="{FF2B5EF4-FFF2-40B4-BE49-F238E27FC236}">
              <a16:creationId xmlns:a16="http://schemas.microsoft.com/office/drawing/2014/main" id="{40F2DC39-F8EC-491C-BBA1-E75E04E7293A}"/>
            </a:ext>
          </a:extLst>
        </xdr:cNvPr>
        <xdr:cNvSpPr/>
      </xdr:nvSpPr>
      <xdr:spPr>
        <a:xfrm>
          <a:off x="965200" y="989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59</xdr:row>
      <xdr:rowOff>64770</xdr:rowOff>
    </xdr:to>
    <xdr:cxnSp macro="">
      <xdr:nvCxnSpPr>
        <xdr:cNvPr id="197" name="直線コネクタ 196">
          <a:extLst>
            <a:ext uri="{FF2B5EF4-FFF2-40B4-BE49-F238E27FC236}">
              <a16:creationId xmlns:a16="http://schemas.microsoft.com/office/drawing/2014/main" id="{3F750B54-194B-4EF3-9B6B-AE695CA7CE61}"/>
            </a:ext>
          </a:extLst>
        </xdr:cNvPr>
        <xdr:cNvCxnSpPr/>
      </xdr:nvCxnSpPr>
      <xdr:spPr>
        <a:xfrm>
          <a:off x="1008380" y="994600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BF3F95D-C362-4A2A-8CA2-2BA9064BF2A0}"/>
            </a:ext>
          </a:extLst>
        </xdr:cNvPr>
        <xdr:cNvSpPr txBox="1"/>
      </xdr:nvSpPr>
      <xdr:spPr>
        <a:xfrm>
          <a:off x="317056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14A2072-93F0-4E66-88A3-0688FB94203B}"/>
            </a:ext>
          </a:extLst>
        </xdr:cNvPr>
        <xdr:cNvSpPr txBox="1"/>
      </xdr:nvSpPr>
      <xdr:spPr>
        <a:xfrm>
          <a:off x="238570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AF2CDF6-27E6-4F79-95DA-F2937251E910}"/>
            </a:ext>
          </a:extLst>
        </xdr:cNvPr>
        <xdr:cNvSpPr txBox="1"/>
      </xdr:nvSpPr>
      <xdr:spPr>
        <a:xfrm>
          <a:off x="161100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E99FF51-15F6-4DAB-95FF-163E8C06CD7F}"/>
            </a:ext>
          </a:extLst>
        </xdr:cNvPr>
        <xdr:cNvSpPr txBox="1"/>
      </xdr:nvSpPr>
      <xdr:spPr>
        <a:xfrm>
          <a:off x="83630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141622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14211E5-4628-4259-B340-6FE04A9B76FE}"/>
            </a:ext>
          </a:extLst>
        </xdr:cNvPr>
        <xdr:cNvSpPr txBox="1"/>
      </xdr:nvSpPr>
      <xdr:spPr>
        <a:xfrm>
          <a:off x="317056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17923A1-4653-48B3-A41C-D3A8B19CD988}"/>
            </a:ext>
          </a:extLst>
        </xdr:cNvPr>
        <xdr:cNvSpPr txBox="1"/>
      </xdr:nvSpPr>
      <xdr:spPr>
        <a:xfrm>
          <a:off x="238570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7D964A43-1294-4169-9FBD-31C996D7210F}"/>
            </a:ext>
          </a:extLst>
        </xdr:cNvPr>
        <xdr:cNvSpPr txBox="1"/>
      </xdr:nvSpPr>
      <xdr:spPr>
        <a:xfrm>
          <a:off x="161100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08D6B12-D9F0-48AB-8A2A-4A7C266DBD34}"/>
            </a:ext>
          </a:extLst>
        </xdr:cNvPr>
        <xdr:cNvSpPr txBox="1"/>
      </xdr:nvSpPr>
      <xdr:spPr>
        <a:xfrm>
          <a:off x="83630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3A0670F-52B6-4581-B604-E5DDBA4954A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EC0934A-D279-476F-80FA-5F13A0D73DE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4CC0866-8D1B-497C-A26E-729FA0400B4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458CC18-1B71-4206-BB7E-F31E07A4C37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873B00A-D262-4493-A116-D7876C8EA8F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64522DC-4D20-4299-A01D-864CC74AF85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09FB52D-8399-4C93-BD4B-E8A59B0082F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E905653-9AFC-4DB0-AE89-70A634787C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186C1EC-E1AD-4F2D-9B3F-88B6A88A1C5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AEDA1E7-6FDC-4EB2-A7DD-DCC60E9CD25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18BE6F7-26FF-42F1-8954-1E2DA98FC82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F747FAB5-FE11-49FF-A729-DB7F64B7E2A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89C3378-7C0F-4845-8FEF-0B799E81ABB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1E092556-EE5E-49D6-A4F2-91C8501018F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0C282F4-E1DF-401B-9A94-B40FB46862C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25196E54-6296-45BD-8A86-18FB4CF5F48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00BB1BC-DB34-4F0A-9C1D-DF2FC215FB2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39131BE-9021-4FE8-8E42-E66DF4492C3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DE595A2-6049-426A-BB3F-3B76C823F3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1468C358-1B2B-4A5D-978A-FC36CEE95BEE}"/>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AA8E26A-96D1-4DAB-97B2-4823F69CA4F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A303037-0D50-4DFF-A17A-456412CA50D6}"/>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67B93FC-CAAF-4821-A2DB-93C1BBE00DA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CF58200B-1C27-4907-9EFE-17B19854D0BF}"/>
            </a:ext>
          </a:extLst>
        </xdr:cNvPr>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3F3EDA4-112B-4F0F-84FA-497F11243261}"/>
            </a:ext>
          </a:extLst>
        </xdr:cNvPr>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6511F3A2-CF9A-49E8-B969-3B11E83994EF}"/>
            </a:ext>
          </a:extLst>
        </xdr:cNvPr>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EAEC700B-809F-4AC1-96CB-F45585CEEEDD}"/>
            </a:ext>
          </a:extLst>
        </xdr:cNvPr>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8F2AAAC1-B4E9-463A-91E8-276026F57ABD}"/>
            </a:ext>
          </a:extLst>
        </xdr:cNvPr>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B149194-EEC6-4808-A112-33735333F66F}"/>
            </a:ext>
          </a:extLst>
        </xdr:cNvPr>
        <xdr:cNvSpPr txBox="1"/>
      </xdr:nvSpPr>
      <xdr:spPr>
        <a:xfrm>
          <a:off x="9258300" y="1024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186C6F6E-A616-498D-B9F1-E469E5F56157}"/>
            </a:ext>
          </a:extLst>
        </xdr:cNvPr>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E2D92242-9021-40BB-971E-E2FF02F76108}"/>
            </a:ext>
          </a:extLst>
        </xdr:cNvPr>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61001</xdr:rowOff>
    </xdr:from>
    <xdr:to>
      <xdr:col>46</xdr:col>
      <xdr:colOff>38100</xdr:colOff>
      <xdr:row>62</xdr:row>
      <xdr:rowOff>162601</xdr:rowOff>
    </xdr:to>
    <xdr:sp macro="" textlink="">
      <xdr:nvSpPr>
        <xdr:cNvPr id="237" name="フローチャート: 判断 236">
          <a:extLst>
            <a:ext uri="{FF2B5EF4-FFF2-40B4-BE49-F238E27FC236}">
              <a16:creationId xmlns:a16="http://schemas.microsoft.com/office/drawing/2014/main" id="{5C0C49BD-D74B-4C15-ACC3-63A4F0828B08}"/>
            </a:ext>
          </a:extLst>
        </xdr:cNvPr>
        <xdr:cNvSpPr/>
      </xdr:nvSpPr>
      <xdr:spPr>
        <a:xfrm>
          <a:off x="7670800" y="10454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82691</xdr:rowOff>
    </xdr:from>
    <xdr:to>
      <xdr:col>41</xdr:col>
      <xdr:colOff>101600</xdr:colOff>
      <xdr:row>63</xdr:row>
      <xdr:rowOff>12841</xdr:rowOff>
    </xdr:to>
    <xdr:sp macro="" textlink="">
      <xdr:nvSpPr>
        <xdr:cNvPr id="238" name="フローチャート: 判断 237">
          <a:extLst>
            <a:ext uri="{FF2B5EF4-FFF2-40B4-BE49-F238E27FC236}">
              <a16:creationId xmlns:a16="http://schemas.microsoft.com/office/drawing/2014/main" id="{B2C2F459-33FD-43B6-8666-C6E7A9A27E00}"/>
            </a:ext>
          </a:extLst>
        </xdr:cNvPr>
        <xdr:cNvSpPr/>
      </xdr:nvSpPr>
      <xdr:spPr>
        <a:xfrm>
          <a:off x="6873240" y="104763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63001</xdr:rowOff>
    </xdr:from>
    <xdr:to>
      <xdr:col>36</xdr:col>
      <xdr:colOff>165100</xdr:colOff>
      <xdr:row>62</xdr:row>
      <xdr:rowOff>164601</xdr:rowOff>
    </xdr:to>
    <xdr:sp macro="" textlink="">
      <xdr:nvSpPr>
        <xdr:cNvPr id="239" name="フローチャート: 判断 238">
          <a:extLst>
            <a:ext uri="{FF2B5EF4-FFF2-40B4-BE49-F238E27FC236}">
              <a16:creationId xmlns:a16="http://schemas.microsoft.com/office/drawing/2014/main" id="{F73EA04F-AFAE-4E52-9201-248C514622C1}"/>
            </a:ext>
          </a:extLst>
        </xdr:cNvPr>
        <xdr:cNvSpPr/>
      </xdr:nvSpPr>
      <xdr:spPr>
        <a:xfrm>
          <a:off x="6098540" y="104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E647CE9-E5B0-4C96-BAE8-2B28BAC3EE2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5516F5B-AC71-4708-A8B2-E26CC53E52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6AE564-E4D6-46CD-83E7-6F964599086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1C0178-8684-4E18-9FBF-060716DEF61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112579-788B-4165-99E5-9D96E0F4278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53545</xdr:rowOff>
    </xdr:from>
    <xdr:to>
      <xdr:col>55</xdr:col>
      <xdr:colOff>50800</xdr:colOff>
      <xdr:row>63</xdr:row>
      <xdr:rowOff>155145</xdr:rowOff>
    </xdr:to>
    <xdr:sp macro="" textlink="">
      <xdr:nvSpPr>
        <xdr:cNvPr id="245" name="楕円 244">
          <a:extLst>
            <a:ext uri="{FF2B5EF4-FFF2-40B4-BE49-F238E27FC236}">
              <a16:creationId xmlns:a16="http://schemas.microsoft.com/office/drawing/2014/main" id="{324FAAD3-485A-4B2D-8879-8ED3462A2EA4}"/>
            </a:ext>
          </a:extLst>
        </xdr:cNvPr>
        <xdr:cNvSpPr/>
      </xdr:nvSpPr>
      <xdr:spPr>
        <a:xfrm>
          <a:off x="9192260" y="10614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31972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D76742D7-4888-436D-AEAF-92EB8E12FAD2}"/>
            </a:ext>
          </a:extLst>
        </xdr:cNvPr>
        <xdr:cNvSpPr txBox="1"/>
      </xdr:nvSpPr>
      <xdr:spPr>
        <a:xfrm>
          <a:off x="9258300" y="105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55983</xdr:rowOff>
    </xdr:from>
    <xdr:to>
      <xdr:col>50</xdr:col>
      <xdr:colOff>165100</xdr:colOff>
      <xdr:row>63</xdr:row>
      <xdr:rowOff>157583</xdr:rowOff>
    </xdr:to>
    <xdr:sp macro="" textlink="">
      <xdr:nvSpPr>
        <xdr:cNvPr id="247" name="楕円 246">
          <a:extLst>
            <a:ext uri="{FF2B5EF4-FFF2-40B4-BE49-F238E27FC236}">
              <a16:creationId xmlns:a16="http://schemas.microsoft.com/office/drawing/2014/main" id="{81EB9892-6618-43FA-8BCB-355533BAD119}"/>
            </a:ext>
          </a:extLst>
        </xdr:cNvPr>
        <xdr:cNvSpPr/>
      </xdr:nvSpPr>
      <xdr:spPr>
        <a:xfrm>
          <a:off x="8445500" y="106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104345</xdr:rowOff>
    </xdr:from>
    <xdr:to>
      <xdr:col>55</xdr:col>
      <xdr:colOff>0</xdr:colOff>
      <xdr:row>63</xdr:row>
      <xdr:rowOff>106783</xdr:rowOff>
    </xdr:to>
    <xdr:cxnSp macro="">
      <xdr:nvCxnSpPr>
        <xdr:cNvPr id="248" name="直線コネクタ 247">
          <a:extLst>
            <a:ext uri="{FF2B5EF4-FFF2-40B4-BE49-F238E27FC236}">
              <a16:creationId xmlns:a16="http://schemas.microsoft.com/office/drawing/2014/main" id="{1A14BF54-3931-4710-9847-F53437C509C5}"/>
            </a:ext>
          </a:extLst>
        </xdr:cNvPr>
        <xdr:cNvCxnSpPr/>
      </xdr:nvCxnSpPr>
      <xdr:spPr>
        <a:xfrm flipV="1">
          <a:off x="8496300" y="10665665"/>
          <a:ext cx="7239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58143</xdr:rowOff>
    </xdr:from>
    <xdr:to>
      <xdr:col>46</xdr:col>
      <xdr:colOff>38100</xdr:colOff>
      <xdr:row>63</xdr:row>
      <xdr:rowOff>159743</xdr:rowOff>
    </xdr:to>
    <xdr:sp macro="" textlink="">
      <xdr:nvSpPr>
        <xdr:cNvPr id="249" name="楕円 248">
          <a:extLst>
            <a:ext uri="{FF2B5EF4-FFF2-40B4-BE49-F238E27FC236}">
              <a16:creationId xmlns:a16="http://schemas.microsoft.com/office/drawing/2014/main" id="{17CEC2AD-984A-4154-8508-515536481329}"/>
            </a:ext>
          </a:extLst>
        </xdr:cNvPr>
        <xdr:cNvSpPr/>
      </xdr:nvSpPr>
      <xdr:spPr>
        <a:xfrm>
          <a:off x="7670800" y="10619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106783</xdr:rowOff>
    </xdr:from>
    <xdr:to>
      <xdr:col>50</xdr:col>
      <xdr:colOff>114300</xdr:colOff>
      <xdr:row>63</xdr:row>
      <xdr:rowOff>108943</xdr:rowOff>
    </xdr:to>
    <xdr:cxnSp macro="">
      <xdr:nvCxnSpPr>
        <xdr:cNvPr id="250" name="直線コネクタ 249">
          <a:extLst>
            <a:ext uri="{FF2B5EF4-FFF2-40B4-BE49-F238E27FC236}">
              <a16:creationId xmlns:a16="http://schemas.microsoft.com/office/drawing/2014/main" id="{CA0A254E-9996-4A46-9E30-67626FE60F34}"/>
            </a:ext>
          </a:extLst>
        </xdr:cNvPr>
        <xdr:cNvCxnSpPr/>
      </xdr:nvCxnSpPr>
      <xdr:spPr>
        <a:xfrm flipV="1">
          <a:off x="7713980" y="10668103"/>
          <a:ext cx="78232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58627</xdr:rowOff>
    </xdr:from>
    <xdr:to>
      <xdr:col>41</xdr:col>
      <xdr:colOff>101600</xdr:colOff>
      <xdr:row>63</xdr:row>
      <xdr:rowOff>160227</xdr:rowOff>
    </xdr:to>
    <xdr:sp macro="" textlink="">
      <xdr:nvSpPr>
        <xdr:cNvPr id="251" name="楕円 250">
          <a:extLst>
            <a:ext uri="{FF2B5EF4-FFF2-40B4-BE49-F238E27FC236}">
              <a16:creationId xmlns:a16="http://schemas.microsoft.com/office/drawing/2014/main" id="{10BF23CE-1E2D-49A3-A20F-6407BE826F84}"/>
            </a:ext>
          </a:extLst>
        </xdr:cNvPr>
        <xdr:cNvSpPr/>
      </xdr:nvSpPr>
      <xdr:spPr>
        <a:xfrm>
          <a:off x="6873240" y="106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108943</xdr:rowOff>
    </xdr:from>
    <xdr:to>
      <xdr:col>45</xdr:col>
      <xdr:colOff>177800</xdr:colOff>
      <xdr:row>63</xdr:row>
      <xdr:rowOff>109427</xdr:rowOff>
    </xdr:to>
    <xdr:cxnSp macro="">
      <xdr:nvCxnSpPr>
        <xdr:cNvPr id="252" name="直線コネクタ 251">
          <a:extLst>
            <a:ext uri="{FF2B5EF4-FFF2-40B4-BE49-F238E27FC236}">
              <a16:creationId xmlns:a16="http://schemas.microsoft.com/office/drawing/2014/main" id="{2D3076AD-1B24-4F2A-88B6-08EC59B65BA2}"/>
            </a:ext>
          </a:extLst>
        </xdr:cNvPr>
        <xdr:cNvCxnSpPr/>
      </xdr:nvCxnSpPr>
      <xdr:spPr>
        <a:xfrm flipV="1">
          <a:off x="6924040" y="10670263"/>
          <a:ext cx="78994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60144</xdr:rowOff>
    </xdr:from>
    <xdr:to>
      <xdr:col>36</xdr:col>
      <xdr:colOff>165100</xdr:colOff>
      <xdr:row>63</xdr:row>
      <xdr:rowOff>161744</xdr:rowOff>
    </xdr:to>
    <xdr:sp macro="" textlink="">
      <xdr:nvSpPr>
        <xdr:cNvPr id="253" name="楕円 252">
          <a:extLst>
            <a:ext uri="{FF2B5EF4-FFF2-40B4-BE49-F238E27FC236}">
              <a16:creationId xmlns:a16="http://schemas.microsoft.com/office/drawing/2014/main" id="{E8F73565-0231-4FE3-A623-82E7BC0DE1B3}"/>
            </a:ext>
          </a:extLst>
        </xdr:cNvPr>
        <xdr:cNvSpPr/>
      </xdr:nvSpPr>
      <xdr:spPr>
        <a:xfrm>
          <a:off x="6098540" y="106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109427</xdr:rowOff>
    </xdr:from>
    <xdr:to>
      <xdr:col>41</xdr:col>
      <xdr:colOff>50800</xdr:colOff>
      <xdr:row>63</xdr:row>
      <xdr:rowOff>110944</xdr:rowOff>
    </xdr:to>
    <xdr:cxnSp macro="">
      <xdr:nvCxnSpPr>
        <xdr:cNvPr id="254" name="直線コネクタ 253">
          <a:extLst>
            <a:ext uri="{FF2B5EF4-FFF2-40B4-BE49-F238E27FC236}">
              <a16:creationId xmlns:a16="http://schemas.microsoft.com/office/drawing/2014/main" id="{5277F765-7328-4F17-ADCE-D322DBA95267}"/>
            </a:ext>
          </a:extLst>
        </xdr:cNvPr>
        <xdr:cNvCxnSpPr/>
      </xdr:nvCxnSpPr>
      <xdr:spPr>
        <a:xfrm flipV="1">
          <a:off x="6149340" y="10670747"/>
          <a:ext cx="7747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C6723150-0E79-4791-8542-2F3BE36261BC}"/>
            </a:ext>
          </a:extLst>
        </xdr:cNvPr>
        <xdr:cNvSpPr txBox="1"/>
      </xdr:nvSpPr>
      <xdr:spPr>
        <a:xfrm>
          <a:off x="8239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7678</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BC413A5-C6AA-4438-ACBB-8503318A8AFA}"/>
            </a:ext>
          </a:extLst>
        </xdr:cNvPr>
        <xdr:cNvSpPr txBox="1"/>
      </xdr:nvSpPr>
      <xdr:spPr>
        <a:xfrm>
          <a:off x="7477271" y="1023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29368</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EB45E009-7870-44BB-ADBC-0FDDF14E3F4D}"/>
            </a:ext>
          </a:extLst>
        </xdr:cNvPr>
        <xdr:cNvSpPr txBox="1"/>
      </xdr:nvSpPr>
      <xdr:spPr>
        <a:xfrm>
          <a:off x="6702571" y="102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9678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D9EA09E-DED7-48DA-B351-159EE39547CD}"/>
            </a:ext>
          </a:extLst>
        </xdr:cNvPr>
        <xdr:cNvSpPr txBox="1"/>
      </xdr:nvSpPr>
      <xdr:spPr>
        <a:xfrm>
          <a:off x="5905011" y="102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148710</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AFEFB490-0BB9-41C8-A6CB-7D5B415946D6}"/>
            </a:ext>
          </a:extLst>
        </xdr:cNvPr>
        <xdr:cNvSpPr txBox="1"/>
      </xdr:nvSpPr>
      <xdr:spPr>
        <a:xfrm>
          <a:off x="8239271" y="107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150870</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9CEF718B-5CC7-486B-8B57-BA74CD26576B}"/>
            </a:ext>
          </a:extLst>
        </xdr:cNvPr>
        <xdr:cNvSpPr txBox="1"/>
      </xdr:nvSpPr>
      <xdr:spPr>
        <a:xfrm>
          <a:off x="7477271" y="107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151354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7C1D024-03CA-4A8E-8316-1850CB8028DB}"/>
            </a:ext>
          </a:extLst>
        </xdr:cNvPr>
        <xdr:cNvSpPr txBox="1"/>
      </xdr:nvSpPr>
      <xdr:spPr>
        <a:xfrm>
          <a:off x="6702571" y="107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152871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8600B793-AABA-411B-B53B-5847108EF50E}"/>
            </a:ext>
          </a:extLst>
        </xdr:cNvPr>
        <xdr:cNvSpPr txBox="1"/>
      </xdr:nvSpPr>
      <xdr:spPr>
        <a:xfrm>
          <a:off x="5905011" y="1071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4AD9D45-A692-45C2-848E-83FAC89A435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D1F65A0-0ECA-493A-B7A6-0099A0CE00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EA4CA48-DCF5-4708-85B3-31E532FBB26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F648AD7-E96A-45A3-A354-F8303672D98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AEAB85-1E51-454D-B067-9BCA1E04068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7A94E46-34B4-4994-BBAF-3AF71C6EF8E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B479372-F4D7-43B6-9FE3-EC61F37D0F2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2DBE1EC-04DE-44A2-9325-6D92A575AF4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4F5730D-C41E-4DA2-997A-FB4621DA7FF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247B0DB-9004-44AD-A090-04438197BEB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8005C78-15F2-4A62-BA14-A7A22E01DB3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67BFE5B-3E3D-426B-990F-F179BF175364}"/>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E3A7F2DE-324B-4853-8EBE-E3ECECDFED24}"/>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BC4026F2-0495-4A07-81BB-F7E89FDFC407}"/>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F1ED7A9-F5CD-4DD5-9DDD-58369C24751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A201B61-CC0C-40A3-98D7-F149B108626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F1AD266-3702-4D48-B253-3C7E3C003E5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17ECCAF-4ACD-439A-AF3F-F5BB5D3E066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B101183-7FF9-4C33-9AD6-E7C865983A2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218CB35-6F85-4BDF-9934-24E9469F298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CFF50B2-2AAB-41F7-B826-D4409786AFC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A8BE719-DA0A-4BC1-9C26-9AC499DD972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CF05E654-22BB-44AE-89C9-18590F1745A4}"/>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7665DCE-913F-4142-BC50-59DB6C66F88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9EB077AD-368C-4DEA-9BE5-B1ACDB07349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BA1D1A99-979A-4C84-A581-067F21D5A2D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B3472CC5-0DEA-4219-B6E9-6805F932B9E4}"/>
            </a:ext>
          </a:extLst>
        </xdr:cNvPr>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46FF7E65-AACF-4F29-9DF5-68F629D50800}"/>
            </a:ext>
          </a:extLst>
        </xdr:cNvPr>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70E09C75-61C4-4BAA-AE61-60BDE0D68A39}"/>
            </a:ext>
          </a:extLst>
        </xdr:cNvPr>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3E044BD-E50D-4A28-96B0-6C18B354EA85}"/>
            </a:ext>
          </a:extLst>
        </xdr:cNvPr>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360BE8F1-CB89-4E70-BE96-0D8B6E1C6B95}"/>
            </a:ext>
          </a:extLst>
        </xdr:cNvPr>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3369132-3EAE-47D8-98C0-CBD0A1B37B13}"/>
            </a:ext>
          </a:extLst>
        </xdr:cNvPr>
        <xdr:cNvSpPr txBox="1"/>
      </xdr:nvSpPr>
      <xdr:spPr>
        <a:xfrm>
          <a:off x="4124960" y="13667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97C3FAFF-9D1E-46F9-A620-916B09F11ACD}"/>
            </a:ext>
          </a:extLst>
        </xdr:cNvPr>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50EA842A-6E08-4CD5-A2B5-9561E134313F}"/>
            </a:ext>
          </a:extLst>
        </xdr:cNvPr>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7" name="フローチャート: 判断 296">
          <a:extLst>
            <a:ext uri="{FF2B5EF4-FFF2-40B4-BE49-F238E27FC236}">
              <a16:creationId xmlns:a16="http://schemas.microsoft.com/office/drawing/2014/main" id="{76CAF763-A43A-42D7-8E25-3F28C7877459}"/>
            </a:ext>
          </a:extLst>
        </xdr:cNvPr>
        <xdr:cNvSpPr/>
      </xdr:nvSpPr>
      <xdr:spPr>
        <a:xfrm>
          <a:off x="25146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8" name="フローチャート: 判断 297">
          <a:extLst>
            <a:ext uri="{FF2B5EF4-FFF2-40B4-BE49-F238E27FC236}">
              <a16:creationId xmlns:a16="http://schemas.microsoft.com/office/drawing/2014/main" id="{FB082C72-16B7-4BFB-BD9F-E0E4CA5F3B32}"/>
            </a:ext>
          </a:extLst>
        </xdr:cNvPr>
        <xdr:cNvSpPr/>
      </xdr:nvSpPr>
      <xdr:spPr>
        <a:xfrm>
          <a:off x="1739900" y="13682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47716</xdr:rowOff>
    </xdr:from>
    <xdr:to>
      <xdr:col>6</xdr:col>
      <xdr:colOff>38100</xdr:colOff>
      <xdr:row>81</xdr:row>
      <xdr:rowOff>149316</xdr:rowOff>
    </xdr:to>
    <xdr:sp macro="" textlink="">
      <xdr:nvSpPr>
        <xdr:cNvPr id="299" name="フローチャート: 判断 298">
          <a:extLst>
            <a:ext uri="{FF2B5EF4-FFF2-40B4-BE49-F238E27FC236}">
              <a16:creationId xmlns:a16="http://schemas.microsoft.com/office/drawing/2014/main" id="{8941C016-19E9-4FEF-911C-BFB000B782E0}"/>
            </a:ext>
          </a:extLst>
        </xdr:cNvPr>
        <xdr:cNvSpPr/>
      </xdr:nvSpPr>
      <xdr:spPr>
        <a:xfrm>
          <a:off x="965200" y="136265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EC1D90-AFC0-440E-B152-6591779D1BC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D57340-62D1-4A07-9696-73110B55577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2D1538D-C5EC-47A7-B835-25078DD909E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5685B7-A2FE-4371-850B-0F7C5E1D37D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7B5F8D9-DDD1-4472-A4EC-406ED8B93EA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140788</xdr:rowOff>
    </xdr:from>
    <xdr:to>
      <xdr:col>24</xdr:col>
      <xdr:colOff>114300</xdr:colOff>
      <xdr:row>83</xdr:row>
      <xdr:rowOff>70938</xdr:rowOff>
    </xdr:to>
    <xdr:sp macro="" textlink="">
      <xdr:nvSpPr>
        <xdr:cNvPr id="305" name="楕円 304">
          <a:extLst>
            <a:ext uri="{FF2B5EF4-FFF2-40B4-BE49-F238E27FC236}">
              <a16:creationId xmlns:a16="http://schemas.microsoft.com/office/drawing/2014/main" id="{BA26A913-4A82-4C45-A441-91BB31FB4184}"/>
            </a:ext>
          </a:extLst>
        </xdr:cNvPr>
        <xdr:cNvSpPr/>
      </xdr:nvSpPr>
      <xdr:spPr>
        <a:xfrm>
          <a:off x="4036060" y="13887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119215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13D225A-0B7F-43B2-9B69-179144214D69}"/>
            </a:ext>
          </a:extLst>
        </xdr:cNvPr>
        <xdr:cNvSpPr txBox="1"/>
      </xdr:nvSpPr>
      <xdr:spPr>
        <a:xfrm>
          <a:off x="4124960" y="1386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307" name="楕円 306">
          <a:extLst>
            <a:ext uri="{FF2B5EF4-FFF2-40B4-BE49-F238E27FC236}">
              <a16:creationId xmlns:a16="http://schemas.microsoft.com/office/drawing/2014/main" id="{30C62699-EBC7-4DA5-A4F0-38D39F67DCE5}"/>
            </a:ext>
          </a:extLst>
        </xdr:cNvPr>
        <xdr:cNvSpPr/>
      </xdr:nvSpPr>
      <xdr:spPr>
        <a:xfrm>
          <a:off x="3312160" y="13851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155666</xdr:rowOff>
    </xdr:from>
    <xdr:to>
      <xdr:col>24</xdr:col>
      <xdr:colOff>63500</xdr:colOff>
      <xdr:row>83</xdr:row>
      <xdr:rowOff>20138</xdr:rowOff>
    </xdr:to>
    <xdr:cxnSp macro="">
      <xdr:nvCxnSpPr>
        <xdr:cNvPr id="308" name="直線コネクタ 307">
          <a:extLst>
            <a:ext uri="{FF2B5EF4-FFF2-40B4-BE49-F238E27FC236}">
              <a16:creationId xmlns:a16="http://schemas.microsoft.com/office/drawing/2014/main" id="{B75B561F-F46D-49C7-B51B-A6752625F2E8}"/>
            </a:ext>
          </a:extLst>
        </xdr:cNvPr>
        <xdr:cNvCxnSpPr/>
      </xdr:nvCxnSpPr>
      <xdr:spPr>
        <a:xfrm>
          <a:off x="3355340" y="13902146"/>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59145</xdr:rowOff>
    </xdr:from>
    <xdr:to>
      <xdr:col>15</xdr:col>
      <xdr:colOff>101600</xdr:colOff>
      <xdr:row>82</xdr:row>
      <xdr:rowOff>160745</xdr:rowOff>
    </xdr:to>
    <xdr:sp macro="" textlink="">
      <xdr:nvSpPr>
        <xdr:cNvPr id="309" name="楕円 308">
          <a:extLst>
            <a:ext uri="{FF2B5EF4-FFF2-40B4-BE49-F238E27FC236}">
              <a16:creationId xmlns:a16="http://schemas.microsoft.com/office/drawing/2014/main" id="{D6A963E4-1A8D-47DA-B8CE-17ECBDCF2837}"/>
            </a:ext>
          </a:extLst>
        </xdr:cNvPr>
        <xdr:cNvSpPr/>
      </xdr:nvSpPr>
      <xdr:spPr>
        <a:xfrm>
          <a:off x="2514600" y="138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109945</xdr:rowOff>
    </xdr:from>
    <xdr:to>
      <xdr:col>19</xdr:col>
      <xdr:colOff>177800</xdr:colOff>
      <xdr:row>82</xdr:row>
      <xdr:rowOff>155666</xdr:rowOff>
    </xdr:to>
    <xdr:cxnSp macro="">
      <xdr:nvCxnSpPr>
        <xdr:cNvPr id="310" name="直線コネクタ 309">
          <a:extLst>
            <a:ext uri="{FF2B5EF4-FFF2-40B4-BE49-F238E27FC236}">
              <a16:creationId xmlns:a16="http://schemas.microsoft.com/office/drawing/2014/main" id="{807FE271-4960-43BD-9526-5E384973921B}"/>
            </a:ext>
          </a:extLst>
        </xdr:cNvPr>
        <xdr:cNvCxnSpPr/>
      </xdr:nvCxnSpPr>
      <xdr:spPr>
        <a:xfrm>
          <a:off x="2565400" y="13856425"/>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16692</xdr:rowOff>
    </xdr:from>
    <xdr:to>
      <xdr:col>10</xdr:col>
      <xdr:colOff>165100</xdr:colOff>
      <xdr:row>82</xdr:row>
      <xdr:rowOff>118292</xdr:rowOff>
    </xdr:to>
    <xdr:sp macro="" textlink="">
      <xdr:nvSpPr>
        <xdr:cNvPr id="311" name="楕円 310">
          <a:extLst>
            <a:ext uri="{FF2B5EF4-FFF2-40B4-BE49-F238E27FC236}">
              <a16:creationId xmlns:a16="http://schemas.microsoft.com/office/drawing/2014/main" id="{37AE92DE-D471-4337-83FA-22C2EC03871C}"/>
            </a:ext>
          </a:extLst>
        </xdr:cNvPr>
        <xdr:cNvSpPr/>
      </xdr:nvSpPr>
      <xdr:spPr>
        <a:xfrm>
          <a:off x="1739900" y="137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67492</xdr:rowOff>
    </xdr:from>
    <xdr:to>
      <xdr:col>15</xdr:col>
      <xdr:colOff>50800</xdr:colOff>
      <xdr:row>82</xdr:row>
      <xdr:rowOff>109945</xdr:rowOff>
    </xdr:to>
    <xdr:cxnSp macro="">
      <xdr:nvCxnSpPr>
        <xdr:cNvPr id="312" name="直線コネクタ 311">
          <a:extLst>
            <a:ext uri="{FF2B5EF4-FFF2-40B4-BE49-F238E27FC236}">
              <a16:creationId xmlns:a16="http://schemas.microsoft.com/office/drawing/2014/main" id="{9943A9D6-F5BB-41D3-AA07-A8340D430B26}"/>
            </a:ext>
          </a:extLst>
        </xdr:cNvPr>
        <xdr:cNvCxnSpPr/>
      </xdr:nvCxnSpPr>
      <xdr:spPr>
        <a:xfrm>
          <a:off x="1790700" y="13813972"/>
          <a:ext cx="7747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16692</xdr:rowOff>
    </xdr:from>
    <xdr:to>
      <xdr:col>6</xdr:col>
      <xdr:colOff>38100</xdr:colOff>
      <xdr:row>82</xdr:row>
      <xdr:rowOff>118292</xdr:rowOff>
    </xdr:to>
    <xdr:sp macro="" textlink="">
      <xdr:nvSpPr>
        <xdr:cNvPr id="313" name="楕円 312">
          <a:extLst>
            <a:ext uri="{FF2B5EF4-FFF2-40B4-BE49-F238E27FC236}">
              <a16:creationId xmlns:a16="http://schemas.microsoft.com/office/drawing/2014/main" id="{C2CA4417-3775-4060-9FEF-7C0742541D85}"/>
            </a:ext>
          </a:extLst>
        </xdr:cNvPr>
        <xdr:cNvSpPr/>
      </xdr:nvSpPr>
      <xdr:spPr>
        <a:xfrm>
          <a:off x="965200" y="13763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67492</xdr:rowOff>
    </xdr:from>
    <xdr:to>
      <xdr:col>10</xdr:col>
      <xdr:colOff>114300</xdr:colOff>
      <xdr:row>82</xdr:row>
      <xdr:rowOff>67492</xdr:rowOff>
    </xdr:to>
    <xdr:cxnSp macro="">
      <xdr:nvCxnSpPr>
        <xdr:cNvPr id="314" name="直線コネクタ 313">
          <a:extLst>
            <a:ext uri="{FF2B5EF4-FFF2-40B4-BE49-F238E27FC236}">
              <a16:creationId xmlns:a16="http://schemas.microsoft.com/office/drawing/2014/main" id="{D3A7E51A-F3BE-47B9-9644-B3105656897D}"/>
            </a:ext>
          </a:extLst>
        </xdr:cNvPr>
        <xdr:cNvCxnSpPr/>
      </xdr:nvCxnSpPr>
      <xdr:spPr>
        <a:xfrm>
          <a:off x="1008380" y="1381397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0A3F19F6-7A09-4DC4-AA91-1A9EBC04D6A7}"/>
            </a:ext>
          </a:extLst>
        </xdr:cNvPr>
        <xdr:cNvSpPr txBox="1"/>
      </xdr:nvSpPr>
      <xdr:spPr>
        <a:xfrm>
          <a:off x="317056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6" name="n_2aveValue【公営住宅】&#10;有形固定資産減価償却率">
          <a:extLst>
            <a:ext uri="{FF2B5EF4-FFF2-40B4-BE49-F238E27FC236}">
              <a16:creationId xmlns:a16="http://schemas.microsoft.com/office/drawing/2014/main" id="{E8383AB2-5F1A-43B4-806E-DD6FFB1D3725}"/>
            </a:ext>
          </a:extLst>
        </xdr:cNvPr>
        <xdr:cNvSpPr txBox="1"/>
      </xdr:nvSpPr>
      <xdr:spPr>
        <a:xfrm>
          <a:off x="23857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7" name="n_3aveValue【公営住宅】&#10;有形固定資産減価償却率">
          <a:extLst>
            <a:ext uri="{FF2B5EF4-FFF2-40B4-BE49-F238E27FC236}">
              <a16:creationId xmlns:a16="http://schemas.microsoft.com/office/drawing/2014/main" id="{032C3C64-BA95-4C42-9320-AED93DBA245E}"/>
            </a:ext>
          </a:extLst>
        </xdr:cNvPr>
        <xdr:cNvSpPr txBox="1"/>
      </xdr:nvSpPr>
      <xdr:spPr>
        <a:xfrm>
          <a:off x="1611004" y="134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165843</xdr:rowOff>
    </xdr:from>
    <xdr:ext cx="405111" cy="259045"/>
    <xdr:sp macro="" textlink="">
      <xdr:nvSpPr>
        <xdr:cNvPr id="318" name="n_4aveValue【公営住宅】&#10;有形固定資産減価償却率">
          <a:extLst>
            <a:ext uri="{FF2B5EF4-FFF2-40B4-BE49-F238E27FC236}">
              <a16:creationId xmlns:a16="http://schemas.microsoft.com/office/drawing/2014/main" id="{9318A046-9915-4926-8B73-70ED5A751B14}"/>
            </a:ext>
          </a:extLst>
        </xdr:cNvPr>
        <xdr:cNvSpPr txBox="1"/>
      </xdr:nvSpPr>
      <xdr:spPr>
        <a:xfrm>
          <a:off x="836304" y="134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26143</xdr:rowOff>
    </xdr:from>
    <xdr:ext cx="405111" cy="259045"/>
    <xdr:sp macro="" textlink="">
      <xdr:nvSpPr>
        <xdr:cNvPr id="319" name="n_1mainValue【公営住宅】&#10;有形固定資産減価償却率">
          <a:extLst>
            <a:ext uri="{FF2B5EF4-FFF2-40B4-BE49-F238E27FC236}">
              <a16:creationId xmlns:a16="http://schemas.microsoft.com/office/drawing/2014/main" id="{66015815-AB04-4B19-9E3F-5946EE525043}"/>
            </a:ext>
          </a:extLst>
        </xdr:cNvPr>
        <xdr:cNvSpPr txBox="1"/>
      </xdr:nvSpPr>
      <xdr:spPr>
        <a:xfrm>
          <a:off x="3170564"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320" name="n_2mainValue【公営住宅】&#10;有形固定資産減価償却率">
          <a:extLst>
            <a:ext uri="{FF2B5EF4-FFF2-40B4-BE49-F238E27FC236}">
              <a16:creationId xmlns:a16="http://schemas.microsoft.com/office/drawing/2014/main" id="{CDE3B6E3-B8AF-43A0-9AD5-A2CDB5F66EA4}"/>
            </a:ext>
          </a:extLst>
        </xdr:cNvPr>
        <xdr:cNvSpPr txBox="1"/>
      </xdr:nvSpPr>
      <xdr:spPr>
        <a:xfrm>
          <a:off x="2385704" y="138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109419</xdr:rowOff>
    </xdr:from>
    <xdr:ext cx="405111" cy="259045"/>
    <xdr:sp macro="" textlink="">
      <xdr:nvSpPr>
        <xdr:cNvPr id="321" name="n_3mainValue【公営住宅】&#10;有形固定資産減価償却率">
          <a:extLst>
            <a:ext uri="{FF2B5EF4-FFF2-40B4-BE49-F238E27FC236}">
              <a16:creationId xmlns:a16="http://schemas.microsoft.com/office/drawing/2014/main" id="{DCDB28AE-C7D5-42D1-9521-3E8927CAD9CC}"/>
            </a:ext>
          </a:extLst>
        </xdr:cNvPr>
        <xdr:cNvSpPr txBox="1"/>
      </xdr:nvSpPr>
      <xdr:spPr>
        <a:xfrm>
          <a:off x="1611004" y="1385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109419</xdr:rowOff>
    </xdr:from>
    <xdr:ext cx="405111" cy="259045"/>
    <xdr:sp macro="" textlink="">
      <xdr:nvSpPr>
        <xdr:cNvPr id="322" name="n_4mainValue【公営住宅】&#10;有形固定資産減価償却率">
          <a:extLst>
            <a:ext uri="{FF2B5EF4-FFF2-40B4-BE49-F238E27FC236}">
              <a16:creationId xmlns:a16="http://schemas.microsoft.com/office/drawing/2014/main" id="{36789179-F958-42C5-BCC2-0AE3A4602625}"/>
            </a:ext>
          </a:extLst>
        </xdr:cNvPr>
        <xdr:cNvSpPr txBox="1"/>
      </xdr:nvSpPr>
      <xdr:spPr>
        <a:xfrm>
          <a:off x="836304" y="1385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1563EEB-FFBD-4166-9055-6529CAA3EF7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B05DB61-2C86-4583-95C9-17243FC97F6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E55304C-CBEA-4AEC-99B6-1B4AFD368F8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DD93884-C460-4F7D-AAC6-7E0EB1D2D94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8D33C09-D6D7-4984-B672-7D73F58C710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9272D91-C3ED-44DC-B5CB-874FA71001E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64619F8-B5E4-4A22-A38B-61EDC4E68A1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7A7E807-8D19-4000-BDE4-662F894BA22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E5623A5-6410-4B66-9A64-165DEA0129F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34E6D74-D7F9-4093-9432-E0DC08BF06E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34142BA5-B875-452D-855B-12DB376869B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2952FDA-1365-46EE-AC48-C3ADB992A7C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DE93FFE-9D72-4B46-8085-697C528BC04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DA995CC-080F-4148-B837-B55A5FE0160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07DE868-E872-4061-AF31-756FF894551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0BEE295-20CC-445B-A3E2-924B6B531BE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C565CBB-81A9-4B2A-ADA3-0BB882E513E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4041A50A-70C8-4589-8B9A-0AB37581DB9F}"/>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5BCA24C-4311-4DFB-9FC8-378848D060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B55AA87-9B69-41D7-AB45-45E4BD5EC39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1F9F7CA-BEB7-4D29-95C3-1AB990962B8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E6AD6511-92A1-4898-8A6A-F2431F9A982A}"/>
            </a:ext>
          </a:extLst>
        </xdr:cNvPr>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BCFE2F0E-18C8-4026-992D-652FC10D7CC1}"/>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8A015447-A2C8-496B-A885-8DCB850FD19A}"/>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B6F1998B-0A45-4341-966F-597F9A77AD18}"/>
            </a:ext>
          </a:extLst>
        </xdr:cNvPr>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B4D8A550-7CEC-42D9-8374-15AE3721B37E}"/>
            </a:ext>
          </a:extLst>
        </xdr:cNvPr>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DD90807D-EDE0-4F9E-8F73-7974D38F57FE}"/>
            </a:ext>
          </a:extLst>
        </xdr:cNvPr>
        <xdr:cNvSpPr txBox="1"/>
      </xdr:nvSpPr>
      <xdr:spPr>
        <a:xfrm>
          <a:off x="9258300" y="1366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EAB9E330-C750-4411-9BAE-A4FD038CC9D6}"/>
            </a:ext>
          </a:extLst>
        </xdr:cNvPr>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65C4DC9A-6F17-4402-AEC1-D289946779A0}"/>
            </a:ext>
          </a:extLst>
        </xdr:cNvPr>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15647</xdr:rowOff>
    </xdr:from>
    <xdr:to>
      <xdr:col>46</xdr:col>
      <xdr:colOff>38100</xdr:colOff>
      <xdr:row>84</xdr:row>
      <xdr:rowOff>117247</xdr:rowOff>
    </xdr:to>
    <xdr:sp macro="" textlink="">
      <xdr:nvSpPr>
        <xdr:cNvPr id="352" name="フローチャート: 判断 351">
          <a:extLst>
            <a:ext uri="{FF2B5EF4-FFF2-40B4-BE49-F238E27FC236}">
              <a16:creationId xmlns:a16="http://schemas.microsoft.com/office/drawing/2014/main" id="{C1139E03-E3E5-4799-85D8-9C83B65D6DF6}"/>
            </a:ext>
          </a:extLst>
        </xdr:cNvPr>
        <xdr:cNvSpPr/>
      </xdr:nvSpPr>
      <xdr:spPr>
        <a:xfrm>
          <a:off x="7670800" y="14097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2845</xdr:rowOff>
    </xdr:from>
    <xdr:to>
      <xdr:col>41</xdr:col>
      <xdr:colOff>101600</xdr:colOff>
      <xdr:row>84</xdr:row>
      <xdr:rowOff>104445</xdr:rowOff>
    </xdr:to>
    <xdr:sp macro="" textlink="">
      <xdr:nvSpPr>
        <xdr:cNvPr id="353" name="フローチャート: 判断 352">
          <a:extLst>
            <a:ext uri="{FF2B5EF4-FFF2-40B4-BE49-F238E27FC236}">
              <a16:creationId xmlns:a16="http://schemas.microsoft.com/office/drawing/2014/main" id="{D0342ABF-D4DD-4921-B920-AF31C3D62560}"/>
            </a:ext>
          </a:extLst>
        </xdr:cNvPr>
        <xdr:cNvSpPr/>
      </xdr:nvSpPr>
      <xdr:spPr>
        <a:xfrm>
          <a:off x="6873240" y="1408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156921</xdr:rowOff>
    </xdr:from>
    <xdr:to>
      <xdr:col>36</xdr:col>
      <xdr:colOff>165100</xdr:colOff>
      <xdr:row>84</xdr:row>
      <xdr:rowOff>87071</xdr:rowOff>
    </xdr:to>
    <xdr:sp macro="" textlink="">
      <xdr:nvSpPr>
        <xdr:cNvPr id="354" name="フローチャート: 判断 353">
          <a:extLst>
            <a:ext uri="{FF2B5EF4-FFF2-40B4-BE49-F238E27FC236}">
              <a16:creationId xmlns:a16="http://schemas.microsoft.com/office/drawing/2014/main" id="{A6EDF5A9-F6DE-4D51-8659-DBE693B0BF01}"/>
            </a:ext>
          </a:extLst>
        </xdr:cNvPr>
        <xdr:cNvSpPr/>
      </xdr:nvSpPr>
      <xdr:spPr>
        <a:xfrm>
          <a:off x="6098540" y="14071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6F2C35-4EE7-420D-8BA9-62BF60CE08E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CC72C9-E419-4DB1-9D40-27515C60302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56B2A5E-2763-44D4-A4BC-365C0FC963F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FCF5CD-EA79-409A-A4EC-E96108BFE5E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829E64-8C31-4687-B65A-EEA70C8C1D2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121259</xdr:rowOff>
    </xdr:from>
    <xdr:to>
      <xdr:col>55</xdr:col>
      <xdr:colOff>50800</xdr:colOff>
      <xdr:row>84</xdr:row>
      <xdr:rowOff>51409</xdr:rowOff>
    </xdr:to>
    <xdr:sp macro="" textlink="">
      <xdr:nvSpPr>
        <xdr:cNvPr id="360" name="楕円 359">
          <a:extLst>
            <a:ext uri="{FF2B5EF4-FFF2-40B4-BE49-F238E27FC236}">
              <a16:creationId xmlns:a16="http://schemas.microsoft.com/office/drawing/2014/main" id="{95F0CE2A-05DE-4E97-A624-6852E4C2649F}"/>
            </a:ext>
          </a:extLst>
        </xdr:cNvPr>
        <xdr:cNvSpPr/>
      </xdr:nvSpPr>
      <xdr:spPr>
        <a:xfrm>
          <a:off x="9192260" y="14035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99686</xdr:rowOff>
    </xdr:from>
    <xdr:ext cx="469744" cy="259045"/>
    <xdr:sp macro="" textlink="">
      <xdr:nvSpPr>
        <xdr:cNvPr id="361" name="【公営住宅】&#10;一人当たり面積該当値テキスト">
          <a:extLst>
            <a:ext uri="{FF2B5EF4-FFF2-40B4-BE49-F238E27FC236}">
              <a16:creationId xmlns:a16="http://schemas.microsoft.com/office/drawing/2014/main" id="{5A0A2500-F6E5-4825-8CBC-CE5C1EC9C863}"/>
            </a:ext>
          </a:extLst>
        </xdr:cNvPr>
        <xdr:cNvSpPr txBox="1"/>
      </xdr:nvSpPr>
      <xdr:spPr>
        <a:xfrm>
          <a:off x="9258300" y="1401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123089</xdr:rowOff>
    </xdr:from>
    <xdr:to>
      <xdr:col>50</xdr:col>
      <xdr:colOff>165100</xdr:colOff>
      <xdr:row>84</xdr:row>
      <xdr:rowOff>53239</xdr:rowOff>
    </xdr:to>
    <xdr:sp macro="" textlink="">
      <xdr:nvSpPr>
        <xdr:cNvPr id="362" name="楕円 361">
          <a:extLst>
            <a:ext uri="{FF2B5EF4-FFF2-40B4-BE49-F238E27FC236}">
              <a16:creationId xmlns:a16="http://schemas.microsoft.com/office/drawing/2014/main" id="{1C11CB77-7F85-43F8-A4BE-07DC4168F8CB}"/>
            </a:ext>
          </a:extLst>
        </xdr:cNvPr>
        <xdr:cNvSpPr/>
      </xdr:nvSpPr>
      <xdr:spPr>
        <a:xfrm>
          <a:off x="8445500" y="14037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xdr:rowOff>
    </xdr:from>
    <xdr:to>
      <xdr:col>55</xdr:col>
      <xdr:colOff>0</xdr:colOff>
      <xdr:row>84</xdr:row>
      <xdr:rowOff>2439</xdr:rowOff>
    </xdr:to>
    <xdr:cxnSp macro="">
      <xdr:nvCxnSpPr>
        <xdr:cNvPr id="363" name="直線コネクタ 362">
          <a:extLst>
            <a:ext uri="{FF2B5EF4-FFF2-40B4-BE49-F238E27FC236}">
              <a16:creationId xmlns:a16="http://schemas.microsoft.com/office/drawing/2014/main" id="{F47D3EBB-6ADE-40AC-94EC-054C523A5464}"/>
            </a:ext>
          </a:extLst>
        </xdr:cNvPr>
        <xdr:cNvCxnSpPr/>
      </xdr:nvCxnSpPr>
      <xdr:spPr>
        <a:xfrm flipV="1">
          <a:off x="8496300" y="14082369"/>
          <a:ext cx="7239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124918</xdr:rowOff>
    </xdr:from>
    <xdr:to>
      <xdr:col>46</xdr:col>
      <xdr:colOff>38100</xdr:colOff>
      <xdr:row>84</xdr:row>
      <xdr:rowOff>55068</xdr:rowOff>
    </xdr:to>
    <xdr:sp macro="" textlink="">
      <xdr:nvSpPr>
        <xdr:cNvPr id="364" name="楕円 363">
          <a:extLst>
            <a:ext uri="{FF2B5EF4-FFF2-40B4-BE49-F238E27FC236}">
              <a16:creationId xmlns:a16="http://schemas.microsoft.com/office/drawing/2014/main" id="{BA10945D-1835-4409-923C-64C1863FE351}"/>
            </a:ext>
          </a:extLst>
        </xdr:cNvPr>
        <xdr:cNvSpPr/>
      </xdr:nvSpPr>
      <xdr:spPr>
        <a:xfrm>
          <a:off x="7670800" y="14039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2439</xdr:rowOff>
    </xdr:from>
    <xdr:to>
      <xdr:col>50</xdr:col>
      <xdr:colOff>114300</xdr:colOff>
      <xdr:row>84</xdr:row>
      <xdr:rowOff>4268</xdr:rowOff>
    </xdr:to>
    <xdr:cxnSp macro="">
      <xdr:nvCxnSpPr>
        <xdr:cNvPr id="365" name="直線コネクタ 364">
          <a:extLst>
            <a:ext uri="{FF2B5EF4-FFF2-40B4-BE49-F238E27FC236}">
              <a16:creationId xmlns:a16="http://schemas.microsoft.com/office/drawing/2014/main" id="{67BB4066-B9D5-409E-9719-C4013E6F0CCE}"/>
            </a:ext>
          </a:extLst>
        </xdr:cNvPr>
        <xdr:cNvCxnSpPr/>
      </xdr:nvCxnSpPr>
      <xdr:spPr>
        <a:xfrm flipV="1">
          <a:off x="7713980" y="14084199"/>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124918</xdr:rowOff>
    </xdr:from>
    <xdr:to>
      <xdr:col>41</xdr:col>
      <xdr:colOff>101600</xdr:colOff>
      <xdr:row>84</xdr:row>
      <xdr:rowOff>55068</xdr:rowOff>
    </xdr:to>
    <xdr:sp macro="" textlink="">
      <xdr:nvSpPr>
        <xdr:cNvPr id="366" name="楕円 365">
          <a:extLst>
            <a:ext uri="{FF2B5EF4-FFF2-40B4-BE49-F238E27FC236}">
              <a16:creationId xmlns:a16="http://schemas.microsoft.com/office/drawing/2014/main" id="{57FDDD8A-C300-4AB1-937E-7546B57A6895}"/>
            </a:ext>
          </a:extLst>
        </xdr:cNvPr>
        <xdr:cNvSpPr/>
      </xdr:nvSpPr>
      <xdr:spPr>
        <a:xfrm>
          <a:off x="6873240" y="14039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4268</xdr:rowOff>
    </xdr:from>
    <xdr:to>
      <xdr:col>45</xdr:col>
      <xdr:colOff>177800</xdr:colOff>
      <xdr:row>84</xdr:row>
      <xdr:rowOff>4268</xdr:rowOff>
    </xdr:to>
    <xdr:cxnSp macro="">
      <xdr:nvCxnSpPr>
        <xdr:cNvPr id="367" name="直線コネクタ 366">
          <a:extLst>
            <a:ext uri="{FF2B5EF4-FFF2-40B4-BE49-F238E27FC236}">
              <a16:creationId xmlns:a16="http://schemas.microsoft.com/office/drawing/2014/main" id="{06038D14-688B-4F62-9E35-5E22147B739C}"/>
            </a:ext>
          </a:extLst>
        </xdr:cNvPr>
        <xdr:cNvCxnSpPr/>
      </xdr:nvCxnSpPr>
      <xdr:spPr>
        <a:xfrm>
          <a:off x="6924040" y="140860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124918</xdr:rowOff>
    </xdr:from>
    <xdr:to>
      <xdr:col>36</xdr:col>
      <xdr:colOff>165100</xdr:colOff>
      <xdr:row>84</xdr:row>
      <xdr:rowOff>55068</xdr:rowOff>
    </xdr:to>
    <xdr:sp macro="" textlink="">
      <xdr:nvSpPr>
        <xdr:cNvPr id="368" name="楕円 367">
          <a:extLst>
            <a:ext uri="{FF2B5EF4-FFF2-40B4-BE49-F238E27FC236}">
              <a16:creationId xmlns:a16="http://schemas.microsoft.com/office/drawing/2014/main" id="{6097D3F8-A3DF-4966-8788-399A82553975}"/>
            </a:ext>
          </a:extLst>
        </xdr:cNvPr>
        <xdr:cNvSpPr/>
      </xdr:nvSpPr>
      <xdr:spPr>
        <a:xfrm>
          <a:off x="6098540" y="14039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4268</xdr:rowOff>
    </xdr:from>
    <xdr:to>
      <xdr:col>41</xdr:col>
      <xdr:colOff>50800</xdr:colOff>
      <xdr:row>84</xdr:row>
      <xdr:rowOff>4268</xdr:rowOff>
    </xdr:to>
    <xdr:cxnSp macro="">
      <xdr:nvCxnSpPr>
        <xdr:cNvPr id="369" name="直線コネクタ 368">
          <a:extLst>
            <a:ext uri="{FF2B5EF4-FFF2-40B4-BE49-F238E27FC236}">
              <a16:creationId xmlns:a16="http://schemas.microsoft.com/office/drawing/2014/main" id="{D3534C18-2199-46B4-8F78-8300BD35B86E}"/>
            </a:ext>
          </a:extLst>
        </xdr:cNvPr>
        <xdr:cNvCxnSpPr/>
      </xdr:nvCxnSpPr>
      <xdr:spPr>
        <a:xfrm>
          <a:off x="6149340" y="14086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08D79D82-CD60-4823-9B03-C7591FC6078A}"/>
            </a:ext>
          </a:extLst>
        </xdr:cNvPr>
        <xdr:cNvSpPr txBox="1"/>
      </xdr:nvSpPr>
      <xdr:spPr>
        <a:xfrm>
          <a:off x="8271587" y="135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108374</xdr:rowOff>
    </xdr:from>
    <xdr:ext cx="469744" cy="259045"/>
    <xdr:sp macro="" textlink="">
      <xdr:nvSpPr>
        <xdr:cNvPr id="371" name="n_2aveValue【公営住宅】&#10;一人当たり面積">
          <a:extLst>
            <a:ext uri="{FF2B5EF4-FFF2-40B4-BE49-F238E27FC236}">
              <a16:creationId xmlns:a16="http://schemas.microsoft.com/office/drawing/2014/main" id="{E44F2844-A39F-4FA9-ABB2-3F79C4752034}"/>
            </a:ext>
          </a:extLst>
        </xdr:cNvPr>
        <xdr:cNvSpPr txBox="1"/>
      </xdr:nvSpPr>
      <xdr:spPr>
        <a:xfrm>
          <a:off x="7509587" y="1419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95572</xdr:rowOff>
    </xdr:from>
    <xdr:ext cx="469744" cy="259045"/>
    <xdr:sp macro="" textlink="">
      <xdr:nvSpPr>
        <xdr:cNvPr id="372" name="n_3aveValue【公営住宅】&#10;一人当たり面積">
          <a:extLst>
            <a:ext uri="{FF2B5EF4-FFF2-40B4-BE49-F238E27FC236}">
              <a16:creationId xmlns:a16="http://schemas.microsoft.com/office/drawing/2014/main" id="{D79574B7-E19F-4EB9-A2EC-649CDEFD9360}"/>
            </a:ext>
          </a:extLst>
        </xdr:cNvPr>
        <xdr:cNvSpPr txBox="1"/>
      </xdr:nvSpPr>
      <xdr:spPr>
        <a:xfrm>
          <a:off x="6712027" y="1417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78198</xdr:rowOff>
    </xdr:from>
    <xdr:ext cx="469744" cy="259045"/>
    <xdr:sp macro="" textlink="">
      <xdr:nvSpPr>
        <xdr:cNvPr id="373" name="n_4aveValue【公営住宅】&#10;一人当たり面積">
          <a:extLst>
            <a:ext uri="{FF2B5EF4-FFF2-40B4-BE49-F238E27FC236}">
              <a16:creationId xmlns:a16="http://schemas.microsoft.com/office/drawing/2014/main" id="{0E29154A-9B1A-4BE1-BA77-120136CE4B56}"/>
            </a:ext>
          </a:extLst>
        </xdr:cNvPr>
        <xdr:cNvSpPr txBox="1"/>
      </xdr:nvSpPr>
      <xdr:spPr>
        <a:xfrm>
          <a:off x="5937327" y="141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44366</xdr:rowOff>
    </xdr:from>
    <xdr:ext cx="469744" cy="259045"/>
    <xdr:sp macro="" textlink="">
      <xdr:nvSpPr>
        <xdr:cNvPr id="374" name="n_1mainValue【公営住宅】&#10;一人当たり面積">
          <a:extLst>
            <a:ext uri="{FF2B5EF4-FFF2-40B4-BE49-F238E27FC236}">
              <a16:creationId xmlns:a16="http://schemas.microsoft.com/office/drawing/2014/main" id="{3C36C957-6167-417A-8EBE-517941F15C7D}"/>
            </a:ext>
          </a:extLst>
        </xdr:cNvPr>
        <xdr:cNvSpPr txBox="1"/>
      </xdr:nvSpPr>
      <xdr:spPr>
        <a:xfrm>
          <a:off x="8271587" y="141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71595</xdr:rowOff>
    </xdr:from>
    <xdr:ext cx="469744" cy="259045"/>
    <xdr:sp macro="" textlink="">
      <xdr:nvSpPr>
        <xdr:cNvPr id="375" name="n_2mainValue【公営住宅】&#10;一人当たり面積">
          <a:extLst>
            <a:ext uri="{FF2B5EF4-FFF2-40B4-BE49-F238E27FC236}">
              <a16:creationId xmlns:a16="http://schemas.microsoft.com/office/drawing/2014/main" id="{476A3E62-C24D-4908-B93C-FFFBEBE49AD7}"/>
            </a:ext>
          </a:extLst>
        </xdr:cNvPr>
        <xdr:cNvSpPr txBox="1"/>
      </xdr:nvSpPr>
      <xdr:spPr>
        <a:xfrm>
          <a:off x="7509587" y="1381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71595</xdr:rowOff>
    </xdr:from>
    <xdr:ext cx="469744" cy="259045"/>
    <xdr:sp macro="" textlink="">
      <xdr:nvSpPr>
        <xdr:cNvPr id="376" name="n_3mainValue【公営住宅】&#10;一人当たり面積">
          <a:extLst>
            <a:ext uri="{FF2B5EF4-FFF2-40B4-BE49-F238E27FC236}">
              <a16:creationId xmlns:a16="http://schemas.microsoft.com/office/drawing/2014/main" id="{1D460736-1C46-4EFF-8D60-16E5B12BD2D8}"/>
            </a:ext>
          </a:extLst>
        </xdr:cNvPr>
        <xdr:cNvSpPr txBox="1"/>
      </xdr:nvSpPr>
      <xdr:spPr>
        <a:xfrm>
          <a:off x="6712027" y="1381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71595</xdr:rowOff>
    </xdr:from>
    <xdr:ext cx="469744" cy="259045"/>
    <xdr:sp macro="" textlink="">
      <xdr:nvSpPr>
        <xdr:cNvPr id="377" name="n_4mainValue【公営住宅】&#10;一人当たり面積">
          <a:extLst>
            <a:ext uri="{FF2B5EF4-FFF2-40B4-BE49-F238E27FC236}">
              <a16:creationId xmlns:a16="http://schemas.microsoft.com/office/drawing/2014/main" id="{1C727AD8-2E9C-4FF2-BD23-CE8BE8C831C4}"/>
            </a:ext>
          </a:extLst>
        </xdr:cNvPr>
        <xdr:cNvSpPr txBox="1"/>
      </xdr:nvSpPr>
      <xdr:spPr>
        <a:xfrm>
          <a:off x="5937327" y="1381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D5D4090-B32B-4FC8-86F1-4E94B5FE85D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81209D5-830C-4756-AA51-84AAA8E005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9C96AE3-C3AE-4871-B6F7-147F79EDDBD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D2F79E7-384F-4D0A-AE31-9A69CEF17B7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2CA6D1B-2A6A-4443-9CAF-9D42EA991AF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8D0EC4A-39FE-41C8-85C4-F626FE9A48F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A7BC05A-6E4F-4F70-8338-EF8E53C804F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3A869DF-4B31-4417-9B83-E308E9D3B3A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8BD37B14-507D-4655-8118-5C7C1915B17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F45389B4-53DF-4C59-B0E7-4A277287938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680E572A-335C-406E-837B-2829BFE2814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02F42AE-78B2-4114-B912-0A4D5FD6D1F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3505056-F0E3-4FFD-9CC7-87056B12281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DA2494C-8073-43DE-854A-70F43DC165E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C66FED5-C184-493F-B780-0727127412C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EA4DA0FC-C596-4804-A8C2-6A207A1E77D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A68B520-AACB-4F3A-A3C2-C374D5ACF84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7F56995-229F-4B54-BA52-8EBC877F09B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75EBD23-1C55-4BC8-B2CF-1DBD1DAF3B6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FBF8594-32A8-464B-AB37-B111558EFB3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DDDC702-D0A0-4A9D-9693-C7ECAF7A134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43C0E7F5-BF30-4524-B248-956345D3F9D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279CDB3-FBFA-45C7-92C0-A6B05B37D7F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7C7ADA2-F3A2-4B39-8C9D-2E0E66EADB2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EB6D2DE-A4D3-4B37-9FAF-DDD8170BBF5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7EFA285-4D55-4EB5-9450-845855A2304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E0CF76F-EFF8-484C-9DFD-81B7DED6B9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FE4C187F-15D5-42CB-A827-C086A25E506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887E0BE9-799D-46F2-B3BA-DD9CC259E68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F5988E6C-B1A7-4FBE-BD58-3A2A1EE46FE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A0523D18-1A64-4087-A1FD-6F6E46AB161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3F87322D-8542-4A08-AFDE-06A77C6132B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E7AD6FC9-3A51-46B1-9628-2616C76F7D0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1096779E-DC5F-43FE-8CE5-A6AC41FDFA4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5FEFC58-8331-409E-B407-76210894E58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2784227-5030-40F3-9376-C2A27A1B5CE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CEA3E967-13CE-45CD-8122-7BCA467E31F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0337920-B86E-48BD-8CFC-299031DB4A9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D726C898-4A5E-4314-8FF1-39D184A355C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86ABA009-F182-4323-B1C2-8596C40EB93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04662401-84FF-44FE-A3D2-AF580760DCED}"/>
            </a:ext>
          </a:extLst>
        </xdr:cNvPr>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57560639-C3D8-4529-BE82-320835528E17}"/>
            </a:ext>
          </a:extLst>
        </xdr:cNvPr>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9F621746-5EE1-45E8-9EA7-1CCA1ADE9DD7}"/>
            </a:ext>
          </a:extLst>
        </xdr:cNvPr>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D4B5072-FAAE-4481-8D96-4F1D26769948}"/>
            </a:ext>
          </a:extLst>
        </xdr:cNvPr>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A2FD8108-FAF1-4863-991A-5C68B01CF91C}"/>
            </a:ext>
          </a:extLst>
        </xdr:cNvPr>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FE6C701-7F07-46A1-92BF-203E060E9A03}"/>
            </a:ext>
          </a:extLst>
        </xdr:cNvPr>
        <xdr:cNvSpPr txBox="1"/>
      </xdr:nvSpPr>
      <xdr:spPr>
        <a:xfrm>
          <a:off x="144145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8E166E86-45EA-4188-868E-8B858D6E6357}"/>
            </a:ext>
          </a:extLst>
        </xdr:cNvPr>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01005B8A-51A2-4BDD-AD49-B29F218A0F11}"/>
            </a:ext>
          </a:extLst>
        </xdr:cNvPr>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6" name="フローチャート: 判断 425">
          <a:extLst>
            <a:ext uri="{FF2B5EF4-FFF2-40B4-BE49-F238E27FC236}">
              <a16:creationId xmlns:a16="http://schemas.microsoft.com/office/drawing/2014/main" id="{7B06A271-83CD-4109-A61A-3CC67DA9A92D}"/>
            </a:ext>
          </a:extLst>
        </xdr:cNvPr>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7" name="フローチャート: 判断 426">
          <a:extLst>
            <a:ext uri="{FF2B5EF4-FFF2-40B4-BE49-F238E27FC236}">
              <a16:creationId xmlns:a16="http://schemas.microsoft.com/office/drawing/2014/main" id="{6C33EE0B-10B8-4144-B4EE-D4C6990F2A9D}"/>
            </a:ext>
          </a:extLst>
        </xdr:cNvPr>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8" name="フローチャート: 判断 427">
          <a:extLst>
            <a:ext uri="{FF2B5EF4-FFF2-40B4-BE49-F238E27FC236}">
              <a16:creationId xmlns:a16="http://schemas.microsoft.com/office/drawing/2014/main" id="{5ABBB32C-32AF-4949-BF90-EA1F68BA0C0C}"/>
            </a:ext>
          </a:extLst>
        </xdr:cNvPr>
        <xdr:cNvSpPr/>
      </xdr:nvSpPr>
      <xdr:spPr>
        <a:xfrm>
          <a:off x="1123188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9DB4987-1559-4C35-8BE2-889E4B8DF6A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14151AD-425E-4592-A866-214E1541C81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907DA86-B7A6-49B1-A64B-F11CCDE850F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F4CCD02-350F-4C25-8421-6FB689B750C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35C1BCC-852F-444C-8D13-1DDCBD6DE1B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69215</xdr:rowOff>
    </xdr:from>
    <xdr:to>
      <xdr:col>85</xdr:col>
      <xdr:colOff>177800</xdr:colOff>
      <xdr:row>39</xdr:row>
      <xdr:rowOff>170815</xdr:rowOff>
    </xdr:to>
    <xdr:sp macro="" textlink="">
      <xdr:nvSpPr>
        <xdr:cNvPr id="434" name="楕円 433">
          <a:extLst>
            <a:ext uri="{FF2B5EF4-FFF2-40B4-BE49-F238E27FC236}">
              <a16:creationId xmlns:a16="http://schemas.microsoft.com/office/drawing/2014/main" id="{8B57963A-AB75-4709-BB69-F9A8C489EE7A}"/>
            </a:ext>
          </a:extLst>
        </xdr:cNvPr>
        <xdr:cNvSpPr/>
      </xdr:nvSpPr>
      <xdr:spPr>
        <a:xfrm>
          <a:off x="14325600" y="66071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47642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1ECCA0A-F8FD-436E-A2CD-1B82AF601854}"/>
            </a:ext>
          </a:extLst>
        </xdr:cNvPr>
        <xdr:cNvSpPr txBox="1"/>
      </xdr:nvSpPr>
      <xdr:spPr>
        <a:xfrm>
          <a:off x="144145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436" name="楕円 435">
          <a:extLst>
            <a:ext uri="{FF2B5EF4-FFF2-40B4-BE49-F238E27FC236}">
              <a16:creationId xmlns:a16="http://schemas.microsoft.com/office/drawing/2014/main" id="{D7EB828F-BFE4-4450-9CF8-FDC75596C6D7}"/>
            </a:ext>
          </a:extLst>
        </xdr:cNvPr>
        <xdr:cNvSpPr/>
      </xdr:nvSpPr>
      <xdr:spPr>
        <a:xfrm>
          <a:off x="1357884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120015</xdr:rowOff>
    </xdr:to>
    <xdr:cxnSp macro="">
      <xdr:nvCxnSpPr>
        <xdr:cNvPr id="437" name="直線コネクタ 436">
          <a:extLst>
            <a:ext uri="{FF2B5EF4-FFF2-40B4-BE49-F238E27FC236}">
              <a16:creationId xmlns:a16="http://schemas.microsoft.com/office/drawing/2014/main" id="{609DE1CA-11EA-4C42-9EA1-5BB5596170D3}"/>
            </a:ext>
          </a:extLst>
        </xdr:cNvPr>
        <xdr:cNvCxnSpPr/>
      </xdr:nvCxnSpPr>
      <xdr:spPr>
        <a:xfrm>
          <a:off x="13629640" y="663511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438" name="楕円 437">
          <a:extLst>
            <a:ext uri="{FF2B5EF4-FFF2-40B4-BE49-F238E27FC236}">
              <a16:creationId xmlns:a16="http://schemas.microsoft.com/office/drawing/2014/main" id="{306EA2C3-7C1B-4B99-BC8B-047EBB9D0111}"/>
            </a:ext>
          </a:extLst>
        </xdr:cNvPr>
        <xdr:cNvSpPr/>
      </xdr:nvSpPr>
      <xdr:spPr>
        <a:xfrm>
          <a:off x="1280414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97155</xdr:rowOff>
    </xdr:to>
    <xdr:cxnSp macro="">
      <xdr:nvCxnSpPr>
        <xdr:cNvPr id="439" name="直線コネクタ 438">
          <a:extLst>
            <a:ext uri="{FF2B5EF4-FFF2-40B4-BE49-F238E27FC236}">
              <a16:creationId xmlns:a16="http://schemas.microsoft.com/office/drawing/2014/main" id="{2AE1F832-38A7-4339-876D-0A9596063743}"/>
            </a:ext>
          </a:extLst>
        </xdr:cNvPr>
        <xdr:cNvCxnSpPr/>
      </xdr:nvCxnSpPr>
      <xdr:spPr>
        <a:xfrm>
          <a:off x="12854940" y="661225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40" name="楕円 439">
          <a:extLst>
            <a:ext uri="{FF2B5EF4-FFF2-40B4-BE49-F238E27FC236}">
              <a16:creationId xmlns:a16="http://schemas.microsoft.com/office/drawing/2014/main" id="{12AE743F-AF51-490A-89AF-260280EA4C98}"/>
            </a:ext>
          </a:extLst>
        </xdr:cNvPr>
        <xdr:cNvSpPr/>
      </xdr:nvSpPr>
      <xdr:spPr>
        <a:xfrm>
          <a:off x="12029440" y="653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47625</xdr:rowOff>
    </xdr:from>
    <xdr:to>
      <xdr:col>76</xdr:col>
      <xdr:colOff>114300</xdr:colOff>
      <xdr:row>39</xdr:row>
      <xdr:rowOff>74295</xdr:rowOff>
    </xdr:to>
    <xdr:cxnSp macro="">
      <xdr:nvCxnSpPr>
        <xdr:cNvPr id="441" name="直線コネクタ 440">
          <a:extLst>
            <a:ext uri="{FF2B5EF4-FFF2-40B4-BE49-F238E27FC236}">
              <a16:creationId xmlns:a16="http://schemas.microsoft.com/office/drawing/2014/main" id="{5CF8D61B-9426-4B0D-8746-2DF0264FFA0A}"/>
            </a:ext>
          </a:extLst>
        </xdr:cNvPr>
        <xdr:cNvCxnSpPr/>
      </xdr:nvCxnSpPr>
      <xdr:spPr>
        <a:xfrm>
          <a:off x="12072620" y="658558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143510</xdr:rowOff>
    </xdr:from>
    <xdr:to>
      <xdr:col>67</xdr:col>
      <xdr:colOff>101600</xdr:colOff>
      <xdr:row>39</xdr:row>
      <xdr:rowOff>73660</xdr:rowOff>
    </xdr:to>
    <xdr:sp macro="" textlink="">
      <xdr:nvSpPr>
        <xdr:cNvPr id="442" name="楕円 441">
          <a:extLst>
            <a:ext uri="{FF2B5EF4-FFF2-40B4-BE49-F238E27FC236}">
              <a16:creationId xmlns:a16="http://schemas.microsoft.com/office/drawing/2014/main" id="{2A348B07-D1AE-4FEE-AF61-379802A7248E}"/>
            </a:ext>
          </a:extLst>
        </xdr:cNvPr>
        <xdr:cNvSpPr/>
      </xdr:nvSpPr>
      <xdr:spPr>
        <a:xfrm>
          <a:off x="11231880" y="651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39</xdr:row>
      <xdr:rowOff>47625</xdr:rowOff>
    </xdr:to>
    <xdr:cxnSp macro="">
      <xdr:nvCxnSpPr>
        <xdr:cNvPr id="443" name="直線コネクタ 442">
          <a:extLst>
            <a:ext uri="{FF2B5EF4-FFF2-40B4-BE49-F238E27FC236}">
              <a16:creationId xmlns:a16="http://schemas.microsoft.com/office/drawing/2014/main" id="{0FC15C33-E04D-45AD-AA9F-7CB829415BE0}"/>
            </a:ext>
          </a:extLst>
        </xdr:cNvPr>
        <xdr:cNvCxnSpPr/>
      </xdr:nvCxnSpPr>
      <xdr:spPr>
        <a:xfrm>
          <a:off x="11282680" y="656082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81471DD-A6CB-4BD9-9395-3904C68A8970}"/>
            </a:ext>
          </a:extLst>
        </xdr:cNvPr>
        <xdr:cNvSpPr txBox="1"/>
      </xdr:nvSpPr>
      <xdr:spPr>
        <a:xfrm>
          <a:off x="134372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DA60B15-9659-407A-9F43-39C0C3D4995A}"/>
            </a:ext>
          </a:extLst>
        </xdr:cNvPr>
        <xdr:cNvSpPr txBox="1"/>
      </xdr:nvSpPr>
      <xdr:spPr>
        <a:xfrm>
          <a:off x="126752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F518E187-5A77-4B19-BDEF-F43BBBC24995}"/>
            </a:ext>
          </a:extLst>
        </xdr:cNvPr>
        <xdr:cNvSpPr txBox="1"/>
      </xdr:nvSpPr>
      <xdr:spPr>
        <a:xfrm>
          <a:off x="119005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1A992685-CE67-4E26-86AE-85BFC91237F2}"/>
            </a:ext>
          </a:extLst>
        </xdr:cNvPr>
        <xdr:cNvSpPr txBox="1"/>
      </xdr:nvSpPr>
      <xdr:spPr>
        <a:xfrm>
          <a:off x="1110298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96CA252-DD31-43AE-B962-531A515003DA}"/>
            </a:ext>
          </a:extLst>
        </xdr:cNvPr>
        <xdr:cNvSpPr txBox="1"/>
      </xdr:nvSpPr>
      <xdr:spPr>
        <a:xfrm>
          <a:off x="134372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C186195-2049-4F41-9621-1B505ECEB221}"/>
            </a:ext>
          </a:extLst>
        </xdr:cNvPr>
        <xdr:cNvSpPr txBox="1"/>
      </xdr:nvSpPr>
      <xdr:spPr>
        <a:xfrm>
          <a:off x="126752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3E215694-ED2A-47EE-B8B2-AF8C0CAFBC21}"/>
            </a:ext>
          </a:extLst>
        </xdr:cNvPr>
        <xdr:cNvSpPr txBox="1"/>
      </xdr:nvSpPr>
      <xdr:spPr>
        <a:xfrm>
          <a:off x="119005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64787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7935BBE-A59A-4429-8172-68B386487E90}"/>
            </a:ext>
          </a:extLst>
        </xdr:cNvPr>
        <xdr:cNvSpPr txBox="1"/>
      </xdr:nvSpPr>
      <xdr:spPr>
        <a:xfrm>
          <a:off x="1110298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ECEE3CF-0A40-470D-AF62-2E2DD24D05C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98A4D7D-3B6F-450D-9EAB-75BBEDBFCE5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F6F3FEB-9974-4416-A088-33A3D60F4A7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5F3472B-5E4D-489E-87F0-FB624232337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2803B0B-028C-4EC4-B5DB-0D134B14132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6B7471F1-B86D-42DC-BD9A-EC4942426D4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700298E7-D564-4899-9826-F50A25CADC5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DD72BDE-E02E-47F4-9F81-61AB6078F19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18241F35-C41D-438D-94B9-0205FD78CBA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A4F0AF3-2240-4C79-B94C-EA44D0C78D6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EF189402-46CF-4EAB-8D05-1BB95480DAF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9E4A4674-CA58-4DD9-8168-887A027B384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CC0BC16E-99B8-4241-9859-4EDC813B96C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C4681390-4306-4325-B2C1-7EAC4383BC4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AD2D73EB-6ACC-4181-842E-1C7B7F9E776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30C6A53C-33BC-40B2-A494-0169B3808C9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FD43C72B-7964-4944-99D3-3C8E32BE9F2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14545B48-389A-4C07-B6D4-9CD4CE3D303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752F03FD-D194-445E-BBCD-73660B13EDE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E59F49E4-1819-4F4F-BFFA-822042271ADB}"/>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56497C8-B1ED-4125-A726-8C51ADAFD33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9394284-6371-4B6D-B615-46784747523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6DAEF585-AC36-4552-B4AF-F16DB29BD2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5243C88F-FE4F-4457-A05D-CD10F28F7865}"/>
            </a:ext>
          </a:extLst>
        </xdr:cNvPr>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926576D-CDEC-4DF9-A7BC-80A9B5F823CE}"/>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50A0CA11-A67E-4A44-A2C8-8E549E11A6E7}"/>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E4BA3D7D-6B3C-4DB0-ACB2-77971410AA40}"/>
            </a:ext>
          </a:extLst>
        </xdr:cNvPr>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71F0B93B-D70F-4DD4-844E-D3102D18D94E}"/>
            </a:ext>
          </a:extLst>
        </xdr:cNvPr>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4FB2E609-4157-4E98-9C6E-743E57AA9C30}"/>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5BB09127-DEDB-43B8-B412-BEB5B5F53146}"/>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CFF1E1F5-47E1-4439-9999-C036BF0DB820}"/>
            </a:ext>
          </a:extLst>
        </xdr:cNvPr>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71120</xdr:rowOff>
    </xdr:from>
    <xdr:to>
      <xdr:col>107</xdr:col>
      <xdr:colOff>101600</xdr:colOff>
      <xdr:row>39</xdr:row>
      <xdr:rowOff>1270</xdr:rowOff>
    </xdr:to>
    <xdr:sp macro="" textlink="">
      <xdr:nvSpPr>
        <xdr:cNvPr id="483" name="フローチャート: 判断 482">
          <a:extLst>
            <a:ext uri="{FF2B5EF4-FFF2-40B4-BE49-F238E27FC236}">
              <a16:creationId xmlns:a16="http://schemas.microsoft.com/office/drawing/2014/main" id="{08C9C5D5-E357-4859-9563-E10A004A7113}"/>
            </a:ext>
          </a:extLst>
        </xdr:cNvPr>
        <xdr:cNvSpPr/>
      </xdr:nvSpPr>
      <xdr:spPr>
        <a:xfrm>
          <a:off x="1793748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78740</xdr:rowOff>
    </xdr:from>
    <xdr:to>
      <xdr:col>102</xdr:col>
      <xdr:colOff>165100</xdr:colOff>
      <xdr:row>39</xdr:row>
      <xdr:rowOff>8890</xdr:rowOff>
    </xdr:to>
    <xdr:sp macro="" textlink="">
      <xdr:nvSpPr>
        <xdr:cNvPr id="484" name="フローチャート: 判断 483">
          <a:extLst>
            <a:ext uri="{FF2B5EF4-FFF2-40B4-BE49-F238E27FC236}">
              <a16:creationId xmlns:a16="http://schemas.microsoft.com/office/drawing/2014/main" id="{5DF9C043-E778-4196-895B-5B29A6D86C7B}"/>
            </a:ext>
          </a:extLst>
        </xdr:cNvPr>
        <xdr:cNvSpPr/>
      </xdr:nvSpPr>
      <xdr:spPr>
        <a:xfrm>
          <a:off x="1716278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5" name="フローチャート: 判断 484">
          <a:extLst>
            <a:ext uri="{FF2B5EF4-FFF2-40B4-BE49-F238E27FC236}">
              <a16:creationId xmlns:a16="http://schemas.microsoft.com/office/drawing/2014/main" id="{F21386B8-B92A-47EB-8BCB-A0834A67CC99}"/>
            </a:ext>
          </a:extLst>
        </xdr:cNvPr>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6FF57ED-08AC-4610-BB35-BC82DE030CF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5CE6EBE-39B3-4AC1-A45D-AD20E96573F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B7D51AB-6699-44AF-AFB6-0CF3FDCB832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D23AB60-CFF7-4A50-BF2E-1E6CD41440F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1CEC6EC-8280-4F7C-B016-2C8335793EF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59690</xdr:rowOff>
    </xdr:from>
    <xdr:to>
      <xdr:col>116</xdr:col>
      <xdr:colOff>114300</xdr:colOff>
      <xdr:row>35</xdr:row>
      <xdr:rowOff>161290</xdr:rowOff>
    </xdr:to>
    <xdr:sp macro="" textlink="">
      <xdr:nvSpPr>
        <xdr:cNvPr id="491" name="楕円 490">
          <a:extLst>
            <a:ext uri="{FF2B5EF4-FFF2-40B4-BE49-F238E27FC236}">
              <a16:creationId xmlns:a16="http://schemas.microsoft.com/office/drawing/2014/main" id="{E0337611-1613-4E0E-AD8B-F894DA184D5F}"/>
            </a:ext>
          </a:extLst>
        </xdr:cNvPr>
        <xdr:cNvSpPr/>
      </xdr:nvSpPr>
      <xdr:spPr>
        <a:xfrm>
          <a:off x="1945894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82567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1DB87A02-B01A-4BF8-9A17-29B61E24D5DF}"/>
            </a:ext>
          </a:extLst>
        </xdr:cNvPr>
        <xdr:cNvSpPr txBox="1"/>
      </xdr:nvSpPr>
      <xdr:spPr>
        <a:xfrm>
          <a:off x="19547840"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67310</xdr:rowOff>
    </xdr:from>
    <xdr:to>
      <xdr:col>112</xdr:col>
      <xdr:colOff>38100</xdr:colOff>
      <xdr:row>35</xdr:row>
      <xdr:rowOff>168910</xdr:rowOff>
    </xdr:to>
    <xdr:sp macro="" textlink="">
      <xdr:nvSpPr>
        <xdr:cNvPr id="493" name="楕円 492">
          <a:extLst>
            <a:ext uri="{FF2B5EF4-FFF2-40B4-BE49-F238E27FC236}">
              <a16:creationId xmlns:a16="http://schemas.microsoft.com/office/drawing/2014/main" id="{6CF24C2B-0532-44F9-868A-B1B9300FD5F7}"/>
            </a:ext>
          </a:extLst>
        </xdr:cNvPr>
        <xdr:cNvSpPr/>
      </xdr:nvSpPr>
      <xdr:spPr>
        <a:xfrm>
          <a:off x="18735040" y="5934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110490</xdr:rowOff>
    </xdr:from>
    <xdr:to>
      <xdr:col>116</xdr:col>
      <xdr:colOff>63500</xdr:colOff>
      <xdr:row>35</xdr:row>
      <xdr:rowOff>118110</xdr:rowOff>
    </xdr:to>
    <xdr:cxnSp macro="">
      <xdr:nvCxnSpPr>
        <xdr:cNvPr id="494" name="直線コネクタ 493">
          <a:extLst>
            <a:ext uri="{FF2B5EF4-FFF2-40B4-BE49-F238E27FC236}">
              <a16:creationId xmlns:a16="http://schemas.microsoft.com/office/drawing/2014/main" id="{B2F6200B-20C5-4491-9838-D228C7BFCD7A}"/>
            </a:ext>
          </a:extLst>
        </xdr:cNvPr>
        <xdr:cNvCxnSpPr/>
      </xdr:nvCxnSpPr>
      <xdr:spPr>
        <a:xfrm flipV="1">
          <a:off x="18778220" y="59778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74930</xdr:rowOff>
    </xdr:from>
    <xdr:to>
      <xdr:col>107</xdr:col>
      <xdr:colOff>101600</xdr:colOff>
      <xdr:row>36</xdr:row>
      <xdr:rowOff>5080</xdr:rowOff>
    </xdr:to>
    <xdr:sp macro="" textlink="">
      <xdr:nvSpPr>
        <xdr:cNvPr id="495" name="楕円 494">
          <a:extLst>
            <a:ext uri="{FF2B5EF4-FFF2-40B4-BE49-F238E27FC236}">
              <a16:creationId xmlns:a16="http://schemas.microsoft.com/office/drawing/2014/main" id="{81F004F6-FD8C-43D2-A334-0E3C84E96E29}"/>
            </a:ext>
          </a:extLst>
        </xdr:cNvPr>
        <xdr:cNvSpPr/>
      </xdr:nvSpPr>
      <xdr:spPr>
        <a:xfrm>
          <a:off x="1793748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118110</xdr:rowOff>
    </xdr:from>
    <xdr:to>
      <xdr:col>111</xdr:col>
      <xdr:colOff>177800</xdr:colOff>
      <xdr:row>35</xdr:row>
      <xdr:rowOff>125730</xdr:rowOff>
    </xdr:to>
    <xdr:cxnSp macro="">
      <xdr:nvCxnSpPr>
        <xdr:cNvPr id="496" name="直線コネクタ 495">
          <a:extLst>
            <a:ext uri="{FF2B5EF4-FFF2-40B4-BE49-F238E27FC236}">
              <a16:creationId xmlns:a16="http://schemas.microsoft.com/office/drawing/2014/main" id="{4BD8D111-5423-4669-A244-A6FC2C4AC99F}"/>
            </a:ext>
          </a:extLst>
        </xdr:cNvPr>
        <xdr:cNvCxnSpPr/>
      </xdr:nvCxnSpPr>
      <xdr:spPr>
        <a:xfrm flipV="1">
          <a:off x="17988280" y="59855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74930</xdr:rowOff>
    </xdr:from>
    <xdr:to>
      <xdr:col>102</xdr:col>
      <xdr:colOff>165100</xdr:colOff>
      <xdr:row>36</xdr:row>
      <xdr:rowOff>5080</xdr:rowOff>
    </xdr:to>
    <xdr:sp macro="" textlink="">
      <xdr:nvSpPr>
        <xdr:cNvPr id="497" name="楕円 496">
          <a:extLst>
            <a:ext uri="{FF2B5EF4-FFF2-40B4-BE49-F238E27FC236}">
              <a16:creationId xmlns:a16="http://schemas.microsoft.com/office/drawing/2014/main" id="{D8A0DF66-A70E-43D5-BCA6-34B766BECA0B}"/>
            </a:ext>
          </a:extLst>
        </xdr:cNvPr>
        <xdr:cNvSpPr/>
      </xdr:nvSpPr>
      <xdr:spPr>
        <a:xfrm>
          <a:off x="1716278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125730</xdr:rowOff>
    </xdr:from>
    <xdr:to>
      <xdr:col>107</xdr:col>
      <xdr:colOff>50800</xdr:colOff>
      <xdr:row>35</xdr:row>
      <xdr:rowOff>125730</xdr:rowOff>
    </xdr:to>
    <xdr:cxnSp macro="">
      <xdr:nvCxnSpPr>
        <xdr:cNvPr id="498" name="直線コネクタ 497">
          <a:extLst>
            <a:ext uri="{FF2B5EF4-FFF2-40B4-BE49-F238E27FC236}">
              <a16:creationId xmlns:a16="http://schemas.microsoft.com/office/drawing/2014/main" id="{DA895DCD-E062-4A54-900F-B5A5E02AFB4D}"/>
            </a:ext>
          </a:extLst>
        </xdr:cNvPr>
        <xdr:cNvCxnSpPr/>
      </xdr:nvCxnSpPr>
      <xdr:spPr>
        <a:xfrm>
          <a:off x="17213580" y="59931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74930</xdr:rowOff>
    </xdr:from>
    <xdr:to>
      <xdr:col>98</xdr:col>
      <xdr:colOff>38100</xdr:colOff>
      <xdr:row>36</xdr:row>
      <xdr:rowOff>5080</xdr:rowOff>
    </xdr:to>
    <xdr:sp macro="" textlink="">
      <xdr:nvSpPr>
        <xdr:cNvPr id="499" name="楕円 498">
          <a:extLst>
            <a:ext uri="{FF2B5EF4-FFF2-40B4-BE49-F238E27FC236}">
              <a16:creationId xmlns:a16="http://schemas.microsoft.com/office/drawing/2014/main" id="{2F55241F-AC58-4802-BB6A-9CD72A83C75A}"/>
            </a:ext>
          </a:extLst>
        </xdr:cNvPr>
        <xdr:cNvSpPr/>
      </xdr:nvSpPr>
      <xdr:spPr>
        <a:xfrm>
          <a:off x="16388080" y="5942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125730</xdr:rowOff>
    </xdr:from>
    <xdr:to>
      <xdr:col>102</xdr:col>
      <xdr:colOff>114300</xdr:colOff>
      <xdr:row>35</xdr:row>
      <xdr:rowOff>125730</xdr:rowOff>
    </xdr:to>
    <xdr:cxnSp macro="">
      <xdr:nvCxnSpPr>
        <xdr:cNvPr id="500" name="直線コネクタ 499">
          <a:extLst>
            <a:ext uri="{FF2B5EF4-FFF2-40B4-BE49-F238E27FC236}">
              <a16:creationId xmlns:a16="http://schemas.microsoft.com/office/drawing/2014/main" id="{A17BAFF9-D686-49BB-98DE-1230965ACC03}"/>
            </a:ext>
          </a:extLst>
        </xdr:cNvPr>
        <xdr:cNvCxnSpPr/>
      </xdr:nvCxnSpPr>
      <xdr:spPr>
        <a:xfrm>
          <a:off x="16431260" y="59931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FE2F724-C505-45FD-8D2B-0190D68D4976}"/>
            </a:ext>
          </a:extLst>
        </xdr:cNvPr>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163847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442C78C5-6BBC-4671-AF90-91D801B743C8}"/>
            </a:ext>
          </a:extLst>
        </xdr:cNvPr>
        <xdr:cNvSpPr txBox="1"/>
      </xdr:nvSpPr>
      <xdr:spPr>
        <a:xfrm>
          <a:off x="1777626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E9AF587A-F414-48EC-9004-A718AE9B2E97}"/>
            </a:ext>
          </a:extLst>
        </xdr:cNvPr>
        <xdr:cNvSpPr txBox="1"/>
      </xdr:nvSpPr>
      <xdr:spPr>
        <a:xfrm>
          <a:off x="1700156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5ACA2727-7821-4589-936C-73444E66391F}"/>
            </a:ext>
          </a:extLst>
        </xdr:cNvPr>
        <xdr:cNvSpPr txBox="1"/>
      </xdr:nvSpPr>
      <xdr:spPr>
        <a:xfrm>
          <a:off x="162268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13987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E7F6A7B8-370D-4E53-840D-6785CCADAFFB}"/>
            </a:ext>
          </a:extLst>
        </xdr:cNvPr>
        <xdr:cNvSpPr txBox="1"/>
      </xdr:nvSpPr>
      <xdr:spPr>
        <a:xfrm>
          <a:off x="185611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21607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BEDA8210-E275-44B8-9817-F6CE6C8302A6}"/>
            </a:ext>
          </a:extLst>
        </xdr:cNvPr>
        <xdr:cNvSpPr txBox="1"/>
      </xdr:nvSpPr>
      <xdr:spPr>
        <a:xfrm>
          <a:off x="1777626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21607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8AA897FE-4B6A-4A96-B817-B9044AD1DB71}"/>
            </a:ext>
          </a:extLst>
        </xdr:cNvPr>
        <xdr:cNvSpPr txBox="1"/>
      </xdr:nvSpPr>
      <xdr:spPr>
        <a:xfrm>
          <a:off x="1700156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21607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C0FA706F-4267-4A9B-B13B-459F5C40129E}"/>
            </a:ext>
          </a:extLst>
        </xdr:cNvPr>
        <xdr:cNvSpPr txBox="1"/>
      </xdr:nvSpPr>
      <xdr:spPr>
        <a:xfrm>
          <a:off x="1622686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B21DDC7-2FB1-4304-888C-82635AC9910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CDD0E5C6-B37B-4EC6-A6C5-78E31246E6C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44C21D3C-D238-4EB3-BF8D-5D2DFF9B9E4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FFD340A-B8B4-41A5-912C-9562D5F39F4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7C40C33-A4A4-48CA-8116-4ECAC63B3F7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9179F4A-E571-4C9E-BA87-09986EBFD51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A9CB7BA-E013-40A5-8032-7019A2C24B0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D94DE7-865C-42D8-B218-8FE0948A41C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113FB514-2E0D-4D34-AD4C-8E574BF2A75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8C494A8-6FC2-41E6-A919-4400A9DB8DF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9D1AAAE5-135C-45BA-8C1E-4CC96E3CE24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4CEE9F11-06CE-4B92-8771-973F029D0A91}"/>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46848D7D-F17F-4D33-B02E-163CBED9A7CE}"/>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7CBD343E-9578-4C64-B56F-BA9D30CE144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5E634260-B622-4B03-A761-7299E4F9EC4D}"/>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62A63482-8A6F-476F-B0EF-F64D2C25FFCD}"/>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9E9FCB50-3578-4491-B718-C55E6AC20C7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DA7914CB-3CB3-4F1C-8C74-AF279A4E5824}"/>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542D95D9-E65C-4CD0-9520-968E017142F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F32C20DA-F106-43C4-B703-33BBBA394E4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CEC2EC1D-DDD3-47E6-925A-BACED0AC94F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5ADFBC9C-A7EC-4E22-801F-6E6037F0C83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0E0C88D6-8F9E-4572-9B6F-D01283693A36}"/>
            </a:ext>
          </a:extLst>
        </xdr:cNvPr>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8611AB22-2108-4CF0-82E4-E449335A88C6}"/>
            </a:ext>
          </a:extLst>
        </xdr:cNvPr>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3AE8DA6F-AE87-405A-A6D3-93C12E12C17E}"/>
            </a:ext>
          </a:extLst>
        </xdr:cNvPr>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4DB60AF-9E2F-4DC1-BBC8-F79032F44407}"/>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E4F30B62-80F7-4BA8-B7D3-C958994ED6C1}"/>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9221D384-D410-4009-B9B8-56572DE3FEF0}"/>
            </a:ext>
          </a:extLst>
        </xdr:cNvPr>
        <xdr:cNvSpPr txBox="1"/>
      </xdr:nvSpPr>
      <xdr:spPr>
        <a:xfrm>
          <a:off x="1441450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7739A5F4-0282-44CF-A615-7E1B7FEF5400}"/>
            </a:ext>
          </a:extLst>
        </xdr:cNvPr>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F9E38BCA-7AFD-4454-8090-621495345C9B}"/>
            </a:ext>
          </a:extLst>
        </xdr:cNvPr>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xdr:rowOff>
    </xdr:from>
    <xdr:to>
      <xdr:col>76</xdr:col>
      <xdr:colOff>165100</xdr:colOff>
      <xdr:row>59</xdr:row>
      <xdr:rowOff>117094</xdr:rowOff>
    </xdr:to>
    <xdr:sp macro="" textlink="">
      <xdr:nvSpPr>
        <xdr:cNvPr id="539" name="フローチャート: 判断 538">
          <a:extLst>
            <a:ext uri="{FF2B5EF4-FFF2-40B4-BE49-F238E27FC236}">
              <a16:creationId xmlns:a16="http://schemas.microsoft.com/office/drawing/2014/main" id="{1BAA6C15-694E-4D51-BA2D-B7B943E3A5CB}"/>
            </a:ext>
          </a:extLst>
        </xdr:cNvPr>
        <xdr:cNvSpPr/>
      </xdr:nvSpPr>
      <xdr:spPr>
        <a:xfrm>
          <a:off x="12804140" y="99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xdr:rowOff>
    </xdr:from>
    <xdr:to>
      <xdr:col>72</xdr:col>
      <xdr:colOff>38100</xdr:colOff>
      <xdr:row>59</xdr:row>
      <xdr:rowOff>110236</xdr:rowOff>
    </xdr:to>
    <xdr:sp macro="" textlink="">
      <xdr:nvSpPr>
        <xdr:cNvPr id="540" name="フローチャート: 判断 539">
          <a:extLst>
            <a:ext uri="{FF2B5EF4-FFF2-40B4-BE49-F238E27FC236}">
              <a16:creationId xmlns:a16="http://schemas.microsoft.com/office/drawing/2014/main" id="{F7067C8B-8E3A-4F7E-86E5-2573D704AECA}"/>
            </a:ext>
          </a:extLst>
        </xdr:cNvPr>
        <xdr:cNvSpPr/>
      </xdr:nvSpPr>
      <xdr:spPr>
        <a:xfrm>
          <a:off x="12029440" y="98993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41" name="フローチャート: 判断 540">
          <a:extLst>
            <a:ext uri="{FF2B5EF4-FFF2-40B4-BE49-F238E27FC236}">
              <a16:creationId xmlns:a16="http://schemas.microsoft.com/office/drawing/2014/main" id="{6F4172A1-55F9-474B-B6BD-91B0C5E03FEA}"/>
            </a:ext>
          </a:extLst>
        </xdr:cNvPr>
        <xdr:cNvSpPr/>
      </xdr:nvSpPr>
      <xdr:spPr>
        <a:xfrm>
          <a:off x="11231880" y="98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8722BF7-A269-4CA2-9FE1-99A4E4FBB84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D241142-88C0-49E3-995D-36ED63CCB00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0B34F00-FFCA-4CFC-BCFF-EA0A73E3CE9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5B1BFEB-DB4F-40DE-8357-75FF9FC12B1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85BECF1-8C1F-460B-9A52-894BB3D0E07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47" name="楕円 546">
          <a:extLst>
            <a:ext uri="{FF2B5EF4-FFF2-40B4-BE49-F238E27FC236}">
              <a16:creationId xmlns:a16="http://schemas.microsoft.com/office/drawing/2014/main" id="{BCBBD9F5-0DFE-420C-BE50-EE9FC55CE9C2}"/>
            </a:ext>
          </a:extLst>
        </xdr:cNvPr>
        <xdr:cNvSpPr/>
      </xdr:nvSpPr>
      <xdr:spPr>
        <a:xfrm>
          <a:off x="14325600" y="10167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9E26DFFB-2817-4D89-BD81-9F9B367A2E47}"/>
            </a:ext>
          </a:extLst>
        </xdr:cNvPr>
        <xdr:cNvSpPr txBox="1"/>
      </xdr:nvSpPr>
      <xdr:spPr>
        <a:xfrm>
          <a:off x="144145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88646</xdr:rowOff>
    </xdr:from>
    <xdr:to>
      <xdr:col>81</xdr:col>
      <xdr:colOff>101600</xdr:colOff>
      <xdr:row>61</xdr:row>
      <xdr:rowOff>18796</xdr:rowOff>
    </xdr:to>
    <xdr:sp macro="" textlink="">
      <xdr:nvSpPr>
        <xdr:cNvPr id="549" name="楕円 548">
          <a:extLst>
            <a:ext uri="{FF2B5EF4-FFF2-40B4-BE49-F238E27FC236}">
              <a16:creationId xmlns:a16="http://schemas.microsoft.com/office/drawing/2014/main" id="{46458274-E4D9-4803-99C4-3108473A82BA}"/>
            </a:ext>
          </a:extLst>
        </xdr:cNvPr>
        <xdr:cNvSpPr/>
      </xdr:nvSpPr>
      <xdr:spPr>
        <a:xfrm>
          <a:off x="13578840" y="1014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139446</xdr:rowOff>
    </xdr:from>
    <xdr:to>
      <xdr:col>85</xdr:col>
      <xdr:colOff>127000</xdr:colOff>
      <xdr:row>60</xdr:row>
      <xdr:rowOff>160020</xdr:rowOff>
    </xdr:to>
    <xdr:cxnSp macro="">
      <xdr:nvCxnSpPr>
        <xdr:cNvPr id="550" name="直線コネクタ 549">
          <a:extLst>
            <a:ext uri="{FF2B5EF4-FFF2-40B4-BE49-F238E27FC236}">
              <a16:creationId xmlns:a16="http://schemas.microsoft.com/office/drawing/2014/main" id="{1AC64094-BA21-4D1B-A1A6-E0FEFA116B33}"/>
            </a:ext>
          </a:extLst>
        </xdr:cNvPr>
        <xdr:cNvCxnSpPr/>
      </xdr:nvCxnSpPr>
      <xdr:spPr>
        <a:xfrm>
          <a:off x="13629640" y="10197846"/>
          <a:ext cx="7467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1" name="楕円 550">
          <a:extLst>
            <a:ext uri="{FF2B5EF4-FFF2-40B4-BE49-F238E27FC236}">
              <a16:creationId xmlns:a16="http://schemas.microsoft.com/office/drawing/2014/main" id="{09FD5CC8-5BFB-4EC5-B2F0-0D0EAE5EDF3D}"/>
            </a:ext>
          </a:extLst>
        </xdr:cNvPr>
        <xdr:cNvSpPr/>
      </xdr:nvSpPr>
      <xdr:spPr>
        <a:xfrm>
          <a:off x="128041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139446</xdr:rowOff>
    </xdr:to>
    <xdr:cxnSp macro="">
      <xdr:nvCxnSpPr>
        <xdr:cNvPr id="552" name="直線コネクタ 551">
          <a:extLst>
            <a:ext uri="{FF2B5EF4-FFF2-40B4-BE49-F238E27FC236}">
              <a16:creationId xmlns:a16="http://schemas.microsoft.com/office/drawing/2014/main" id="{EC0361FC-2064-4E5B-912E-FD6A8B1C7672}"/>
            </a:ext>
          </a:extLst>
        </xdr:cNvPr>
        <xdr:cNvCxnSpPr/>
      </xdr:nvCxnSpPr>
      <xdr:spPr>
        <a:xfrm>
          <a:off x="12854940" y="1017270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33782</xdr:rowOff>
    </xdr:from>
    <xdr:to>
      <xdr:col>72</xdr:col>
      <xdr:colOff>38100</xdr:colOff>
      <xdr:row>60</xdr:row>
      <xdr:rowOff>135382</xdr:rowOff>
    </xdr:to>
    <xdr:sp macro="" textlink="">
      <xdr:nvSpPr>
        <xdr:cNvPr id="553" name="楕円 552">
          <a:extLst>
            <a:ext uri="{FF2B5EF4-FFF2-40B4-BE49-F238E27FC236}">
              <a16:creationId xmlns:a16="http://schemas.microsoft.com/office/drawing/2014/main" id="{9C8C680F-556F-48CD-8DDD-A04EF296E2DF}"/>
            </a:ext>
          </a:extLst>
        </xdr:cNvPr>
        <xdr:cNvSpPr/>
      </xdr:nvSpPr>
      <xdr:spPr>
        <a:xfrm>
          <a:off x="12029440" y="10092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84582</xdr:rowOff>
    </xdr:from>
    <xdr:to>
      <xdr:col>76</xdr:col>
      <xdr:colOff>114300</xdr:colOff>
      <xdr:row>60</xdr:row>
      <xdr:rowOff>114300</xdr:rowOff>
    </xdr:to>
    <xdr:cxnSp macro="">
      <xdr:nvCxnSpPr>
        <xdr:cNvPr id="554" name="直線コネクタ 553">
          <a:extLst>
            <a:ext uri="{FF2B5EF4-FFF2-40B4-BE49-F238E27FC236}">
              <a16:creationId xmlns:a16="http://schemas.microsoft.com/office/drawing/2014/main" id="{6E62BBFF-1324-4604-A63B-6C521A455DBD}"/>
            </a:ext>
          </a:extLst>
        </xdr:cNvPr>
        <xdr:cNvCxnSpPr/>
      </xdr:nvCxnSpPr>
      <xdr:spPr>
        <a:xfrm>
          <a:off x="12072620" y="10142982"/>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xdr:rowOff>
    </xdr:from>
    <xdr:to>
      <xdr:col>67</xdr:col>
      <xdr:colOff>101600</xdr:colOff>
      <xdr:row>60</xdr:row>
      <xdr:rowOff>110236</xdr:rowOff>
    </xdr:to>
    <xdr:sp macro="" textlink="">
      <xdr:nvSpPr>
        <xdr:cNvPr id="555" name="楕円 554">
          <a:extLst>
            <a:ext uri="{FF2B5EF4-FFF2-40B4-BE49-F238E27FC236}">
              <a16:creationId xmlns:a16="http://schemas.microsoft.com/office/drawing/2014/main" id="{67C406D9-6954-45D3-ABAD-CE6B36BDAB9E}"/>
            </a:ext>
          </a:extLst>
        </xdr:cNvPr>
        <xdr:cNvSpPr/>
      </xdr:nvSpPr>
      <xdr:spPr>
        <a:xfrm>
          <a:off x="1123188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59436</xdr:rowOff>
    </xdr:from>
    <xdr:to>
      <xdr:col>71</xdr:col>
      <xdr:colOff>177800</xdr:colOff>
      <xdr:row>60</xdr:row>
      <xdr:rowOff>84582</xdr:rowOff>
    </xdr:to>
    <xdr:cxnSp macro="">
      <xdr:nvCxnSpPr>
        <xdr:cNvPr id="556" name="直線コネクタ 555">
          <a:extLst>
            <a:ext uri="{FF2B5EF4-FFF2-40B4-BE49-F238E27FC236}">
              <a16:creationId xmlns:a16="http://schemas.microsoft.com/office/drawing/2014/main" id="{85932876-9AAD-4A11-AC8B-0AA4BA27E5A7}"/>
            </a:ext>
          </a:extLst>
        </xdr:cNvPr>
        <xdr:cNvCxnSpPr/>
      </xdr:nvCxnSpPr>
      <xdr:spPr>
        <a:xfrm>
          <a:off x="11282680" y="10117836"/>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57" name="n_1aveValue【学校施設】&#10;有形固定資産減価償却率">
          <a:extLst>
            <a:ext uri="{FF2B5EF4-FFF2-40B4-BE49-F238E27FC236}">
              <a16:creationId xmlns:a16="http://schemas.microsoft.com/office/drawing/2014/main" id="{3D34B82C-B88D-40E5-9A65-83FA364DC2C5}"/>
            </a:ext>
          </a:extLst>
        </xdr:cNvPr>
        <xdr:cNvSpPr txBox="1"/>
      </xdr:nvSpPr>
      <xdr:spPr>
        <a:xfrm>
          <a:off x="134372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133621</xdr:rowOff>
    </xdr:from>
    <xdr:ext cx="405111" cy="259045"/>
    <xdr:sp macro="" textlink="">
      <xdr:nvSpPr>
        <xdr:cNvPr id="558" name="n_2aveValue【学校施設】&#10;有形固定資産減価償却率">
          <a:extLst>
            <a:ext uri="{FF2B5EF4-FFF2-40B4-BE49-F238E27FC236}">
              <a16:creationId xmlns:a16="http://schemas.microsoft.com/office/drawing/2014/main" id="{50017659-924A-42F1-9C92-A3E1DA4D2E29}"/>
            </a:ext>
          </a:extLst>
        </xdr:cNvPr>
        <xdr:cNvSpPr txBox="1"/>
      </xdr:nvSpPr>
      <xdr:spPr>
        <a:xfrm>
          <a:off x="126752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126763</xdr:rowOff>
    </xdr:from>
    <xdr:ext cx="405111" cy="259045"/>
    <xdr:sp macro="" textlink="">
      <xdr:nvSpPr>
        <xdr:cNvPr id="559" name="n_3aveValue【学校施設】&#10;有形固定資産減価償却率">
          <a:extLst>
            <a:ext uri="{FF2B5EF4-FFF2-40B4-BE49-F238E27FC236}">
              <a16:creationId xmlns:a16="http://schemas.microsoft.com/office/drawing/2014/main" id="{84563CAB-E925-48EB-A4D2-67CFCA06F561}"/>
            </a:ext>
          </a:extLst>
        </xdr:cNvPr>
        <xdr:cNvSpPr txBox="1"/>
      </xdr:nvSpPr>
      <xdr:spPr>
        <a:xfrm>
          <a:off x="119005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560" name="n_4aveValue【学校施設】&#10;有形固定資産減価償却率">
          <a:extLst>
            <a:ext uri="{FF2B5EF4-FFF2-40B4-BE49-F238E27FC236}">
              <a16:creationId xmlns:a16="http://schemas.microsoft.com/office/drawing/2014/main" id="{27A2EEBB-4447-4C94-A7C6-E29EBB7B2B9C}"/>
            </a:ext>
          </a:extLst>
        </xdr:cNvPr>
        <xdr:cNvSpPr txBox="1"/>
      </xdr:nvSpPr>
      <xdr:spPr>
        <a:xfrm>
          <a:off x="1110298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9923</xdr:rowOff>
    </xdr:from>
    <xdr:ext cx="405111" cy="259045"/>
    <xdr:sp macro="" textlink="">
      <xdr:nvSpPr>
        <xdr:cNvPr id="561" name="n_1mainValue【学校施設】&#10;有形固定資産減価償却率">
          <a:extLst>
            <a:ext uri="{FF2B5EF4-FFF2-40B4-BE49-F238E27FC236}">
              <a16:creationId xmlns:a16="http://schemas.microsoft.com/office/drawing/2014/main" id="{322447E1-E964-493D-BD08-1E23D1F29BD5}"/>
            </a:ext>
          </a:extLst>
        </xdr:cNvPr>
        <xdr:cNvSpPr txBox="1"/>
      </xdr:nvSpPr>
      <xdr:spPr>
        <a:xfrm>
          <a:off x="13437244" y="1023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2" name="n_2mainValue【学校施設】&#10;有形固定資産減価償却率">
          <a:extLst>
            <a:ext uri="{FF2B5EF4-FFF2-40B4-BE49-F238E27FC236}">
              <a16:creationId xmlns:a16="http://schemas.microsoft.com/office/drawing/2014/main" id="{6B6B8EF1-5D67-48CE-90D7-314D2DC0267A}"/>
            </a:ext>
          </a:extLst>
        </xdr:cNvPr>
        <xdr:cNvSpPr txBox="1"/>
      </xdr:nvSpPr>
      <xdr:spPr>
        <a:xfrm>
          <a:off x="12675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126509</xdr:rowOff>
    </xdr:from>
    <xdr:ext cx="405111" cy="259045"/>
    <xdr:sp macro="" textlink="">
      <xdr:nvSpPr>
        <xdr:cNvPr id="563" name="n_3mainValue【学校施設】&#10;有形固定資産減価償却率">
          <a:extLst>
            <a:ext uri="{FF2B5EF4-FFF2-40B4-BE49-F238E27FC236}">
              <a16:creationId xmlns:a16="http://schemas.microsoft.com/office/drawing/2014/main" id="{DF7B8CF9-B433-4DB1-9810-D590E31676F3}"/>
            </a:ext>
          </a:extLst>
        </xdr:cNvPr>
        <xdr:cNvSpPr txBox="1"/>
      </xdr:nvSpPr>
      <xdr:spPr>
        <a:xfrm>
          <a:off x="119005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101363</xdr:rowOff>
    </xdr:from>
    <xdr:ext cx="405111" cy="259045"/>
    <xdr:sp macro="" textlink="">
      <xdr:nvSpPr>
        <xdr:cNvPr id="564" name="n_4mainValue【学校施設】&#10;有形固定資産減価償却率">
          <a:extLst>
            <a:ext uri="{FF2B5EF4-FFF2-40B4-BE49-F238E27FC236}">
              <a16:creationId xmlns:a16="http://schemas.microsoft.com/office/drawing/2014/main" id="{60E17594-38DB-44BB-91D1-C790A09432A9}"/>
            </a:ext>
          </a:extLst>
        </xdr:cNvPr>
        <xdr:cNvSpPr txBox="1"/>
      </xdr:nvSpPr>
      <xdr:spPr>
        <a:xfrm>
          <a:off x="1110298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E83993E4-AECE-4053-8490-D4540DB321F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3C0815E9-A878-4573-BA69-B8E3CE7F6AB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7206E-B0B4-41CE-9B50-B0141E9E64C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4D146FF4-C394-4BAE-8547-48EECFBD0B2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61A31742-263A-46AE-9A39-9B434E7E481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6371974A-3635-4A9B-BB63-AB660A434A6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AB12BFDB-4623-4E76-8A6A-6174AC91986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9B2FE2AC-5508-4D74-8931-719F974BF52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CD6BFDEC-D84B-4E2C-B966-8B24CBCAECF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A8737F61-AB0F-4FD6-8EBD-05EB4316105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9B2A6081-252B-4C57-8595-F6C4C0E6887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563D1051-535E-467D-BDA3-46AB3D22B531}"/>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558008F0-3F9A-4B23-B709-44D1B352B6BC}"/>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70FA4774-D6E3-49DC-A782-918DA75D8CE2}"/>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64EBE21F-76E6-44C0-BAF4-0D69863C61F8}"/>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14F42C79-07B4-4AAF-B8EC-4924838C3C40}"/>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8439E30F-1361-45F0-9942-8F9D6E0CD3E8}"/>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A7B2608-2D34-4126-9EFC-85BDDFF6644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C42E603A-338A-4D3E-AEA7-498CF6E531C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3BF83762-1660-480F-AECE-F9305039571B}"/>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E7FAF27F-5839-4B5C-893E-0756616B7AD7}"/>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B3F6206F-7192-4B4E-AC53-2D71BDBCE8B3}"/>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F5A1D7F8-578B-4032-BAB8-BD9B501F94F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605019D4-7857-4505-9FC7-2EE5F161FD72}"/>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9A928507-DD0E-4AF1-83B9-212E28EACF0C}"/>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DF0DF143-A0F5-4E67-BDA8-45EFCA688F6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364340E6-7084-4DA5-B275-78D171FCA55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A7F7B498-CDE2-4F13-A928-BBFEDC3123E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702589D8-3BFF-4877-BEF1-86CEC518AB7D}"/>
            </a:ext>
          </a:extLst>
        </xdr:cNvPr>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416FF352-A055-4F1B-AFAF-FE60B907BEC8}"/>
            </a:ext>
          </a:extLst>
        </xdr:cNvPr>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5CC2ED78-0D2F-481B-874C-65A84F348E01}"/>
            </a:ext>
          </a:extLst>
        </xdr:cNvPr>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F5C8775C-4ED3-4FAD-A770-D40229F8AA87}"/>
            </a:ext>
          </a:extLst>
        </xdr:cNvPr>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274729D8-9BEE-4EBC-94D8-09D8EAAD7C43}"/>
            </a:ext>
          </a:extLst>
        </xdr:cNvPr>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4F0DDAED-44E7-426F-94D7-569EA6EEF853}"/>
            </a:ext>
          </a:extLst>
        </xdr:cNvPr>
        <xdr:cNvSpPr txBox="1"/>
      </xdr:nvSpPr>
      <xdr:spPr>
        <a:xfrm>
          <a:off x="19547840" y="99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00EAADA0-AACB-4BB7-99A0-41EC0E61BFF9}"/>
            </a:ext>
          </a:extLst>
        </xdr:cNvPr>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73F54A9A-E2F4-47E4-8EB5-5E9D324E0BC2}"/>
            </a:ext>
          </a:extLst>
        </xdr:cNvPr>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92075</xdr:rowOff>
    </xdr:from>
    <xdr:to>
      <xdr:col>107</xdr:col>
      <xdr:colOff>101600</xdr:colOff>
      <xdr:row>61</xdr:row>
      <xdr:rowOff>22225</xdr:rowOff>
    </xdr:to>
    <xdr:sp macro="" textlink="">
      <xdr:nvSpPr>
        <xdr:cNvPr id="601" name="フローチャート: 判断 600">
          <a:extLst>
            <a:ext uri="{FF2B5EF4-FFF2-40B4-BE49-F238E27FC236}">
              <a16:creationId xmlns:a16="http://schemas.microsoft.com/office/drawing/2014/main" id="{C41D4852-2B88-4A93-8215-59F6DEFA765F}"/>
            </a:ext>
          </a:extLst>
        </xdr:cNvPr>
        <xdr:cNvSpPr/>
      </xdr:nvSpPr>
      <xdr:spPr>
        <a:xfrm>
          <a:off x="17937480" y="1015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124937</xdr:rowOff>
    </xdr:from>
    <xdr:to>
      <xdr:col>102</xdr:col>
      <xdr:colOff>165100</xdr:colOff>
      <xdr:row>61</xdr:row>
      <xdr:rowOff>55087</xdr:rowOff>
    </xdr:to>
    <xdr:sp macro="" textlink="">
      <xdr:nvSpPr>
        <xdr:cNvPr id="602" name="フローチャート: 判断 601">
          <a:extLst>
            <a:ext uri="{FF2B5EF4-FFF2-40B4-BE49-F238E27FC236}">
              <a16:creationId xmlns:a16="http://schemas.microsoft.com/office/drawing/2014/main" id="{98B29A9A-9454-4981-82F2-F8AB4274FDFB}"/>
            </a:ext>
          </a:extLst>
        </xdr:cNvPr>
        <xdr:cNvSpPr/>
      </xdr:nvSpPr>
      <xdr:spPr>
        <a:xfrm>
          <a:off x="17162780" y="10183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84931</xdr:rowOff>
    </xdr:from>
    <xdr:to>
      <xdr:col>98</xdr:col>
      <xdr:colOff>38100</xdr:colOff>
      <xdr:row>61</xdr:row>
      <xdr:rowOff>15081</xdr:rowOff>
    </xdr:to>
    <xdr:sp macro="" textlink="">
      <xdr:nvSpPr>
        <xdr:cNvPr id="603" name="フローチャート: 判断 602">
          <a:extLst>
            <a:ext uri="{FF2B5EF4-FFF2-40B4-BE49-F238E27FC236}">
              <a16:creationId xmlns:a16="http://schemas.microsoft.com/office/drawing/2014/main" id="{690DB2B8-26AB-4B60-914B-E60CEAC49534}"/>
            </a:ext>
          </a:extLst>
        </xdr:cNvPr>
        <xdr:cNvSpPr/>
      </xdr:nvSpPr>
      <xdr:spPr>
        <a:xfrm>
          <a:off x="16388080" y="10143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AD301AF-28AC-49D4-8C07-770A46D443F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430A245-CC26-4789-8A95-42156C5D542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127B249-150A-45D2-9702-8ACB76B6EA1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7E7D4B2-2F74-4CA1-BB85-48830C386B3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0885FD6-A9C6-4FA0-9E4E-0D93CB8BCCA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609" name="楕円 608">
          <a:extLst>
            <a:ext uri="{FF2B5EF4-FFF2-40B4-BE49-F238E27FC236}">
              <a16:creationId xmlns:a16="http://schemas.microsoft.com/office/drawing/2014/main" id="{8D1E2236-F7A4-4541-99E7-7D54438CC6D7}"/>
            </a:ext>
          </a:extLst>
        </xdr:cNvPr>
        <xdr:cNvSpPr/>
      </xdr:nvSpPr>
      <xdr:spPr>
        <a:xfrm>
          <a:off x="1945894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610" name="【学校施設】&#10;一人当たり面積該当値テキスト">
          <a:extLst>
            <a:ext uri="{FF2B5EF4-FFF2-40B4-BE49-F238E27FC236}">
              <a16:creationId xmlns:a16="http://schemas.microsoft.com/office/drawing/2014/main" id="{E3DFE165-5884-4FB2-93E8-367FDFB0A14F}"/>
            </a:ext>
          </a:extLst>
        </xdr:cNvPr>
        <xdr:cNvSpPr txBox="1"/>
      </xdr:nvSpPr>
      <xdr:spPr>
        <a:xfrm>
          <a:off x="19547840"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37782</xdr:rowOff>
    </xdr:from>
    <xdr:to>
      <xdr:col>112</xdr:col>
      <xdr:colOff>38100</xdr:colOff>
      <xdr:row>61</xdr:row>
      <xdr:rowOff>139382</xdr:rowOff>
    </xdr:to>
    <xdr:sp macro="" textlink="">
      <xdr:nvSpPr>
        <xdr:cNvPr id="611" name="楕円 610">
          <a:extLst>
            <a:ext uri="{FF2B5EF4-FFF2-40B4-BE49-F238E27FC236}">
              <a16:creationId xmlns:a16="http://schemas.microsoft.com/office/drawing/2014/main" id="{1B520332-4F69-46FF-9823-A56617C7845B}"/>
            </a:ext>
          </a:extLst>
        </xdr:cNvPr>
        <xdr:cNvSpPr/>
      </xdr:nvSpPr>
      <xdr:spPr>
        <a:xfrm>
          <a:off x="18735040" y="10263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88582</xdr:rowOff>
    </xdr:to>
    <xdr:cxnSp macro="">
      <xdr:nvCxnSpPr>
        <xdr:cNvPr id="612" name="直線コネクタ 611">
          <a:extLst>
            <a:ext uri="{FF2B5EF4-FFF2-40B4-BE49-F238E27FC236}">
              <a16:creationId xmlns:a16="http://schemas.microsoft.com/office/drawing/2014/main" id="{DF01E8EF-5678-46B0-9046-C06F445C8D4A}"/>
            </a:ext>
          </a:extLst>
        </xdr:cNvPr>
        <xdr:cNvCxnSpPr/>
      </xdr:nvCxnSpPr>
      <xdr:spPr>
        <a:xfrm flipV="1">
          <a:off x="18778220" y="10306050"/>
          <a:ext cx="73152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46355</xdr:rowOff>
    </xdr:from>
    <xdr:to>
      <xdr:col>107</xdr:col>
      <xdr:colOff>101600</xdr:colOff>
      <xdr:row>61</xdr:row>
      <xdr:rowOff>147955</xdr:rowOff>
    </xdr:to>
    <xdr:sp macro="" textlink="">
      <xdr:nvSpPr>
        <xdr:cNvPr id="613" name="楕円 612">
          <a:extLst>
            <a:ext uri="{FF2B5EF4-FFF2-40B4-BE49-F238E27FC236}">
              <a16:creationId xmlns:a16="http://schemas.microsoft.com/office/drawing/2014/main" id="{81293CF3-27AF-4FA4-80B8-E3265537F214}"/>
            </a:ext>
          </a:extLst>
        </xdr:cNvPr>
        <xdr:cNvSpPr/>
      </xdr:nvSpPr>
      <xdr:spPr>
        <a:xfrm>
          <a:off x="1793748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88582</xdr:rowOff>
    </xdr:from>
    <xdr:to>
      <xdr:col>111</xdr:col>
      <xdr:colOff>177800</xdr:colOff>
      <xdr:row>61</xdr:row>
      <xdr:rowOff>97155</xdr:rowOff>
    </xdr:to>
    <xdr:cxnSp macro="">
      <xdr:nvCxnSpPr>
        <xdr:cNvPr id="614" name="直線コネクタ 613">
          <a:extLst>
            <a:ext uri="{FF2B5EF4-FFF2-40B4-BE49-F238E27FC236}">
              <a16:creationId xmlns:a16="http://schemas.microsoft.com/office/drawing/2014/main" id="{5CA21190-2173-4512-BE30-503526C8F4F5}"/>
            </a:ext>
          </a:extLst>
        </xdr:cNvPr>
        <xdr:cNvCxnSpPr/>
      </xdr:nvCxnSpPr>
      <xdr:spPr>
        <a:xfrm flipV="1">
          <a:off x="17988280" y="10314622"/>
          <a:ext cx="78994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15" name="楕円 614">
          <a:extLst>
            <a:ext uri="{FF2B5EF4-FFF2-40B4-BE49-F238E27FC236}">
              <a16:creationId xmlns:a16="http://schemas.microsoft.com/office/drawing/2014/main" id="{1BFA8267-85F0-4922-BB5C-61D111D9438D}"/>
            </a:ext>
          </a:extLst>
        </xdr:cNvPr>
        <xdr:cNvSpPr/>
      </xdr:nvSpPr>
      <xdr:spPr>
        <a:xfrm>
          <a:off x="1716278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97155</xdr:rowOff>
    </xdr:from>
    <xdr:to>
      <xdr:col>107</xdr:col>
      <xdr:colOff>50800</xdr:colOff>
      <xdr:row>61</xdr:row>
      <xdr:rowOff>102870</xdr:rowOff>
    </xdr:to>
    <xdr:cxnSp macro="">
      <xdr:nvCxnSpPr>
        <xdr:cNvPr id="616" name="直線コネクタ 615">
          <a:extLst>
            <a:ext uri="{FF2B5EF4-FFF2-40B4-BE49-F238E27FC236}">
              <a16:creationId xmlns:a16="http://schemas.microsoft.com/office/drawing/2014/main" id="{6D60E41E-B333-41FC-B36E-D5577E24B8C1}"/>
            </a:ext>
          </a:extLst>
        </xdr:cNvPr>
        <xdr:cNvCxnSpPr/>
      </xdr:nvCxnSpPr>
      <xdr:spPr>
        <a:xfrm flipV="1">
          <a:off x="17213580" y="1032319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617" name="楕円 616">
          <a:extLst>
            <a:ext uri="{FF2B5EF4-FFF2-40B4-BE49-F238E27FC236}">
              <a16:creationId xmlns:a16="http://schemas.microsoft.com/office/drawing/2014/main" id="{512B4B8F-A80D-4F08-8ABD-FE1A3A1F454C}"/>
            </a:ext>
          </a:extLst>
        </xdr:cNvPr>
        <xdr:cNvSpPr/>
      </xdr:nvSpPr>
      <xdr:spPr>
        <a:xfrm>
          <a:off x="1638808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102870</xdr:rowOff>
    </xdr:from>
    <xdr:to>
      <xdr:col>102</xdr:col>
      <xdr:colOff>114300</xdr:colOff>
      <xdr:row>61</xdr:row>
      <xdr:rowOff>102870</xdr:rowOff>
    </xdr:to>
    <xdr:cxnSp macro="">
      <xdr:nvCxnSpPr>
        <xdr:cNvPr id="618" name="直線コネクタ 617">
          <a:extLst>
            <a:ext uri="{FF2B5EF4-FFF2-40B4-BE49-F238E27FC236}">
              <a16:creationId xmlns:a16="http://schemas.microsoft.com/office/drawing/2014/main" id="{3D8438BF-C736-4088-92CA-1B77338E6155}"/>
            </a:ext>
          </a:extLst>
        </xdr:cNvPr>
        <xdr:cNvCxnSpPr/>
      </xdr:nvCxnSpPr>
      <xdr:spPr>
        <a:xfrm>
          <a:off x="16431260" y="10328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8AE2F9BF-4044-4E04-B4ED-D18A62C9AA1F}"/>
            </a:ext>
          </a:extLst>
        </xdr:cNvPr>
        <xdr:cNvSpPr txBox="1"/>
      </xdr:nvSpPr>
      <xdr:spPr>
        <a:xfrm>
          <a:off x="1856112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38752</xdr:rowOff>
    </xdr:from>
    <xdr:ext cx="469744" cy="259045"/>
    <xdr:sp macro="" textlink="">
      <xdr:nvSpPr>
        <xdr:cNvPr id="620" name="n_2aveValue【学校施設】&#10;一人当たり面積">
          <a:extLst>
            <a:ext uri="{FF2B5EF4-FFF2-40B4-BE49-F238E27FC236}">
              <a16:creationId xmlns:a16="http://schemas.microsoft.com/office/drawing/2014/main" id="{B8C13943-F85C-4A76-BCC4-13BC2C4EF409}"/>
            </a:ext>
          </a:extLst>
        </xdr:cNvPr>
        <xdr:cNvSpPr txBox="1"/>
      </xdr:nvSpPr>
      <xdr:spPr>
        <a:xfrm>
          <a:off x="17776267" y="99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71614</xdr:rowOff>
    </xdr:from>
    <xdr:ext cx="469744" cy="259045"/>
    <xdr:sp macro="" textlink="">
      <xdr:nvSpPr>
        <xdr:cNvPr id="621" name="n_3aveValue【学校施設】&#10;一人当たり面積">
          <a:extLst>
            <a:ext uri="{FF2B5EF4-FFF2-40B4-BE49-F238E27FC236}">
              <a16:creationId xmlns:a16="http://schemas.microsoft.com/office/drawing/2014/main" id="{FEB6A6A3-5C7A-45D6-981D-38F6F9DFDC9E}"/>
            </a:ext>
          </a:extLst>
        </xdr:cNvPr>
        <xdr:cNvSpPr txBox="1"/>
      </xdr:nvSpPr>
      <xdr:spPr>
        <a:xfrm>
          <a:off x="17001567" y="996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31608</xdr:rowOff>
    </xdr:from>
    <xdr:ext cx="469744" cy="259045"/>
    <xdr:sp macro="" textlink="">
      <xdr:nvSpPr>
        <xdr:cNvPr id="622" name="n_4aveValue【学校施設】&#10;一人当たり面積">
          <a:extLst>
            <a:ext uri="{FF2B5EF4-FFF2-40B4-BE49-F238E27FC236}">
              <a16:creationId xmlns:a16="http://schemas.microsoft.com/office/drawing/2014/main" id="{668F9A17-2AF2-43DC-9727-6079966769BC}"/>
            </a:ext>
          </a:extLst>
        </xdr:cNvPr>
        <xdr:cNvSpPr txBox="1"/>
      </xdr:nvSpPr>
      <xdr:spPr>
        <a:xfrm>
          <a:off x="16226867" y="99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130509</xdr:rowOff>
    </xdr:from>
    <xdr:ext cx="469744" cy="259045"/>
    <xdr:sp macro="" textlink="">
      <xdr:nvSpPr>
        <xdr:cNvPr id="623" name="n_1mainValue【学校施設】&#10;一人当たり面積">
          <a:extLst>
            <a:ext uri="{FF2B5EF4-FFF2-40B4-BE49-F238E27FC236}">
              <a16:creationId xmlns:a16="http://schemas.microsoft.com/office/drawing/2014/main" id="{13315DF4-AED0-4BF8-9B76-6B9CFC5CDB0D}"/>
            </a:ext>
          </a:extLst>
        </xdr:cNvPr>
        <xdr:cNvSpPr txBox="1"/>
      </xdr:nvSpPr>
      <xdr:spPr>
        <a:xfrm>
          <a:off x="18561127" y="1035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139082</xdr:rowOff>
    </xdr:from>
    <xdr:ext cx="469744" cy="259045"/>
    <xdr:sp macro="" textlink="">
      <xdr:nvSpPr>
        <xdr:cNvPr id="624" name="n_2mainValue【学校施設】&#10;一人当たり面積">
          <a:extLst>
            <a:ext uri="{FF2B5EF4-FFF2-40B4-BE49-F238E27FC236}">
              <a16:creationId xmlns:a16="http://schemas.microsoft.com/office/drawing/2014/main" id="{CC71A105-0F88-48EC-9B46-1D42C3A4116D}"/>
            </a:ext>
          </a:extLst>
        </xdr:cNvPr>
        <xdr:cNvSpPr txBox="1"/>
      </xdr:nvSpPr>
      <xdr:spPr>
        <a:xfrm>
          <a:off x="17776267" y="103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144797</xdr:rowOff>
    </xdr:from>
    <xdr:ext cx="469744" cy="259045"/>
    <xdr:sp macro="" textlink="">
      <xdr:nvSpPr>
        <xdr:cNvPr id="625" name="n_3mainValue【学校施設】&#10;一人当たり面積">
          <a:extLst>
            <a:ext uri="{FF2B5EF4-FFF2-40B4-BE49-F238E27FC236}">
              <a16:creationId xmlns:a16="http://schemas.microsoft.com/office/drawing/2014/main" id="{DDA7BA37-5490-4ED7-9EB7-22AE6B76F6A8}"/>
            </a:ext>
          </a:extLst>
        </xdr:cNvPr>
        <xdr:cNvSpPr txBox="1"/>
      </xdr:nvSpPr>
      <xdr:spPr>
        <a:xfrm>
          <a:off x="170015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144797</xdr:rowOff>
    </xdr:from>
    <xdr:ext cx="469744" cy="259045"/>
    <xdr:sp macro="" textlink="">
      <xdr:nvSpPr>
        <xdr:cNvPr id="626" name="n_4mainValue【学校施設】&#10;一人当たり面積">
          <a:extLst>
            <a:ext uri="{FF2B5EF4-FFF2-40B4-BE49-F238E27FC236}">
              <a16:creationId xmlns:a16="http://schemas.microsoft.com/office/drawing/2014/main" id="{5B552674-79F4-4E5C-9E6F-94E864BFB953}"/>
            </a:ext>
          </a:extLst>
        </xdr:cNvPr>
        <xdr:cNvSpPr txBox="1"/>
      </xdr:nvSpPr>
      <xdr:spPr>
        <a:xfrm>
          <a:off x="162268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B6CDEF89-9E62-48AC-907E-E88A0D702EB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D93C1AC-96AD-4556-84DB-F10E6F2534B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1D63E4C-AF5D-4153-8CAE-260536E24B4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59B9714-4067-437C-8AE4-73852107DF3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71123210-10E2-4F38-A450-00F435BAE43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07B1CA8-D9A9-42F3-8298-9D2E7F4F63A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E8A82F7-C710-42EE-8961-5D7E63B3EFC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D30E7A29-FF94-480A-8E8C-B39FDE0A192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4B74C0BB-9C18-4E7E-9598-BF41A3A22B7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6105489-F8A8-4CD2-AE8F-89399E4949B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3A7B9435-A8BB-4005-96FE-60CA0932772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B0CB40C7-58A3-4A6C-BBA7-A4911133701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2C7487DC-1F8B-401E-AF79-2295FDE5914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74B18515-DC26-4E94-9F9F-82D36203784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6CF799D5-3E74-4388-9F42-0C127BD2DFB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A2C95E42-D74A-4180-BBC8-62E93BD6725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ABC5271A-103B-4734-9EC1-D423EC1B8B6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DA87428A-EFA8-47C1-9DFD-B71EDCCDAAC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3336BE95-2F27-4D1F-84BA-E6072DFFFE2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1794A39C-507D-432F-B242-4BE0DAB193F7}"/>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29083ADF-9E54-43BB-84E5-B5F20452E4D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632A21B-C132-4048-9D46-89B9984957F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3AE40C58-6B78-4D5F-84F2-F49DD2619F2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81A7B306-29E1-4F49-B453-E5681C03B7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DDA7870C-6D1B-4B3F-AF94-6246320F5EF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266FEF5E-F786-426F-A473-7ABACFA633D9}"/>
            </a:ext>
          </a:extLst>
        </xdr:cNvPr>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A83D6959-7D73-4857-BB80-DAF71A09088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A5589A97-0AFD-47C3-A6FD-EA1F29FA2AB3}"/>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8900C7D2-B075-438B-84C1-76AF0E8C1721}"/>
            </a:ext>
          </a:extLst>
        </xdr:cNvPr>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1E9163BA-63E4-45AD-B5FD-155797997E4A}"/>
            </a:ext>
          </a:extLst>
        </xdr:cNvPr>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124114</xdr:rowOff>
    </xdr:from>
    <xdr:ext cx="405111" cy="259045"/>
    <xdr:sp macro="" textlink="">
      <xdr:nvSpPr>
        <xdr:cNvPr id="657" name="【児童館】&#10;有形固定資産減価償却率平均値テキスト">
          <a:extLst>
            <a:ext uri="{FF2B5EF4-FFF2-40B4-BE49-F238E27FC236}">
              <a16:creationId xmlns:a16="http://schemas.microsoft.com/office/drawing/2014/main" id="{B5D5971C-F0C7-4509-B597-6CFA965D550D}"/>
            </a:ext>
          </a:extLst>
        </xdr:cNvPr>
        <xdr:cNvSpPr txBox="1"/>
      </xdr:nvSpPr>
      <xdr:spPr>
        <a:xfrm>
          <a:off x="14414500" y="13870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50F5F99E-B0CD-4D33-940E-EEA3BE2C8CD8}"/>
            </a:ext>
          </a:extLst>
        </xdr:cNvPr>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78E1C04E-83A0-4C8A-B747-B481BC18E14C}"/>
            </a:ext>
          </a:extLst>
        </xdr:cNvPr>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60" name="フローチャート: 判断 659">
          <a:extLst>
            <a:ext uri="{FF2B5EF4-FFF2-40B4-BE49-F238E27FC236}">
              <a16:creationId xmlns:a16="http://schemas.microsoft.com/office/drawing/2014/main" id="{B0A233D9-4AE4-4970-A73A-84BB3FC0CDD1}"/>
            </a:ext>
          </a:extLst>
        </xdr:cNvPr>
        <xdr:cNvSpPr/>
      </xdr:nvSpPr>
      <xdr:spPr>
        <a:xfrm>
          <a:off x="128041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85271</xdr:rowOff>
    </xdr:from>
    <xdr:to>
      <xdr:col>72</xdr:col>
      <xdr:colOff>38100</xdr:colOff>
      <xdr:row>83</xdr:row>
      <xdr:rowOff>15421</xdr:rowOff>
    </xdr:to>
    <xdr:sp macro="" textlink="">
      <xdr:nvSpPr>
        <xdr:cNvPr id="661" name="フローチャート: 判断 660">
          <a:extLst>
            <a:ext uri="{FF2B5EF4-FFF2-40B4-BE49-F238E27FC236}">
              <a16:creationId xmlns:a16="http://schemas.microsoft.com/office/drawing/2014/main" id="{857A518A-70E8-4791-98C0-2DEA20A3A045}"/>
            </a:ext>
          </a:extLst>
        </xdr:cNvPr>
        <xdr:cNvSpPr/>
      </xdr:nvSpPr>
      <xdr:spPr>
        <a:xfrm>
          <a:off x="120294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662" name="フローチャート: 判断 661">
          <a:extLst>
            <a:ext uri="{FF2B5EF4-FFF2-40B4-BE49-F238E27FC236}">
              <a16:creationId xmlns:a16="http://schemas.microsoft.com/office/drawing/2014/main" id="{43C52251-B097-45DF-B432-DB58088844E0}"/>
            </a:ext>
          </a:extLst>
        </xdr:cNvPr>
        <xdr:cNvSpPr/>
      </xdr:nvSpPr>
      <xdr:spPr>
        <a:xfrm>
          <a:off x="11231880" y="1381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C0563AB-AD39-47AA-84D4-98C298ED8DE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E1AED66-42D9-42B8-8D75-2973EFA0FC4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65A86F0-6B81-489F-9751-2D38AE801B9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061E158-ADDA-42AA-8AE9-595F41D97CF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7EFF4A4-F649-4DE1-A4AA-41874ECB30B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153851</xdr:rowOff>
    </xdr:from>
    <xdr:to>
      <xdr:col>85</xdr:col>
      <xdr:colOff>177800</xdr:colOff>
      <xdr:row>82</xdr:row>
      <xdr:rowOff>84001</xdr:rowOff>
    </xdr:to>
    <xdr:sp macro="" textlink="">
      <xdr:nvSpPr>
        <xdr:cNvPr id="668" name="楕円 667">
          <a:extLst>
            <a:ext uri="{FF2B5EF4-FFF2-40B4-BE49-F238E27FC236}">
              <a16:creationId xmlns:a16="http://schemas.microsoft.com/office/drawing/2014/main" id="{D684AFB4-0FCC-43C2-AB55-8C6C8E156514}"/>
            </a:ext>
          </a:extLst>
        </xdr:cNvPr>
        <xdr:cNvSpPr/>
      </xdr:nvSpPr>
      <xdr:spPr>
        <a:xfrm>
          <a:off x="14325600" y="137326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5278</xdr:rowOff>
    </xdr:from>
    <xdr:ext cx="405111" cy="259045"/>
    <xdr:sp macro="" textlink="">
      <xdr:nvSpPr>
        <xdr:cNvPr id="669" name="【児童館】&#10;有形固定資産減価償却率該当値テキスト">
          <a:extLst>
            <a:ext uri="{FF2B5EF4-FFF2-40B4-BE49-F238E27FC236}">
              <a16:creationId xmlns:a16="http://schemas.microsoft.com/office/drawing/2014/main" id="{BB6A8715-E242-4CB8-9855-E85BB7929519}"/>
            </a:ext>
          </a:extLst>
        </xdr:cNvPr>
        <xdr:cNvSpPr txBox="1"/>
      </xdr:nvSpPr>
      <xdr:spPr>
        <a:xfrm>
          <a:off x="14414500" y="1358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57513</xdr:rowOff>
    </xdr:from>
    <xdr:to>
      <xdr:col>81</xdr:col>
      <xdr:colOff>101600</xdr:colOff>
      <xdr:row>82</xdr:row>
      <xdr:rowOff>159113</xdr:rowOff>
    </xdr:to>
    <xdr:sp macro="" textlink="">
      <xdr:nvSpPr>
        <xdr:cNvPr id="670" name="楕円 669">
          <a:extLst>
            <a:ext uri="{FF2B5EF4-FFF2-40B4-BE49-F238E27FC236}">
              <a16:creationId xmlns:a16="http://schemas.microsoft.com/office/drawing/2014/main" id="{4D459B5B-D46A-421C-A0A9-0E20006CEEEC}"/>
            </a:ext>
          </a:extLst>
        </xdr:cNvPr>
        <xdr:cNvSpPr/>
      </xdr:nvSpPr>
      <xdr:spPr>
        <a:xfrm>
          <a:off x="13578840" y="13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33201</xdr:rowOff>
    </xdr:from>
    <xdr:to>
      <xdr:col>85</xdr:col>
      <xdr:colOff>127000</xdr:colOff>
      <xdr:row>82</xdr:row>
      <xdr:rowOff>108313</xdr:rowOff>
    </xdr:to>
    <xdr:cxnSp macro="">
      <xdr:nvCxnSpPr>
        <xdr:cNvPr id="671" name="直線コネクタ 670">
          <a:extLst>
            <a:ext uri="{FF2B5EF4-FFF2-40B4-BE49-F238E27FC236}">
              <a16:creationId xmlns:a16="http://schemas.microsoft.com/office/drawing/2014/main" id="{ED36F7F5-57D8-4498-A496-71F3A19B3BD9}"/>
            </a:ext>
          </a:extLst>
        </xdr:cNvPr>
        <xdr:cNvCxnSpPr/>
      </xdr:nvCxnSpPr>
      <xdr:spPr>
        <a:xfrm flipV="1">
          <a:off x="13629640" y="13779681"/>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72" name="楕円 671">
          <a:extLst>
            <a:ext uri="{FF2B5EF4-FFF2-40B4-BE49-F238E27FC236}">
              <a16:creationId xmlns:a16="http://schemas.microsoft.com/office/drawing/2014/main" id="{20ACD04F-46FB-426A-9767-E7880B5895CB}"/>
            </a:ext>
          </a:extLst>
        </xdr:cNvPr>
        <xdr:cNvSpPr/>
      </xdr:nvSpPr>
      <xdr:spPr>
        <a:xfrm>
          <a:off x="12804140" y="1384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108313</xdr:rowOff>
    </xdr:from>
    <xdr:to>
      <xdr:col>81</xdr:col>
      <xdr:colOff>50800</xdr:colOff>
      <xdr:row>82</xdr:row>
      <xdr:rowOff>154032</xdr:rowOff>
    </xdr:to>
    <xdr:cxnSp macro="">
      <xdr:nvCxnSpPr>
        <xdr:cNvPr id="673" name="直線コネクタ 672">
          <a:extLst>
            <a:ext uri="{FF2B5EF4-FFF2-40B4-BE49-F238E27FC236}">
              <a16:creationId xmlns:a16="http://schemas.microsoft.com/office/drawing/2014/main" id="{044C83F0-4EE8-4456-8FD3-673F6D43374E}"/>
            </a:ext>
          </a:extLst>
        </xdr:cNvPr>
        <xdr:cNvCxnSpPr/>
      </xdr:nvCxnSpPr>
      <xdr:spPr>
        <a:xfrm flipV="1">
          <a:off x="12854940" y="13854793"/>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674" name="楕円 673">
          <a:extLst>
            <a:ext uri="{FF2B5EF4-FFF2-40B4-BE49-F238E27FC236}">
              <a16:creationId xmlns:a16="http://schemas.microsoft.com/office/drawing/2014/main" id="{6C343D87-0755-4502-8885-7A6597856309}"/>
            </a:ext>
          </a:extLst>
        </xdr:cNvPr>
        <xdr:cNvSpPr/>
      </xdr:nvSpPr>
      <xdr:spPr>
        <a:xfrm>
          <a:off x="1202944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154032</xdr:rowOff>
    </xdr:from>
    <xdr:to>
      <xdr:col>76</xdr:col>
      <xdr:colOff>114300</xdr:colOff>
      <xdr:row>83</xdr:row>
      <xdr:rowOff>129539</xdr:rowOff>
    </xdr:to>
    <xdr:cxnSp macro="">
      <xdr:nvCxnSpPr>
        <xdr:cNvPr id="675" name="直線コネクタ 674">
          <a:extLst>
            <a:ext uri="{FF2B5EF4-FFF2-40B4-BE49-F238E27FC236}">
              <a16:creationId xmlns:a16="http://schemas.microsoft.com/office/drawing/2014/main" id="{A4F2F6E4-2778-4C65-9396-A63352F595A7}"/>
            </a:ext>
          </a:extLst>
        </xdr:cNvPr>
        <xdr:cNvCxnSpPr/>
      </xdr:nvCxnSpPr>
      <xdr:spPr>
        <a:xfrm flipV="1">
          <a:off x="12072620" y="13900512"/>
          <a:ext cx="78232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130992</xdr:rowOff>
    </xdr:from>
    <xdr:to>
      <xdr:col>67</xdr:col>
      <xdr:colOff>101600</xdr:colOff>
      <xdr:row>84</xdr:row>
      <xdr:rowOff>61142</xdr:rowOff>
    </xdr:to>
    <xdr:sp macro="" textlink="">
      <xdr:nvSpPr>
        <xdr:cNvPr id="676" name="楕円 675">
          <a:extLst>
            <a:ext uri="{FF2B5EF4-FFF2-40B4-BE49-F238E27FC236}">
              <a16:creationId xmlns:a16="http://schemas.microsoft.com/office/drawing/2014/main" id="{6F29BBC3-8396-4142-88A4-001AD5E2223F}"/>
            </a:ext>
          </a:extLst>
        </xdr:cNvPr>
        <xdr:cNvSpPr/>
      </xdr:nvSpPr>
      <xdr:spPr>
        <a:xfrm>
          <a:off x="11231880" y="14045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84</xdr:row>
      <xdr:rowOff>10342</xdr:rowOff>
    </xdr:to>
    <xdr:cxnSp macro="">
      <xdr:nvCxnSpPr>
        <xdr:cNvPr id="677" name="直線コネクタ 676">
          <a:extLst>
            <a:ext uri="{FF2B5EF4-FFF2-40B4-BE49-F238E27FC236}">
              <a16:creationId xmlns:a16="http://schemas.microsoft.com/office/drawing/2014/main" id="{860007E8-1F3C-49FF-A685-6775A82AAEF2}"/>
            </a:ext>
          </a:extLst>
        </xdr:cNvPr>
        <xdr:cNvCxnSpPr/>
      </xdr:nvCxnSpPr>
      <xdr:spPr>
        <a:xfrm flipV="1">
          <a:off x="11282680" y="14043659"/>
          <a:ext cx="78994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78" name="n_1aveValue【児童館】&#10;有形固定資産減価償却率">
          <a:extLst>
            <a:ext uri="{FF2B5EF4-FFF2-40B4-BE49-F238E27FC236}">
              <a16:creationId xmlns:a16="http://schemas.microsoft.com/office/drawing/2014/main" id="{8403BBBB-A293-43B6-8FAA-AC7898AE0FF0}"/>
            </a:ext>
          </a:extLst>
        </xdr:cNvPr>
        <xdr:cNvSpPr txBox="1"/>
      </xdr:nvSpPr>
      <xdr:spPr>
        <a:xfrm>
          <a:off x="13437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79" name="n_2aveValue【児童館】&#10;有形固定資産減価償却率">
          <a:extLst>
            <a:ext uri="{FF2B5EF4-FFF2-40B4-BE49-F238E27FC236}">
              <a16:creationId xmlns:a16="http://schemas.microsoft.com/office/drawing/2014/main" id="{EB1B9DC1-7418-4241-B7FD-8D6AF7BE34FA}"/>
            </a:ext>
          </a:extLst>
        </xdr:cNvPr>
        <xdr:cNvSpPr txBox="1"/>
      </xdr:nvSpPr>
      <xdr:spPr>
        <a:xfrm>
          <a:off x="126752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680" name="n_3aveValue【児童館】&#10;有形固定資産減価償却率">
          <a:extLst>
            <a:ext uri="{FF2B5EF4-FFF2-40B4-BE49-F238E27FC236}">
              <a16:creationId xmlns:a16="http://schemas.microsoft.com/office/drawing/2014/main" id="{49A51FB2-F510-4DC0-A161-2DAA0006F597}"/>
            </a:ext>
          </a:extLst>
        </xdr:cNvPr>
        <xdr:cNvSpPr txBox="1"/>
      </xdr:nvSpPr>
      <xdr:spPr>
        <a:xfrm>
          <a:off x="1190054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10721</xdr:rowOff>
    </xdr:from>
    <xdr:ext cx="405111" cy="259045"/>
    <xdr:sp macro="" textlink="">
      <xdr:nvSpPr>
        <xdr:cNvPr id="681" name="n_4aveValue【児童館】&#10;有形固定資産減価償却率">
          <a:extLst>
            <a:ext uri="{FF2B5EF4-FFF2-40B4-BE49-F238E27FC236}">
              <a16:creationId xmlns:a16="http://schemas.microsoft.com/office/drawing/2014/main" id="{680FD285-6975-4709-B078-61638CDF24FD}"/>
            </a:ext>
          </a:extLst>
        </xdr:cNvPr>
        <xdr:cNvSpPr txBox="1"/>
      </xdr:nvSpPr>
      <xdr:spPr>
        <a:xfrm>
          <a:off x="1110298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4190</xdr:rowOff>
    </xdr:from>
    <xdr:ext cx="405111" cy="259045"/>
    <xdr:sp macro="" textlink="">
      <xdr:nvSpPr>
        <xdr:cNvPr id="682" name="n_1mainValue【児童館】&#10;有形固定資産減価償却率">
          <a:extLst>
            <a:ext uri="{FF2B5EF4-FFF2-40B4-BE49-F238E27FC236}">
              <a16:creationId xmlns:a16="http://schemas.microsoft.com/office/drawing/2014/main" id="{D5A61640-F89A-4833-B4B4-9C669DB552AA}"/>
            </a:ext>
          </a:extLst>
        </xdr:cNvPr>
        <xdr:cNvSpPr txBox="1"/>
      </xdr:nvSpPr>
      <xdr:spPr>
        <a:xfrm>
          <a:off x="13437244" y="1358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83" name="n_2mainValue【児童館】&#10;有形固定資産減価償却率">
          <a:extLst>
            <a:ext uri="{FF2B5EF4-FFF2-40B4-BE49-F238E27FC236}">
              <a16:creationId xmlns:a16="http://schemas.microsoft.com/office/drawing/2014/main" id="{7119AB07-F495-4D7E-BE31-1343F0A102A9}"/>
            </a:ext>
          </a:extLst>
        </xdr:cNvPr>
        <xdr:cNvSpPr txBox="1"/>
      </xdr:nvSpPr>
      <xdr:spPr>
        <a:xfrm>
          <a:off x="1267524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684" name="n_3mainValue【児童館】&#10;有形固定資産減価償却率">
          <a:extLst>
            <a:ext uri="{FF2B5EF4-FFF2-40B4-BE49-F238E27FC236}">
              <a16:creationId xmlns:a16="http://schemas.microsoft.com/office/drawing/2014/main" id="{3ED6F5B9-4DA8-493E-BEAD-64D437FE597F}"/>
            </a:ext>
          </a:extLst>
        </xdr:cNvPr>
        <xdr:cNvSpPr txBox="1"/>
      </xdr:nvSpPr>
      <xdr:spPr>
        <a:xfrm>
          <a:off x="119005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52269</xdr:rowOff>
    </xdr:from>
    <xdr:ext cx="405111" cy="259045"/>
    <xdr:sp macro="" textlink="">
      <xdr:nvSpPr>
        <xdr:cNvPr id="685" name="n_4mainValue【児童館】&#10;有形固定資産減価償却率">
          <a:extLst>
            <a:ext uri="{FF2B5EF4-FFF2-40B4-BE49-F238E27FC236}">
              <a16:creationId xmlns:a16="http://schemas.microsoft.com/office/drawing/2014/main" id="{9D4AC663-B48D-4F12-B239-C48EF80B6E33}"/>
            </a:ext>
          </a:extLst>
        </xdr:cNvPr>
        <xdr:cNvSpPr txBox="1"/>
      </xdr:nvSpPr>
      <xdr:spPr>
        <a:xfrm>
          <a:off x="1110298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EF5AC1AC-FBB6-4993-89AE-3FF8AD9990A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BB74CD5C-E33D-4950-A63C-C07B0CBBDFB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2B4ABEB1-6FC5-43FB-AFD9-04875994EA0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A2FA8B01-20D4-47A7-B906-0A00BA1D5B8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1817C04-AB8A-4E1F-939B-D5CEF9883FB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1E51CE7-85C6-47CA-BA29-ABA756A7DF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6B9A7505-E2DC-4E46-86C1-333A7DFB14E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A3B7ECFA-C447-40D3-B813-C08CFE08C15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DBE8BE0-4F0A-47C1-9352-3853398881E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F4FD73E-DC8C-4BC8-9E0A-B59138EFFE9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E8C6509A-0381-443A-A6EE-4F02EAE5A4C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B8B2386B-7B3A-469A-84DB-F6F0E80F419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9EB5C23F-2F98-47B5-8D01-7C76B9B5715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3BA29A4D-22F2-4734-BF1A-AD678844560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8433C04D-C019-4746-8102-8EB6A9DF17E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56629C69-7591-4B1E-BD38-10F1644086A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E7AAEF06-B57A-4E94-BF71-A6B62B905CD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3F59B305-8780-4CA8-88AF-84C07E00480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600C52A-D56B-49F5-AE23-02924A83A40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EE998CB2-A247-4F44-9AD4-08570E10B99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2A886D07-E076-4043-8F9C-C31223E75A0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63CBC311-70F6-4F0F-A0BA-B1623A61BAA9}"/>
            </a:ext>
          </a:extLst>
        </xdr:cNvPr>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ADD1DDA3-7454-4BCA-B844-D746B6D1DD84}"/>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9E7130EB-36EB-4D15-AB31-671AC15E4E92}"/>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a:extLst>
            <a:ext uri="{FF2B5EF4-FFF2-40B4-BE49-F238E27FC236}">
              <a16:creationId xmlns:a16="http://schemas.microsoft.com/office/drawing/2014/main" id="{3E0EBF8A-3CDF-417A-AC11-12D41853B0E1}"/>
            </a:ext>
          </a:extLst>
        </xdr:cNvPr>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a:extLst>
            <a:ext uri="{FF2B5EF4-FFF2-40B4-BE49-F238E27FC236}">
              <a16:creationId xmlns:a16="http://schemas.microsoft.com/office/drawing/2014/main" id="{75462473-0A77-4B9E-8910-E6BD87123BDF}"/>
            </a:ext>
          </a:extLst>
        </xdr:cNvPr>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2" name="【児童館】&#10;一人当たり面積平均値テキスト">
          <a:extLst>
            <a:ext uri="{FF2B5EF4-FFF2-40B4-BE49-F238E27FC236}">
              <a16:creationId xmlns:a16="http://schemas.microsoft.com/office/drawing/2014/main" id="{C916D224-73C6-41FD-89AB-E3B027F1C5F7}"/>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BA0F8EED-42F7-47F2-8684-DC3CB54122A9}"/>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a:extLst>
            <a:ext uri="{FF2B5EF4-FFF2-40B4-BE49-F238E27FC236}">
              <a16:creationId xmlns:a16="http://schemas.microsoft.com/office/drawing/2014/main" id="{B58F1D15-B89F-4B38-9AA1-00A6B706AFDF}"/>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5" name="フローチャート: 判断 714">
          <a:extLst>
            <a:ext uri="{FF2B5EF4-FFF2-40B4-BE49-F238E27FC236}">
              <a16:creationId xmlns:a16="http://schemas.microsoft.com/office/drawing/2014/main" id="{30E5DABF-241C-4642-A6B0-573A89FFAB08}"/>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6" name="フローチャート: 判断 715">
          <a:extLst>
            <a:ext uri="{FF2B5EF4-FFF2-40B4-BE49-F238E27FC236}">
              <a16:creationId xmlns:a16="http://schemas.microsoft.com/office/drawing/2014/main" id="{2756F361-D976-414C-B12D-8DE0AB1003A1}"/>
            </a:ext>
          </a:extLst>
        </xdr:cNvPr>
        <xdr:cNvSpPr/>
      </xdr:nvSpPr>
      <xdr:spPr>
        <a:xfrm>
          <a:off x="17162780" y="1402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7" name="フローチャート: 判断 716">
          <a:extLst>
            <a:ext uri="{FF2B5EF4-FFF2-40B4-BE49-F238E27FC236}">
              <a16:creationId xmlns:a16="http://schemas.microsoft.com/office/drawing/2014/main" id="{32BD4B0E-BC15-4126-9B70-CCD4FA82603E}"/>
            </a:ext>
          </a:extLst>
        </xdr:cNvPr>
        <xdr:cNvSpPr/>
      </xdr:nvSpPr>
      <xdr:spPr>
        <a:xfrm>
          <a:off x="1638808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5F1A2EA-90B3-4370-B6FD-D46EE237062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BFCEBC-3DC4-484D-B17C-1DF1C67722B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48F1F98-E0E5-4ADF-BB26-521C1C1A2A4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928D2CD-2427-48EC-826F-3EE6362A720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704FEBF-229A-449E-A378-DD8CCB33BA4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23" name="楕円 722">
          <a:extLst>
            <a:ext uri="{FF2B5EF4-FFF2-40B4-BE49-F238E27FC236}">
              <a16:creationId xmlns:a16="http://schemas.microsoft.com/office/drawing/2014/main" id="{288CD647-6F83-40BB-BD67-92B47E41BC73}"/>
            </a:ext>
          </a:extLst>
        </xdr:cNvPr>
        <xdr:cNvSpPr/>
      </xdr:nvSpPr>
      <xdr:spPr>
        <a:xfrm>
          <a:off x="1945894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24" name="【児童館】&#10;一人当たり面積該当値テキスト">
          <a:extLst>
            <a:ext uri="{FF2B5EF4-FFF2-40B4-BE49-F238E27FC236}">
              <a16:creationId xmlns:a16="http://schemas.microsoft.com/office/drawing/2014/main" id="{CC4D2753-2CA0-4D87-B33B-89E3A096A1A5}"/>
            </a:ext>
          </a:extLst>
        </xdr:cNvPr>
        <xdr:cNvSpPr txBox="1"/>
      </xdr:nvSpPr>
      <xdr:spPr>
        <a:xfrm>
          <a:off x="19547840"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725" name="楕円 724">
          <a:extLst>
            <a:ext uri="{FF2B5EF4-FFF2-40B4-BE49-F238E27FC236}">
              <a16:creationId xmlns:a16="http://schemas.microsoft.com/office/drawing/2014/main" id="{77DFE480-BBA2-4D02-87F2-156BD16A7F2B}"/>
            </a:ext>
          </a:extLst>
        </xdr:cNvPr>
        <xdr:cNvSpPr/>
      </xdr:nvSpPr>
      <xdr:spPr>
        <a:xfrm>
          <a:off x="1873504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129539</xdr:rowOff>
    </xdr:to>
    <xdr:cxnSp macro="">
      <xdr:nvCxnSpPr>
        <xdr:cNvPr id="726" name="直線コネクタ 725">
          <a:extLst>
            <a:ext uri="{FF2B5EF4-FFF2-40B4-BE49-F238E27FC236}">
              <a16:creationId xmlns:a16="http://schemas.microsoft.com/office/drawing/2014/main" id="{3BE52407-CD9E-4C36-A70A-77F27A362CDF}"/>
            </a:ext>
          </a:extLst>
        </xdr:cNvPr>
        <xdr:cNvCxnSpPr/>
      </xdr:nvCxnSpPr>
      <xdr:spPr>
        <a:xfrm flipV="1">
          <a:off x="18778220" y="1385316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727" name="楕円 726">
          <a:extLst>
            <a:ext uri="{FF2B5EF4-FFF2-40B4-BE49-F238E27FC236}">
              <a16:creationId xmlns:a16="http://schemas.microsoft.com/office/drawing/2014/main" id="{00BBC6CA-DD00-42D5-8F2F-0BAA2B30CA8D}"/>
            </a:ext>
          </a:extLst>
        </xdr:cNvPr>
        <xdr:cNvSpPr/>
      </xdr:nvSpPr>
      <xdr:spPr>
        <a:xfrm>
          <a:off x="1793748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129539</xdr:rowOff>
    </xdr:to>
    <xdr:cxnSp macro="">
      <xdr:nvCxnSpPr>
        <xdr:cNvPr id="728" name="直線コネクタ 727">
          <a:extLst>
            <a:ext uri="{FF2B5EF4-FFF2-40B4-BE49-F238E27FC236}">
              <a16:creationId xmlns:a16="http://schemas.microsoft.com/office/drawing/2014/main" id="{64C32BB4-5FCF-480C-873E-9BB389B1445A}"/>
            </a:ext>
          </a:extLst>
        </xdr:cNvPr>
        <xdr:cNvCxnSpPr/>
      </xdr:nvCxnSpPr>
      <xdr:spPr>
        <a:xfrm>
          <a:off x="17988280" y="1387601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9" name="楕円 728">
          <a:extLst>
            <a:ext uri="{FF2B5EF4-FFF2-40B4-BE49-F238E27FC236}">
              <a16:creationId xmlns:a16="http://schemas.microsoft.com/office/drawing/2014/main" id="{6E3589B8-F36C-4191-868D-A853F6B2A2A3}"/>
            </a:ext>
          </a:extLst>
        </xdr:cNvPr>
        <xdr:cNvSpPr/>
      </xdr:nvSpPr>
      <xdr:spPr>
        <a:xfrm>
          <a:off x="171627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152400</xdr:rowOff>
    </xdr:to>
    <xdr:cxnSp macro="">
      <xdr:nvCxnSpPr>
        <xdr:cNvPr id="730" name="直線コネクタ 729">
          <a:extLst>
            <a:ext uri="{FF2B5EF4-FFF2-40B4-BE49-F238E27FC236}">
              <a16:creationId xmlns:a16="http://schemas.microsoft.com/office/drawing/2014/main" id="{6B31E002-0DF6-41DE-9F05-085602502137}"/>
            </a:ext>
          </a:extLst>
        </xdr:cNvPr>
        <xdr:cNvCxnSpPr/>
      </xdr:nvCxnSpPr>
      <xdr:spPr>
        <a:xfrm flipV="1">
          <a:off x="17213580" y="1387601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31" name="楕円 730">
          <a:extLst>
            <a:ext uri="{FF2B5EF4-FFF2-40B4-BE49-F238E27FC236}">
              <a16:creationId xmlns:a16="http://schemas.microsoft.com/office/drawing/2014/main" id="{CAF32E7C-47BD-436B-9C8F-C7C2F26D088B}"/>
            </a:ext>
          </a:extLst>
        </xdr:cNvPr>
        <xdr:cNvSpPr/>
      </xdr:nvSpPr>
      <xdr:spPr>
        <a:xfrm>
          <a:off x="16388080" y="13870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3811</xdr:rowOff>
    </xdr:to>
    <xdr:cxnSp macro="">
      <xdr:nvCxnSpPr>
        <xdr:cNvPr id="732" name="直線コネクタ 731">
          <a:extLst>
            <a:ext uri="{FF2B5EF4-FFF2-40B4-BE49-F238E27FC236}">
              <a16:creationId xmlns:a16="http://schemas.microsoft.com/office/drawing/2014/main" id="{2C7A724C-21C8-4187-AA46-E539384D28AE}"/>
            </a:ext>
          </a:extLst>
        </xdr:cNvPr>
        <xdr:cNvCxnSpPr/>
      </xdr:nvCxnSpPr>
      <xdr:spPr>
        <a:xfrm flipV="1">
          <a:off x="16431260" y="13898880"/>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33" name="n_1aveValue【児童館】&#10;一人当たり面積">
          <a:extLst>
            <a:ext uri="{FF2B5EF4-FFF2-40B4-BE49-F238E27FC236}">
              <a16:creationId xmlns:a16="http://schemas.microsoft.com/office/drawing/2014/main" id="{C69B4742-CB3E-411C-980C-A69F8C0A0FC6}"/>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4" name="n_2aveValue【児童館】&#10;一人当たり面積">
          <a:extLst>
            <a:ext uri="{FF2B5EF4-FFF2-40B4-BE49-F238E27FC236}">
              <a16:creationId xmlns:a16="http://schemas.microsoft.com/office/drawing/2014/main" id="{BFE48278-95F2-42A0-87D7-E968C27F1C17}"/>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35" name="n_3aveValue【児童館】&#10;一人当たり面積">
          <a:extLst>
            <a:ext uri="{FF2B5EF4-FFF2-40B4-BE49-F238E27FC236}">
              <a16:creationId xmlns:a16="http://schemas.microsoft.com/office/drawing/2014/main" id="{ABD3DE64-8FD0-46CE-92D3-D23D1CD2F38E}"/>
            </a:ext>
          </a:extLst>
        </xdr:cNvPr>
        <xdr:cNvSpPr txBox="1"/>
      </xdr:nvSpPr>
      <xdr:spPr>
        <a:xfrm>
          <a:off x="17001567"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36" name="n_4aveValue【児童館】&#10;一人当たり面積">
          <a:extLst>
            <a:ext uri="{FF2B5EF4-FFF2-40B4-BE49-F238E27FC236}">
              <a16:creationId xmlns:a16="http://schemas.microsoft.com/office/drawing/2014/main" id="{FBAE3147-4745-4501-ABB2-5EDA83956F5F}"/>
            </a:ext>
          </a:extLst>
        </xdr:cNvPr>
        <xdr:cNvSpPr txBox="1"/>
      </xdr:nvSpPr>
      <xdr:spPr>
        <a:xfrm>
          <a:off x="16226867"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737" name="n_1mainValue【児童館】&#10;一人当たり面積">
          <a:extLst>
            <a:ext uri="{FF2B5EF4-FFF2-40B4-BE49-F238E27FC236}">
              <a16:creationId xmlns:a16="http://schemas.microsoft.com/office/drawing/2014/main" id="{B226C9BA-7440-4BF0-97B9-A1F146281B2E}"/>
            </a:ext>
          </a:extLst>
        </xdr:cNvPr>
        <xdr:cNvSpPr txBox="1"/>
      </xdr:nvSpPr>
      <xdr:spPr>
        <a:xfrm>
          <a:off x="1856112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8" name="n_2mainValue【児童館】&#10;一人当たり面積">
          <a:extLst>
            <a:ext uri="{FF2B5EF4-FFF2-40B4-BE49-F238E27FC236}">
              <a16:creationId xmlns:a16="http://schemas.microsoft.com/office/drawing/2014/main" id="{393AF469-093C-4DF0-8C7C-1FD51258E039}"/>
            </a:ext>
          </a:extLst>
        </xdr:cNvPr>
        <xdr:cNvSpPr txBox="1"/>
      </xdr:nvSpPr>
      <xdr:spPr>
        <a:xfrm>
          <a:off x="177762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9" name="n_3mainValue【児童館】&#10;一人当たり面積">
          <a:extLst>
            <a:ext uri="{FF2B5EF4-FFF2-40B4-BE49-F238E27FC236}">
              <a16:creationId xmlns:a16="http://schemas.microsoft.com/office/drawing/2014/main" id="{D925B01B-966F-4E3B-9D47-A2C7DDFD09A7}"/>
            </a:ext>
          </a:extLst>
        </xdr:cNvPr>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40" name="n_4mainValue【児童館】&#10;一人当たり面積">
          <a:extLst>
            <a:ext uri="{FF2B5EF4-FFF2-40B4-BE49-F238E27FC236}">
              <a16:creationId xmlns:a16="http://schemas.microsoft.com/office/drawing/2014/main" id="{3E51FFFA-0753-4524-892F-A8C22202C478}"/>
            </a:ext>
          </a:extLst>
        </xdr:cNvPr>
        <xdr:cNvSpPr txBox="1"/>
      </xdr:nvSpPr>
      <xdr:spPr>
        <a:xfrm>
          <a:off x="1622686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9E3E6347-C4CC-4EB6-8863-CA81EC43E47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102F159-5CD1-4708-9073-2E06E6D287D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0A990E6-4617-4BF3-950F-8855F42296A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4EB71C83-AE4F-4FC9-8F57-0839BE6AEC2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48702449-1914-47F3-8163-EE2956A5AFA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7C350619-436C-4231-A435-6E706868749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323F8F5D-3133-42BD-BC1F-80A266EAB19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770DDA8E-A48E-4ABC-9FBA-C04C7AB47C9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1DEDBE4E-9F67-42D5-9153-0728D0434C0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3C30D825-012F-4726-B075-734DF2CB2CF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BC27537F-E651-4F8F-B3E5-C84C4BFD473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3B3E6D90-FEA1-41AC-9F89-C948A6E46B2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E4D85CAD-17B0-481D-867D-0E9FE5DA70B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E56A2CD9-D284-460D-9F79-787E26904FD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BA312E43-9209-4449-83A8-31C40AED593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F73CB128-1CAD-4990-9124-20A513A021A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C8004DA2-410C-46D0-A249-622732B159D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3A206195-8392-481F-84C9-A270660B6D5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F6D71EE3-A147-4DE9-951B-0FA5E25391C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E97B78B-26F8-4F29-9A53-AD40CFCF184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12AA57AE-BBA3-45DE-ABC5-DBA88C647A6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8C678D37-E187-494E-B1E9-C77CB2F3983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A69F5FB3-F3FB-4115-BD5D-EE2B6EFB107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5CB117C-3C96-403C-A6CF-088F188A052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6E02B8E-D006-4C63-9983-70D71C4B4F38}"/>
            </a:ext>
          </a:extLst>
        </xdr:cNvPr>
        <xdr:cNvCxnSpPr/>
      </xdr:nvCxnSpPr>
      <xdr:spPr>
        <a:xfrm flipV="1">
          <a:off x="14375764" y="1701546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C4905B71-BFC9-4906-A52B-494BBC3F0EC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83DFD266-023B-4E69-AD61-5590A8E03F1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EAC97AE8-859B-4C08-A65D-EF0BF1B1C774}"/>
            </a:ext>
          </a:extLst>
        </xdr:cNvPr>
        <xdr:cNvSpPr txBox="1"/>
      </xdr:nvSpPr>
      <xdr:spPr>
        <a:xfrm>
          <a:off x="14414500"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a:extLst>
            <a:ext uri="{FF2B5EF4-FFF2-40B4-BE49-F238E27FC236}">
              <a16:creationId xmlns:a16="http://schemas.microsoft.com/office/drawing/2014/main" id="{4CFDC21B-3910-4994-A15D-529E38A518B8}"/>
            </a:ext>
          </a:extLst>
        </xdr:cNvPr>
        <xdr:cNvCxnSpPr/>
      </xdr:nvCxnSpPr>
      <xdr:spPr>
        <a:xfrm>
          <a:off x="14287500" y="1701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0" name="【公民館】&#10;有形固定資産減価償却率平均値テキスト">
          <a:extLst>
            <a:ext uri="{FF2B5EF4-FFF2-40B4-BE49-F238E27FC236}">
              <a16:creationId xmlns:a16="http://schemas.microsoft.com/office/drawing/2014/main" id="{AEF6583C-CC2B-46B9-B3A9-0B8E8790E128}"/>
            </a:ext>
          </a:extLst>
        </xdr:cNvPr>
        <xdr:cNvSpPr txBox="1"/>
      </xdr:nvSpPr>
      <xdr:spPr>
        <a:xfrm>
          <a:off x="14414500" y="1739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a:extLst>
            <a:ext uri="{FF2B5EF4-FFF2-40B4-BE49-F238E27FC236}">
              <a16:creationId xmlns:a16="http://schemas.microsoft.com/office/drawing/2014/main" id="{BD047573-5757-4E8C-8974-022E99153CB2}"/>
            </a:ext>
          </a:extLst>
        </xdr:cNvPr>
        <xdr:cNvSpPr/>
      </xdr:nvSpPr>
      <xdr:spPr>
        <a:xfrm>
          <a:off x="14325600" y="1741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a:extLst>
            <a:ext uri="{FF2B5EF4-FFF2-40B4-BE49-F238E27FC236}">
              <a16:creationId xmlns:a16="http://schemas.microsoft.com/office/drawing/2014/main" id="{E9DCB689-A7B9-4DAC-AB68-E63A6F4B828A}"/>
            </a:ext>
          </a:extLst>
        </xdr:cNvPr>
        <xdr:cNvSpPr/>
      </xdr:nvSpPr>
      <xdr:spPr>
        <a:xfrm>
          <a:off x="135788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65405</xdr:rowOff>
    </xdr:from>
    <xdr:to>
      <xdr:col>76</xdr:col>
      <xdr:colOff>165100</xdr:colOff>
      <xdr:row>103</xdr:row>
      <xdr:rowOff>167005</xdr:rowOff>
    </xdr:to>
    <xdr:sp macro="" textlink="">
      <xdr:nvSpPr>
        <xdr:cNvPr id="773" name="フローチャート: 判断 772">
          <a:extLst>
            <a:ext uri="{FF2B5EF4-FFF2-40B4-BE49-F238E27FC236}">
              <a16:creationId xmlns:a16="http://schemas.microsoft.com/office/drawing/2014/main" id="{6D8961A2-C2C6-4E78-8DA0-A07756592B52}"/>
            </a:ext>
          </a:extLst>
        </xdr:cNvPr>
        <xdr:cNvSpPr/>
      </xdr:nvSpPr>
      <xdr:spPr>
        <a:xfrm>
          <a:off x="1280414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774" name="フローチャート: 判断 773">
          <a:extLst>
            <a:ext uri="{FF2B5EF4-FFF2-40B4-BE49-F238E27FC236}">
              <a16:creationId xmlns:a16="http://schemas.microsoft.com/office/drawing/2014/main" id="{8B1843A5-2FE8-4056-872C-85593F28E38F}"/>
            </a:ext>
          </a:extLst>
        </xdr:cNvPr>
        <xdr:cNvSpPr/>
      </xdr:nvSpPr>
      <xdr:spPr>
        <a:xfrm>
          <a:off x="12029440" y="17301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25400</xdr:rowOff>
    </xdr:from>
    <xdr:to>
      <xdr:col>67</xdr:col>
      <xdr:colOff>101600</xdr:colOff>
      <xdr:row>103</xdr:row>
      <xdr:rowOff>127000</xdr:rowOff>
    </xdr:to>
    <xdr:sp macro="" textlink="">
      <xdr:nvSpPr>
        <xdr:cNvPr id="775" name="フローチャート: 判断 774">
          <a:extLst>
            <a:ext uri="{FF2B5EF4-FFF2-40B4-BE49-F238E27FC236}">
              <a16:creationId xmlns:a16="http://schemas.microsoft.com/office/drawing/2014/main" id="{37B323D9-A612-4879-BBC8-8E3575F7DAE1}"/>
            </a:ext>
          </a:extLst>
        </xdr:cNvPr>
        <xdr:cNvSpPr/>
      </xdr:nvSpPr>
      <xdr:spPr>
        <a:xfrm>
          <a:off x="1123188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70928E9-7A67-4F96-89E3-AF271C1EE7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3A96489-DA58-4580-9C0E-104890A9826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D4F3F43-926C-419A-8B0E-CBD8E0F5321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D47D793-E786-4707-A76C-17EE1713B15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448131F-E635-4D6C-8433-42511EFC0A3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10161</xdr:rowOff>
    </xdr:from>
    <xdr:to>
      <xdr:col>85</xdr:col>
      <xdr:colOff>177800</xdr:colOff>
      <xdr:row>102</xdr:row>
      <xdr:rowOff>111761</xdr:rowOff>
    </xdr:to>
    <xdr:sp macro="" textlink="">
      <xdr:nvSpPr>
        <xdr:cNvPr id="781" name="楕円 780">
          <a:extLst>
            <a:ext uri="{FF2B5EF4-FFF2-40B4-BE49-F238E27FC236}">
              <a16:creationId xmlns:a16="http://schemas.microsoft.com/office/drawing/2014/main" id="{C5811D92-B303-457D-85D4-68B7B5FD7669}"/>
            </a:ext>
          </a:extLst>
        </xdr:cNvPr>
        <xdr:cNvSpPr/>
      </xdr:nvSpPr>
      <xdr:spPr>
        <a:xfrm>
          <a:off x="14325600" y="171094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33038</xdr:rowOff>
    </xdr:from>
    <xdr:ext cx="405111" cy="259045"/>
    <xdr:sp macro="" textlink="">
      <xdr:nvSpPr>
        <xdr:cNvPr id="782" name="【公民館】&#10;有形固定資産減価償却率該当値テキスト">
          <a:extLst>
            <a:ext uri="{FF2B5EF4-FFF2-40B4-BE49-F238E27FC236}">
              <a16:creationId xmlns:a16="http://schemas.microsoft.com/office/drawing/2014/main" id="{92718310-7727-4E62-AB12-5BA63F03FC74}"/>
            </a:ext>
          </a:extLst>
        </xdr:cNvPr>
        <xdr:cNvSpPr txBox="1"/>
      </xdr:nvSpPr>
      <xdr:spPr>
        <a:xfrm>
          <a:off x="14414500" y="1696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153036</xdr:rowOff>
    </xdr:from>
    <xdr:to>
      <xdr:col>81</xdr:col>
      <xdr:colOff>101600</xdr:colOff>
      <xdr:row>102</xdr:row>
      <xdr:rowOff>83186</xdr:rowOff>
    </xdr:to>
    <xdr:sp macro="" textlink="">
      <xdr:nvSpPr>
        <xdr:cNvPr id="783" name="楕円 782">
          <a:extLst>
            <a:ext uri="{FF2B5EF4-FFF2-40B4-BE49-F238E27FC236}">
              <a16:creationId xmlns:a16="http://schemas.microsoft.com/office/drawing/2014/main" id="{95AB7D83-94E0-4782-964A-E5E02D134A1F}"/>
            </a:ext>
          </a:extLst>
        </xdr:cNvPr>
        <xdr:cNvSpPr/>
      </xdr:nvSpPr>
      <xdr:spPr>
        <a:xfrm>
          <a:off x="13578840" y="1708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32386</xdr:rowOff>
    </xdr:from>
    <xdr:to>
      <xdr:col>85</xdr:col>
      <xdr:colOff>127000</xdr:colOff>
      <xdr:row>102</xdr:row>
      <xdr:rowOff>60961</xdr:rowOff>
    </xdr:to>
    <xdr:cxnSp macro="">
      <xdr:nvCxnSpPr>
        <xdr:cNvPr id="784" name="直線コネクタ 783">
          <a:extLst>
            <a:ext uri="{FF2B5EF4-FFF2-40B4-BE49-F238E27FC236}">
              <a16:creationId xmlns:a16="http://schemas.microsoft.com/office/drawing/2014/main" id="{CDB51FB2-91B1-413F-89B8-DEFF4F7ECF5C}"/>
            </a:ext>
          </a:extLst>
        </xdr:cNvPr>
        <xdr:cNvCxnSpPr/>
      </xdr:nvCxnSpPr>
      <xdr:spPr>
        <a:xfrm>
          <a:off x="13629640" y="17131666"/>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113030</xdr:rowOff>
    </xdr:from>
    <xdr:to>
      <xdr:col>76</xdr:col>
      <xdr:colOff>165100</xdr:colOff>
      <xdr:row>102</xdr:row>
      <xdr:rowOff>43180</xdr:rowOff>
    </xdr:to>
    <xdr:sp macro="" textlink="">
      <xdr:nvSpPr>
        <xdr:cNvPr id="785" name="楕円 784">
          <a:extLst>
            <a:ext uri="{FF2B5EF4-FFF2-40B4-BE49-F238E27FC236}">
              <a16:creationId xmlns:a16="http://schemas.microsoft.com/office/drawing/2014/main" id="{61D4173C-2EF2-4B61-91B0-0BD24D513E10}"/>
            </a:ext>
          </a:extLst>
        </xdr:cNvPr>
        <xdr:cNvSpPr/>
      </xdr:nvSpPr>
      <xdr:spPr>
        <a:xfrm>
          <a:off x="12804140" y="1704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163830</xdr:rowOff>
    </xdr:from>
    <xdr:to>
      <xdr:col>81</xdr:col>
      <xdr:colOff>50800</xdr:colOff>
      <xdr:row>102</xdr:row>
      <xdr:rowOff>32386</xdr:rowOff>
    </xdr:to>
    <xdr:cxnSp macro="">
      <xdr:nvCxnSpPr>
        <xdr:cNvPr id="786" name="直線コネクタ 785">
          <a:extLst>
            <a:ext uri="{FF2B5EF4-FFF2-40B4-BE49-F238E27FC236}">
              <a16:creationId xmlns:a16="http://schemas.microsoft.com/office/drawing/2014/main" id="{C0D7AD42-DDBC-48CB-A7F2-65ABBAC3C8B6}"/>
            </a:ext>
          </a:extLst>
        </xdr:cNvPr>
        <xdr:cNvCxnSpPr/>
      </xdr:nvCxnSpPr>
      <xdr:spPr>
        <a:xfrm>
          <a:off x="12854940" y="17095470"/>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67311</xdr:rowOff>
    </xdr:from>
    <xdr:to>
      <xdr:col>72</xdr:col>
      <xdr:colOff>38100</xdr:colOff>
      <xdr:row>101</xdr:row>
      <xdr:rowOff>168911</xdr:rowOff>
    </xdr:to>
    <xdr:sp macro="" textlink="">
      <xdr:nvSpPr>
        <xdr:cNvPr id="787" name="楕円 786">
          <a:extLst>
            <a:ext uri="{FF2B5EF4-FFF2-40B4-BE49-F238E27FC236}">
              <a16:creationId xmlns:a16="http://schemas.microsoft.com/office/drawing/2014/main" id="{3F3B7DAA-E81A-4CB5-B804-7C1F408AD481}"/>
            </a:ext>
          </a:extLst>
        </xdr:cNvPr>
        <xdr:cNvSpPr/>
      </xdr:nvSpPr>
      <xdr:spPr>
        <a:xfrm>
          <a:off x="12029440" y="16998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118111</xdr:rowOff>
    </xdr:from>
    <xdr:to>
      <xdr:col>76</xdr:col>
      <xdr:colOff>114300</xdr:colOff>
      <xdr:row>101</xdr:row>
      <xdr:rowOff>163830</xdr:rowOff>
    </xdr:to>
    <xdr:cxnSp macro="">
      <xdr:nvCxnSpPr>
        <xdr:cNvPr id="788" name="直線コネクタ 787">
          <a:extLst>
            <a:ext uri="{FF2B5EF4-FFF2-40B4-BE49-F238E27FC236}">
              <a16:creationId xmlns:a16="http://schemas.microsoft.com/office/drawing/2014/main" id="{E1282976-9D25-4378-B516-66045C249470}"/>
            </a:ext>
          </a:extLst>
        </xdr:cNvPr>
        <xdr:cNvCxnSpPr/>
      </xdr:nvCxnSpPr>
      <xdr:spPr>
        <a:xfrm>
          <a:off x="12072620" y="1704975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61595</xdr:rowOff>
    </xdr:from>
    <xdr:to>
      <xdr:col>67</xdr:col>
      <xdr:colOff>101600</xdr:colOff>
      <xdr:row>101</xdr:row>
      <xdr:rowOff>163195</xdr:rowOff>
    </xdr:to>
    <xdr:sp macro="" textlink="">
      <xdr:nvSpPr>
        <xdr:cNvPr id="789" name="楕円 788">
          <a:extLst>
            <a:ext uri="{FF2B5EF4-FFF2-40B4-BE49-F238E27FC236}">
              <a16:creationId xmlns:a16="http://schemas.microsoft.com/office/drawing/2014/main" id="{12B8AE73-D441-4F96-A825-DE29B8A90C24}"/>
            </a:ext>
          </a:extLst>
        </xdr:cNvPr>
        <xdr:cNvSpPr/>
      </xdr:nvSpPr>
      <xdr:spPr>
        <a:xfrm>
          <a:off x="1123188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112395</xdr:rowOff>
    </xdr:from>
    <xdr:to>
      <xdr:col>71</xdr:col>
      <xdr:colOff>177800</xdr:colOff>
      <xdr:row>101</xdr:row>
      <xdr:rowOff>118111</xdr:rowOff>
    </xdr:to>
    <xdr:cxnSp macro="">
      <xdr:nvCxnSpPr>
        <xdr:cNvPr id="790" name="直線コネクタ 789">
          <a:extLst>
            <a:ext uri="{FF2B5EF4-FFF2-40B4-BE49-F238E27FC236}">
              <a16:creationId xmlns:a16="http://schemas.microsoft.com/office/drawing/2014/main" id="{7C92688F-E193-4BC7-85E1-AD88193C5A62}"/>
            </a:ext>
          </a:extLst>
        </xdr:cNvPr>
        <xdr:cNvCxnSpPr/>
      </xdr:nvCxnSpPr>
      <xdr:spPr>
        <a:xfrm>
          <a:off x="11282680" y="1704403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59072</xdr:rowOff>
    </xdr:from>
    <xdr:ext cx="405111" cy="259045"/>
    <xdr:sp macro="" textlink="">
      <xdr:nvSpPr>
        <xdr:cNvPr id="791" name="n_1aveValue【公民館】&#10;有形固定資産減価償却率">
          <a:extLst>
            <a:ext uri="{FF2B5EF4-FFF2-40B4-BE49-F238E27FC236}">
              <a16:creationId xmlns:a16="http://schemas.microsoft.com/office/drawing/2014/main" id="{C2AECF8D-02F2-4B86-B10B-8D8068813D26}"/>
            </a:ext>
          </a:extLst>
        </xdr:cNvPr>
        <xdr:cNvSpPr txBox="1"/>
      </xdr:nvSpPr>
      <xdr:spPr>
        <a:xfrm>
          <a:off x="134372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158132</xdr:rowOff>
    </xdr:from>
    <xdr:ext cx="405111" cy="259045"/>
    <xdr:sp macro="" textlink="">
      <xdr:nvSpPr>
        <xdr:cNvPr id="792" name="n_2aveValue【公民館】&#10;有形固定資産減価償却率">
          <a:extLst>
            <a:ext uri="{FF2B5EF4-FFF2-40B4-BE49-F238E27FC236}">
              <a16:creationId xmlns:a16="http://schemas.microsoft.com/office/drawing/2014/main" id="{80D6438E-D690-40F1-A774-674269181BD8}"/>
            </a:ext>
          </a:extLst>
        </xdr:cNvPr>
        <xdr:cNvSpPr txBox="1"/>
      </xdr:nvSpPr>
      <xdr:spPr>
        <a:xfrm>
          <a:off x="1267524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127652</xdr:rowOff>
    </xdr:from>
    <xdr:ext cx="405111" cy="259045"/>
    <xdr:sp macro="" textlink="">
      <xdr:nvSpPr>
        <xdr:cNvPr id="793" name="n_3aveValue【公民館】&#10;有形固定資産減価償却率">
          <a:extLst>
            <a:ext uri="{FF2B5EF4-FFF2-40B4-BE49-F238E27FC236}">
              <a16:creationId xmlns:a16="http://schemas.microsoft.com/office/drawing/2014/main" id="{4EA8EBDC-EDA6-4CFA-85CD-DB6229018B90}"/>
            </a:ext>
          </a:extLst>
        </xdr:cNvPr>
        <xdr:cNvSpPr txBox="1"/>
      </xdr:nvSpPr>
      <xdr:spPr>
        <a:xfrm>
          <a:off x="119005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118127</xdr:rowOff>
    </xdr:from>
    <xdr:ext cx="405111" cy="259045"/>
    <xdr:sp macro="" textlink="">
      <xdr:nvSpPr>
        <xdr:cNvPr id="794" name="n_4aveValue【公民館】&#10;有形固定資産減価償却率">
          <a:extLst>
            <a:ext uri="{FF2B5EF4-FFF2-40B4-BE49-F238E27FC236}">
              <a16:creationId xmlns:a16="http://schemas.microsoft.com/office/drawing/2014/main" id="{9059ACFA-39F9-4C5F-ADC7-ED67F4721BBB}"/>
            </a:ext>
          </a:extLst>
        </xdr:cNvPr>
        <xdr:cNvSpPr txBox="1"/>
      </xdr:nvSpPr>
      <xdr:spPr>
        <a:xfrm>
          <a:off x="1110298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99713</xdr:rowOff>
    </xdr:from>
    <xdr:ext cx="405111" cy="259045"/>
    <xdr:sp macro="" textlink="">
      <xdr:nvSpPr>
        <xdr:cNvPr id="795" name="n_1mainValue【公民館】&#10;有形固定資産減価償却率">
          <a:extLst>
            <a:ext uri="{FF2B5EF4-FFF2-40B4-BE49-F238E27FC236}">
              <a16:creationId xmlns:a16="http://schemas.microsoft.com/office/drawing/2014/main" id="{79372431-8DD3-4225-ACF0-6D86524DA46B}"/>
            </a:ext>
          </a:extLst>
        </xdr:cNvPr>
        <xdr:cNvSpPr txBox="1"/>
      </xdr:nvSpPr>
      <xdr:spPr>
        <a:xfrm>
          <a:off x="1343724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59707</xdr:rowOff>
    </xdr:from>
    <xdr:ext cx="405111" cy="259045"/>
    <xdr:sp macro="" textlink="">
      <xdr:nvSpPr>
        <xdr:cNvPr id="796" name="n_2mainValue【公民館】&#10;有形固定資産減価償却率">
          <a:extLst>
            <a:ext uri="{FF2B5EF4-FFF2-40B4-BE49-F238E27FC236}">
              <a16:creationId xmlns:a16="http://schemas.microsoft.com/office/drawing/2014/main" id="{CA98A1B8-F86F-4C9B-87AC-6C37751C46C0}"/>
            </a:ext>
          </a:extLst>
        </xdr:cNvPr>
        <xdr:cNvSpPr txBox="1"/>
      </xdr:nvSpPr>
      <xdr:spPr>
        <a:xfrm>
          <a:off x="1267524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13988</xdr:rowOff>
    </xdr:from>
    <xdr:ext cx="405111" cy="259045"/>
    <xdr:sp macro="" textlink="">
      <xdr:nvSpPr>
        <xdr:cNvPr id="797" name="n_3mainValue【公民館】&#10;有形固定資産減価償却率">
          <a:extLst>
            <a:ext uri="{FF2B5EF4-FFF2-40B4-BE49-F238E27FC236}">
              <a16:creationId xmlns:a16="http://schemas.microsoft.com/office/drawing/2014/main" id="{1137BD97-1D52-474F-8851-7CA0D720B15E}"/>
            </a:ext>
          </a:extLst>
        </xdr:cNvPr>
        <xdr:cNvSpPr txBox="1"/>
      </xdr:nvSpPr>
      <xdr:spPr>
        <a:xfrm>
          <a:off x="11900544" y="1677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8272</xdr:rowOff>
    </xdr:from>
    <xdr:ext cx="405111" cy="259045"/>
    <xdr:sp macro="" textlink="">
      <xdr:nvSpPr>
        <xdr:cNvPr id="798" name="n_4mainValue【公民館】&#10;有形固定資産減価償却率">
          <a:extLst>
            <a:ext uri="{FF2B5EF4-FFF2-40B4-BE49-F238E27FC236}">
              <a16:creationId xmlns:a16="http://schemas.microsoft.com/office/drawing/2014/main" id="{4DAD3832-92BE-4C27-80CC-6151C04CB219}"/>
            </a:ext>
          </a:extLst>
        </xdr:cNvPr>
        <xdr:cNvSpPr txBox="1"/>
      </xdr:nvSpPr>
      <xdr:spPr>
        <a:xfrm>
          <a:off x="11102984" y="1677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10F2783C-967C-4017-BDFC-9C08BEAFF95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9CE9FA5-B295-48AE-BEE9-9AC3087B366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F7B5A0FC-D199-43E5-BDFA-99F896D1ACF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639005D-6328-48A9-AA58-768722B379B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3D884C1-D540-4EE9-B83C-438F01597A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DAFBA59-2698-41D1-80A1-F40C89B4C8D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F8D72DAE-1E3A-4D40-A4D0-8E20733E446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83760E56-A2D7-4053-A4E4-CAE35D0E223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10529DCF-8558-4C10-8183-071D46A8178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66C3C665-549B-46D1-8449-C2A3316BACC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E4BE370B-C4D0-47AC-B44C-ABAFC21A232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845CED16-07AE-4B1E-BBC0-E2EBFE1D847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E6760620-2DFE-47F0-8BE5-E64C66BD812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D7C470FE-9917-4B5A-BC36-4FF4FA76F28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747A0AA-3EBD-4C7C-A8C3-C7AD4A20068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424F56E6-49A1-461C-885A-A36D4B864CF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1B5C86CE-43FC-4BB6-BB96-F503F37E311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E200CE10-0F01-4D88-8614-BE2D0D6A067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7C7CEB67-AD67-4940-A897-181A6DCCB82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E5D43CB6-B422-4DB5-B980-E6445789EAA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8005BF99-9195-473C-AF57-A1D8D5DCEE4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554EA438-EAF9-4267-B74B-A15EBCD6CE8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22C5B9BD-AF0F-4EF2-AE3F-C10E68A531C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a:extLst>
            <a:ext uri="{FF2B5EF4-FFF2-40B4-BE49-F238E27FC236}">
              <a16:creationId xmlns:a16="http://schemas.microsoft.com/office/drawing/2014/main" id="{9628D8A7-72C0-4081-86A2-CD86DB621BD5}"/>
            </a:ext>
          </a:extLst>
        </xdr:cNvPr>
        <xdr:cNvCxnSpPr/>
      </xdr:nvCxnSpPr>
      <xdr:spPr>
        <a:xfrm flipV="1">
          <a:off x="19509104" y="16847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a:extLst>
            <a:ext uri="{FF2B5EF4-FFF2-40B4-BE49-F238E27FC236}">
              <a16:creationId xmlns:a16="http://schemas.microsoft.com/office/drawing/2014/main" id="{0FB0092E-9E47-44E5-B262-69E18AB8EF26}"/>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a:extLst>
            <a:ext uri="{FF2B5EF4-FFF2-40B4-BE49-F238E27FC236}">
              <a16:creationId xmlns:a16="http://schemas.microsoft.com/office/drawing/2014/main" id="{79BC798F-DACD-488F-9CFE-878A6745A500}"/>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a:extLst>
            <a:ext uri="{FF2B5EF4-FFF2-40B4-BE49-F238E27FC236}">
              <a16:creationId xmlns:a16="http://schemas.microsoft.com/office/drawing/2014/main" id="{6B5ED3B5-D79A-47D4-9237-D8272CFABAF7}"/>
            </a:ext>
          </a:extLst>
        </xdr:cNvPr>
        <xdr:cNvSpPr txBox="1"/>
      </xdr:nvSpPr>
      <xdr:spPr>
        <a:xfrm>
          <a:off x="1954784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a:extLst>
            <a:ext uri="{FF2B5EF4-FFF2-40B4-BE49-F238E27FC236}">
              <a16:creationId xmlns:a16="http://schemas.microsoft.com/office/drawing/2014/main" id="{EF004A67-2BB8-474A-ACBF-E4182C71B851}"/>
            </a:ext>
          </a:extLst>
        </xdr:cNvPr>
        <xdr:cNvCxnSpPr/>
      </xdr:nvCxnSpPr>
      <xdr:spPr>
        <a:xfrm>
          <a:off x="1944370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7" name="【公民館】&#10;一人当たり面積平均値テキスト">
          <a:extLst>
            <a:ext uri="{FF2B5EF4-FFF2-40B4-BE49-F238E27FC236}">
              <a16:creationId xmlns:a16="http://schemas.microsoft.com/office/drawing/2014/main" id="{087633D2-022D-49ED-8C53-DFB351711AFC}"/>
            </a:ext>
          </a:extLst>
        </xdr:cNvPr>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a:extLst>
            <a:ext uri="{FF2B5EF4-FFF2-40B4-BE49-F238E27FC236}">
              <a16:creationId xmlns:a16="http://schemas.microsoft.com/office/drawing/2014/main" id="{008F73E7-3110-49D3-8BBD-73EE116AC600}"/>
            </a:ext>
          </a:extLst>
        </xdr:cNvPr>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a:extLst>
            <a:ext uri="{FF2B5EF4-FFF2-40B4-BE49-F238E27FC236}">
              <a16:creationId xmlns:a16="http://schemas.microsoft.com/office/drawing/2014/main" id="{C96DF0BD-468A-40C1-9F72-F3658F9746F3}"/>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30" name="フローチャート: 判断 829">
          <a:extLst>
            <a:ext uri="{FF2B5EF4-FFF2-40B4-BE49-F238E27FC236}">
              <a16:creationId xmlns:a16="http://schemas.microsoft.com/office/drawing/2014/main" id="{81826B37-A194-46EE-96E2-43E972008298}"/>
            </a:ext>
          </a:extLst>
        </xdr:cNvPr>
        <xdr:cNvSpPr/>
      </xdr:nvSpPr>
      <xdr:spPr>
        <a:xfrm>
          <a:off x="1793748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1" name="フローチャート: 判断 830">
          <a:extLst>
            <a:ext uri="{FF2B5EF4-FFF2-40B4-BE49-F238E27FC236}">
              <a16:creationId xmlns:a16="http://schemas.microsoft.com/office/drawing/2014/main" id="{A2F5AA5C-C077-4B8D-9C97-91E9643F8769}"/>
            </a:ext>
          </a:extLst>
        </xdr:cNvPr>
        <xdr:cNvSpPr/>
      </xdr:nvSpPr>
      <xdr:spPr>
        <a:xfrm>
          <a:off x="171627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32" name="フローチャート: 判断 831">
          <a:extLst>
            <a:ext uri="{FF2B5EF4-FFF2-40B4-BE49-F238E27FC236}">
              <a16:creationId xmlns:a16="http://schemas.microsoft.com/office/drawing/2014/main" id="{E0512725-EEC2-43D3-A721-2A2E655B43E5}"/>
            </a:ext>
          </a:extLst>
        </xdr:cNvPr>
        <xdr:cNvSpPr/>
      </xdr:nvSpPr>
      <xdr:spPr>
        <a:xfrm>
          <a:off x="16388080" y="1760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BC1AC73-0F51-4307-A8E2-5E38D4192D4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71F5F1E-B98C-4F50-B516-D44C537BD9A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E62F410-D1A9-44A7-A700-09113E9B952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8D98951-8587-49BE-A295-2F05D75EB30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64C3440-EC3C-43B5-BBCE-CC941258205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38" name="楕円 837">
          <a:extLst>
            <a:ext uri="{FF2B5EF4-FFF2-40B4-BE49-F238E27FC236}">
              <a16:creationId xmlns:a16="http://schemas.microsoft.com/office/drawing/2014/main" id="{23EC9402-9EF6-4194-A2E4-518D013B256C}"/>
            </a:ext>
          </a:extLst>
        </xdr:cNvPr>
        <xdr:cNvSpPr/>
      </xdr:nvSpPr>
      <xdr:spPr>
        <a:xfrm>
          <a:off x="1945894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90188</xdr:rowOff>
    </xdr:from>
    <xdr:ext cx="469744" cy="259045"/>
    <xdr:sp macro="" textlink="">
      <xdr:nvSpPr>
        <xdr:cNvPr id="839" name="【公民館】&#10;一人当たり面積該当値テキスト">
          <a:extLst>
            <a:ext uri="{FF2B5EF4-FFF2-40B4-BE49-F238E27FC236}">
              <a16:creationId xmlns:a16="http://schemas.microsoft.com/office/drawing/2014/main" id="{6E8D2F48-DB21-4804-B5F9-29E49F5A44D0}"/>
            </a:ext>
          </a:extLst>
        </xdr:cNvPr>
        <xdr:cNvSpPr txBox="1"/>
      </xdr:nvSpPr>
      <xdr:spPr>
        <a:xfrm>
          <a:off x="19547840"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40" name="楕円 839">
          <a:extLst>
            <a:ext uri="{FF2B5EF4-FFF2-40B4-BE49-F238E27FC236}">
              <a16:creationId xmlns:a16="http://schemas.microsoft.com/office/drawing/2014/main" id="{3D8DFC4A-A73E-40A1-BF61-B3274BC22900}"/>
            </a:ext>
          </a:extLst>
        </xdr:cNvPr>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133350</xdr:rowOff>
    </xdr:to>
    <xdr:cxnSp macro="">
      <xdr:nvCxnSpPr>
        <xdr:cNvPr id="841" name="直線コネクタ 840">
          <a:extLst>
            <a:ext uri="{FF2B5EF4-FFF2-40B4-BE49-F238E27FC236}">
              <a16:creationId xmlns:a16="http://schemas.microsoft.com/office/drawing/2014/main" id="{5481A2DC-B691-4EC2-AF20-A42D47E84796}"/>
            </a:ext>
          </a:extLst>
        </xdr:cNvPr>
        <xdr:cNvCxnSpPr/>
      </xdr:nvCxnSpPr>
      <xdr:spPr>
        <a:xfrm flipV="1">
          <a:off x="18778220" y="17720311"/>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42" name="楕円 841">
          <a:extLst>
            <a:ext uri="{FF2B5EF4-FFF2-40B4-BE49-F238E27FC236}">
              <a16:creationId xmlns:a16="http://schemas.microsoft.com/office/drawing/2014/main" id="{F6E901AB-AC97-4EF0-A187-9E29F9B0E4F3}"/>
            </a:ext>
          </a:extLst>
        </xdr:cNvPr>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43" name="直線コネクタ 842">
          <a:extLst>
            <a:ext uri="{FF2B5EF4-FFF2-40B4-BE49-F238E27FC236}">
              <a16:creationId xmlns:a16="http://schemas.microsoft.com/office/drawing/2014/main" id="{E4517E63-BBD8-4FAD-9A95-53C6730B1FD2}"/>
            </a:ext>
          </a:extLst>
        </xdr:cNvPr>
        <xdr:cNvCxnSpPr/>
      </xdr:nvCxnSpPr>
      <xdr:spPr>
        <a:xfrm>
          <a:off x="17988280" y="17735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4" name="楕円 843">
          <a:extLst>
            <a:ext uri="{FF2B5EF4-FFF2-40B4-BE49-F238E27FC236}">
              <a16:creationId xmlns:a16="http://schemas.microsoft.com/office/drawing/2014/main" id="{FB41FD1D-6498-46D2-B32C-8CBEB973B634}"/>
            </a:ext>
          </a:extLst>
        </xdr:cNvPr>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45" name="直線コネクタ 844">
          <a:extLst>
            <a:ext uri="{FF2B5EF4-FFF2-40B4-BE49-F238E27FC236}">
              <a16:creationId xmlns:a16="http://schemas.microsoft.com/office/drawing/2014/main" id="{3249A995-64D7-4179-A22A-F53A47F145D9}"/>
            </a:ext>
          </a:extLst>
        </xdr:cNvPr>
        <xdr:cNvCxnSpPr/>
      </xdr:nvCxnSpPr>
      <xdr:spPr>
        <a:xfrm>
          <a:off x="17213580" y="1773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46" name="楕円 845">
          <a:extLst>
            <a:ext uri="{FF2B5EF4-FFF2-40B4-BE49-F238E27FC236}">
              <a16:creationId xmlns:a16="http://schemas.microsoft.com/office/drawing/2014/main" id="{922A9A8A-BD12-427B-87DD-1BA0FB351A3D}"/>
            </a:ext>
          </a:extLst>
        </xdr:cNvPr>
        <xdr:cNvSpPr/>
      </xdr:nvSpPr>
      <xdr:spPr>
        <a:xfrm>
          <a:off x="16388080" y="1771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163830</xdr:rowOff>
    </xdr:to>
    <xdr:cxnSp macro="">
      <xdr:nvCxnSpPr>
        <xdr:cNvPr id="847" name="直線コネクタ 846">
          <a:extLst>
            <a:ext uri="{FF2B5EF4-FFF2-40B4-BE49-F238E27FC236}">
              <a16:creationId xmlns:a16="http://schemas.microsoft.com/office/drawing/2014/main" id="{E907A6CD-8993-4038-99D5-716F618FB8DE}"/>
            </a:ext>
          </a:extLst>
        </xdr:cNvPr>
        <xdr:cNvCxnSpPr/>
      </xdr:nvCxnSpPr>
      <xdr:spPr>
        <a:xfrm flipV="1">
          <a:off x="16431260" y="177355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48" name="n_1aveValue【公民館】&#10;一人当たり面積">
          <a:extLst>
            <a:ext uri="{FF2B5EF4-FFF2-40B4-BE49-F238E27FC236}">
              <a16:creationId xmlns:a16="http://schemas.microsoft.com/office/drawing/2014/main" id="{5C31E985-DA3A-4CD1-B043-03ADEE0405C4}"/>
            </a:ext>
          </a:extLst>
        </xdr:cNvPr>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49" name="n_2aveValue【公民館】&#10;一人当たり面積">
          <a:extLst>
            <a:ext uri="{FF2B5EF4-FFF2-40B4-BE49-F238E27FC236}">
              <a16:creationId xmlns:a16="http://schemas.microsoft.com/office/drawing/2014/main" id="{D72DEA4A-AC03-417E-8D98-C3DC9A5E9FEA}"/>
            </a:ext>
          </a:extLst>
        </xdr:cNvPr>
        <xdr:cNvSpPr txBox="1"/>
      </xdr:nvSpPr>
      <xdr:spPr>
        <a:xfrm>
          <a:off x="1777626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50" name="n_3aveValue【公民館】&#10;一人当たり面積">
          <a:extLst>
            <a:ext uri="{FF2B5EF4-FFF2-40B4-BE49-F238E27FC236}">
              <a16:creationId xmlns:a16="http://schemas.microsoft.com/office/drawing/2014/main" id="{D5D816FC-5CCF-45AE-B649-3E8E3EEC16BB}"/>
            </a:ext>
          </a:extLst>
        </xdr:cNvPr>
        <xdr:cNvSpPr txBox="1"/>
      </xdr:nvSpPr>
      <xdr:spPr>
        <a:xfrm>
          <a:off x="170015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51" name="n_4aveValue【公民館】&#10;一人当たり面積">
          <a:extLst>
            <a:ext uri="{FF2B5EF4-FFF2-40B4-BE49-F238E27FC236}">
              <a16:creationId xmlns:a16="http://schemas.microsoft.com/office/drawing/2014/main" id="{E2044D4A-CE39-4F58-8BAF-AEDD27649FD6}"/>
            </a:ext>
          </a:extLst>
        </xdr:cNvPr>
        <xdr:cNvSpPr txBox="1"/>
      </xdr:nvSpPr>
      <xdr:spPr>
        <a:xfrm>
          <a:off x="1622686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852" name="n_1mainValue【公民館】&#10;一人当たり面積">
          <a:extLst>
            <a:ext uri="{FF2B5EF4-FFF2-40B4-BE49-F238E27FC236}">
              <a16:creationId xmlns:a16="http://schemas.microsoft.com/office/drawing/2014/main" id="{7F32B475-1554-4826-AD41-34B80B50EBB4}"/>
            </a:ext>
          </a:extLst>
        </xdr:cNvPr>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53" name="n_2mainValue【公民館】&#10;一人当たり面積">
          <a:extLst>
            <a:ext uri="{FF2B5EF4-FFF2-40B4-BE49-F238E27FC236}">
              <a16:creationId xmlns:a16="http://schemas.microsoft.com/office/drawing/2014/main" id="{1ABB4587-32AB-4D4A-AA14-917A3753B928}"/>
            </a:ext>
          </a:extLst>
        </xdr:cNvPr>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54" name="n_3mainValue【公民館】&#10;一人当たり面積">
          <a:extLst>
            <a:ext uri="{FF2B5EF4-FFF2-40B4-BE49-F238E27FC236}">
              <a16:creationId xmlns:a16="http://schemas.microsoft.com/office/drawing/2014/main" id="{3EBDA9B4-97EE-4F29-93C5-5212D71DC514}"/>
            </a:ext>
          </a:extLst>
        </xdr:cNvPr>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855" name="n_4mainValue【公民館】&#10;一人当たり面積">
          <a:extLst>
            <a:ext uri="{FF2B5EF4-FFF2-40B4-BE49-F238E27FC236}">
              <a16:creationId xmlns:a16="http://schemas.microsoft.com/office/drawing/2014/main" id="{ACF9F04B-2FED-46FB-A7D1-D3F3AC48B63F}"/>
            </a:ext>
          </a:extLst>
        </xdr:cNvPr>
        <xdr:cNvSpPr txBox="1"/>
      </xdr:nvSpPr>
      <xdr:spPr>
        <a:xfrm>
          <a:off x="1622686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8360FB6-A027-4583-A304-C9A2D5943FC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C0FCE5BD-2443-4291-8C3D-5F5DA47E693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6E1B5C75-8C86-42A5-8038-AF2952C05F7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類似団体と比較して特に有形固定資産減価償却率が高くなっている施設は、</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認定こども園・幼稚園・保育所</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学校施設</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であり、特に低くなっている施設は</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公民館</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である。一人当たりの面積は、</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認定こども園・幼稚園・保育所</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児童館</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が類似団体と比較し</a:t>
          </a:r>
          <a:r>
            <a:rPr kumimoji="1" lang="ja-JP" altLang="en-US" sz="900" baseline="0">
              <a:solidFill>
                <a:schemeClr val="dk1"/>
              </a:solidFill>
              <a:effectLst/>
              <a:latin typeface="+mn-lt"/>
              <a:ea typeface="+mn-ea"/>
              <a:cs typeface="+mn-cs"/>
            </a:rPr>
            <a:t>て低い</a:t>
          </a:r>
          <a:r>
            <a:rPr kumimoji="1" lang="ja-JP" altLang="ja-JP" sz="900" baseline="0">
              <a:solidFill>
                <a:schemeClr val="dk1"/>
              </a:solidFill>
              <a:effectLst/>
              <a:latin typeface="+mn-lt"/>
              <a:ea typeface="+mn-ea"/>
              <a:cs typeface="+mn-cs"/>
            </a:rPr>
            <a:t>数値となっている一方、</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学校施設</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は</a:t>
          </a:r>
          <a:r>
            <a:rPr kumimoji="1" lang="ja-JP" altLang="en-US" sz="900" baseline="0">
              <a:solidFill>
                <a:schemeClr val="dk1"/>
              </a:solidFill>
              <a:effectLst/>
              <a:latin typeface="+mn-lt"/>
              <a:ea typeface="+mn-ea"/>
              <a:cs typeface="+mn-cs"/>
            </a:rPr>
            <a:t>高い</a:t>
          </a:r>
          <a:r>
            <a:rPr kumimoji="1" lang="ja-JP" altLang="ja-JP" sz="900" baseline="0">
              <a:solidFill>
                <a:schemeClr val="dk1"/>
              </a:solidFill>
              <a:effectLst/>
              <a:latin typeface="+mn-lt"/>
              <a:ea typeface="+mn-ea"/>
              <a:cs typeface="+mn-cs"/>
            </a:rPr>
            <a:t>値を示している。</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公民館</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合併特例事業に位置付けて新築・改築を継続して行って</a:t>
          </a:r>
          <a:r>
            <a:rPr kumimoji="1" lang="ja-JP" altLang="en-US" sz="900" baseline="0">
              <a:solidFill>
                <a:schemeClr val="dk1"/>
              </a:solidFill>
              <a:effectLst/>
              <a:latin typeface="+mn-lt"/>
              <a:ea typeface="+mn-ea"/>
              <a:cs typeface="+mn-cs"/>
            </a:rPr>
            <a:t>きた</a:t>
          </a:r>
          <a:r>
            <a:rPr kumimoji="1" lang="ja-JP" altLang="ja-JP" sz="900" baseline="0">
              <a:solidFill>
                <a:schemeClr val="dk1"/>
              </a:solidFill>
              <a:effectLst/>
              <a:latin typeface="+mn-lt"/>
              <a:ea typeface="+mn-ea"/>
              <a:cs typeface="+mn-cs"/>
            </a:rPr>
            <a:t>ため、有形固定資産減価償却率は</a:t>
          </a:r>
          <a:r>
            <a:rPr kumimoji="1" lang="en-US" altLang="ja-JP" sz="900" baseline="0">
              <a:solidFill>
                <a:schemeClr val="dk1"/>
              </a:solidFill>
              <a:effectLst/>
              <a:latin typeface="+mn-lt"/>
              <a:ea typeface="+mn-ea"/>
              <a:cs typeface="+mn-cs"/>
            </a:rPr>
            <a:t>41.2%</a:t>
          </a:r>
          <a:r>
            <a:rPr kumimoji="1" lang="ja-JP" altLang="ja-JP" sz="900" baseline="0">
              <a:solidFill>
                <a:schemeClr val="dk1"/>
              </a:solidFill>
              <a:effectLst/>
              <a:latin typeface="+mn-lt"/>
              <a:ea typeface="+mn-ea"/>
              <a:cs typeface="+mn-cs"/>
            </a:rPr>
            <a:t>と類似団体と比べ低い数値となっている。</a:t>
          </a:r>
          <a:r>
            <a:rPr kumimoji="1" lang="ja-JP" altLang="en-US" sz="900" baseline="0">
              <a:solidFill>
                <a:schemeClr val="dk1"/>
              </a:solidFill>
              <a:effectLst/>
              <a:latin typeface="+mn-lt"/>
              <a:ea typeface="+mn-ea"/>
              <a:cs typeface="+mn-cs"/>
            </a:rPr>
            <a:t>今後の</a:t>
          </a:r>
          <a:r>
            <a:rPr kumimoji="1" lang="ja-JP" altLang="ja-JP" sz="900" baseline="0">
              <a:solidFill>
                <a:schemeClr val="dk1"/>
              </a:solidFill>
              <a:effectLst/>
              <a:latin typeface="+mn-lt"/>
              <a:ea typeface="+mn-ea"/>
              <a:cs typeface="+mn-cs"/>
            </a:rPr>
            <a:t>新規整備に</a:t>
          </a:r>
          <a:r>
            <a:rPr kumimoji="1" lang="ja-JP" altLang="en-US" sz="900" baseline="0">
              <a:solidFill>
                <a:schemeClr val="dk1"/>
              </a:solidFill>
              <a:effectLst/>
              <a:latin typeface="+mn-lt"/>
              <a:ea typeface="+mn-ea"/>
              <a:cs typeface="+mn-cs"/>
            </a:rPr>
            <a:t>おいても</a:t>
          </a:r>
          <a:r>
            <a:rPr kumimoji="1" lang="ja-JP" altLang="ja-JP" sz="900" baseline="0">
              <a:solidFill>
                <a:schemeClr val="dk1"/>
              </a:solidFill>
              <a:effectLst/>
              <a:latin typeface="+mn-lt"/>
              <a:ea typeface="+mn-ea"/>
              <a:cs typeface="+mn-cs"/>
            </a:rPr>
            <a:t>、地域バランスを考慮し、適正な配置・施設総量に留意しながら進め</a:t>
          </a:r>
          <a:r>
            <a:rPr kumimoji="1" lang="ja-JP" altLang="en-US" sz="900" baseline="0">
              <a:solidFill>
                <a:schemeClr val="dk1"/>
              </a:solidFill>
              <a:effectLst/>
              <a:latin typeface="+mn-lt"/>
              <a:ea typeface="+mn-ea"/>
              <a:cs typeface="+mn-cs"/>
            </a:rPr>
            <a:t>るとともに増加が見込まれる管理費の圧縮に努めていく。</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認定こども園・幼稚園・保育所</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一人当たりの面積が類似団体より高い数値となっているのは、市立保育園数が</a:t>
          </a:r>
          <a:r>
            <a:rPr kumimoji="1" lang="en-US" altLang="ja-JP" sz="900" baseline="0">
              <a:solidFill>
                <a:schemeClr val="dk1"/>
              </a:solidFill>
              <a:effectLst/>
              <a:latin typeface="+mn-lt"/>
              <a:ea typeface="+mn-ea"/>
              <a:cs typeface="+mn-cs"/>
            </a:rPr>
            <a:t>53</a:t>
          </a:r>
          <a:r>
            <a:rPr kumimoji="1" lang="ja-JP" altLang="ja-JP" sz="900" baseline="0">
              <a:solidFill>
                <a:schemeClr val="dk1"/>
              </a:solidFill>
              <a:effectLst/>
              <a:latin typeface="+mn-lt"/>
              <a:ea typeface="+mn-ea"/>
              <a:cs typeface="+mn-cs"/>
            </a:rPr>
            <a:t>園と多いためである。有形固定資産減価償却率は、</a:t>
          </a:r>
          <a:r>
            <a:rPr kumimoji="1" lang="en-US" altLang="ja-JP" sz="900" baseline="0">
              <a:solidFill>
                <a:schemeClr val="dk1"/>
              </a:solidFill>
              <a:effectLst/>
              <a:latin typeface="+mn-lt"/>
              <a:ea typeface="+mn-ea"/>
              <a:cs typeface="+mn-cs"/>
            </a:rPr>
            <a:t>77.3%</a:t>
          </a:r>
          <a:r>
            <a:rPr kumimoji="1" lang="ja-JP" altLang="ja-JP" sz="900" baseline="0">
              <a:solidFill>
                <a:schemeClr val="dk1"/>
              </a:solidFill>
              <a:effectLst/>
              <a:latin typeface="+mn-lt"/>
              <a:ea typeface="+mn-ea"/>
              <a:cs typeface="+mn-cs"/>
            </a:rPr>
            <a:t>と類似団体と比較して高くなっている。今後は保育所等施設総合管理計画のもと、乳幼児人口と保育需要を把握しながら、施設の長寿命化・適正配置を進めていく。</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学校施設</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小中学校は全</a:t>
          </a:r>
          <a:r>
            <a:rPr kumimoji="1" lang="en-US" altLang="ja-JP" sz="900" baseline="0">
              <a:solidFill>
                <a:schemeClr val="dk1"/>
              </a:solidFill>
              <a:effectLst/>
              <a:latin typeface="+mn-lt"/>
              <a:ea typeface="+mn-ea"/>
              <a:cs typeface="+mn-cs"/>
            </a:rPr>
            <a:t>61</a:t>
          </a:r>
          <a:r>
            <a:rPr kumimoji="1" lang="ja-JP" altLang="ja-JP" sz="900" baseline="0">
              <a:solidFill>
                <a:schemeClr val="dk1"/>
              </a:solidFill>
              <a:effectLst/>
              <a:latin typeface="+mn-lt"/>
              <a:ea typeface="+mn-ea"/>
              <a:cs typeface="+mn-cs"/>
            </a:rPr>
            <a:t>校と数が多いことに加え、校舎の大半が</a:t>
          </a:r>
          <a:r>
            <a:rPr kumimoji="1" lang="en-US" altLang="ja-JP" sz="900" baseline="0">
              <a:solidFill>
                <a:schemeClr val="dk1"/>
              </a:solidFill>
              <a:effectLst/>
              <a:latin typeface="+mn-lt"/>
              <a:ea typeface="+mn-ea"/>
              <a:cs typeface="+mn-cs"/>
            </a:rPr>
            <a:t>30</a:t>
          </a:r>
          <a:r>
            <a:rPr kumimoji="1" lang="ja-JP" altLang="ja-JP" sz="900" baseline="0">
              <a:solidFill>
                <a:schemeClr val="dk1"/>
              </a:solidFill>
              <a:effectLst/>
              <a:latin typeface="+mn-lt"/>
              <a:ea typeface="+mn-ea"/>
              <a:cs typeface="+mn-cs"/>
            </a:rPr>
            <a:t>年を経過しており、</a:t>
          </a:r>
          <a:r>
            <a:rPr kumimoji="1" lang="ja-JP" altLang="en-US" sz="900" baseline="0">
              <a:solidFill>
                <a:schemeClr val="dk1"/>
              </a:solidFill>
              <a:effectLst/>
              <a:latin typeface="+mn-lt"/>
              <a:ea typeface="+mn-ea"/>
              <a:cs typeface="+mn-cs"/>
            </a:rPr>
            <a:t>有形固定資産減価償却率は</a:t>
          </a:r>
          <a:r>
            <a:rPr kumimoji="1" lang="ja-JP" altLang="ja-JP" sz="900" baseline="0">
              <a:solidFill>
                <a:schemeClr val="dk1"/>
              </a:solidFill>
              <a:effectLst/>
              <a:latin typeface="+mn-lt"/>
              <a:ea typeface="+mn-ea"/>
              <a:cs typeface="+mn-cs"/>
            </a:rPr>
            <a:t>類似団体よりも高い値を示している。今後は</a:t>
          </a:r>
          <a:r>
            <a:rPr kumimoji="1" lang="ja-JP" altLang="en-US" sz="900" baseline="0">
              <a:solidFill>
                <a:schemeClr val="dk1"/>
              </a:solidFill>
              <a:effectLst/>
              <a:latin typeface="+mn-lt"/>
              <a:ea typeface="+mn-ea"/>
              <a:cs typeface="+mn-cs"/>
            </a:rPr>
            <a:t>「シン学校プロジェクト」の推進により、時代に合わせた学校施設のあり方を検討し、少子化や複合化などを考慮した建て替えを進めていく。</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児童館</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一人当たりの面積が類似団体より高い数値となっているのは、児童館の数が</a:t>
          </a:r>
          <a:r>
            <a:rPr kumimoji="1" lang="en-US" altLang="ja-JP" sz="900" baseline="0">
              <a:solidFill>
                <a:schemeClr val="dk1"/>
              </a:solidFill>
              <a:effectLst/>
              <a:latin typeface="+mn-lt"/>
              <a:ea typeface="+mn-ea"/>
              <a:cs typeface="+mn-cs"/>
            </a:rPr>
            <a:t>25</a:t>
          </a:r>
          <a:r>
            <a:rPr kumimoji="1" lang="ja-JP" altLang="ja-JP" sz="900" baseline="0">
              <a:solidFill>
                <a:schemeClr val="dk1"/>
              </a:solidFill>
              <a:effectLst/>
              <a:latin typeface="+mn-lt"/>
              <a:ea typeface="+mn-ea"/>
              <a:cs typeface="+mn-cs"/>
            </a:rPr>
            <a:t>箇所と多いためである。放課後児童クラブの定員確保のため児童館の増築が進められたことで、有形固定資産減価償却率が</a:t>
          </a:r>
          <a:r>
            <a:rPr kumimoji="1" lang="en-US" altLang="ja-JP" sz="900" baseline="0">
              <a:solidFill>
                <a:schemeClr val="dk1"/>
              </a:solidFill>
              <a:effectLst/>
              <a:latin typeface="+mn-lt"/>
              <a:ea typeface="+mn-ea"/>
              <a:cs typeface="+mn-cs"/>
            </a:rPr>
            <a:t>49.7%</a:t>
          </a:r>
          <a:r>
            <a:rPr kumimoji="1" lang="ja-JP" altLang="ja-JP" sz="900" baseline="0">
              <a:solidFill>
                <a:schemeClr val="dk1"/>
              </a:solidFill>
              <a:effectLst/>
              <a:latin typeface="+mn-lt"/>
              <a:ea typeface="+mn-ea"/>
              <a:cs typeface="+mn-cs"/>
            </a:rPr>
            <a:t>と低下し、</a:t>
          </a:r>
          <a:r>
            <a:rPr kumimoji="1" lang="ja-JP" altLang="en-US" sz="900" baseline="0">
              <a:solidFill>
                <a:schemeClr val="dk1"/>
              </a:solidFill>
              <a:effectLst/>
              <a:latin typeface="+mn-lt"/>
              <a:ea typeface="+mn-ea"/>
              <a:cs typeface="+mn-cs"/>
            </a:rPr>
            <a:t>令和</a:t>
          </a:r>
          <a:r>
            <a:rPr kumimoji="1" lang="en-US" altLang="ja-JP" sz="900" baseline="0">
              <a:solidFill>
                <a:schemeClr val="dk1"/>
              </a:solidFill>
              <a:effectLst/>
              <a:latin typeface="+mn-lt"/>
              <a:ea typeface="+mn-ea"/>
              <a:cs typeface="+mn-cs"/>
            </a:rPr>
            <a:t>3</a:t>
          </a:r>
          <a:r>
            <a:rPr kumimoji="1" lang="ja-JP" altLang="en-US" sz="900" baseline="0">
              <a:solidFill>
                <a:schemeClr val="dk1"/>
              </a:solidFill>
              <a:effectLst/>
              <a:latin typeface="+mn-lt"/>
              <a:ea typeface="+mn-ea"/>
              <a:cs typeface="+mn-cs"/>
            </a:rPr>
            <a:t>年度に引き続き</a:t>
          </a:r>
          <a:r>
            <a:rPr kumimoji="1" lang="ja-JP" altLang="ja-JP" sz="900" baseline="0">
              <a:solidFill>
                <a:schemeClr val="dk1"/>
              </a:solidFill>
              <a:effectLst/>
              <a:latin typeface="+mn-lt"/>
              <a:ea typeface="+mn-ea"/>
              <a:cs typeface="+mn-cs"/>
            </a:rPr>
            <a:t>類似団体を下回った</a:t>
          </a:r>
          <a:r>
            <a:rPr kumimoji="1" lang="ja-JP" altLang="en-US" sz="900" baseline="0">
              <a:solidFill>
                <a:schemeClr val="dk1"/>
              </a:solidFill>
              <a:effectLst/>
              <a:latin typeface="+mn-lt"/>
              <a:ea typeface="+mn-ea"/>
              <a:cs typeface="+mn-cs"/>
            </a:rPr>
            <a:t>。</a:t>
          </a:r>
          <a:endParaRPr kumimoji="1" lang="en-US" altLang="ja-JP" sz="900" baseline="0">
            <a:solidFill>
              <a:schemeClr val="dk1"/>
            </a:solidFill>
            <a:effectLst/>
            <a:latin typeface="+mn-lt"/>
            <a:ea typeface="+mn-ea"/>
            <a:cs typeface="+mn-cs"/>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橋りょう・トンネル</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平成</a:t>
          </a:r>
          <a:r>
            <a:rPr kumimoji="1" lang="en-US" altLang="ja-JP" sz="900" baseline="0">
              <a:solidFill>
                <a:schemeClr val="dk1"/>
              </a:solidFill>
              <a:effectLst/>
              <a:latin typeface="+mn-lt"/>
              <a:ea typeface="+mn-ea"/>
              <a:cs typeface="+mn-cs"/>
            </a:rPr>
            <a:t>30</a:t>
          </a:r>
          <a:r>
            <a:rPr kumimoji="1" lang="ja-JP" altLang="ja-JP" sz="900" baseline="0">
              <a:solidFill>
                <a:schemeClr val="dk1"/>
              </a:solidFill>
              <a:effectLst/>
              <a:latin typeface="+mn-lt"/>
              <a:ea typeface="+mn-ea"/>
              <a:cs typeface="+mn-cs"/>
            </a:rPr>
            <a:t>年度に、橋りょう資産の再算定を行い取得価額を修正した結果、有形固定資産減価償却率が大きく減少した。今後は橋梁保全計画のもと、維持管理コストの低減を目指していく。</a:t>
          </a:r>
          <a:endParaRPr lang="ja-JP" altLang="ja-JP" sz="9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870756-0FFC-42CD-A7FD-609720F68DA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249C20-0E0B-4382-A67F-06A3432EC27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C1A502-7E6C-4FC1-9418-4F7ABAB52B8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F50047-EFDC-4555-8254-FE163B038D8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1A3202-3A7D-405C-A103-52B014C956A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813F8F-019C-4452-AA88-9D5F2E47B11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3290B7-9383-4939-9957-332157E070B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E21826-C704-49CD-A83B-5392B9DD1D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00AD5A-1B52-4E0D-A2E6-C4C4425FC1D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E06DF5-2325-4356-BC4D-3CB6BA37B41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89B2F3-9169-4706-A0FE-3E6F74D5A5A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639A58-3AB0-4E67-806B-122891F33C8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A10097-3AC0-4D51-BBAB-7AA1A3761B4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CA004D-C62C-41DF-846F-70522B9644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B87B89-AB14-4862-9073-B22EAB52D80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7ADDEA4-A79B-48DA-9A88-CA9896F2546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E95885-AEEE-4B32-8884-7EA090BDAB0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5C61DE-6C01-4EC0-B204-3CC44D4C81D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BF3488-5856-44FF-8BE1-23F6B220DF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FC692B-81B3-4D72-8E4C-8E572CA34C6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0F950F-4A68-4DA4-877B-D092757AF1C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2A35B7-BE00-40BE-BF6A-542CA2743ED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690AE0-F4E6-4598-A9FC-31C482A963E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66D547-58BD-4FD6-96F6-01B0BE3ADE9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DCF668-486A-485A-BF07-65EAC91B522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B55F18-921E-48B7-953B-DA154C3B09C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CEF5BD-2F11-407D-8511-DBE9D8326B3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8598DB-90CF-4039-8C0C-58B611692A1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EEBA65-5BAB-4164-9A63-5343076B2AD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DD8BA2-1036-41C8-B2CA-83DD6D88EF3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DB9B40-4B63-47EE-AD7C-0A7B152FBB0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8663D3-6450-462A-AEDA-A08B166B79B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15A1CA-2127-4ACC-923D-267DB0CB7BF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84ED6B-075B-4538-87F1-53EB8701D24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2110DE-ED25-4156-AE7E-1A9DD5202BE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99C964-774C-4A9E-985C-E77B8A282E1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B34047-AFC5-4B3E-8FC5-80259E3E7F7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E0C776-DA1B-453B-A3CF-590C6EF8FF2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62A2F5-DD8C-4331-BF6B-34E34C4B6F4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F42E18-B61F-4F5D-919C-B994C80D8F6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BE7A7D-B88A-4A20-98BE-D91493827CF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9D8DE8-1691-4A49-A759-FB9F6890812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EB5619-DE8B-4FC0-9C68-0A2816C2462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6B2169-7B6E-4C3E-9D40-FA7FC781C36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F73085-13D7-4195-B4DA-264925F36BD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D4FF21-25EB-43E4-8F7A-4D260FD6859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99475B0-4552-48F8-B120-9C4927B494C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348B941-E191-42B5-BFA5-A26AA8CD187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9D0A51-2AC7-497E-AD33-08A1FD03D75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099913-E092-422F-8E2F-DFE0B39E61A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EB279AF-395D-41CB-AF0B-F8D767CEE29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083D62E-C820-47E4-ABF0-394FA3A2F97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FF1935-0F58-4F42-B607-220ADA918CD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75B3403-C742-4A93-B2B4-3953F4D8E28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F2C9D64-3D7D-488C-987C-33318CB4735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0F11B64-F4CB-4D72-9967-17C4EBD20805}"/>
            </a:ext>
          </a:extLst>
        </xdr:cNvPr>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66BF2BE-CE45-41F0-BF59-453E14D456D2}"/>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9E957E25-4423-4EAD-A3F7-2FADF4543B50}"/>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AEDB8EE-6733-4063-B3A8-2AA6AD404AA1}"/>
            </a:ext>
          </a:extLst>
        </xdr:cNvPr>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B9DC76B1-CAB1-4837-ADA8-1F98B3FB08B9}"/>
            </a:ext>
          </a:extLst>
        </xdr:cNvPr>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CBB5F1AE-C753-4613-9832-DDA1859A12C0}"/>
            </a:ext>
          </a:extLst>
        </xdr:cNvPr>
        <xdr:cNvSpPr txBox="1"/>
      </xdr:nvSpPr>
      <xdr:spPr>
        <a:xfrm>
          <a:off x="412496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1F667C34-09EA-41B7-AEFD-B71AF45AAB02}"/>
            </a:ext>
          </a:extLst>
        </xdr:cNvPr>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3784F137-2857-4363-8909-C2181D4B7A50}"/>
            </a:ext>
          </a:extLst>
        </xdr:cNvPr>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50165</xdr:rowOff>
    </xdr:from>
    <xdr:to>
      <xdr:col>15</xdr:col>
      <xdr:colOff>101600</xdr:colOff>
      <xdr:row>36</xdr:row>
      <xdr:rowOff>151765</xdr:rowOff>
    </xdr:to>
    <xdr:sp macro="" textlink="">
      <xdr:nvSpPr>
        <xdr:cNvPr id="65" name="フローチャート: 判断 64">
          <a:extLst>
            <a:ext uri="{FF2B5EF4-FFF2-40B4-BE49-F238E27FC236}">
              <a16:creationId xmlns:a16="http://schemas.microsoft.com/office/drawing/2014/main" id="{D8C8E6F1-1BFE-4B24-9218-3FBA095BDAEF}"/>
            </a:ext>
          </a:extLst>
        </xdr:cNvPr>
        <xdr:cNvSpPr/>
      </xdr:nvSpPr>
      <xdr:spPr>
        <a:xfrm>
          <a:off x="25146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23495</xdr:rowOff>
    </xdr:from>
    <xdr:to>
      <xdr:col>10</xdr:col>
      <xdr:colOff>165100</xdr:colOff>
      <xdr:row>36</xdr:row>
      <xdr:rowOff>125095</xdr:rowOff>
    </xdr:to>
    <xdr:sp macro="" textlink="">
      <xdr:nvSpPr>
        <xdr:cNvPr id="66" name="フローチャート: 判断 65">
          <a:extLst>
            <a:ext uri="{FF2B5EF4-FFF2-40B4-BE49-F238E27FC236}">
              <a16:creationId xmlns:a16="http://schemas.microsoft.com/office/drawing/2014/main" id="{B8DEC8FF-C7D1-48BC-8296-7B8A1A21F24F}"/>
            </a:ext>
          </a:extLst>
        </xdr:cNvPr>
        <xdr:cNvSpPr/>
      </xdr:nvSpPr>
      <xdr:spPr>
        <a:xfrm>
          <a:off x="17399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34925</xdr:rowOff>
    </xdr:from>
    <xdr:to>
      <xdr:col>6</xdr:col>
      <xdr:colOff>38100</xdr:colOff>
      <xdr:row>36</xdr:row>
      <xdr:rowOff>136525</xdr:rowOff>
    </xdr:to>
    <xdr:sp macro="" textlink="">
      <xdr:nvSpPr>
        <xdr:cNvPr id="67" name="フローチャート: 判断 66">
          <a:extLst>
            <a:ext uri="{FF2B5EF4-FFF2-40B4-BE49-F238E27FC236}">
              <a16:creationId xmlns:a16="http://schemas.microsoft.com/office/drawing/2014/main" id="{2324FDE5-4C5A-4052-AAE2-8D89B8FE2718}"/>
            </a:ext>
          </a:extLst>
        </xdr:cNvPr>
        <xdr:cNvSpPr/>
      </xdr:nvSpPr>
      <xdr:spPr>
        <a:xfrm>
          <a:off x="965200" y="6069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D3EE1E-FED7-4C69-977F-0C2C3789BDA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389A52-4A3C-48CB-AEC1-4D35821DC0F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5D9943-A45F-42AA-8320-690ADC4FC0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B6BB60-122B-4C1B-A3F6-0C86C9BC86E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3E36C8-8EE3-46FD-A929-6B3EDCF4C82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73" name="楕円 72">
          <a:extLst>
            <a:ext uri="{FF2B5EF4-FFF2-40B4-BE49-F238E27FC236}">
              <a16:creationId xmlns:a16="http://schemas.microsoft.com/office/drawing/2014/main" id="{5A379156-5B0B-4C1F-968B-730A8F7AFB0E}"/>
            </a:ext>
          </a:extLst>
        </xdr:cNvPr>
        <xdr:cNvSpPr/>
      </xdr:nvSpPr>
      <xdr:spPr>
        <a:xfrm>
          <a:off x="403606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23512</xdr:rowOff>
    </xdr:from>
    <xdr:ext cx="405111" cy="259045"/>
    <xdr:sp macro="" textlink="">
      <xdr:nvSpPr>
        <xdr:cNvPr id="74" name="【図書館】&#10;有形固定資産減価償却率該当値テキスト">
          <a:extLst>
            <a:ext uri="{FF2B5EF4-FFF2-40B4-BE49-F238E27FC236}">
              <a16:creationId xmlns:a16="http://schemas.microsoft.com/office/drawing/2014/main" id="{2BB149EB-D7FF-44CD-B2FC-A2EC6176BB56}"/>
            </a:ext>
          </a:extLst>
        </xdr:cNvPr>
        <xdr:cNvSpPr txBox="1"/>
      </xdr:nvSpPr>
      <xdr:spPr>
        <a:xfrm>
          <a:off x="412496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5" name="楕円 74">
          <a:extLst>
            <a:ext uri="{FF2B5EF4-FFF2-40B4-BE49-F238E27FC236}">
              <a16:creationId xmlns:a16="http://schemas.microsoft.com/office/drawing/2014/main" id="{7F5277BA-5A95-4CEB-8564-264435AB9A50}"/>
            </a:ext>
          </a:extLst>
        </xdr:cNvPr>
        <xdr:cNvSpPr/>
      </xdr:nvSpPr>
      <xdr:spPr>
        <a:xfrm>
          <a:off x="3312160" y="5972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51435</xdr:rowOff>
    </xdr:to>
    <xdr:cxnSp macro="">
      <xdr:nvCxnSpPr>
        <xdr:cNvPr id="76" name="直線コネクタ 75">
          <a:extLst>
            <a:ext uri="{FF2B5EF4-FFF2-40B4-BE49-F238E27FC236}">
              <a16:creationId xmlns:a16="http://schemas.microsoft.com/office/drawing/2014/main" id="{228FA5A0-D648-4ADD-9B5D-C23368F391C8}"/>
            </a:ext>
          </a:extLst>
        </xdr:cNvPr>
        <xdr:cNvCxnSpPr/>
      </xdr:nvCxnSpPr>
      <xdr:spPr>
        <a:xfrm>
          <a:off x="3355340" y="6023610"/>
          <a:ext cx="7315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44450</xdr:rowOff>
    </xdr:from>
    <xdr:to>
      <xdr:col>15</xdr:col>
      <xdr:colOff>101600</xdr:colOff>
      <xdr:row>35</xdr:row>
      <xdr:rowOff>146050</xdr:rowOff>
    </xdr:to>
    <xdr:sp macro="" textlink="">
      <xdr:nvSpPr>
        <xdr:cNvPr id="77" name="楕円 76">
          <a:extLst>
            <a:ext uri="{FF2B5EF4-FFF2-40B4-BE49-F238E27FC236}">
              <a16:creationId xmlns:a16="http://schemas.microsoft.com/office/drawing/2014/main" id="{AB2F3A02-EBDC-4C10-BB3A-B307CDA83CDE}"/>
            </a:ext>
          </a:extLst>
        </xdr:cNvPr>
        <xdr:cNvSpPr/>
      </xdr:nvSpPr>
      <xdr:spPr>
        <a:xfrm>
          <a:off x="25146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156210</xdr:rowOff>
    </xdr:to>
    <xdr:cxnSp macro="">
      <xdr:nvCxnSpPr>
        <xdr:cNvPr id="78" name="直線コネクタ 77">
          <a:extLst>
            <a:ext uri="{FF2B5EF4-FFF2-40B4-BE49-F238E27FC236}">
              <a16:creationId xmlns:a16="http://schemas.microsoft.com/office/drawing/2014/main" id="{A2D122A2-3FEC-4E9A-BC92-924183A25E70}"/>
            </a:ext>
          </a:extLst>
        </xdr:cNvPr>
        <xdr:cNvCxnSpPr/>
      </xdr:nvCxnSpPr>
      <xdr:spPr>
        <a:xfrm>
          <a:off x="2565400" y="596265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149225</xdr:rowOff>
    </xdr:from>
    <xdr:to>
      <xdr:col>10</xdr:col>
      <xdr:colOff>165100</xdr:colOff>
      <xdr:row>35</xdr:row>
      <xdr:rowOff>79375</xdr:rowOff>
    </xdr:to>
    <xdr:sp macro="" textlink="">
      <xdr:nvSpPr>
        <xdr:cNvPr id="79" name="楕円 78">
          <a:extLst>
            <a:ext uri="{FF2B5EF4-FFF2-40B4-BE49-F238E27FC236}">
              <a16:creationId xmlns:a16="http://schemas.microsoft.com/office/drawing/2014/main" id="{CFEFBF49-BBE5-4A96-81F8-9B6C717E5639}"/>
            </a:ext>
          </a:extLst>
        </xdr:cNvPr>
        <xdr:cNvSpPr/>
      </xdr:nvSpPr>
      <xdr:spPr>
        <a:xfrm>
          <a:off x="1739900" y="584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28575</xdr:rowOff>
    </xdr:from>
    <xdr:to>
      <xdr:col>15</xdr:col>
      <xdr:colOff>50800</xdr:colOff>
      <xdr:row>35</xdr:row>
      <xdr:rowOff>95250</xdr:rowOff>
    </xdr:to>
    <xdr:cxnSp macro="">
      <xdr:nvCxnSpPr>
        <xdr:cNvPr id="80" name="直線コネクタ 79">
          <a:extLst>
            <a:ext uri="{FF2B5EF4-FFF2-40B4-BE49-F238E27FC236}">
              <a16:creationId xmlns:a16="http://schemas.microsoft.com/office/drawing/2014/main" id="{0499802A-6415-4413-80BA-A074B90A4E93}"/>
            </a:ext>
          </a:extLst>
        </xdr:cNvPr>
        <xdr:cNvCxnSpPr/>
      </xdr:nvCxnSpPr>
      <xdr:spPr>
        <a:xfrm>
          <a:off x="1790700" y="589597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80645</xdr:rowOff>
    </xdr:from>
    <xdr:to>
      <xdr:col>6</xdr:col>
      <xdr:colOff>38100</xdr:colOff>
      <xdr:row>35</xdr:row>
      <xdr:rowOff>10795</xdr:rowOff>
    </xdr:to>
    <xdr:sp macro="" textlink="">
      <xdr:nvSpPr>
        <xdr:cNvPr id="81" name="楕円 80">
          <a:extLst>
            <a:ext uri="{FF2B5EF4-FFF2-40B4-BE49-F238E27FC236}">
              <a16:creationId xmlns:a16="http://schemas.microsoft.com/office/drawing/2014/main" id="{A7B2BE0F-9033-4D01-9D82-8DA4C068FD36}"/>
            </a:ext>
          </a:extLst>
        </xdr:cNvPr>
        <xdr:cNvSpPr/>
      </xdr:nvSpPr>
      <xdr:spPr>
        <a:xfrm>
          <a:off x="965200" y="5780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131445</xdr:rowOff>
    </xdr:from>
    <xdr:to>
      <xdr:col>10</xdr:col>
      <xdr:colOff>114300</xdr:colOff>
      <xdr:row>35</xdr:row>
      <xdr:rowOff>28575</xdr:rowOff>
    </xdr:to>
    <xdr:cxnSp macro="">
      <xdr:nvCxnSpPr>
        <xdr:cNvPr id="82" name="直線コネクタ 81">
          <a:extLst>
            <a:ext uri="{FF2B5EF4-FFF2-40B4-BE49-F238E27FC236}">
              <a16:creationId xmlns:a16="http://schemas.microsoft.com/office/drawing/2014/main" id="{A2CFA17E-A15B-4CAB-8B4D-F6A7B53DD8FB}"/>
            </a:ext>
          </a:extLst>
        </xdr:cNvPr>
        <xdr:cNvCxnSpPr/>
      </xdr:nvCxnSpPr>
      <xdr:spPr>
        <a:xfrm>
          <a:off x="1008380" y="583120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600EFCAF-F4A4-4F13-BE54-EFA75A46EF5D}"/>
            </a:ext>
          </a:extLst>
        </xdr:cNvPr>
        <xdr:cNvSpPr txBox="1"/>
      </xdr:nvSpPr>
      <xdr:spPr>
        <a:xfrm>
          <a:off x="317056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142892</xdr:rowOff>
    </xdr:from>
    <xdr:ext cx="405111" cy="259045"/>
    <xdr:sp macro="" textlink="">
      <xdr:nvSpPr>
        <xdr:cNvPr id="84" name="n_2aveValue【図書館】&#10;有形固定資産減価償却率">
          <a:extLst>
            <a:ext uri="{FF2B5EF4-FFF2-40B4-BE49-F238E27FC236}">
              <a16:creationId xmlns:a16="http://schemas.microsoft.com/office/drawing/2014/main" id="{21F43954-F1BA-496D-9EDE-5270800F2C78}"/>
            </a:ext>
          </a:extLst>
        </xdr:cNvPr>
        <xdr:cNvSpPr txBox="1"/>
      </xdr:nvSpPr>
      <xdr:spPr>
        <a:xfrm>
          <a:off x="2385704" y="617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116222</xdr:rowOff>
    </xdr:from>
    <xdr:ext cx="405111" cy="259045"/>
    <xdr:sp macro="" textlink="">
      <xdr:nvSpPr>
        <xdr:cNvPr id="85" name="n_3aveValue【図書館】&#10;有形固定資産減価償却率">
          <a:extLst>
            <a:ext uri="{FF2B5EF4-FFF2-40B4-BE49-F238E27FC236}">
              <a16:creationId xmlns:a16="http://schemas.microsoft.com/office/drawing/2014/main" id="{B8E67D0F-8A49-4571-8268-65AC6A8FA217}"/>
            </a:ext>
          </a:extLst>
        </xdr:cNvPr>
        <xdr:cNvSpPr txBox="1"/>
      </xdr:nvSpPr>
      <xdr:spPr>
        <a:xfrm>
          <a:off x="161100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127652</xdr:rowOff>
    </xdr:from>
    <xdr:ext cx="405111" cy="259045"/>
    <xdr:sp macro="" textlink="">
      <xdr:nvSpPr>
        <xdr:cNvPr id="86" name="n_4aveValue【図書館】&#10;有形固定資産減価償却率">
          <a:extLst>
            <a:ext uri="{FF2B5EF4-FFF2-40B4-BE49-F238E27FC236}">
              <a16:creationId xmlns:a16="http://schemas.microsoft.com/office/drawing/2014/main" id="{BBD8854A-53C9-4EA3-AD6F-D321EB8FFC93}"/>
            </a:ext>
          </a:extLst>
        </xdr:cNvPr>
        <xdr:cNvSpPr txBox="1"/>
      </xdr:nvSpPr>
      <xdr:spPr>
        <a:xfrm>
          <a:off x="836304"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7" name="n_1mainValue【図書館】&#10;有形固定資産減価償却率">
          <a:extLst>
            <a:ext uri="{FF2B5EF4-FFF2-40B4-BE49-F238E27FC236}">
              <a16:creationId xmlns:a16="http://schemas.microsoft.com/office/drawing/2014/main" id="{AF0D773E-0213-4BE0-8EB9-39B8063A8B10}"/>
            </a:ext>
          </a:extLst>
        </xdr:cNvPr>
        <xdr:cNvSpPr txBox="1"/>
      </xdr:nvSpPr>
      <xdr:spPr>
        <a:xfrm>
          <a:off x="317056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162577</xdr:rowOff>
    </xdr:from>
    <xdr:ext cx="405111" cy="259045"/>
    <xdr:sp macro="" textlink="">
      <xdr:nvSpPr>
        <xdr:cNvPr id="88" name="n_2mainValue【図書館】&#10;有形固定資産減価償却率">
          <a:extLst>
            <a:ext uri="{FF2B5EF4-FFF2-40B4-BE49-F238E27FC236}">
              <a16:creationId xmlns:a16="http://schemas.microsoft.com/office/drawing/2014/main" id="{F2E1E8C2-77BB-4AB3-B398-826EDD631490}"/>
            </a:ext>
          </a:extLst>
        </xdr:cNvPr>
        <xdr:cNvSpPr txBox="1"/>
      </xdr:nvSpPr>
      <xdr:spPr>
        <a:xfrm>
          <a:off x="238570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95902</xdr:rowOff>
    </xdr:from>
    <xdr:ext cx="405111" cy="259045"/>
    <xdr:sp macro="" textlink="">
      <xdr:nvSpPr>
        <xdr:cNvPr id="89" name="n_3mainValue【図書館】&#10;有形固定資産減価償却率">
          <a:extLst>
            <a:ext uri="{FF2B5EF4-FFF2-40B4-BE49-F238E27FC236}">
              <a16:creationId xmlns:a16="http://schemas.microsoft.com/office/drawing/2014/main" id="{036E82E4-180A-44E7-B4E6-C4C609A8012C}"/>
            </a:ext>
          </a:extLst>
        </xdr:cNvPr>
        <xdr:cNvSpPr txBox="1"/>
      </xdr:nvSpPr>
      <xdr:spPr>
        <a:xfrm>
          <a:off x="161100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27322</xdr:rowOff>
    </xdr:from>
    <xdr:ext cx="405111" cy="259045"/>
    <xdr:sp macro="" textlink="">
      <xdr:nvSpPr>
        <xdr:cNvPr id="90" name="n_4mainValue【図書館】&#10;有形固定資産減価償却率">
          <a:extLst>
            <a:ext uri="{FF2B5EF4-FFF2-40B4-BE49-F238E27FC236}">
              <a16:creationId xmlns:a16="http://schemas.microsoft.com/office/drawing/2014/main" id="{A5F45543-773D-4C99-B4E7-BDB2FAC2EBA0}"/>
            </a:ext>
          </a:extLst>
        </xdr:cNvPr>
        <xdr:cNvSpPr txBox="1"/>
      </xdr:nvSpPr>
      <xdr:spPr>
        <a:xfrm>
          <a:off x="83630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A95A3F4-1D81-4863-99EE-022B14D26CB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E5CA2BF-F3AA-4460-B510-F60120F9DB2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2ED634-D45E-4E91-9F68-C82CEB23373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CAA40C-C04F-4EAA-A062-1997B22F38A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8484FF9-E0F9-4ED7-836C-DB4E4BBC9E9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DB05561-9452-4B43-AFCC-BB93DC4A35A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06CA4F4-BC40-4E46-A283-E50A8A34829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C129DFD-E68E-4FC2-8C4C-8F8820450BC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A1FEEA2-8423-4D40-B56F-2A0C9602368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AF2F45F-6D09-436C-BAA7-5F5C2CCCAB5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2A6FDD5D-8536-4A14-AAD5-09E4515B4E08}"/>
            </a:ext>
          </a:extLst>
        </xdr:cNvPr>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A3A87FE1-DCF6-4CFD-8379-7AA60DE03A91}"/>
            </a:ext>
          </a:extLst>
        </xdr:cNvPr>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23A61C25-5EC9-4958-8D67-7BF5F649B1A2}"/>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ECABDD4C-2681-46DC-8CED-76A54E0419FD}"/>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AB839DFE-8002-4EF7-AC84-9FE4F7D82857}"/>
            </a:ext>
          </a:extLst>
        </xdr:cNvPr>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3FA3417E-D8D2-4D14-9FA6-D644E1E892E8}"/>
            </a:ext>
          </a:extLst>
        </xdr:cNvPr>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6726F1B2-6F7E-486E-91AC-D550EB1E9CB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9B9939D9-45FB-490D-8515-BA73E4F8103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4FBF24FB-720F-4297-9AAE-A81C0F2EB160}"/>
            </a:ext>
          </a:extLst>
        </xdr:cNvPr>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6D1F7045-A3E2-4718-A1F0-7ACBB0C6CC69}"/>
            </a:ext>
          </a:extLst>
        </xdr:cNvPr>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5B343DAE-BF7F-48B1-BC95-C9B3D9339B20}"/>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903813A8-6652-4EA6-AF47-A6800F3BF247}"/>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6134146A-8A23-4452-81D5-4EB13033855E}"/>
            </a:ext>
          </a:extLst>
        </xdr:cNvPr>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2BD8A889-E56F-40E3-AAB0-E9BE235916E0}"/>
            </a:ext>
          </a:extLst>
        </xdr:cNvPr>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9AD9DDA0-2F1A-4AA6-A409-4BE3CEF2BF5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FB678014-4F5F-4D56-B7A0-19C97E2D376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2228E015-6911-40BA-8595-96CCAD34A7A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ECF6BF02-C231-4713-A21F-D5B9758847DD}"/>
            </a:ext>
          </a:extLst>
        </xdr:cNvPr>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27700D09-1FBD-47A3-9DCC-F67F85D2E301}"/>
            </a:ext>
          </a:extLst>
        </xdr:cNvPr>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27F71F54-495D-4ABC-9462-A00B103C16CF}"/>
            </a:ext>
          </a:extLst>
        </xdr:cNvPr>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14B0827C-A50D-4696-982E-DDE6D600A17C}"/>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643F840F-0324-42F0-80FF-9BD87E53F449}"/>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8ED6119C-EC44-479E-829D-6C326B0DF090}"/>
            </a:ext>
          </a:extLst>
        </xdr:cNvPr>
        <xdr:cNvSpPr txBox="1"/>
      </xdr:nvSpPr>
      <xdr:spPr>
        <a:xfrm>
          <a:off x="925830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1EA685C8-B969-45C6-A47A-4801171EFC4B}"/>
            </a:ext>
          </a:extLst>
        </xdr:cNvPr>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5A64CD16-6E64-4057-9C3B-419FD0AB0B18}"/>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6" name="フローチャート: 判断 125">
          <a:extLst>
            <a:ext uri="{FF2B5EF4-FFF2-40B4-BE49-F238E27FC236}">
              <a16:creationId xmlns:a16="http://schemas.microsoft.com/office/drawing/2014/main" id="{7F615AA9-3716-4CDC-9B29-40B37DD29B9E}"/>
            </a:ext>
          </a:extLst>
        </xdr:cNvPr>
        <xdr:cNvSpPr/>
      </xdr:nvSpPr>
      <xdr:spPr>
        <a:xfrm>
          <a:off x="7670800" y="634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111125</xdr:rowOff>
    </xdr:from>
    <xdr:to>
      <xdr:col>41</xdr:col>
      <xdr:colOff>101600</xdr:colOff>
      <xdr:row>38</xdr:row>
      <xdr:rowOff>41275</xdr:rowOff>
    </xdr:to>
    <xdr:sp macro="" textlink="">
      <xdr:nvSpPr>
        <xdr:cNvPr id="127" name="フローチャート: 判断 126">
          <a:extLst>
            <a:ext uri="{FF2B5EF4-FFF2-40B4-BE49-F238E27FC236}">
              <a16:creationId xmlns:a16="http://schemas.microsoft.com/office/drawing/2014/main" id="{D11534B6-48AA-4004-8091-4CEAAE398841}"/>
            </a:ext>
          </a:extLst>
        </xdr:cNvPr>
        <xdr:cNvSpPr/>
      </xdr:nvSpPr>
      <xdr:spPr>
        <a:xfrm>
          <a:off x="687324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139700</xdr:rowOff>
    </xdr:from>
    <xdr:to>
      <xdr:col>36</xdr:col>
      <xdr:colOff>165100</xdr:colOff>
      <xdr:row>38</xdr:row>
      <xdr:rowOff>69850</xdr:rowOff>
    </xdr:to>
    <xdr:sp macro="" textlink="">
      <xdr:nvSpPr>
        <xdr:cNvPr id="128" name="フローチャート: 判断 127">
          <a:extLst>
            <a:ext uri="{FF2B5EF4-FFF2-40B4-BE49-F238E27FC236}">
              <a16:creationId xmlns:a16="http://schemas.microsoft.com/office/drawing/2014/main" id="{70E15FDD-1C44-4A33-B430-AB79185150F4}"/>
            </a:ext>
          </a:extLst>
        </xdr:cNvPr>
        <xdr:cNvSpPr/>
      </xdr:nvSpPr>
      <xdr:spPr>
        <a:xfrm>
          <a:off x="60985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2E8046-1380-4688-B4D0-914FDCB1629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9D6B7F-3C9B-4B40-84D5-B4DF6038828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D85D8EC-760C-4D37-A8F0-E616ED52B1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CBCEBA4-261C-4D0A-B69C-8796EC585B7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34F3C3A-355F-42BE-9590-9EB6FF3B2EC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168275</xdr:rowOff>
    </xdr:from>
    <xdr:to>
      <xdr:col>55</xdr:col>
      <xdr:colOff>50800</xdr:colOff>
      <xdr:row>37</xdr:row>
      <xdr:rowOff>98425</xdr:rowOff>
    </xdr:to>
    <xdr:sp macro="" textlink="">
      <xdr:nvSpPr>
        <xdr:cNvPr id="134" name="楕円 133">
          <a:extLst>
            <a:ext uri="{FF2B5EF4-FFF2-40B4-BE49-F238E27FC236}">
              <a16:creationId xmlns:a16="http://schemas.microsoft.com/office/drawing/2014/main" id="{0DC111BE-632E-4E84-8F22-D201B21EAE89}"/>
            </a:ext>
          </a:extLst>
        </xdr:cNvPr>
        <xdr:cNvSpPr/>
      </xdr:nvSpPr>
      <xdr:spPr>
        <a:xfrm>
          <a:off x="9192260" y="620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19702</xdr:rowOff>
    </xdr:from>
    <xdr:ext cx="469744" cy="259045"/>
    <xdr:sp macro="" textlink="">
      <xdr:nvSpPr>
        <xdr:cNvPr id="135" name="【図書館】&#10;一人当たり面積該当値テキスト">
          <a:extLst>
            <a:ext uri="{FF2B5EF4-FFF2-40B4-BE49-F238E27FC236}">
              <a16:creationId xmlns:a16="http://schemas.microsoft.com/office/drawing/2014/main" id="{E0840382-7D8B-4BEC-8020-38DB8A82ED11}"/>
            </a:ext>
          </a:extLst>
        </xdr:cNvPr>
        <xdr:cNvSpPr txBox="1"/>
      </xdr:nvSpPr>
      <xdr:spPr>
        <a:xfrm>
          <a:off x="9258300" y="60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168275</xdr:rowOff>
    </xdr:from>
    <xdr:to>
      <xdr:col>50</xdr:col>
      <xdr:colOff>165100</xdr:colOff>
      <xdr:row>37</xdr:row>
      <xdr:rowOff>98425</xdr:rowOff>
    </xdr:to>
    <xdr:sp macro="" textlink="">
      <xdr:nvSpPr>
        <xdr:cNvPr id="136" name="楕円 135">
          <a:extLst>
            <a:ext uri="{FF2B5EF4-FFF2-40B4-BE49-F238E27FC236}">
              <a16:creationId xmlns:a16="http://schemas.microsoft.com/office/drawing/2014/main" id="{8EC4B8BA-D9E7-4526-BBFA-F122543C2BDC}"/>
            </a:ext>
          </a:extLst>
        </xdr:cNvPr>
        <xdr:cNvSpPr/>
      </xdr:nvSpPr>
      <xdr:spPr>
        <a:xfrm>
          <a:off x="844550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47625</xdr:rowOff>
    </xdr:from>
    <xdr:to>
      <xdr:col>55</xdr:col>
      <xdr:colOff>0</xdr:colOff>
      <xdr:row>37</xdr:row>
      <xdr:rowOff>47625</xdr:rowOff>
    </xdr:to>
    <xdr:cxnSp macro="">
      <xdr:nvCxnSpPr>
        <xdr:cNvPr id="137" name="直線コネクタ 136">
          <a:extLst>
            <a:ext uri="{FF2B5EF4-FFF2-40B4-BE49-F238E27FC236}">
              <a16:creationId xmlns:a16="http://schemas.microsoft.com/office/drawing/2014/main" id="{C3AF16B9-CAF6-4638-8362-7CBED0E7ABEE}"/>
            </a:ext>
          </a:extLst>
        </xdr:cNvPr>
        <xdr:cNvCxnSpPr/>
      </xdr:nvCxnSpPr>
      <xdr:spPr>
        <a:xfrm>
          <a:off x="8496300" y="62503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168275</xdr:rowOff>
    </xdr:from>
    <xdr:to>
      <xdr:col>46</xdr:col>
      <xdr:colOff>38100</xdr:colOff>
      <xdr:row>37</xdr:row>
      <xdr:rowOff>98425</xdr:rowOff>
    </xdr:to>
    <xdr:sp macro="" textlink="">
      <xdr:nvSpPr>
        <xdr:cNvPr id="138" name="楕円 137">
          <a:extLst>
            <a:ext uri="{FF2B5EF4-FFF2-40B4-BE49-F238E27FC236}">
              <a16:creationId xmlns:a16="http://schemas.microsoft.com/office/drawing/2014/main" id="{2BA15022-FCB9-4ACF-9657-4943E59CB53A}"/>
            </a:ext>
          </a:extLst>
        </xdr:cNvPr>
        <xdr:cNvSpPr/>
      </xdr:nvSpPr>
      <xdr:spPr>
        <a:xfrm>
          <a:off x="7670800" y="620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47625</xdr:rowOff>
    </xdr:from>
    <xdr:to>
      <xdr:col>50</xdr:col>
      <xdr:colOff>114300</xdr:colOff>
      <xdr:row>37</xdr:row>
      <xdr:rowOff>47625</xdr:rowOff>
    </xdr:to>
    <xdr:cxnSp macro="">
      <xdr:nvCxnSpPr>
        <xdr:cNvPr id="139" name="直線コネクタ 138">
          <a:extLst>
            <a:ext uri="{FF2B5EF4-FFF2-40B4-BE49-F238E27FC236}">
              <a16:creationId xmlns:a16="http://schemas.microsoft.com/office/drawing/2014/main" id="{F15847FB-3072-4A3C-A520-F67B223540CF}"/>
            </a:ext>
          </a:extLst>
        </xdr:cNvPr>
        <xdr:cNvCxnSpPr/>
      </xdr:nvCxnSpPr>
      <xdr:spPr>
        <a:xfrm>
          <a:off x="7713980" y="62503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168275</xdr:rowOff>
    </xdr:from>
    <xdr:to>
      <xdr:col>41</xdr:col>
      <xdr:colOff>101600</xdr:colOff>
      <xdr:row>37</xdr:row>
      <xdr:rowOff>98425</xdr:rowOff>
    </xdr:to>
    <xdr:sp macro="" textlink="">
      <xdr:nvSpPr>
        <xdr:cNvPr id="140" name="楕円 139">
          <a:extLst>
            <a:ext uri="{FF2B5EF4-FFF2-40B4-BE49-F238E27FC236}">
              <a16:creationId xmlns:a16="http://schemas.microsoft.com/office/drawing/2014/main" id="{BD06979B-0F82-4A20-9928-C65B2B6E90EC}"/>
            </a:ext>
          </a:extLst>
        </xdr:cNvPr>
        <xdr:cNvSpPr/>
      </xdr:nvSpPr>
      <xdr:spPr>
        <a:xfrm>
          <a:off x="687324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47625</xdr:rowOff>
    </xdr:from>
    <xdr:to>
      <xdr:col>45</xdr:col>
      <xdr:colOff>177800</xdr:colOff>
      <xdr:row>37</xdr:row>
      <xdr:rowOff>47625</xdr:rowOff>
    </xdr:to>
    <xdr:cxnSp macro="">
      <xdr:nvCxnSpPr>
        <xdr:cNvPr id="141" name="直線コネクタ 140">
          <a:extLst>
            <a:ext uri="{FF2B5EF4-FFF2-40B4-BE49-F238E27FC236}">
              <a16:creationId xmlns:a16="http://schemas.microsoft.com/office/drawing/2014/main" id="{D00450E5-C807-408D-A514-A55253D85418}"/>
            </a:ext>
          </a:extLst>
        </xdr:cNvPr>
        <xdr:cNvCxnSpPr/>
      </xdr:nvCxnSpPr>
      <xdr:spPr>
        <a:xfrm>
          <a:off x="6924040" y="62503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168275</xdr:rowOff>
    </xdr:from>
    <xdr:to>
      <xdr:col>36</xdr:col>
      <xdr:colOff>165100</xdr:colOff>
      <xdr:row>37</xdr:row>
      <xdr:rowOff>98425</xdr:rowOff>
    </xdr:to>
    <xdr:sp macro="" textlink="">
      <xdr:nvSpPr>
        <xdr:cNvPr id="142" name="楕円 141">
          <a:extLst>
            <a:ext uri="{FF2B5EF4-FFF2-40B4-BE49-F238E27FC236}">
              <a16:creationId xmlns:a16="http://schemas.microsoft.com/office/drawing/2014/main" id="{05636AD5-C2EA-4B04-B8FB-E30335803DAC}"/>
            </a:ext>
          </a:extLst>
        </xdr:cNvPr>
        <xdr:cNvSpPr/>
      </xdr:nvSpPr>
      <xdr:spPr>
        <a:xfrm>
          <a:off x="609854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47625</xdr:rowOff>
    </xdr:from>
    <xdr:to>
      <xdr:col>41</xdr:col>
      <xdr:colOff>50800</xdr:colOff>
      <xdr:row>37</xdr:row>
      <xdr:rowOff>47625</xdr:rowOff>
    </xdr:to>
    <xdr:cxnSp macro="">
      <xdr:nvCxnSpPr>
        <xdr:cNvPr id="143" name="直線コネクタ 142">
          <a:extLst>
            <a:ext uri="{FF2B5EF4-FFF2-40B4-BE49-F238E27FC236}">
              <a16:creationId xmlns:a16="http://schemas.microsoft.com/office/drawing/2014/main" id="{36C51BCC-27BF-46EF-B12A-FE41DF346A56}"/>
            </a:ext>
          </a:extLst>
        </xdr:cNvPr>
        <xdr:cNvCxnSpPr/>
      </xdr:nvCxnSpPr>
      <xdr:spPr>
        <a:xfrm>
          <a:off x="6149340" y="62503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FD91DE16-3751-4D27-BF31-33269A572484}"/>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45" name="n_2aveValue【図書館】&#10;一人当たり面積">
          <a:extLst>
            <a:ext uri="{FF2B5EF4-FFF2-40B4-BE49-F238E27FC236}">
              <a16:creationId xmlns:a16="http://schemas.microsoft.com/office/drawing/2014/main" id="{10123822-E7F2-47F8-9ACC-C75CDB592FC9}"/>
            </a:ext>
          </a:extLst>
        </xdr:cNvPr>
        <xdr:cNvSpPr txBox="1"/>
      </xdr:nvSpPr>
      <xdr:spPr>
        <a:xfrm>
          <a:off x="750958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32402</xdr:rowOff>
    </xdr:from>
    <xdr:ext cx="469744" cy="259045"/>
    <xdr:sp macro="" textlink="">
      <xdr:nvSpPr>
        <xdr:cNvPr id="146" name="n_3aveValue【図書館】&#10;一人当たり面積">
          <a:extLst>
            <a:ext uri="{FF2B5EF4-FFF2-40B4-BE49-F238E27FC236}">
              <a16:creationId xmlns:a16="http://schemas.microsoft.com/office/drawing/2014/main" id="{236D097D-BC50-45CF-8195-535BD65D1B8D}"/>
            </a:ext>
          </a:extLst>
        </xdr:cNvPr>
        <xdr:cNvSpPr txBox="1"/>
      </xdr:nvSpPr>
      <xdr:spPr>
        <a:xfrm>
          <a:off x="6712027" y="640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60977</xdr:rowOff>
    </xdr:from>
    <xdr:ext cx="469744" cy="259045"/>
    <xdr:sp macro="" textlink="">
      <xdr:nvSpPr>
        <xdr:cNvPr id="147" name="n_4aveValue【図書館】&#10;一人当たり面積">
          <a:extLst>
            <a:ext uri="{FF2B5EF4-FFF2-40B4-BE49-F238E27FC236}">
              <a16:creationId xmlns:a16="http://schemas.microsoft.com/office/drawing/2014/main" id="{E00812DF-92F8-4FC9-A93A-3206C4B13BC4}"/>
            </a:ext>
          </a:extLst>
        </xdr:cNvPr>
        <xdr:cNvSpPr txBox="1"/>
      </xdr:nvSpPr>
      <xdr:spPr>
        <a:xfrm>
          <a:off x="593732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114952</xdr:rowOff>
    </xdr:from>
    <xdr:ext cx="469744" cy="259045"/>
    <xdr:sp macro="" textlink="">
      <xdr:nvSpPr>
        <xdr:cNvPr id="148" name="n_1mainValue【図書館】&#10;一人当たり面積">
          <a:extLst>
            <a:ext uri="{FF2B5EF4-FFF2-40B4-BE49-F238E27FC236}">
              <a16:creationId xmlns:a16="http://schemas.microsoft.com/office/drawing/2014/main" id="{8BE0EADD-9D45-4037-941E-FBF1A8B2B75F}"/>
            </a:ext>
          </a:extLst>
        </xdr:cNvPr>
        <xdr:cNvSpPr txBox="1"/>
      </xdr:nvSpPr>
      <xdr:spPr>
        <a:xfrm>
          <a:off x="827158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114952</xdr:rowOff>
    </xdr:from>
    <xdr:ext cx="469744" cy="259045"/>
    <xdr:sp macro="" textlink="">
      <xdr:nvSpPr>
        <xdr:cNvPr id="149" name="n_2mainValue【図書館】&#10;一人当たり面積">
          <a:extLst>
            <a:ext uri="{FF2B5EF4-FFF2-40B4-BE49-F238E27FC236}">
              <a16:creationId xmlns:a16="http://schemas.microsoft.com/office/drawing/2014/main" id="{05FDEDC2-7995-48D2-9FD8-039A56856146}"/>
            </a:ext>
          </a:extLst>
        </xdr:cNvPr>
        <xdr:cNvSpPr txBox="1"/>
      </xdr:nvSpPr>
      <xdr:spPr>
        <a:xfrm>
          <a:off x="750958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114952</xdr:rowOff>
    </xdr:from>
    <xdr:ext cx="469744" cy="259045"/>
    <xdr:sp macro="" textlink="">
      <xdr:nvSpPr>
        <xdr:cNvPr id="150" name="n_3mainValue【図書館】&#10;一人当たり面積">
          <a:extLst>
            <a:ext uri="{FF2B5EF4-FFF2-40B4-BE49-F238E27FC236}">
              <a16:creationId xmlns:a16="http://schemas.microsoft.com/office/drawing/2014/main" id="{59B40ECF-9A40-4DBA-B3E0-7B43B6D482D6}"/>
            </a:ext>
          </a:extLst>
        </xdr:cNvPr>
        <xdr:cNvSpPr txBox="1"/>
      </xdr:nvSpPr>
      <xdr:spPr>
        <a:xfrm>
          <a:off x="671202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114952</xdr:rowOff>
    </xdr:from>
    <xdr:ext cx="469744" cy="259045"/>
    <xdr:sp macro="" textlink="">
      <xdr:nvSpPr>
        <xdr:cNvPr id="151" name="n_4mainValue【図書館】&#10;一人当たり面積">
          <a:extLst>
            <a:ext uri="{FF2B5EF4-FFF2-40B4-BE49-F238E27FC236}">
              <a16:creationId xmlns:a16="http://schemas.microsoft.com/office/drawing/2014/main" id="{F454F8AD-8F95-48FE-8734-A146ACDE6FB3}"/>
            </a:ext>
          </a:extLst>
        </xdr:cNvPr>
        <xdr:cNvSpPr txBox="1"/>
      </xdr:nvSpPr>
      <xdr:spPr>
        <a:xfrm>
          <a:off x="5937327"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6E0E1048-D894-45A9-BCAE-AB09D63D683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88351B5-CB47-47F2-B123-AFA5B531D7B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5E795EB1-2935-47D5-AA39-2DE875106DA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A0B13F69-FBC4-4E53-BC3A-3002CC29524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3786D868-1D7B-4FC6-8685-6B97A59DA17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223017E8-7F1F-4640-AB50-6080FA9F12B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833E2273-A87B-456A-ADBB-29846B3E5E4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FDDECC2F-9D66-4019-8A6B-8744FF2D40B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78BD0D05-A7E2-4F5D-8C9D-BCF43715388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EBCE47CF-3D11-45A7-9D59-7CBCFDF2C8C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6820DE87-9B38-4D48-AADC-C1DD33B209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F313F56-34C2-40AC-9D60-0949B4019D7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3F9EE42C-46D4-45AC-952E-AA11AAA537A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62D1287B-7ACF-4649-B16C-39DC38F9FF7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5819E878-3C7F-47B2-A925-75830FA657D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465A852A-901D-40D5-A07E-C8E7DBF2C54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1F33246B-FC8C-4282-B057-72DD0C6A26D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BF2242EE-3D2B-4A79-B6FB-27A2DF7FC04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740D8257-7E59-4FB4-AA8B-B4D1E97B3A9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55C7D27-E312-4476-808F-6EE73BBCC16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4A6EA82-1D5E-4A8C-8581-67F958AD119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B63755D-589C-4359-A337-C2E28B98A4D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8A884279-D759-4FA8-93D1-E5FA2BE7AFC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87A1EBCC-F944-4FE5-B3A2-E21378563C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2466EC68-EF4A-45DB-903C-9EBCAF8E71FA}"/>
            </a:ext>
          </a:extLst>
        </xdr:cNvPr>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75D1CCE5-411C-494B-9A57-A4546C7D00DC}"/>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A123D49D-B129-489E-AE38-AE2C2E9D720E}"/>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D9709EE5-9EA6-49B1-BEE9-26315C0D8FC7}"/>
            </a:ext>
          </a:extLst>
        </xdr:cNvPr>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BCFE6845-1978-45D9-8A85-11538AF0042E}"/>
            </a:ext>
          </a:extLst>
        </xdr:cNvPr>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9804B6E5-9446-47CE-BF92-C4252B680192}"/>
            </a:ext>
          </a:extLst>
        </xdr:cNvPr>
        <xdr:cNvSpPr txBox="1"/>
      </xdr:nvSpPr>
      <xdr:spPr>
        <a:xfrm>
          <a:off x="412496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7393155B-C738-4101-B270-40B1BE184D79}"/>
            </a:ext>
          </a:extLst>
        </xdr:cNvPr>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427724B9-6161-45C1-ABD7-4FA416F1CEF4}"/>
            </a:ext>
          </a:extLst>
        </xdr:cNvPr>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84" name="フローチャート: 判断 183">
          <a:extLst>
            <a:ext uri="{FF2B5EF4-FFF2-40B4-BE49-F238E27FC236}">
              <a16:creationId xmlns:a16="http://schemas.microsoft.com/office/drawing/2014/main" id="{FB686448-9B98-4AE3-B0A9-32413219D963}"/>
            </a:ext>
          </a:extLst>
        </xdr:cNvPr>
        <xdr:cNvSpPr/>
      </xdr:nvSpPr>
      <xdr:spPr>
        <a:xfrm>
          <a:off x="25146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5" name="フローチャート: 判断 184">
          <a:extLst>
            <a:ext uri="{FF2B5EF4-FFF2-40B4-BE49-F238E27FC236}">
              <a16:creationId xmlns:a16="http://schemas.microsoft.com/office/drawing/2014/main" id="{83BE3009-30BF-4175-AEF1-9297AE078F13}"/>
            </a:ext>
          </a:extLst>
        </xdr:cNvPr>
        <xdr:cNvSpPr/>
      </xdr:nvSpPr>
      <xdr:spPr>
        <a:xfrm>
          <a:off x="17399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126365</xdr:rowOff>
    </xdr:from>
    <xdr:to>
      <xdr:col>6</xdr:col>
      <xdr:colOff>38100</xdr:colOff>
      <xdr:row>59</xdr:row>
      <xdr:rowOff>56515</xdr:rowOff>
    </xdr:to>
    <xdr:sp macro="" textlink="">
      <xdr:nvSpPr>
        <xdr:cNvPr id="186" name="フローチャート: 判断 185">
          <a:extLst>
            <a:ext uri="{FF2B5EF4-FFF2-40B4-BE49-F238E27FC236}">
              <a16:creationId xmlns:a16="http://schemas.microsoft.com/office/drawing/2014/main" id="{5A5C84AE-B03D-44F4-AC25-25277EBAD34E}"/>
            </a:ext>
          </a:extLst>
        </xdr:cNvPr>
        <xdr:cNvSpPr/>
      </xdr:nvSpPr>
      <xdr:spPr>
        <a:xfrm>
          <a:off x="965200" y="984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0E8694-4E9D-4D0A-B50F-55EF3FD235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3111D9-E224-4D69-BB8E-7F5CE044BDB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7E44282-7476-4BAE-882A-F1904A8A017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7BA7027-1642-4DCE-810C-FF18E67A491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5C8C6BD-E177-4D73-A6E8-4914035BED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92" name="楕円 191">
          <a:extLst>
            <a:ext uri="{FF2B5EF4-FFF2-40B4-BE49-F238E27FC236}">
              <a16:creationId xmlns:a16="http://schemas.microsoft.com/office/drawing/2014/main" id="{ACA38829-A1D6-4B1A-AB60-DB5090603B89}"/>
            </a:ext>
          </a:extLst>
        </xdr:cNvPr>
        <xdr:cNvSpPr/>
      </xdr:nvSpPr>
      <xdr:spPr>
        <a:xfrm>
          <a:off x="403606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69867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726D94D-BAD4-495D-80E1-6E1615CA3834}"/>
            </a:ext>
          </a:extLst>
        </xdr:cNvPr>
        <xdr:cNvSpPr txBox="1"/>
      </xdr:nvSpPr>
      <xdr:spPr>
        <a:xfrm>
          <a:off x="412496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135890</xdr:rowOff>
    </xdr:from>
    <xdr:to>
      <xdr:col>20</xdr:col>
      <xdr:colOff>38100</xdr:colOff>
      <xdr:row>57</xdr:row>
      <xdr:rowOff>66040</xdr:rowOff>
    </xdr:to>
    <xdr:sp macro="" textlink="">
      <xdr:nvSpPr>
        <xdr:cNvPr id="194" name="楕円 193">
          <a:extLst>
            <a:ext uri="{FF2B5EF4-FFF2-40B4-BE49-F238E27FC236}">
              <a16:creationId xmlns:a16="http://schemas.microsoft.com/office/drawing/2014/main" id="{E833F479-4EFF-4FBF-BB1F-2DCB980F37ED}"/>
            </a:ext>
          </a:extLst>
        </xdr:cNvPr>
        <xdr:cNvSpPr/>
      </xdr:nvSpPr>
      <xdr:spPr>
        <a:xfrm>
          <a:off x="3312160" y="952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xdr:rowOff>
    </xdr:from>
    <xdr:to>
      <xdr:col>24</xdr:col>
      <xdr:colOff>63500</xdr:colOff>
      <xdr:row>57</xdr:row>
      <xdr:rowOff>34290</xdr:rowOff>
    </xdr:to>
    <xdr:cxnSp macro="">
      <xdr:nvCxnSpPr>
        <xdr:cNvPr id="195" name="直線コネクタ 194">
          <a:extLst>
            <a:ext uri="{FF2B5EF4-FFF2-40B4-BE49-F238E27FC236}">
              <a16:creationId xmlns:a16="http://schemas.microsoft.com/office/drawing/2014/main" id="{4E846EDF-FA5F-40DE-BF06-5CE3C83AE52E}"/>
            </a:ext>
          </a:extLst>
        </xdr:cNvPr>
        <xdr:cNvCxnSpPr/>
      </xdr:nvCxnSpPr>
      <xdr:spPr>
        <a:xfrm>
          <a:off x="3355340" y="95707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90170</xdr:rowOff>
    </xdr:from>
    <xdr:to>
      <xdr:col>15</xdr:col>
      <xdr:colOff>101600</xdr:colOff>
      <xdr:row>57</xdr:row>
      <xdr:rowOff>20320</xdr:rowOff>
    </xdr:to>
    <xdr:sp macro="" textlink="">
      <xdr:nvSpPr>
        <xdr:cNvPr id="196" name="楕円 195">
          <a:extLst>
            <a:ext uri="{FF2B5EF4-FFF2-40B4-BE49-F238E27FC236}">
              <a16:creationId xmlns:a16="http://schemas.microsoft.com/office/drawing/2014/main" id="{97DD8BE0-94A1-4942-B55E-BDE9FF4797EA}"/>
            </a:ext>
          </a:extLst>
        </xdr:cNvPr>
        <xdr:cNvSpPr/>
      </xdr:nvSpPr>
      <xdr:spPr>
        <a:xfrm>
          <a:off x="2514600" y="947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140970</xdr:rowOff>
    </xdr:from>
    <xdr:to>
      <xdr:col>19</xdr:col>
      <xdr:colOff>177800</xdr:colOff>
      <xdr:row>57</xdr:row>
      <xdr:rowOff>15240</xdr:rowOff>
    </xdr:to>
    <xdr:cxnSp macro="">
      <xdr:nvCxnSpPr>
        <xdr:cNvPr id="197" name="直線コネクタ 196">
          <a:extLst>
            <a:ext uri="{FF2B5EF4-FFF2-40B4-BE49-F238E27FC236}">
              <a16:creationId xmlns:a16="http://schemas.microsoft.com/office/drawing/2014/main" id="{D973BBA7-C86D-4DE6-8EBE-46D342AEA0EA}"/>
            </a:ext>
          </a:extLst>
        </xdr:cNvPr>
        <xdr:cNvCxnSpPr/>
      </xdr:nvCxnSpPr>
      <xdr:spPr>
        <a:xfrm>
          <a:off x="2565400" y="95288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44450</xdr:rowOff>
    </xdr:from>
    <xdr:to>
      <xdr:col>10</xdr:col>
      <xdr:colOff>165100</xdr:colOff>
      <xdr:row>56</xdr:row>
      <xdr:rowOff>146050</xdr:rowOff>
    </xdr:to>
    <xdr:sp macro="" textlink="">
      <xdr:nvSpPr>
        <xdr:cNvPr id="198" name="楕円 197">
          <a:extLst>
            <a:ext uri="{FF2B5EF4-FFF2-40B4-BE49-F238E27FC236}">
              <a16:creationId xmlns:a16="http://schemas.microsoft.com/office/drawing/2014/main" id="{0FB6ADB8-82FE-445D-9663-051E3808AD87}"/>
            </a:ext>
          </a:extLst>
        </xdr:cNvPr>
        <xdr:cNvSpPr/>
      </xdr:nvSpPr>
      <xdr:spPr>
        <a:xfrm>
          <a:off x="17399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95250</xdr:rowOff>
    </xdr:from>
    <xdr:to>
      <xdr:col>15</xdr:col>
      <xdr:colOff>50800</xdr:colOff>
      <xdr:row>56</xdr:row>
      <xdr:rowOff>140970</xdr:rowOff>
    </xdr:to>
    <xdr:cxnSp macro="">
      <xdr:nvCxnSpPr>
        <xdr:cNvPr id="199" name="直線コネクタ 198">
          <a:extLst>
            <a:ext uri="{FF2B5EF4-FFF2-40B4-BE49-F238E27FC236}">
              <a16:creationId xmlns:a16="http://schemas.microsoft.com/office/drawing/2014/main" id="{212A3AA6-08FE-494A-B2AD-82ED5462FF38}"/>
            </a:ext>
          </a:extLst>
        </xdr:cNvPr>
        <xdr:cNvCxnSpPr/>
      </xdr:nvCxnSpPr>
      <xdr:spPr>
        <a:xfrm>
          <a:off x="1790700" y="948309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69215</xdr:rowOff>
    </xdr:from>
    <xdr:to>
      <xdr:col>6</xdr:col>
      <xdr:colOff>38100</xdr:colOff>
      <xdr:row>56</xdr:row>
      <xdr:rowOff>170815</xdr:rowOff>
    </xdr:to>
    <xdr:sp macro="" textlink="">
      <xdr:nvSpPr>
        <xdr:cNvPr id="200" name="楕円 199">
          <a:extLst>
            <a:ext uri="{FF2B5EF4-FFF2-40B4-BE49-F238E27FC236}">
              <a16:creationId xmlns:a16="http://schemas.microsoft.com/office/drawing/2014/main" id="{2D3C6A14-74D4-4DAB-B64F-ABAE16655702}"/>
            </a:ext>
          </a:extLst>
        </xdr:cNvPr>
        <xdr:cNvSpPr/>
      </xdr:nvSpPr>
      <xdr:spPr>
        <a:xfrm>
          <a:off x="965200" y="9457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95250</xdr:rowOff>
    </xdr:from>
    <xdr:to>
      <xdr:col>10</xdr:col>
      <xdr:colOff>114300</xdr:colOff>
      <xdr:row>56</xdr:row>
      <xdr:rowOff>120015</xdr:rowOff>
    </xdr:to>
    <xdr:cxnSp macro="">
      <xdr:nvCxnSpPr>
        <xdr:cNvPr id="201" name="直線コネクタ 200">
          <a:extLst>
            <a:ext uri="{FF2B5EF4-FFF2-40B4-BE49-F238E27FC236}">
              <a16:creationId xmlns:a16="http://schemas.microsoft.com/office/drawing/2014/main" id="{F9DAE503-FF93-41BA-B8F1-A68F62DB9740}"/>
            </a:ext>
          </a:extLst>
        </xdr:cNvPr>
        <xdr:cNvCxnSpPr/>
      </xdr:nvCxnSpPr>
      <xdr:spPr>
        <a:xfrm flipV="1">
          <a:off x="1008380" y="948309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92B32B69-6874-4806-9BC1-3275E159436C}"/>
            </a:ext>
          </a:extLst>
        </xdr:cNvPr>
        <xdr:cNvSpPr txBox="1"/>
      </xdr:nvSpPr>
      <xdr:spPr>
        <a:xfrm>
          <a:off x="317056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95267</xdr:rowOff>
    </xdr:from>
    <xdr:ext cx="405111" cy="259045"/>
    <xdr:sp macro="" textlink="">
      <xdr:nvSpPr>
        <xdr:cNvPr id="203" name="n_2aveValue【体育館・プール】&#10;有形固定資産減価償却率">
          <a:extLst>
            <a:ext uri="{FF2B5EF4-FFF2-40B4-BE49-F238E27FC236}">
              <a16:creationId xmlns:a16="http://schemas.microsoft.com/office/drawing/2014/main" id="{7EE49AFD-73B4-4B86-B324-6C0198A00A6E}"/>
            </a:ext>
          </a:extLst>
        </xdr:cNvPr>
        <xdr:cNvSpPr txBox="1"/>
      </xdr:nvSpPr>
      <xdr:spPr>
        <a:xfrm>
          <a:off x="238570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97172</xdr:rowOff>
    </xdr:from>
    <xdr:ext cx="405111" cy="259045"/>
    <xdr:sp macro="" textlink="">
      <xdr:nvSpPr>
        <xdr:cNvPr id="204" name="n_3aveValue【体育館・プール】&#10;有形固定資産減価償却率">
          <a:extLst>
            <a:ext uri="{FF2B5EF4-FFF2-40B4-BE49-F238E27FC236}">
              <a16:creationId xmlns:a16="http://schemas.microsoft.com/office/drawing/2014/main" id="{2435388E-DA77-49B7-880A-6E79A07993A6}"/>
            </a:ext>
          </a:extLst>
        </xdr:cNvPr>
        <xdr:cNvSpPr txBox="1"/>
      </xdr:nvSpPr>
      <xdr:spPr>
        <a:xfrm>
          <a:off x="1611004" y="998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47642</xdr:rowOff>
    </xdr:from>
    <xdr:ext cx="405111" cy="259045"/>
    <xdr:sp macro="" textlink="">
      <xdr:nvSpPr>
        <xdr:cNvPr id="205" name="n_4aveValue【体育館・プール】&#10;有形固定資産減価償却率">
          <a:extLst>
            <a:ext uri="{FF2B5EF4-FFF2-40B4-BE49-F238E27FC236}">
              <a16:creationId xmlns:a16="http://schemas.microsoft.com/office/drawing/2014/main" id="{33FAF4F3-2950-42AC-A550-8F6A5EE3A4EB}"/>
            </a:ext>
          </a:extLst>
        </xdr:cNvPr>
        <xdr:cNvSpPr txBox="1"/>
      </xdr:nvSpPr>
      <xdr:spPr>
        <a:xfrm>
          <a:off x="836304" y="993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82567</xdr:rowOff>
    </xdr:from>
    <xdr:ext cx="405111" cy="259045"/>
    <xdr:sp macro="" textlink="">
      <xdr:nvSpPr>
        <xdr:cNvPr id="206" name="n_1mainValue【体育館・プール】&#10;有形固定資産減価償却率">
          <a:extLst>
            <a:ext uri="{FF2B5EF4-FFF2-40B4-BE49-F238E27FC236}">
              <a16:creationId xmlns:a16="http://schemas.microsoft.com/office/drawing/2014/main" id="{125E791C-9795-43AD-BE47-8151EAB1EF17}"/>
            </a:ext>
          </a:extLst>
        </xdr:cNvPr>
        <xdr:cNvSpPr txBox="1"/>
      </xdr:nvSpPr>
      <xdr:spPr>
        <a:xfrm>
          <a:off x="317056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36847</xdr:rowOff>
    </xdr:from>
    <xdr:ext cx="405111" cy="259045"/>
    <xdr:sp macro="" textlink="">
      <xdr:nvSpPr>
        <xdr:cNvPr id="207" name="n_2mainValue【体育館・プール】&#10;有形固定資産減価償却率">
          <a:extLst>
            <a:ext uri="{FF2B5EF4-FFF2-40B4-BE49-F238E27FC236}">
              <a16:creationId xmlns:a16="http://schemas.microsoft.com/office/drawing/2014/main" id="{43434835-AA7A-42B4-9EB9-E8ACF4233ACF}"/>
            </a:ext>
          </a:extLst>
        </xdr:cNvPr>
        <xdr:cNvSpPr txBox="1"/>
      </xdr:nvSpPr>
      <xdr:spPr>
        <a:xfrm>
          <a:off x="238570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162577</xdr:rowOff>
    </xdr:from>
    <xdr:ext cx="405111" cy="259045"/>
    <xdr:sp macro="" textlink="">
      <xdr:nvSpPr>
        <xdr:cNvPr id="208" name="n_3mainValue【体育館・プール】&#10;有形固定資産減価償却率">
          <a:extLst>
            <a:ext uri="{FF2B5EF4-FFF2-40B4-BE49-F238E27FC236}">
              <a16:creationId xmlns:a16="http://schemas.microsoft.com/office/drawing/2014/main" id="{535E573E-058D-4FB0-8075-57C1230EAD1D}"/>
            </a:ext>
          </a:extLst>
        </xdr:cNvPr>
        <xdr:cNvSpPr txBox="1"/>
      </xdr:nvSpPr>
      <xdr:spPr>
        <a:xfrm>
          <a:off x="161100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15892</xdr:rowOff>
    </xdr:from>
    <xdr:ext cx="405111" cy="259045"/>
    <xdr:sp macro="" textlink="">
      <xdr:nvSpPr>
        <xdr:cNvPr id="209" name="n_4mainValue【体育館・プール】&#10;有形固定資産減価償却率">
          <a:extLst>
            <a:ext uri="{FF2B5EF4-FFF2-40B4-BE49-F238E27FC236}">
              <a16:creationId xmlns:a16="http://schemas.microsoft.com/office/drawing/2014/main" id="{91F959D6-F56E-469F-A631-2F219EC8F81F}"/>
            </a:ext>
          </a:extLst>
        </xdr:cNvPr>
        <xdr:cNvSpPr txBox="1"/>
      </xdr:nvSpPr>
      <xdr:spPr>
        <a:xfrm>
          <a:off x="836304" y="923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461479F-F590-409E-8263-677FCAB2945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58E0535-C110-462D-91D2-341C8DE8E7A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400FD0F9-E576-4684-952C-DCF2F678F08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6DE3FA7-4292-4EFE-9EA4-B2DC7893441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D1BF161F-3913-4C05-B14C-3445F9CE14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3141C22-78D5-4D63-981A-B50F6A115DF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7399C4D-5249-4312-8AEA-7656EFDF6E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8557232-760F-44BE-B047-6A08C607722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C6D44A32-0889-437C-A54B-4763C99A066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657E074-0D96-4B84-BDF5-83477A7E08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194A286D-9183-4A05-A959-628AA98ECA9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1F42870A-8D11-40F5-BAED-EF3BEA8A7E68}"/>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4071BCE-8979-4F93-B6F7-C1496A8F638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CE09BAB2-1430-46FA-82C3-B26A3AD219CD}"/>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EAD11B9E-1CE4-4A3C-8C52-9A58F6C3616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468844D4-7A50-482E-A45D-E4560F7C268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2246F7D-D49F-4395-8CF9-82F11C166AC1}"/>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856AB256-F203-42DC-8197-762FFE250EF3}"/>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A1A9A2B-013E-48BA-97D3-5712FFF32CB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8F47D02-22F3-42E1-A955-8621ECD4406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E78293D-898D-458E-92C3-1B2B0EA54D8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CA50858F-6461-4E62-B6A5-C395F977BEE8}"/>
            </a:ext>
          </a:extLst>
        </xdr:cNvPr>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71638F17-2AF1-4560-936F-7567FD9388FA}"/>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3EAC9FF8-1F31-4511-8F77-F364CDE8DBDC}"/>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EC315227-4CFF-4D47-9262-F5334AAFD30D}"/>
            </a:ext>
          </a:extLst>
        </xdr:cNvPr>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850F9C43-9CF9-4850-8136-8B75B676B00A}"/>
            </a:ext>
          </a:extLst>
        </xdr:cNvPr>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2210C19C-5A47-4A74-9474-87EC7D7634B7}"/>
            </a:ext>
          </a:extLst>
        </xdr:cNvPr>
        <xdr:cNvSpPr txBox="1"/>
      </xdr:nvSpPr>
      <xdr:spPr>
        <a:xfrm>
          <a:off x="9258300" y="1027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80A90C0-E4B6-4911-AFAB-EC6F758F7669}"/>
            </a:ext>
          </a:extLst>
        </xdr:cNvPr>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D04D0EE7-36FE-4D52-BBBA-D6382DFE455C}"/>
            </a:ext>
          </a:extLst>
        </xdr:cNvPr>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159512</xdr:rowOff>
    </xdr:from>
    <xdr:to>
      <xdr:col>46</xdr:col>
      <xdr:colOff>38100</xdr:colOff>
      <xdr:row>62</xdr:row>
      <xdr:rowOff>89662</xdr:rowOff>
    </xdr:to>
    <xdr:sp macro="" textlink="">
      <xdr:nvSpPr>
        <xdr:cNvPr id="239" name="フローチャート: 判断 238">
          <a:extLst>
            <a:ext uri="{FF2B5EF4-FFF2-40B4-BE49-F238E27FC236}">
              <a16:creationId xmlns:a16="http://schemas.microsoft.com/office/drawing/2014/main" id="{060BEEB4-022F-4F4F-A68D-D87FEE475094}"/>
            </a:ext>
          </a:extLst>
        </xdr:cNvPr>
        <xdr:cNvSpPr/>
      </xdr:nvSpPr>
      <xdr:spPr>
        <a:xfrm>
          <a:off x="7670800" y="103855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168656</xdr:rowOff>
    </xdr:from>
    <xdr:to>
      <xdr:col>41</xdr:col>
      <xdr:colOff>101600</xdr:colOff>
      <xdr:row>62</xdr:row>
      <xdr:rowOff>98806</xdr:rowOff>
    </xdr:to>
    <xdr:sp macro="" textlink="">
      <xdr:nvSpPr>
        <xdr:cNvPr id="240" name="フローチャート: 判断 239">
          <a:extLst>
            <a:ext uri="{FF2B5EF4-FFF2-40B4-BE49-F238E27FC236}">
              <a16:creationId xmlns:a16="http://schemas.microsoft.com/office/drawing/2014/main" id="{218108FA-B2D6-4416-A247-0500241CEEE9}"/>
            </a:ext>
          </a:extLst>
        </xdr:cNvPr>
        <xdr:cNvSpPr/>
      </xdr:nvSpPr>
      <xdr:spPr>
        <a:xfrm>
          <a:off x="6873240" y="10394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10922</xdr:rowOff>
    </xdr:from>
    <xdr:to>
      <xdr:col>36</xdr:col>
      <xdr:colOff>165100</xdr:colOff>
      <xdr:row>62</xdr:row>
      <xdr:rowOff>112522</xdr:rowOff>
    </xdr:to>
    <xdr:sp macro="" textlink="">
      <xdr:nvSpPr>
        <xdr:cNvPr id="241" name="フローチャート: 判断 240">
          <a:extLst>
            <a:ext uri="{FF2B5EF4-FFF2-40B4-BE49-F238E27FC236}">
              <a16:creationId xmlns:a16="http://schemas.microsoft.com/office/drawing/2014/main" id="{734B1573-6FD3-4DBD-8B45-A55A15C31051}"/>
            </a:ext>
          </a:extLst>
        </xdr:cNvPr>
        <xdr:cNvSpPr/>
      </xdr:nvSpPr>
      <xdr:spPr>
        <a:xfrm>
          <a:off x="609854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36097F-DCD2-4259-A8A6-50B8BEBF918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0DE2E7-31F4-43DE-8644-425405F6FC7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C3B191-9451-4B75-AFEE-ED85D40A86C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31B4D39-FD2D-432D-B5C8-6499336FD3A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5518983-F2B9-4C9B-B3F3-A6C6C1EFCF7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36068</xdr:rowOff>
    </xdr:from>
    <xdr:to>
      <xdr:col>55</xdr:col>
      <xdr:colOff>50800</xdr:colOff>
      <xdr:row>62</xdr:row>
      <xdr:rowOff>137668</xdr:rowOff>
    </xdr:to>
    <xdr:sp macro="" textlink="">
      <xdr:nvSpPr>
        <xdr:cNvPr id="247" name="楕円 246">
          <a:extLst>
            <a:ext uri="{FF2B5EF4-FFF2-40B4-BE49-F238E27FC236}">
              <a16:creationId xmlns:a16="http://schemas.microsoft.com/office/drawing/2014/main" id="{2398078B-DCBA-4E4C-BB27-A33BEB12C45C}"/>
            </a:ext>
          </a:extLst>
        </xdr:cNvPr>
        <xdr:cNvSpPr/>
      </xdr:nvSpPr>
      <xdr:spPr>
        <a:xfrm>
          <a:off x="919226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14495</xdr:rowOff>
    </xdr:from>
    <xdr:ext cx="469744" cy="259045"/>
    <xdr:sp macro="" textlink="">
      <xdr:nvSpPr>
        <xdr:cNvPr id="248" name="【体育館・プール】&#10;一人当たり面積該当値テキスト">
          <a:extLst>
            <a:ext uri="{FF2B5EF4-FFF2-40B4-BE49-F238E27FC236}">
              <a16:creationId xmlns:a16="http://schemas.microsoft.com/office/drawing/2014/main" id="{17BBBD22-7BC5-4E41-A6F1-314144D3FD2B}"/>
            </a:ext>
          </a:extLst>
        </xdr:cNvPr>
        <xdr:cNvSpPr txBox="1"/>
      </xdr:nvSpPr>
      <xdr:spPr>
        <a:xfrm>
          <a:off x="9258300"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36068</xdr:rowOff>
    </xdr:from>
    <xdr:to>
      <xdr:col>50</xdr:col>
      <xdr:colOff>165100</xdr:colOff>
      <xdr:row>62</xdr:row>
      <xdr:rowOff>137668</xdr:rowOff>
    </xdr:to>
    <xdr:sp macro="" textlink="">
      <xdr:nvSpPr>
        <xdr:cNvPr id="249" name="楕円 248">
          <a:extLst>
            <a:ext uri="{FF2B5EF4-FFF2-40B4-BE49-F238E27FC236}">
              <a16:creationId xmlns:a16="http://schemas.microsoft.com/office/drawing/2014/main" id="{C5560DC4-E0F9-49DE-A421-BF0659B32D34}"/>
            </a:ext>
          </a:extLst>
        </xdr:cNvPr>
        <xdr:cNvSpPr/>
      </xdr:nvSpPr>
      <xdr:spPr>
        <a:xfrm>
          <a:off x="84455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86868</xdr:rowOff>
    </xdr:to>
    <xdr:cxnSp macro="">
      <xdr:nvCxnSpPr>
        <xdr:cNvPr id="250" name="直線コネクタ 249">
          <a:extLst>
            <a:ext uri="{FF2B5EF4-FFF2-40B4-BE49-F238E27FC236}">
              <a16:creationId xmlns:a16="http://schemas.microsoft.com/office/drawing/2014/main" id="{8E9D093B-8C0C-4A87-8444-6DE2DDD52C3B}"/>
            </a:ext>
          </a:extLst>
        </xdr:cNvPr>
        <xdr:cNvCxnSpPr/>
      </xdr:nvCxnSpPr>
      <xdr:spPr>
        <a:xfrm>
          <a:off x="8496300" y="1048054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38354</xdr:rowOff>
    </xdr:from>
    <xdr:to>
      <xdr:col>46</xdr:col>
      <xdr:colOff>38100</xdr:colOff>
      <xdr:row>62</xdr:row>
      <xdr:rowOff>139954</xdr:rowOff>
    </xdr:to>
    <xdr:sp macro="" textlink="">
      <xdr:nvSpPr>
        <xdr:cNvPr id="251" name="楕円 250">
          <a:extLst>
            <a:ext uri="{FF2B5EF4-FFF2-40B4-BE49-F238E27FC236}">
              <a16:creationId xmlns:a16="http://schemas.microsoft.com/office/drawing/2014/main" id="{955E0F83-9195-4D30-ADBF-0FE4BA03F611}"/>
            </a:ext>
          </a:extLst>
        </xdr:cNvPr>
        <xdr:cNvSpPr/>
      </xdr:nvSpPr>
      <xdr:spPr>
        <a:xfrm>
          <a:off x="7670800" y="10432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86868</xdr:rowOff>
    </xdr:from>
    <xdr:to>
      <xdr:col>50</xdr:col>
      <xdr:colOff>114300</xdr:colOff>
      <xdr:row>62</xdr:row>
      <xdr:rowOff>89154</xdr:rowOff>
    </xdr:to>
    <xdr:cxnSp macro="">
      <xdr:nvCxnSpPr>
        <xdr:cNvPr id="252" name="直線コネクタ 251">
          <a:extLst>
            <a:ext uri="{FF2B5EF4-FFF2-40B4-BE49-F238E27FC236}">
              <a16:creationId xmlns:a16="http://schemas.microsoft.com/office/drawing/2014/main" id="{0A0AB7DC-4246-4604-93AC-56C55B990CE5}"/>
            </a:ext>
          </a:extLst>
        </xdr:cNvPr>
        <xdr:cNvCxnSpPr/>
      </xdr:nvCxnSpPr>
      <xdr:spPr>
        <a:xfrm flipV="1">
          <a:off x="7713980" y="1048054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38354</xdr:rowOff>
    </xdr:from>
    <xdr:to>
      <xdr:col>41</xdr:col>
      <xdr:colOff>101600</xdr:colOff>
      <xdr:row>62</xdr:row>
      <xdr:rowOff>139954</xdr:rowOff>
    </xdr:to>
    <xdr:sp macro="" textlink="">
      <xdr:nvSpPr>
        <xdr:cNvPr id="253" name="楕円 252">
          <a:extLst>
            <a:ext uri="{FF2B5EF4-FFF2-40B4-BE49-F238E27FC236}">
              <a16:creationId xmlns:a16="http://schemas.microsoft.com/office/drawing/2014/main" id="{8108E75A-2DC6-4388-A900-5A32FCFB05B1}"/>
            </a:ext>
          </a:extLst>
        </xdr:cNvPr>
        <xdr:cNvSpPr/>
      </xdr:nvSpPr>
      <xdr:spPr>
        <a:xfrm>
          <a:off x="68732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89154</xdr:rowOff>
    </xdr:from>
    <xdr:to>
      <xdr:col>45</xdr:col>
      <xdr:colOff>177800</xdr:colOff>
      <xdr:row>62</xdr:row>
      <xdr:rowOff>89154</xdr:rowOff>
    </xdr:to>
    <xdr:cxnSp macro="">
      <xdr:nvCxnSpPr>
        <xdr:cNvPr id="254" name="直線コネクタ 253">
          <a:extLst>
            <a:ext uri="{FF2B5EF4-FFF2-40B4-BE49-F238E27FC236}">
              <a16:creationId xmlns:a16="http://schemas.microsoft.com/office/drawing/2014/main" id="{E908B98B-FDDC-45D0-B584-33747D52AA38}"/>
            </a:ext>
          </a:extLst>
        </xdr:cNvPr>
        <xdr:cNvCxnSpPr/>
      </xdr:nvCxnSpPr>
      <xdr:spPr>
        <a:xfrm>
          <a:off x="6924040" y="104828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55" name="楕円 254">
          <a:extLst>
            <a:ext uri="{FF2B5EF4-FFF2-40B4-BE49-F238E27FC236}">
              <a16:creationId xmlns:a16="http://schemas.microsoft.com/office/drawing/2014/main" id="{AD391FF8-36AD-48FD-A606-51BB42530A43}"/>
            </a:ext>
          </a:extLst>
        </xdr:cNvPr>
        <xdr:cNvSpPr/>
      </xdr:nvSpPr>
      <xdr:spPr>
        <a:xfrm>
          <a:off x="60985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89154</xdr:rowOff>
    </xdr:from>
    <xdr:to>
      <xdr:col>41</xdr:col>
      <xdr:colOff>50800</xdr:colOff>
      <xdr:row>62</xdr:row>
      <xdr:rowOff>114300</xdr:rowOff>
    </xdr:to>
    <xdr:cxnSp macro="">
      <xdr:nvCxnSpPr>
        <xdr:cNvPr id="256" name="直線コネクタ 255">
          <a:extLst>
            <a:ext uri="{FF2B5EF4-FFF2-40B4-BE49-F238E27FC236}">
              <a16:creationId xmlns:a16="http://schemas.microsoft.com/office/drawing/2014/main" id="{D4D67F0A-8281-498A-9F6F-EC72D93D03BB}"/>
            </a:ext>
          </a:extLst>
        </xdr:cNvPr>
        <xdr:cNvCxnSpPr/>
      </xdr:nvCxnSpPr>
      <xdr:spPr>
        <a:xfrm flipV="1">
          <a:off x="6149340" y="10482834"/>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89B12CB6-43C8-4D13-BF3E-8EA1DEA5E278}"/>
            </a:ext>
          </a:extLst>
        </xdr:cNvPr>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106189</xdr:rowOff>
    </xdr:from>
    <xdr:ext cx="469744" cy="259045"/>
    <xdr:sp macro="" textlink="">
      <xdr:nvSpPr>
        <xdr:cNvPr id="258" name="n_2aveValue【体育館・プール】&#10;一人当たり面積">
          <a:extLst>
            <a:ext uri="{FF2B5EF4-FFF2-40B4-BE49-F238E27FC236}">
              <a16:creationId xmlns:a16="http://schemas.microsoft.com/office/drawing/2014/main" id="{E882FB33-3C31-4122-879E-23ADA39A043E}"/>
            </a:ext>
          </a:extLst>
        </xdr:cNvPr>
        <xdr:cNvSpPr txBox="1"/>
      </xdr:nvSpPr>
      <xdr:spPr>
        <a:xfrm>
          <a:off x="750958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115333</xdr:rowOff>
    </xdr:from>
    <xdr:ext cx="469744" cy="259045"/>
    <xdr:sp macro="" textlink="">
      <xdr:nvSpPr>
        <xdr:cNvPr id="259" name="n_3aveValue【体育館・プール】&#10;一人当たり面積">
          <a:extLst>
            <a:ext uri="{FF2B5EF4-FFF2-40B4-BE49-F238E27FC236}">
              <a16:creationId xmlns:a16="http://schemas.microsoft.com/office/drawing/2014/main" id="{DE51B124-FD00-4F01-A0C5-7E7D6D3E123E}"/>
            </a:ext>
          </a:extLst>
        </xdr:cNvPr>
        <xdr:cNvSpPr txBox="1"/>
      </xdr:nvSpPr>
      <xdr:spPr>
        <a:xfrm>
          <a:off x="67120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129049</xdr:rowOff>
    </xdr:from>
    <xdr:ext cx="469744" cy="259045"/>
    <xdr:sp macro="" textlink="">
      <xdr:nvSpPr>
        <xdr:cNvPr id="260" name="n_4aveValue【体育館・プール】&#10;一人当たり面積">
          <a:extLst>
            <a:ext uri="{FF2B5EF4-FFF2-40B4-BE49-F238E27FC236}">
              <a16:creationId xmlns:a16="http://schemas.microsoft.com/office/drawing/2014/main" id="{CFBCDA49-9C05-4EC1-A7BE-13C924FD1653}"/>
            </a:ext>
          </a:extLst>
        </xdr:cNvPr>
        <xdr:cNvSpPr txBox="1"/>
      </xdr:nvSpPr>
      <xdr:spPr>
        <a:xfrm>
          <a:off x="59373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128795</xdr:rowOff>
    </xdr:from>
    <xdr:ext cx="469744" cy="259045"/>
    <xdr:sp macro="" textlink="">
      <xdr:nvSpPr>
        <xdr:cNvPr id="261" name="n_1mainValue【体育館・プール】&#10;一人当たり面積">
          <a:extLst>
            <a:ext uri="{FF2B5EF4-FFF2-40B4-BE49-F238E27FC236}">
              <a16:creationId xmlns:a16="http://schemas.microsoft.com/office/drawing/2014/main" id="{C4157417-896D-4455-9690-6CEC4CC0C4BD}"/>
            </a:ext>
          </a:extLst>
        </xdr:cNvPr>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131081</xdr:rowOff>
    </xdr:from>
    <xdr:ext cx="469744" cy="259045"/>
    <xdr:sp macro="" textlink="">
      <xdr:nvSpPr>
        <xdr:cNvPr id="262" name="n_2mainValue【体育館・プール】&#10;一人当たり面積">
          <a:extLst>
            <a:ext uri="{FF2B5EF4-FFF2-40B4-BE49-F238E27FC236}">
              <a16:creationId xmlns:a16="http://schemas.microsoft.com/office/drawing/2014/main" id="{738C006A-2EBE-4E07-ADEF-EACB953D96BC}"/>
            </a:ext>
          </a:extLst>
        </xdr:cNvPr>
        <xdr:cNvSpPr txBox="1"/>
      </xdr:nvSpPr>
      <xdr:spPr>
        <a:xfrm>
          <a:off x="750958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131081</xdr:rowOff>
    </xdr:from>
    <xdr:ext cx="469744" cy="259045"/>
    <xdr:sp macro="" textlink="">
      <xdr:nvSpPr>
        <xdr:cNvPr id="263" name="n_3mainValue【体育館・プール】&#10;一人当たり面積">
          <a:extLst>
            <a:ext uri="{FF2B5EF4-FFF2-40B4-BE49-F238E27FC236}">
              <a16:creationId xmlns:a16="http://schemas.microsoft.com/office/drawing/2014/main" id="{C9CD1BA0-EE4F-4292-ADFB-13759758EA8A}"/>
            </a:ext>
          </a:extLst>
        </xdr:cNvPr>
        <xdr:cNvSpPr txBox="1"/>
      </xdr:nvSpPr>
      <xdr:spPr>
        <a:xfrm>
          <a:off x="671202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64" name="n_4mainValue【体育館・プール】&#10;一人当たり面積">
          <a:extLst>
            <a:ext uri="{FF2B5EF4-FFF2-40B4-BE49-F238E27FC236}">
              <a16:creationId xmlns:a16="http://schemas.microsoft.com/office/drawing/2014/main" id="{EA491A38-8242-4AE0-B35A-0B3A4495E302}"/>
            </a:ext>
          </a:extLst>
        </xdr:cNvPr>
        <xdr:cNvSpPr txBox="1"/>
      </xdr:nvSpPr>
      <xdr:spPr>
        <a:xfrm>
          <a:off x="59373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1157FAF-F4B9-4B2F-9971-CC504ABBB24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5A344CF-23E3-478D-B342-9538F6DAFB7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8389B9D-C725-4AF6-A87F-365103B0471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A647D18-E473-4249-8144-1E807F666C6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2B08A88-3E56-49EA-98C1-38672B35184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60E91D8-D264-49B7-BF6D-646FD35AF55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4A76CF-925C-471A-8EF9-886327502B6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6930236-91F4-4276-9DEA-56E74303CCD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E0313EC-0269-4722-9789-D332CF1C946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92C5A9E-4BCC-4E05-874F-91C3AA460C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0A383C9-D4ED-438D-B7B8-2B573DE3346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CB272DE7-E8AE-421A-98AE-6D0FB6C071E1}"/>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F280808-8893-43AF-A88B-B0DB2E25B7C5}"/>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5FA5A0E4-1C3A-42EC-BA94-23E6243B432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B0AFBD87-81E8-4180-93B1-94D9CA9EB1C6}"/>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EE357D06-6C17-474C-A3A3-146D92E8A52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A025CD79-BC19-4E8F-AF2D-3C1116E6C6C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FD726D2-DF4E-4578-BEAF-881756094D9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DEB56B7A-040B-46C8-AACF-AA3C3327662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90755C7-9DFE-4733-9695-90EBF6C0A1E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922345BD-BB28-4D2B-B3CB-4C2C58B8B58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5B9EE11-46DD-4BE8-BDD9-332F86F74F5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5E517E6E-B314-47AC-8DDE-342EC9C4F432}"/>
            </a:ext>
          </a:extLst>
        </xdr:cNvPr>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A5ECFEF4-1CC8-4DF1-945C-AE37E01A15AA}"/>
            </a:ext>
          </a:extLst>
        </xdr:cNvPr>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9CCD7B6A-ABD6-4340-AB36-92F70010B11C}"/>
            </a:ext>
          </a:extLst>
        </xdr:cNvPr>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7979F9B-6BAB-4A9D-A1AC-EE667CA7EB8C}"/>
            </a:ext>
          </a:extLst>
        </xdr:cNvPr>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60D04030-329F-484D-847B-BCB2358CC224}"/>
            </a:ext>
          </a:extLst>
        </xdr:cNvPr>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4323FD3-6217-4CE0-8F8C-D92EC7C65DC2}"/>
            </a:ext>
          </a:extLst>
        </xdr:cNvPr>
        <xdr:cNvSpPr txBox="1"/>
      </xdr:nvSpPr>
      <xdr:spPr>
        <a:xfrm>
          <a:off x="4124960" y="1342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28D49D22-DD35-47F9-B0E5-6C1C025F76BE}"/>
            </a:ext>
          </a:extLst>
        </xdr:cNvPr>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6D3C3D80-E0F6-41E6-88F6-D189296A9216}"/>
            </a:ext>
          </a:extLst>
        </xdr:cNvPr>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95" name="フローチャート: 判断 294">
          <a:extLst>
            <a:ext uri="{FF2B5EF4-FFF2-40B4-BE49-F238E27FC236}">
              <a16:creationId xmlns:a16="http://schemas.microsoft.com/office/drawing/2014/main" id="{CC7A6B41-2C65-455D-A3B7-9AE7BC43E6B4}"/>
            </a:ext>
          </a:extLst>
        </xdr:cNvPr>
        <xdr:cNvSpPr/>
      </xdr:nvSpPr>
      <xdr:spPr>
        <a:xfrm>
          <a:off x="2514600" y="13393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99313</xdr:rowOff>
    </xdr:from>
    <xdr:to>
      <xdr:col>10</xdr:col>
      <xdr:colOff>165100</xdr:colOff>
      <xdr:row>80</xdr:row>
      <xdr:rowOff>29463</xdr:rowOff>
    </xdr:to>
    <xdr:sp macro="" textlink="">
      <xdr:nvSpPr>
        <xdr:cNvPr id="296" name="フローチャート: 判断 295">
          <a:extLst>
            <a:ext uri="{FF2B5EF4-FFF2-40B4-BE49-F238E27FC236}">
              <a16:creationId xmlns:a16="http://schemas.microsoft.com/office/drawing/2014/main" id="{D1820BA5-E688-4387-A715-54A30611A394}"/>
            </a:ext>
          </a:extLst>
        </xdr:cNvPr>
        <xdr:cNvSpPr/>
      </xdr:nvSpPr>
      <xdr:spPr>
        <a:xfrm>
          <a:off x="1739900" y="13342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58165</xdr:rowOff>
    </xdr:from>
    <xdr:to>
      <xdr:col>6</xdr:col>
      <xdr:colOff>38100</xdr:colOff>
      <xdr:row>79</xdr:row>
      <xdr:rowOff>159765</xdr:rowOff>
    </xdr:to>
    <xdr:sp macro="" textlink="">
      <xdr:nvSpPr>
        <xdr:cNvPr id="297" name="フローチャート: 判断 296">
          <a:extLst>
            <a:ext uri="{FF2B5EF4-FFF2-40B4-BE49-F238E27FC236}">
              <a16:creationId xmlns:a16="http://schemas.microsoft.com/office/drawing/2014/main" id="{548F527E-F9E5-45E0-8EEF-087398F20D6C}"/>
            </a:ext>
          </a:extLst>
        </xdr:cNvPr>
        <xdr:cNvSpPr/>
      </xdr:nvSpPr>
      <xdr:spPr>
        <a:xfrm>
          <a:off x="965200" y="13301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E275528-D29D-4F52-A08C-8F3283D336A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CFB972-EB9B-4E28-955B-D7ED0D73A87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BAE878-6D22-4AD1-98B8-EEA51B9F43A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ED37904-8BA2-48E4-9AEB-8F87D6840E3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6AC62E-11A4-4E63-81DF-3B209C5B500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30735</xdr:rowOff>
    </xdr:from>
    <xdr:to>
      <xdr:col>24</xdr:col>
      <xdr:colOff>114300</xdr:colOff>
      <xdr:row>80</xdr:row>
      <xdr:rowOff>132335</xdr:rowOff>
    </xdr:to>
    <xdr:sp macro="" textlink="">
      <xdr:nvSpPr>
        <xdr:cNvPr id="303" name="楕円 302">
          <a:extLst>
            <a:ext uri="{FF2B5EF4-FFF2-40B4-BE49-F238E27FC236}">
              <a16:creationId xmlns:a16="http://schemas.microsoft.com/office/drawing/2014/main" id="{26DCD14F-21E3-42BA-BEF2-05A252D07736}"/>
            </a:ext>
          </a:extLst>
        </xdr:cNvPr>
        <xdr:cNvSpPr/>
      </xdr:nvSpPr>
      <xdr:spPr>
        <a:xfrm>
          <a:off x="4036060" y="134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53612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A583C24-2BB2-4B41-8519-D554F4E68D14}"/>
            </a:ext>
          </a:extLst>
        </xdr:cNvPr>
        <xdr:cNvSpPr txBox="1"/>
      </xdr:nvSpPr>
      <xdr:spPr>
        <a:xfrm>
          <a:off x="4124960" y="1329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305" name="楕円 304">
          <a:extLst>
            <a:ext uri="{FF2B5EF4-FFF2-40B4-BE49-F238E27FC236}">
              <a16:creationId xmlns:a16="http://schemas.microsoft.com/office/drawing/2014/main" id="{F12C7C6A-CD39-4B4E-B4D0-E0FCC8AE0F41}"/>
            </a:ext>
          </a:extLst>
        </xdr:cNvPr>
        <xdr:cNvSpPr/>
      </xdr:nvSpPr>
      <xdr:spPr>
        <a:xfrm>
          <a:off x="3312160" y="1340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81535</xdr:rowOff>
    </xdr:to>
    <xdr:cxnSp macro="">
      <xdr:nvCxnSpPr>
        <xdr:cNvPr id="306" name="直線コネクタ 305">
          <a:extLst>
            <a:ext uri="{FF2B5EF4-FFF2-40B4-BE49-F238E27FC236}">
              <a16:creationId xmlns:a16="http://schemas.microsoft.com/office/drawing/2014/main" id="{996F0C3F-9476-4138-95C1-663758BCCEB2}"/>
            </a:ext>
          </a:extLst>
        </xdr:cNvPr>
        <xdr:cNvCxnSpPr/>
      </xdr:nvCxnSpPr>
      <xdr:spPr>
        <a:xfrm>
          <a:off x="3355340" y="13451587"/>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103887</xdr:rowOff>
    </xdr:from>
    <xdr:to>
      <xdr:col>15</xdr:col>
      <xdr:colOff>101600</xdr:colOff>
      <xdr:row>80</xdr:row>
      <xdr:rowOff>34037</xdr:rowOff>
    </xdr:to>
    <xdr:sp macro="" textlink="">
      <xdr:nvSpPr>
        <xdr:cNvPr id="307" name="楕円 306">
          <a:extLst>
            <a:ext uri="{FF2B5EF4-FFF2-40B4-BE49-F238E27FC236}">
              <a16:creationId xmlns:a16="http://schemas.microsoft.com/office/drawing/2014/main" id="{7B86BCE8-7ACE-401C-8CAE-2D4A5DD3150C}"/>
            </a:ext>
          </a:extLst>
        </xdr:cNvPr>
        <xdr:cNvSpPr/>
      </xdr:nvSpPr>
      <xdr:spPr>
        <a:xfrm>
          <a:off x="2514600" y="1334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80</xdr:row>
      <xdr:rowOff>40387</xdr:rowOff>
    </xdr:to>
    <xdr:cxnSp macro="">
      <xdr:nvCxnSpPr>
        <xdr:cNvPr id="308" name="直線コネクタ 307">
          <a:extLst>
            <a:ext uri="{FF2B5EF4-FFF2-40B4-BE49-F238E27FC236}">
              <a16:creationId xmlns:a16="http://schemas.microsoft.com/office/drawing/2014/main" id="{993413F0-761E-4A2D-91D8-E1675DA15F4C}"/>
            </a:ext>
          </a:extLst>
        </xdr:cNvPr>
        <xdr:cNvCxnSpPr/>
      </xdr:nvCxnSpPr>
      <xdr:spPr>
        <a:xfrm>
          <a:off x="2565400" y="13398247"/>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09" name="楕円 308">
          <a:extLst>
            <a:ext uri="{FF2B5EF4-FFF2-40B4-BE49-F238E27FC236}">
              <a16:creationId xmlns:a16="http://schemas.microsoft.com/office/drawing/2014/main" id="{C8FCC3EF-64A8-4E4A-8EA9-1D7E0439437C}"/>
            </a:ext>
          </a:extLst>
        </xdr:cNvPr>
        <xdr:cNvSpPr/>
      </xdr:nvSpPr>
      <xdr:spPr>
        <a:xfrm>
          <a:off x="17399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154687</xdr:rowOff>
    </xdr:to>
    <xdr:cxnSp macro="">
      <xdr:nvCxnSpPr>
        <xdr:cNvPr id="310" name="直線コネクタ 309">
          <a:extLst>
            <a:ext uri="{FF2B5EF4-FFF2-40B4-BE49-F238E27FC236}">
              <a16:creationId xmlns:a16="http://schemas.microsoft.com/office/drawing/2014/main" id="{007EFB7A-8282-4FC9-8143-712FAD149667}"/>
            </a:ext>
          </a:extLst>
        </xdr:cNvPr>
        <xdr:cNvCxnSpPr/>
      </xdr:nvCxnSpPr>
      <xdr:spPr>
        <a:xfrm>
          <a:off x="1790700" y="13350240"/>
          <a:ext cx="7747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78739</xdr:rowOff>
    </xdr:from>
    <xdr:to>
      <xdr:col>6</xdr:col>
      <xdr:colOff>38100</xdr:colOff>
      <xdr:row>80</xdr:row>
      <xdr:rowOff>8889</xdr:rowOff>
    </xdr:to>
    <xdr:sp macro="" textlink="">
      <xdr:nvSpPr>
        <xdr:cNvPr id="311" name="楕円 310">
          <a:extLst>
            <a:ext uri="{FF2B5EF4-FFF2-40B4-BE49-F238E27FC236}">
              <a16:creationId xmlns:a16="http://schemas.microsoft.com/office/drawing/2014/main" id="{F01B4E79-93F3-4732-A8E5-09532B7D4E01}"/>
            </a:ext>
          </a:extLst>
        </xdr:cNvPr>
        <xdr:cNvSpPr/>
      </xdr:nvSpPr>
      <xdr:spPr>
        <a:xfrm>
          <a:off x="96520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79</xdr:row>
      <xdr:rowOff>129539</xdr:rowOff>
    </xdr:to>
    <xdr:cxnSp macro="">
      <xdr:nvCxnSpPr>
        <xdr:cNvPr id="312" name="直線コネクタ 311">
          <a:extLst>
            <a:ext uri="{FF2B5EF4-FFF2-40B4-BE49-F238E27FC236}">
              <a16:creationId xmlns:a16="http://schemas.microsoft.com/office/drawing/2014/main" id="{F6CC4E32-894B-4C25-A8B9-70900E9EDFA2}"/>
            </a:ext>
          </a:extLst>
        </xdr:cNvPr>
        <xdr:cNvCxnSpPr/>
      </xdr:nvCxnSpPr>
      <xdr:spPr>
        <a:xfrm flipV="1">
          <a:off x="1008380" y="13350240"/>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DE1D4ECA-9EA3-488D-91DD-B6C175D3DE2D}"/>
            </a:ext>
          </a:extLst>
        </xdr:cNvPr>
        <xdr:cNvSpPr txBox="1"/>
      </xdr:nvSpPr>
      <xdr:spPr>
        <a:xfrm>
          <a:off x="3170564" y="1351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70883</xdr:rowOff>
    </xdr:from>
    <xdr:ext cx="405111" cy="259045"/>
    <xdr:sp macro="" textlink="">
      <xdr:nvSpPr>
        <xdr:cNvPr id="314" name="n_2aveValue【福祉施設】&#10;有形固定資産減価償却率">
          <a:extLst>
            <a:ext uri="{FF2B5EF4-FFF2-40B4-BE49-F238E27FC236}">
              <a16:creationId xmlns:a16="http://schemas.microsoft.com/office/drawing/2014/main" id="{3D5ADFF3-D781-403F-8C12-F18F08EED313}"/>
            </a:ext>
          </a:extLst>
        </xdr:cNvPr>
        <xdr:cNvSpPr txBox="1"/>
      </xdr:nvSpPr>
      <xdr:spPr>
        <a:xfrm>
          <a:off x="2385704" y="1348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20590</xdr:rowOff>
    </xdr:from>
    <xdr:ext cx="405111" cy="259045"/>
    <xdr:sp macro="" textlink="">
      <xdr:nvSpPr>
        <xdr:cNvPr id="315" name="n_3aveValue【福祉施設】&#10;有形固定資産減価償却率">
          <a:extLst>
            <a:ext uri="{FF2B5EF4-FFF2-40B4-BE49-F238E27FC236}">
              <a16:creationId xmlns:a16="http://schemas.microsoft.com/office/drawing/2014/main" id="{73E92934-24E4-4102-8BAF-41661DB19EE1}"/>
            </a:ext>
          </a:extLst>
        </xdr:cNvPr>
        <xdr:cNvSpPr txBox="1"/>
      </xdr:nvSpPr>
      <xdr:spPr>
        <a:xfrm>
          <a:off x="1611004" y="1343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4842</xdr:rowOff>
    </xdr:from>
    <xdr:ext cx="405111" cy="259045"/>
    <xdr:sp macro="" textlink="">
      <xdr:nvSpPr>
        <xdr:cNvPr id="316" name="n_4aveValue【福祉施設】&#10;有形固定資産減価償却率">
          <a:extLst>
            <a:ext uri="{FF2B5EF4-FFF2-40B4-BE49-F238E27FC236}">
              <a16:creationId xmlns:a16="http://schemas.microsoft.com/office/drawing/2014/main" id="{76D5157B-4092-4A63-81C7-60BF42140396}"/>
            </a:ext>
          </a:extLst>
        </xdr:cNvPr>
        <xdr:cNvSpPr txBox="1"/>
      </xdr:nvSpPr>
      <xdr:spPr>
        <a:xfrm>
          <a:off x="836304" y="1308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317" name="n_1mainValue【福祉施設】&#10;有形固定資産減価償却率">
          <a:extLst>
            <a:ext uri="{FF2B5EF4-FFF2-40B4-BE49-F238E27FC236}">
              <a16:creationId xmlns:a16="http://schemas.microsoft.com/office/drawing/2014/main" id="{BBE44ABA-A3A4-46C7-AF2D-AD0EEBE1E47F}"/>
            </a:ext>
          </a:extLst>
        </xdr:cNvPr>
        <xdr:cNvSpPr txBox="1"/>
      </xdr:nvSpPr>
      <xdr:spPr>
        <a:xfrm>
          <a:off x="3170564" y="1318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50564</xdr:rowOff>
    </xdr:from>
    <xdr:ext cx="405111" cy="259045"/>
    <xdr:sp macro="" textlink="">
      <xdr:nvSpPr>
        <xdr:cNvPr id="318" name="n_2mainValue【福祉施設】&#10;有形固定資産減価償却率">
          <a:extLst>
            <a:ext uri="{FF2B5EF4-FFF2-40B4-BE49-F238E27FC236}">
              <a16:creationId xmlns:a16="http://schemas.microsoft.com/office/drawing/2014/main" id="{A9A141F2-72BD-4597-945B-CB73CB0A7A64}"/>
            </a:ext>
          </a:extLst>
        </xdr:cNvPr>
        <xdr:cNvSpPr txBox="1"/>
      </xdr:nvSpPr>
      <xdr:spPr>
        <a:xfrm>
          <a:off x="2385704" y="1312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19" name="n_3mainValue【福祉施設】&#10;有形固定資産減価償却率">
          <a:extLst>
            <a:ext uri="{FF2B5EF4-FFF2-40B4-BE49-F238E27FC236}">
              <a16:creationId xmlns:a16="http://schemas.microsoft.com/office/drawing/2014/main" id="{828943D5-F955-4C7C-854B-5A83B637800F}"/>
            </a:ext>
          </a:extLst>
        </xdr:cNvPr>
        <xdr:cNvSpPr txBox="1"/>
      </xdr:nvSpPr>
      <xdr:spPr>
        <a:xfrm>
          <a:off x="161100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xdr:rowOff>
    </xdr:from>
    <xdr:ext cx="405111" cy="259045"/>
    <xdr:sp macro="" textlink="">
      <xdr:nvSpPr>
        <xdr:cNvPr id="320" name="n_4mainValue【福祉施設】&#10;有形固定資産減価償却率">
          <a:extLst>
            <a:ext uri="{FF2B5EF4-FFF2-40B4-BE49-F238E27FC236}">
              <a16:creationId xmlns:a16="http://schemas.microsoft.com/office/drawing/2014/main" id="{72F06037-662B-485B-BF71-6E5AAC5819C0}"/>
            </a:ext>
          </a:extLst>
        </xdr:cNvPr>
        <xdr:cNvSpPr txBox="1"/>
      </xdr:nvSpPr>
      <xdr:spPr>
        <a:xfrm>
          <a:off x="836304"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FF292A5-1BE7-4D50-98B8-0F6E704D4BC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1CF1C77-9438-4DCA-9C17-3362494F049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CC77090-513D-4CA1-AD77-9B587F0D04C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F487570-05B9-489C-B5FA-198BF7FF9D0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AFA5B49-3D5E-4540-94D0-7F0E02242DE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F4B3E1F-CF71-4B30-B974-780897EC8D6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1ADFAEF-0C45-47FC-A0A1-FF402783413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A9ACA93-123B-4AEC-9775-8ED9E2A7A29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4CE3B4C-19B0-4554-8212-1F75EB59A3D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26EE3C-568B-4F1F-9AF0-3878BDCC861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831C599B-017B-4EA2-BF88-F2FC0408431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160AA34F-10A2-415D-B757-EEC3DBCAF06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3E6C743-6766-430B-814E-AF40DE579F5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845D9F6E-E8B7-4296-9A0B-E2C88BD8646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544252A-CA63-4CAB-A788-F59D1B76C92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04757E6-601E-4357-8B82-D8A9FCF5313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BEEBD93-C880-4943-9A57-D6F85687C00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04FF9AD-E45B-4246-A8CC-9787B4E370A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D6B48EF-5CA7-4333-B2FF-3138F78B512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195F4F8-8302-4457-B4AD-5331EF05EAB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B9945ED-8D41-4278-9378-CB0D7C821F4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87705213-34AA-49CE-9FE6-D904FAA5D1B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53BBA53-67DC-41DF-89FA-3BAA6A7C3B6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9086331-C543-4FF9-8D59-4C28831DAE0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E2CB922-F0E1-47D2-A80B-1FE857BD1C0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DFAEBD15-D270-47DE-82E1-9EF651118886}"/>
            </a:ext>
          </a:extLst>
        </xdr:cNvPr>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C68AECD3-6731-4047-B183-B18E09D3D715}"/>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9D5B213A-0447-4C5B-8A7D-9B933C6AB86F}"/>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432FC176-18C7-4E9A-AB0A-91F5CCA002B4}"/>
            </a:ext>
          </a:extLst>
        </xdr:cNvPr>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8BA2DBF3-EDEE-4E00-9C5E-CCC0E88B5316}"/>
            </a:ext>
          </a:extLst>
        </xdr:cNvPr>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AEFCE5EC-0D19-4C7E-B994-10186FDC28E4}"/>
            </a:ext>
          </a:extLst>
        </xdr:cNvPr>
        <xdr:cNvSpPr txBox="1"/>
      </xdr:nvSpPr>
      <xdr:spPr>
        <a:xfrm>
          <a:off x="9258300" y="13824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15FFB336-27EA-49F3-9815-C3D3CE952BEB}"/>
            </a:ext>
          </a:extLst>
        </xdr:cNvPr>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3ACCC785-C75D-4778-A282-54E64C4A4645}"/>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97C3F2A0-CAA2-499B-AC53-276DA2CB83E2}"/>
            </a:ext>
          </a:extLst>
        </xdr:cNvPr>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5" name="フローチャート: 判断 354">
          <a:extLst>
            <a:ext uri="{FF2B5EF4-FFF2-40B4-BE49-F238E27FC236}">
              <a16:creationId xmlns:a16="http://schemas.microsoft.com/office/drawing/2014/main" id="{18057F76-B496-4F8F-9592-7F30716C44B3}"/>
            </a:ext>
          </a:extLst>
        </xdr:cNvPr>
        <xdr:cNvSpPr/>
      </xdr:nvSpPr>
      <xdr:spPr>
        <a:xfrm>
          <a:off x="68732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6" name="フローチャート: 判断 355">
          <a:extLst>
            <a:ext uri="{FF2B5EF4-FFF2-40B4-BE49-F238E27FC236}">
              <a16:creationId xmlns:a16="http://schemas.microsoft.com/office/drawing/2014/main" id="{DC99BC27-CB89-4B06-BC34-EB09BB65FD29}"/>
            </a:ext>
          </a:extLst>
        </xdr:cNvPr>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CD46703-FDCF-4774-9FF2-853ADA1CF9C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3F4FC86-DB64-41C9-8442-9A1C838D402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914501B-9078-4E94-AC66-AB8A2073BFC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EB7933-8026-4DD3-A4A4-DADF1534636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69B784C-7AAA-4974-B2A1-C31D6F78CD8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153307</xdr:rowOff>
    </xdr:from>
    <xdr:to>
      <xdr:col>55</xdr:col>
      <xdr:colOff>50800</xdr:colOff>
      <xdr:row>84</xdr:row>
      <xdr:rowOff>83457</xdr:rowOff>
    </xdr:to>
    <xdr:sp macro="" textlink="">
      <xdr:nvSpPr>
        <xdr:cNvPr id="362" name="楕円 361">
          <a:extLst>
            <a:ext uri="{FF2B5EF4-FFF2-40B4-BE49-F238E27FC236}">
              <a16:creationId xmlns:a16="http://schemas.microsoft.com/office/drawing/2014/main" id="{A7CB109A-651E-4AE0-BF8C-ED900DA3178D}"/>
            </a:ext>
          </a:extLst>
        </xdr:cNvPr>
        <xdr:cNvSpPr/>
      </xdr:nvSpPr>
      <xdr:spPr>
        <a:xfrm>
          <a:off x="9192260" y="14067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131734</xdr:rowOff>
    </xdr:from>
    <xdr:ext cx="469744" cy="259045"/>
    <xdr:sp macro="" textlink="">
      <xdr:nvSpPr>
        <xdr:cNvPr id="363" name="【福祉施設】&#10;一人当たり面積該当値テキスト">
          <a:extLst>
            <a:ext uri="{FF2B5EF4-FFF2-40B4-BE49-F238E27FC236}">
              <a16:creationId xmlns:a16="http://schemas.microsoft.com/office/drawing/2014/main" id="{7035554E-7BBF-4AD3-887D-8B7587E9AC85}"/>
            </a:ext>
          </a:extLst>
        </xdr:cNvPr>
        <xdr:cNvSpPr txBox="1"/>
      </xdr:nvSpPr>
      <xdr:spPr>
        <a:xfrm>
          <a:off x="9258300" y="1404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64" name="楕円 363">
          <a:extLst>
            <a:ext uri="{FF2B5EF4-FFF2-40B4-BE49-F238E27FC236}">
              <a16:creationId xmlns:a16="http://schemas.microsoft.com/office/drawing/2014/main" id="{1BA9040B-6DDF-47B4-8B68-734FF210D80E}"/>
            </a:ext>
          </a:extLst>
        </xdr:cNvPr>
        <xdr:cNvSpPr/>
      </xdr:nvSpPr>
      <xdr:spPr>
        <a:xfrm>
          <a:off x="844550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32657</xdr:rowOff>
    </xdr:from>
    <xdr:to>
      <xdr:col>55</xdr:col>
      <xdr:colOff>0</xdr:colOff>
      <xdr:row>84</xdr:row>
      <xdr:rowOff>32657</xdr:rowOff>
    </xdr:to>
    <xdr:cxnSp macro="">
      <xdr:nvCxnSpPr>
        <xdr:cNvPr id="365" name="直線コネクタ 364">
          <a:extLst>
            <a:ext uri="{FF2B5EF4-FFF2-40B4-BE49-F238E27FC236}">
              <a16:creationId xmlns:a16="http://schemas.microsoft.com/office/drawing/2014/main" id="{FB42393C-CCF8-4FBC-8D41-D7B0E633AC87}"/>
            </a:ext>
          </a:extLst>
        </xdr:cNvPr>
        <xdr:cNvCxnSpPr/>
      </xdr:nvCxnSpPr>
      <xdr:spPr>
        <a:xfrm>
          <a:off x="8496300" y="141144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6" name="楕円 365">
          <a:extLst>
            <a:ext uri="{FF2B5EF4-FFF2-40B4-BE49-F238E27FC236}">
              <a16:creationId xmlns:a16="http://schemas.microsoft.com/office/drawing/2014/main" id="{6F6718D1-320F-4632-AD3E-8A7D345CC6A0}"/>
            </a:ext>
          </a:extLst>
        </xdr:cNvPr>
        <xdr:cNvSpPr/>
      </xdr:nvSpPr>
      <xdr:spPr>
        <a:xfrm>
          <a:off x="7670800" y="14067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32657</xdr:rowOff>
    </xdr:to>
    <xdr:cxnSp macro="">
      <xdr:nvCxnSpPr>
        <xdr:cNvPr id="367" name="直線コネクタ 366">
          <a:extLst>
            <a:ext uri="{FF2B5EF4-FFF2-40B4-BE49-F238E27FC236}">
              <a16:creationId xmlns:a16="http://schemas.microsoft.com/office/drawing/2014/main" id="{F27379F5-4288-47B0-B31A-F18B46A068F4}"/>
            </a:ext>
          </a:extLst>
        </xdr:cNvPr>
        <xdr:cNvCxnSpPr/>
      </xdr:nvCxnSpPr>
      <xdr:spPr>
        <a:xfrm>
          <a:off x="7713980" y="141144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8" name="楕円 367">
          <a:extLst>
            <a:ext uri="{FF2B5EF4-FFF2-40B4-BE49-F238E27FC236}">
              <a16:creationId xmlns:a16="http://schemas.microsoft.com/office/drawing/2014/main" id="{6281B6E2-1D9C-4C48-B3B9-2D059304E3DC}"/>
            </a:ext>
          </a:extLst>
        </xdr:cNvPr>
        <xdr:cNvSpPr/>
      </xdr:nvSpPr>
      <xdr:spPr>
        <a:xfrm>
          <a:off x="687324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32657</xdr:rowOff>
    </xdr:to>
    <xdr:cxnSp macro="">
      <xdr:nvCxnSpPr>
        <xdr:cNvPr id="369" name="直線コネクタ 368">
          <a:extLst>
            <a:ext uri="{FF2B5EF4-FFF2-40B4-BE49-F238E27FC236}">
              <a16:creationId xmlns:a16="http://schemas.microsoft.com/office/drawing/2014/main" id="{906E64A4-A4FC-41D6-BF04-6BF5C60B4F4F}"/>
            </a:ext>
          </a:extLst>
        </xdr:cNvPr>
        <xdr:cNvCxnSpPr/>
      </xdr:nvCxnSpPr>
      <xdr:spPr>
        <a:xfrm>
          <a:off x="6924040" y="141144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70" name="楕円 369">
          <a:extLst>
            <a:ext uri="{FF2B5EF4-FFF2-40B4-BE49-F238E27FC236}">
              <a16:creationId xmlns:a16="http://schemas.microsoft.com/office/drawing/2014/main" id="{D3778998-9478-4A7B-82B8-0F30234758E3}"/>
            </a:ext>
          </a:extLst>
        </xdr:cNvPr>
        <xdr:cNvSpPr/>
      </xdr:nvSpPr>
      <xdr:spPr>
        <a:xfrm>
          <a:off x="609854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32657</xdr:rowOff>
    </xdr:to>
    <xdr:cxnSp macro="">
      <xdr:nvCxnSpPr>
        <xdr:cNvPr id="371" name="直線コネクタ 370">
          <a:extLst>
            <a:ext uri="{FF2B5EF4-FFF2-40B4-BE49-F238E27FC236}">
              <a16:creationId xmlns:a16="http://schemas.microsoft.com/office/drawing/2014/main" id="{BC64098C-A460-4CEF-A76F-2458E09FDA89}"/>
            </a:ext>
          </a:extLst>
        </xdr:cNvPr>
        <xdr:cNvCxnSpPr/>
      </xdr:nvCxnSpPr>
      <xdr:spPr>
        <a:xfrm>
          <a:off x="6149340" y="141144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0D783A62-453F-405B-9C31-AD60CA64FEF0}"/>
            </a:ext>
          </a:extLst>
        </xdr:cNvPr>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D295CA6E-5108-4D0F-A980-2FEC8DF03500}"/>
            </a:ext>
          </a:extLst>
        </xdr:cNvPr>
        <xdr:cNvSpPr txBox="1"/>
      </xdr:nvSpPr>
      <xdr:spPr>
        <a:xfrm>
          <a:off x="7509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4" name="n_3aveValue【福祉施設】&#10;一人当たり面積">
          <a:extLst>
            <a:ext uri="{FF2B5EF4-FFF2-40B4-BE49-F238E27FC236}">
              <a16:creationId xmlns:a16="http://schemas.microsoft.com/office/drawing/2014/main" id="{9E5CE36D-41E5-4FB4-B904-EB26031E2F2F}"/>
            </a:ext>
          </a:extLst>
        </xdr:cNvPr>
        <xdr:cNvSpPr txBox="1"/>
      </xdr:nvSpPr>
      <xdr:spPr>
        <a:xfrm>
          <a:off x="67120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5" name="n_4aveValue【福祉施設】&#10;一人当たり面積">
          <a:extLst>
            <a:ext uri="{FF2B5EF4-FFF2-40B4-BE49-F238E27FC236}">
              <a16:creationId xmlns:a16="http://schemas.microsoft.com/office/drawing/2014/main" id="{B3E64EED-B145-4F11-AD75-136BFD9E16C5}"/>
            </a:ext>
          </a:extLst>
        </xdr:cNvPr>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6" name="n_1mainValue【福祉施設】&#10;一人当たり面積">
          <a:extLst>
            <a:ext uri="{FF2B5EF4-FFF2-40B4-BE49-F238E27FC236}">
              <a16:creationId xmlns:a16="http://schemas.microsoft.com/office/drawing/2014/main" id="{09B88B64-3ACF-4B18-BCBF-91B948C8158C}"/>
            </a:ext>
          </a:extLst>
        </xdr:cNvPr>
        <xdr:cNvSpPr txBox="1"/>
      </xdr:nvSpPr>
      <xdr:spPr>
        <a:xfrm>
          <a:off x="8271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7" name="n_2mainValue【福祉施設】&#10;一人当たり面積">
          <a:extLst>
            <a:ext uri="{FF2B5EF4-FFF2-40B4-BE49-F238E27FC236}">
              <a16:creationId xmlns:a16="http://schemas.microsoft.com/office/drawing/2014/main" id="{6785343E-178D-465E-9905-2C3A4C688204}"/>
            </a:ext>
          </a:extLst>
        </xdr:cNvPr>
        <xdr:cNvSpPr txBox="1"/>
      </xdr:nvSpPr>
      <xdr:spPr>
        <a:xfrm>
          <a:off x="7509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8" name="n_3mainValue【福祉施設】&#10;一人当たり面積">
          <a:extLst>
            <a:ext uri="{FF2B5EF4-FFF2-40B4-BE49-F238E27FC236}">
              <a16:creationId xmlns:a16="http://schemas.microsoft.com/office/drawing/2014/main" id="{C93546A4-6737-4A43-A1E9-3F4640DF2811}"/>
            </a:ext>
          </a:extLst>
        </xdr:cNvPr>
        <xdr:cNvSpPr txBox="1"/>
      </xdr:nvSpPr>
      <xdr:spPr>
        <a:xfrm>
          <a:off x="67120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9" name="n_4mainValue【福祉施設】&#10;一人当たり面積">
          <a:extLst>
            <a:ext uri="{FF2B5EF4-FFF2-40B4-BE49-F238E27FC236}">
              <a16:creationId xmlns:a16="http://schemas.microsoft.com/office/drawing/2014/main" id="{44A55AF4-81AD-43B9-BFDC-6B17444E5E3B}"/>
            </a:ext>
          </a:extLst>
        </xdr:cNvPr>
        <xdr:cNvSpPr txBox="1"/>
      </xdr:nvSpPr>
      <xdr:spPr>
        <a:xfrm>
          <a:off x="59373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F77E9E5-6C45-4BF3-BB37-468858022EC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76C8582-D1C2-4E98-A661-746BC5D63DF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96F425A-4E78-4210-860B-261EB6ABF25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535CBE5-32F9-4E0A-A078-057AEBFC0AA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06EA2FA-2D75-47B1-9E9F-72B7BB51D64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85BE7EA-2325-4E08-827D-42F522167B4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5F38991-D994-42C9-ADC4-A37C8215D4C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104666B-BC34-4679-BD93-355EF082A0D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E2B50E1-4FC2-48FD-970F-9D4E816DD51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B29042B-C266-4E05-A25D-96BC9933C80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AC303AF7-6673-4263-8C0E-FE6450487F1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3E863D8D-5AEE-4F4A-BB61-508F349D872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BF9AFAD7-119C-43EC-B82C-B8C12430B62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8217A81-7B7D-4D18-86FB-1699F94D2D2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B4C63C11-E89B-4A68-A153-D205DA0A2DA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5AE2E174-DC3B-4227-9717-4947EFC30451}"/>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5FE699DE-F64A-4433-8D85-9444BCC2C65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4066E0A4-DBDB-444F-B608-A0BFA454070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F3817DEF-0685-4680-8B78-5E28FEDDAA6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B33E912E-3305-4A53-B4D1-59776E0471E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91112210-EA0E-4C87-B8AF-E2ADE9C2E9AD}"/>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1B83AAF-C741-4CFE-B533-64E42AE5122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DA0A136F-AF8F-4EE6-B727-654B03C87707}"/>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137E9D4-B591-4392-8122-7E57D63DAF7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7886D7C2-9F58-4AF7-B1B0-54CCCBCF19F3}"/>
            </a:ext>
          </a:extLst>
        </xdr:cNvPr>
        <xdr:cNvCxnSpPr/>
      </xdr:nvCxnSpPr>
      <xdr:spPr>
        <a:xfrm flipV="1">
          <a:off x="4086225" y="16764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C12592D-818A-4262-8FFB-6155B9883EC3}"/>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71C84E0-3A80-4B29-91D8-0A0E70F36E0C}"/>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BC686BF5-E2E0-4EC2-8EA7-EDF3494D3872}"/>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5EAAB589-8A33-4ACB-948E-C4070D1990A8}"/>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C4A43F1-501A-47CC-9A99-233D16D06D4C}"/>
            </a:ext>
          </a:extLst>
        </xdr:cNvPr>
        <xdr:cNvSpPr txBox="1"/>
      </xdr:nvSpPr>
      <xdr:spPr>
        <a:xfrm>
          <a:off x="412496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BB3EBFAE-0BF7-43D9-860B-E3661D5FC466}"/>
            </a:ext>
          </a:extLst>
        </xdr:cNvPr>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4361EEF8-2F2C-4A85-8D49-103AF59C512A}"/>
            </a:ext>
          </a:extLst>
        </xdr:cNvPr>
        <xdr:cNvSpPr/>
      </xdr:nvSpPr>
      <xdr:spPr>
        <a:xfrm>
          <a:off x="3312160" y="17292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48261</xdr:rowOff>
    </xdr:from>
    <xdr:to>
      <xdr:col>15</xdr:col>
      <xdr:colOff>101600</xdr:colOff>
      <xdr:row>103</xdr:row>
      <xdr:rowOff>149861</xdr:rowOff>
    </xdr:to>
    <xdr:sp macro="" textlink="">
      <xdr:nvSpPr>
        <xdr:cNvPr id="412" name="フローチャート: 判断 411">
          <a:extLst>
            <a:ext uri="{FF2B5EF4-FFF2-40B4-BE49-F238E27FC236}">
              <a16:creationId xmlns:a16="http://schemas.microsoft.com/office/drawing/2014/main" id="{25F52610-274A-4D2F-B42A-FB084D22F95F}"/>
            </a:ext>
          </a:extLst>
        </xdr:cNvPr>
        <xdr:cNvSpPr/>
      </xdr:nvSpPr>
      <xdr:spPr>
        <a:xfrm>
          <a:off x="25146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13" name="フローチャート: 判断 412">
          <a:extLst>
            <a:ext uri="{FF2B5EF4-FFF2-40B4-BE49-F238E27FC236}">
              <a16:creationId xmlns:a16="http://schemas.microsoft.com/office/drawing/2014/main" id="{CC22E549-2BC5-4BFF-AF9D-8C426DE4E9E6}"/>
            </a:ext>
          </a:extLst>
        </xdr:cNvPr>
        <xdr:cNvSpPr/>
      </xdr:nvSpPr>
      <xdr:spPr>
        <a:xfrm>
          <a:off x="1739900" y="1730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82550</xdr:rowOff>
    </xdr:from>
    <xdr:to>
      <xdr:col>6</xdr:col>
      <xdr:colOff>38100</xdr:colOff>
      <xdr:row>104</xdr:row>
      <xdr:rowOff>12700</xdr:rowOff>
    </xdr:to>
    <xdr:sp macro="" textlink="">
      <xdr:nvSpPr>
        <xdr:cNvPr id="414" name="フローチャート: 判断 413">
          <a:extLst>
            <a:ext uri="{FF2B5EF4-FFF2-40B4-BE49-F238E27FC236}">
              <a16:creationId xmlns:a16="http://schemas.microsoft.com/office/drawing/2014/main" id="{B2651479-C572-47F0-9BF3-A6806CB28D45}"/>
            </a:ext>
          </a:extLst>
        </xdr:cNvPr>
        <xdr:cNvSpPr/>
      </xdr:nvSpPr>
      <xdr:spPr>
        <a:xfrm>
          <a:off x="965200" y="1734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9E592B-DA5F-4360-9A38-9BB701BF081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AC38D5E-062B-47A2-8499-2AFDAAF65B4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151DB94-4687-4FA0-A13F-DF62FA7E155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C20B135-C912-4666-A894-CB4FA3E1A19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9870CFD-3647-4D5A-B3CC-384416FA850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118745</xdr:rowOff>
    </xdr:from>
    <xdr:to>
      <xdr:col>24</xdr:col>
      <xdr:colOff>114300</xdr:colOff>
      <xdr:row>103</xdr:row>
      <xdr:rowOff>48895</xdr:rowOff>
    </xdr:to>
    <xdr:sp macro="" textlink="">
      <xdr:nvSpPr>
        <xdr:cNvPr id="420" name="楕円 419">
          <a:extLst>
            <a:ext uri="{FF2B5EF4-FFF2-40B4-BE49-F238E27FC236}">
              <a16:creationId xmlns:a16="http://schemas.microsoft.com/office/drawing/2014/main" id="{BF379C76-D1B9-4874-90E1-42EC31E9689E}"/>
            </a:ext>
          </a:extLst>
        </xdr:cNvPr>
        <xdr:cNvSpPr/>
      </xdr:nvSpPr>
      <xdr:spPr>
        <a:xfrm>
          <a:off x="4036060" y="17218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141622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17A9348-2421-4D6A-9314-F8D385212176}"/>
            </a:ext>
          </a:extLst>
        </xdr:cNvPr>
        <xdr:cNvSpPr txBox="1"/>
      </xdr:nvSpPr>
      <xdr:spPr>
        <a:xfrm>
          <a:off x="4124960"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422" name="楕円 421">
          <a:extLst>
            <a:ext uri="{FF2B5EF4-FFF2-40B4-BE49-F238E27FC236}">
              <a16:creationId xmlns:a16="http://schemas.microsoft.com/office/drawing/2014/main" id="{F3D53FC9-A9BA-4E56-BCB8-C85EFA87D193}"/>
            </a:ext>
          </a:extLst>
        </xdr:cNvPr>
        <xdr:cNvSpPr/>
      </xdr:nvSpPr>
      <xdr:spPr>
        <a:xfrm>
          <a:off x="3312160" y="17170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169545</xdr:rowOff>
    </xdr:to>
    <xdr:cxnSp macro="">
      <xdr:nvCxnSpPr>
        <xdr:cNvPr id="423" name="直線コネクタ 422">
          <a:extLst>
            <a:ext uri="{FF2B5EF4-FFF2-40B4-BE49-F238E27FC236}">
              <a16:creationId xmlns:a16="http://schemas.microsoft.com/office/drawing/2014/main" id="{71263604-CD48-424C-B3D3-2435194A1F9D}"/>
            </a:ext>
          </a:extLst>
        </xdr:cNvPr>
        <xdr:cNvCxnSpPr/>
      </xdr:nvCxnSpPr>
      <xdr:spPr>
        <a:xfrm>
          <a:off x="3355340" y="1722120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23495</xdr:rowOff>
    </xdr:from>
    <xdr:to>
      <xdr:col>15</xdr:col>
      <xdr:colOff>101600</xdr:colOff>
      <xdr:row>102</xdr:row>
      <xdr:rowOff>125095</xdr:rowOff>
    </xdr:to>
    <xdr:sp macro="" textlink="">
      <xdr:nvSpPr>
        <xdr:cNvPr id="424" name="楕円 423">
          <a:extLst>
            <a:ext uri="{FF2B5EF4-FFF2-40B4-BE49-F238E27FC236}">
              <a16:creationId xmlns:a16="http://schemas.microsoft.com/office/drawing/2014/main" id="{0B04F43F-FE62-40AD-9375-187182F8B260}"/>
            </a:ext>
          </a:extLst>
        </xdr:cNvPr>
        <xdr:cNvSpPr/>
      </xdr:nvSpPr>
      <xdr:spPr>
        <a:xfrm>
          <a:off x="25146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74295</xdr:rowOff>
    </xdr:from>
    <xdr:to>
      <xdr:col>19</xdr:col>
      <xdr:colOff>177800</xdr:colOff>
      <xdr:row>102</xdr:row>
      <xdr:rowOff>121920</xdr:rowOff>
    </xdr:to>
    <xdr:cxnSp macro="">
      <xdr:nvCxnSpPr>
        <xdr:cNvPr id="425" name="直線コネクタ 424">
          <a:extLst>
            <a:ext uri="{FF2B5EF4-FFF2-40B4-BE49-F238E27FC236}">
              <a16:creationId xmlns:a16="http://schemas.microsoft.com/office/drawing/2014/main" id="{5B469EB7-3A02-4DCE-9BB1-CF6A4618A6D1}"/>
            </a:ext>
          </a:extLst>
        </xdr:cNvPr>
        <xdr:cNvCxnSpPr/>
      </xdr:nvCxnSpPr>
      <xdr:spPr>
        <a:xfrm>
          <a:off x="2565400" y="1717357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135889</xdr:rowOff>
    </xdr:from>
    <xdr:to>
      <xdr:col>10</xdr:col>
      <xdr:colOff>165100</xdr:colOff>
      <xdr:row>102</xdr:row>
      <xdr:rowOff>66039</xdr:rowOff>
    </xdr:to>
    <xdr:sp macro="" textlink="">
      <xdr:nvSpPr>
        <xdr:cNvPr id="426" name="楕円 425">
          <a:extLst>
            <a:ext uri="{FF2B5EF4-FFF2-40B4-BE49-F238E27FC236}">
              <a16:creationId xmlns:a16="http://schemas.microsoft.com/office/drawing/2014/main" id="{7DAED443-CA41-4379-8BEB-998D6FADF609}"/>
            </a:ext>
          </a:extLst>
        </xdr:cNvPr>
        <xdr:cNvSpPr/>
      </xdr:nvSpPr>
      <xdr:spPr>
        <a:xfrm>
          <a:off x="1739900" y="1706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15239</xdr:rowOff>
    </xdr:from>
    <xdr:to>
      <xdr:col>15</xdr:col>
      <xdr:colOff>50800</xdr:colOff>
      <xdr:row>102</xdr:row>
      <xdr:rowOff>74295</xdr:rowOff>
    </xdr:to>
    <xdr:cxnSp macro="">
      <xdr:nvCxnSpPr>
        <xdr:cNvPr id="427" name="直線コネクタ 426">
          <a:extLst>
            <a:ext uri="{FF2B5EF4-FFF2-40B4-BE49-F238E27FC236}">
              <a16:creationId xmlns:a16="http://schemas.microsoft.com/office/drawing/2014/main" id="{2680ECC0-0481-44AB-89F0-2CC3BD8AD989}"/>
            </a:ext>
          </a:extLst>
        </xdr:cNvPr>
        <xdr:cNvCxnSpPr/>
      </xdr:nvCxnSpPr>
      <xdr:spPr>
        <a:xfrm>
          <a:off x="1790700" y="17114519"/>
          <a:ext cx="7747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67311</xdr:rowOff>
    </xdr:from>
    <xdr:to>
      <xdr:col>6</xdr:col>
      <xdr:colOff>38100</xdr:colOff>
      <xdr:row>101</xdr:row>
      <xdr:rowOff>168911</xdr:rowOff>
    </xdr:to>
    <xdr:sp macro="" textlink="">
      <xdr:nvSpPr>
        <xdr:cNvPr id="428" name="楕円 427">
          <a:extLst>
            <a:ext uri="{FF2B5EF4-FFF2-40B4-BE49-F238E27FC236}">
              <a16:creationId xmlns:a16="http://schemas.microsoft.com/office/drawing/2014/main" id="{67C5707D-B4DF-45C9-8084-0C7102A21FE8}"/>
            </a:ext>
          </a:extLst>
        </xdr:cNvPr>
        <xdr:cNvSpPr/>
      </xdr:nvSpPr>
      <xdr:spPr>
        <a:xfrm>
          <a:off x="965200" y="16998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118111</xdr:rowOff>
    </xdr:from>
    <xdr:to>
      <xdr:col>10</xdr:col>
      <xdr:colOff>114300</xdr:colOff>
      <xdr:row>102</xdr:row>
      <xdr:rowOff>15239</xdr:rowOff>
    </xdr:to>
    <xdr:cxnSp macro="">
      <xdr:nvCxnSpPr>
        <xdr:cNvPr id="429" name="直線コネクタ 428">
          <a:extLst>
            <a:ext uri="{FF2B5EF4-FFF2-40B4-BE49-F238E27FC236}">
              <a16:creationId xmlns:a16="http://schemas.microsoft.com/office/drawing/2014/main" id="{55F31B54-B93F-489D-AA78-75193EC91EED}"/>
            </a:ext>
          </a:extLst>
        </xdr:cNvPr>
        <xdr:cNvCxnSpPr/>
      </xdr:nvCxnSpPr>
      <xdr:spPr>
        <a:xfrm>
          <a:off x="1008380" y="17049751"/>
          <a:ext cx="78232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a:extLst>
            <a:ext uri="{FF2B5EF4-FFF2-40B4-BE49-F238E27FC236}">
              <a16:creationId xmlns:a16="http://schemas.microsoft.com/office/drawing/2014/main" id="{3D7EEB14-FA3C-481D-848F-1DCC48285FE8}"/>
            </a:ext>
          </a:extLst>
        </xdr:cNvPr>
        <xdr:cNvSpPr txBox="1"/>
      </xdr:nvSpPr>
      <xdr:spPr>
        <a:xfrm>
          <a:off x="317056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140988</xdr:rowOff>
    </xdr:from>
    <xdr:ext cx="405111" cy="259045"/>
    <xdr:sp macro="" textlink="">
      <xdr:nvSpPr>
        <xdr:cNvPr id="431" name="n_2aveValue【市民会館】&#10;有形固定資産減価償却率">
          <a:extLst>
            <a:ext uri="{FF2B5EF4-FFF2-40B4-BE49-F238E27FC236}">
              <a16:creationId xmlns:a16="http://schemas.microsoft.com/office/drawing/2014/main" id="{27D2A8DC-8733-48DA-88B5-13D0CF687EDA}"/>
            </a:ext>
          </a:extLst>
        </xdr:cNvPr>
        <xdr:cNvSpPr txBox="1"/>
      </xdr:nvSpPr>
      <xdr:spPr>
        <a:xfrm>
          <a:off x="238570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432" name="n_3aveValue【市民会館】&#10;有形固定資産減価償却率">
          <a:extLst>
            <a:ext uri="{FF2B5EF4-FFF2-40B4-BE49-F238E27FC236}">
              <a16:creationId xmlns:a16="http://schemas.microsoft.com/office/drawing/2014/main" id="{22C92B89-3654-4A57-B408-DE560CDB83FC}"/>
            </a:ext>
          </a:extLst>
        </xdr:cNvPr>
        <xdr:cNvSpPr txBox="1"/>
      </xdr:nvSpPr>
      <xdr:spPr>
        <a:xfrm>
          <a:off x="161100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3827</xdr:rowOff>
    </xdr:from>
    <xdr:ext cx="405111" cy="259045"/>
    <xdr:sp macro="" textlink="">
      <xdr:nvSpPr>
        <xdr:cNvPr id="433" name="n_4aveValue【市民会館】&#10;有形固定資産減価償却率">
          <a:extLst>
            <a:ext uri="{FF2B5EF4-FFF2-40B4-BE49-F238E27FC236}">
              <a16:creationId xmlns:a16="http://schemas.microsoft.com/office/drawing/2014/main" id="{4EEF08F1-06AE-44EE-B00F-01382602667A}"/>
            </a:ext>
          </a:extLst>
        </xdr:cNvPr>
        <xdr:cNvSpPr txBox="1"/>
      </xdr:nvSpPr>
      <xdr:spPr>
        <a:xfrm>
          <a:off x="836304" y="174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434" name="n_1mainValue【市民会館】&#10;有形固定資産減価償却率">
          <a:extLst>
            <a:ext uri="{FF2B5EF4-FFF2-40B4-BE49-F238E27FC236}">
              <a16:creationId xmlns:a16="http://schemas.microsoft.com/office/drawing/2014/main" id="{43CE3444-6571-450C-A776-F1FBD41F2EE9}"/>
            </a:ext>
          </a:extLst>
        </xdr:cNvPr>
        <xdr:cNvSpPr txBox="1"/>
      </xdr:nvSpPr>
      <xdr:spPr>
        <a:xfrm>
          <a:off x="317056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141622</xdr:rowOff>
    </xdr:from>
    <xdr:ext cx="405111" cy="259045"/>
    <xdr:sp macro="" textlink="">
      <xdr:nvSpPr>
        <xdr:cNvPr id="435" name="n_2mainValue【市民会館】&#10;有形固定資産減価償却率">
          <a:extLst>
            <a:ext uri="{FF2B5EF4-FFF2-40B4-BE49-F238E27FC236}">
              <a16:creationId xmlns:a16="http://schemas.microsoft.com/office/drawing/2014/main" id="{D69A8C7B-2540-4552-956B-B65811710379}"/>
            </a:ext>
          </a:extLst>
        </xdr:cNvPr>
        <xdr:cNvSpPr txBox="1"/>
      </xdr:nvSpPr>
      <xdr:spPr>
        <a:xfrm>
          <a:off x="238570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82566</xdr:rowOff>
    </xdr:from>
    <xdr:ext cx="405111" cy="259045"/>
    <xdr:sp macro="" textlink="">
      <xdr:nvSpPr>
        <xdr:cNvPr id="436" name="n_3mainValue【市民会館】&#10;有形固定資産減価償却率">
          <a:extLst>
            <a:ext uri="{FF2B5EF4-FFF2-40B4-BE49-F238E27FC236}">
              <a16:creationId xmlns:a16="http://schemas.microsoft.com/office/drawing/2014/main" id="{A5CB24D7-51C1-41F7-A213-E4E7D38D4BA7}"/>
            </a:ext>
          </a:extLst>
        </xdr:cNvPr>
        <xdr:cNvSpPr txBox="1"/>
      </xdr:nvSpPr>
      <xdr:spPr>
        <a:xfrm>
          <a:off x="161100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13988</xdr:rowOff>
    </xdr:from>
    <xdr:ext cx="405111" cy="259045"/>
    <xdr:sp macro="" textlink="">
      <xdr:nvSpPr>
        <xdr:cNvPr id="437" name="n_4mainValue【市民会館】&#10;有形固定資産減価償却率">
          <a:extLst>
            <a:ext uri="{FF2B5EF4-FFF2-40B4-BE49-F238E27FC236}">
              <a16:creationId xmlns:a16="http://schemas.microsoft.com/office/drawing/2014/main" id="{A3F82F61-222E-4637-AA79-77EFABCA4AB4}"/>
            </a:ext>
          </a:extLst>
        </xdr:cNvPr>
        <xdr:cNvSpPr txBox="1"/>
      </xdr:nvSpPr>
      <xdr:spPr>
        <a:xfrm>
          <a:off x="836304" y="1677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30304C0-870A-4A9F-A3F3-1D4368D7834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016B5DB-CBCC-403D-9083-6B934D06623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DFDB278-F3BB-418F-A50B-480E50355C6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FDD8117-7891-4222-A5EB-6BC1941DC70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01ABF7E-02D7-485B-8081-4FA2F86DCF6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4585B30-34FF-4609-88B6-2A618EBFF4C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E552A5B-D835-48F1-A8D5-0E2F7EFE350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59C313F-3C26-4B51-AE67-ADED70DEF6F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B2172F8-E37E-412F-A899-55F33F94810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D13545F-F2D5-49BA-A5AB-E366B3613E7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7E4C938A-C5E3-4951-ACA6-D29DFF5A7954}"/>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61561DC9-3678-43FD-AD88-C61EF60BBB68}"/>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C2FB3634-510F-46DB-9D20-1375ADB48B8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736E8AF6-481C-47BB-AE9E-53B0071D94B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2C3DBE18-4906-4D5E-B577-0F9110AF77CE}"/>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11405936-2780-48F5-BFF5-006F495DB103}"/>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F42B8A4-435B-46A6-B13D-66CD80D4375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82F4676-31C6-481A-AEEF-670806CAFF5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33D91AE-1B32-46A8-A8C8-210F3747FA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45282B82-0A63-4F94-99AF-C0144AD58FA2}"/>
            </a:ext>
          </a:extLst>
        </xdr:cNvPr>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CFFBF5A0-F5BC-454E-BB94-170EFFAAEB35}"/>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63C1B7C7-F95C-4736-9F53-D520496DAF60}"/>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6ED17568-DF2D-478F-8A94-A30A8BB4C80D}"/>
            </a:ext>
          </a:extLst>
        </xdr:cNvPr>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57DD9D41-84E0-4FFD-9B76-ED0142E58042}"/>
            </a:ext>
          </a:extLst>
        </xdr:cNvPr>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46E7B9D7-91A9-4BFB-BB1C-4F15BF31ACDC}"/>
            </a:ext>
          </a:extLst>
        </xdr:cNvPr>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2A955FFA-F11A-4CE4-9416-C9648D68AAEA}"/>
            </a:ext>
          </a:extLst>
        </xdr:cNvPr>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767EF316-BC42-4747-B0D4-CD0B86C45260}"/>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65" name="フローチャート: 判断 464">
          <a:extLst>
            <a:ext uri="{FF2B5EF4-FFF2-40B4-BE49-F238E27FC236}">
              <a16:creationId xmlns:a16="http://schemas.microsoft.com/office/drawing/2014/main" id="{68398029-B35F-476D-A5AE-5A8EE403170C}"/>
            </a:ext>
          </a:extLst>
        </xdr:cNvPr>
        <xdr:cNvSpPr/>
      </xdr:nvSpPr>
      <xdr:spPr>
        <a:xfrm>
          <a:off x="767080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6" name="フローチャート: 判断 465">
          <a:extLst>
            <a:ext uri="{FF2B5EF4-FFF2-40B4-BE49-F238E27FC236}">
              <a16:creationId xmlns:a16="http://schemas.microsoft.com/office/drawing/2014/main" id="{5C3CC7FF-91FF-4E33-A178-AD5BAADFCCC4}"/>
            </a:ext>
          </a:extLst>
        </xdr:cNvPr>
        <xdr:cNvSpPr/>
      </xdr:nvSpPr>
      <xdr:spPr>
        <a:xfrm>
          <a:off x="687324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67" name="フローチャート: 判断 466">
          <a:extLst>
            <a:ext uri="{FF2B5EF4-FFF2-40B4-BE49-F238E27FC236}">
              <a16:creationId xmlns:a16="http://schemas.microsoft.com/office/drawing/2014/main" id="{E0A992F2-0E5D-4403-992B-D68CF8154EE1}"/>
            </a:ext>
          </a:extLst>
        </xdr:cNvPr>
        <xdr:cNvSpPr/>
      </xdr:nvSpPr>
      <xdr:spPr>
        <a:xfrm>
          <a:off x="6098540" y="1759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93FE84D-499D-4275-B2A4-53FC958CE98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81281F1-1210-48A3-BA72-05359A75942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7C49EED-5F8B-4005-BCEA-A169D45A785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3B2792C-9326-40A7-8265-8B6A5045D82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9CBFCDA-AECF-4D21-B849-9F77895A3FA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73" name="楕円 472">
          <a:extLst>
            <a:ext uri="{FF2B5EF4-FFF2-40B4-BE49-F238E27FC236}">
              <a16:creationId xmlns:a16="http://schemas.microsoft.com/office/drawing/2014/main" id="{716F4FDD-17DC-405B-832C-69FF34CA0FDC}"/>
            </a:ext>
          </a:extLst>
        </xdr:cNvPr>
        <xdr:cNvSpPr/>
      </xdr:nvSpPr>
      <xdr:spPr>
        <a:xfrm>
          <a:off x="919226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74" name="【市民会館】&#10;一人当たり面積該当値テキスト">
          <a:extLst>
            <a:ext uri="{FF2B5EF4-FFF2-40B4-BE49-F238E27FC236}">
              <a16:creationId xmlns:a16="http://schemas.microsoft.com/office/drawing/2014/main" id="{B67C075A-7C2A-415E-8264-92865C4FCDA1}"/>
            </a:ext>
          </a:extLst>
        </xdr:cNvPr>
        <xdr:cNvSpPr txBox="1"/>
      </xdr:nvSpPr>
      <xdr:spPr>
        <a:xfrm>
          <a:off x="9258300"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133986</xdr:rowOff>
    </xdr:from>
    <xdr:to>
      <xdr:col>50</xdr:col>
      <xdr:colOff>165100</xdr:colOff>
      <xdr:row>106</xdr:row>
      <xdr:rowOff>64136</xdr:rowOff>
    </xdr:to>
    <xdr:sp macro="" textlink="">
      <xdr:nvSpPr>
        <xdr:cNvPr id="475" name="楕円 474">
          <a:extLst>
            <a:ext uri="{FF2B5EF4-FFF2-40B4-BE49-F238E27FC236}">
              <a16:creationId xmlns:a16="http://schemas.microsoft.com/office/drawing/2014/main" id="{61DB9A7D-5416-481E-AB20-6C5C6828639B}"/>
            </a:ext>
          </a:extLst>
        </xdr:cNvPr>
        <xdr:cNvSpPr/>
      </xdr:nvSpPr>
      <xdr:spPr>
        <a:xfrm>
          <a:off x="844550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13336</xdr:rowOff>
    </xdr:to>
    <xdr:cxnSp macro="">
      <xdr:nvCxnSpPr>
        <xdr:cNvPr id="476" name="直線コネクタ 475">
          <a:extLst>
            <a:ext uri="{FF2B5EF4-FFF2-40B4-BE49-F238E27FC236}">
              <a16:creationId xmlns:a16="http://schemas.microsoft.com/office/drawing/2014/main" id="{5C675D50-A144-4BBF-B92A-1514BC16904D}"/>
            </a:ext>
          </a:extLst>
        </xdr:cNvPr>
        <xdr:cNvCxnSpPr/>
      </xdr:nvCxnSpPr>
      <xdr:spPr>
        <a:xfrm flipV="1">
          <a:off x="8496300" y="17777460"/>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133986</xdr:rowOff>
    </xdr:from>
    <xdr:to>
      <xdr:col>46</xdr:col>
      <xdr:colOff>38100</xdr:colOff>
      <xdr:row>106</xdr:row>
      <xdr:rowOff>64136</xdr:rowOff>
    </xdr:to>
    <xdr:sp macro="" textlink="">
      <xdr:nvSpPr>
        <xdr:cNvPr id="477" name="楕円 476">
          <a:extLst>
            <a:ext uri="{FF2B5EF4-FFF2-40B4-BE49-F238E27FC236}">
              <a16:creationId xmlns:a16="http://schemas.microsoft.com/office/drawing/2014/main" id="{C4EA150E-BBC3-4D34-94CE-03654FECDD75}"/>
            </a:ext>
          </a:extLst>
        </xdr:cNvPr>
        <xdr:cNvSpPr/>
      </xdr:nvSpPr>
      <xdr:spPr>
        <a:xfrm>
          <a:off x="7670800" y="17736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13336</xdr:rowOff>
    </xdr:from>
    <xdr:to>
      <xdr:col>50</xdr:col>
      <xdr:colOff>114300</xdr:colOff>
      <xdr:row>106</xdr:row>
      <xdr:rowOff>13336</xdr:rowOff>
    </xdr:to>
    <xdr:cxnSp macro="">
      <xdr:nvCxnSpPr>
        <xdr:cNvPr id="478" name="直線コネクタ 477">
          <a:extLst>
            <a:ext uri="{FF2B5EF4-FFF2-40B4-BE49-F238E27FC236}">
              <a16:creationId xmlns:a16="http://schemas.microsoft.com/office/drawing/2014/main" id="{DC0BFDAC-2EBE-4C3B-8253-0DB8B3276DA5}"/>
            </a:ext>
          </a:extLst>
        </xdr:cNvPr>
        <xdr:cNvCxnSpPr/>
      </xdr:nvCxnSpPr>
      <xdr:spPr>
        <a:xfrm>
          <a:off x="7713980" y="177831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133986</xdr:rowOff>
    </xdr:from>
    <xdr:to>
      <xdr:col>41</xdr:col>
      <xdr:colOff>101600</xdr:colOff>
      <xdr:row>106</xdr:row>
      <xdr:rowOff>64136</xdr:rowOff>
    </xdr:to>
    <xdr:sp macro="" textlink="">
      <xdr:nvSpPr>
        <xdr:cNvPr id="479" name="楕円 478">
          <a:extLst>
            <a:ext uri="{FF2B5EF4-FFF2-40B4-BE49-F238E27FC236}">
              <a16:creationId xmlns:a16="http://schemas.microsoft.com/office/drawing/2014/main" id="{87B911E7-368B-410E-9DD9-F25EFC3180C3}"/>
            </a:ext>
          </a:extLst>
        </xdr:cNvPr>
        <xdr:cNvSpPr/>
      </xdr:nvSpPr>
      <xdr:spPr>
        <a:xfrm>
          <a:off x="687324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13336</xdr:rowOff>
    </xdr:from>
    <xdr:to>
      <xdr:col>45</xdr:col>
      <xdr:colOff>177800</xdr:colOff>
      <xdr:row>106</xdr:row>
      <xdr:rowOff>13336</xdr:rowOff>
    </xdr:to>
    <xdr:cxnSp macro="">
      <xdr:nvCxnSpPr>
        <xdr:cNvPr id="480" name="直線コネクタ 479">
          <a:extLst>
            <a:ext uri="{FF2B5EF4-FFF2-40B4-BE49-F238E27FC236}">
              <a16:creationId xmlns:a16="http://schemas.microsoft.com/office/drawing/2014/main" id="{EE87D91A-8E9E-4AF9-B381-E7F24E367FDC}"/>
            </a:ext>
          </a:extLst>
        </xdr:cNvPr>
        <xdr:cNvCxnSpPr/>
      </xdr:nvCxnSpPr>
      <xdr:spPr>
        <a:xfrm>
          <a:off x="6924040" y="177831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133986</xdr:rowOff>
    </xdr:from>
    <xdr:to>
      <xdr:col>36</xdr:col>
      <xdr:colOff>165100</xdr:colOff>
      <xdr:row>106</xdr:row>
      <xdr:rowOff>64136</xdr:rowOff>
    </xdr:to>
    <xdr:sp macro="" textlink="">
      <xdr:nvSpPr>
        <xdr:cNvPr id="481" name="楕円 480">
          <a:extLst>
            <a:ext uri="{FF2B5EF4-FFF2-40B4-BE49-F238E27FC236}">
              <a16:creationId xmlns:a16="http://schemas.microsoft.com/office/drawing/2014/main" id="{15486DE9-AB1E-47FE-946A-2CCBDA3DD172}"/>
            </a:ext>
          </a:extLst>
        </xdr:cNvPr>
        <xdr:cNvSpPr/>
      </xdr:nvSpPr>
      <xdr:spPr>
        <a:xfrm>
          <a:off x="609854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13336</xdr:rowOff>
    </xdr:from>
    <xdr:to>
      <xdr:col>41</xdr:col>
      <xdr:colOff>50800</xdr:colOff>
      <xdr:row>106</xdr:row>
      <xdr:rowOff>13336</xdr:rowOff>
    </xdr:to>
    <xdr:cxnSp macro="">
      <xdr:nvCxnSpPr>
        <xdr:cNvPr id="482" name="直線コネクタ 481">
          <a:extLst>
            <a:ext uri="{FF2B5EF4-FFF2-40B4-BE49-F238E27FC236}">
              <a16:creationId xmlns:a16="http://schemas.microsoft.com/office/drawing/2014/main" id="{29689E5D-27C1-4343-979D-3D57A25D8214}"/>
            </a:ext>
          </a:extLst>
        </xdr:cNvPr>
        <xdr:cNvCxnSpPr/>
      </xdr:nvCxnSpPr>
      <xdr:spPr>
        <a:xfrm>
          <a:off x="6149340" y="177831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1BE97F57-60A6-4A12-8E25-7204CDF5359B}"/>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84" name="n_2aveValue【市民会館】&#10;一人当たり面積">
          <a:extLst>
            <a:ext uri="{FF2B5EF4-FFF2-40B4-BE49-F238E27FC236}">
              <a16:creationId xmlns:a16="http://schemas.microsoft.com/office/drawing/2014/main" id="{96B32829-C7F3-47E7-B7E3-D746B57C43BC}"/>
            </a:ext>
          </a:extLst>
        </xdr:cNvPr>
        <xdr:cNvSpPr txBox="1"/>
      </xdr:nvSpPr>
      <xdr:spPr>
        <a:xfrm>
          <a:off x="750958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5" name="n_3aveValue【市民会館】&#10;一人当たり面積">
          <a:extLst>
            <a:ext uri="{FF2B5EF4-FFF2-40B4-BE49-F238E27FC236}">
              <a16:creationId xmlns:a16="http://schemas.microsoft.com/office/drawing/2014/main" id="{EA2D47C1-FB67-4446-B1B5-DEFC8CF3A603}"/>
            </a:ext>
          </a:extLst>
        </xdr:cNvPr>
        <xdr:cNvSpPr txBox="1"/>
      </xdr:nvSpPr>
      <xdr:spPr>
        <a:xfrm>
          <a:off x="67120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86" name="n_4aveValue【市民会館】&#10;一人当たり面積">
          <a:extLst>
            <a:ext uri="{FF2B5EF4-FFF2-40B4-BE49-F238E27FC236}">
              <a16:creationId xmlns:a16="http://schemas.microsoft.com/office/drawing/2014/main" id="{980ACC30-37B2-4A32-A38B-231F009163B1}"/>
            </a:ext>
          </a:extLst>
        </xdr:cNvPr>
        <xdr:cNvSpPr txBox="1"/>
      </xdr:nvSpPr>
      <xdr:spPr>
        <a:xfrm>
          <a:off x="5937327" y="173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55263</xdr:rowOff>
    </xdr:from>
    <xdr:ext cx="469744" cy="259045"/>
    <xdr:sp macro="" textlink="">
      <xdr:nvSpPr>
        <xdr:cNvPr id="487" name="n_1mainValue【市民会館】&#10;一人当たり面積">
          <a:extLst>
            <a:ext uri="{FF2B5EF4-FFF2-40B4-BE49-F238E27FC236}">
              <a16:creationId xmlns:a16="http://schemas.microsoft.com/office/drawing/2014/main" id="{0E0BF76A-97DF-4DA5-8C96-E7DD9C6B6BA0}"/>
            </a:ext>
          </a:extLst>
        </xdr:cNvPr>
        <xdr:cNvSpPr txBox="1"/>
      </xdr:nvSpPr>
      <xdr:spPr>
        <a:xfrm>
          <a:off x="827158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55263</xdr:rowOff>
    </xdr:from>
    <xdr:ext cx="469744" cy="259045"/>
    <xdr:sp macro="" textlink="">
      <xdr:nvSpPr>
        <xdr:cNvPr id="488" name="n_2mainValue【市民会館】&#10;一人当たり面積">
          <a:extLst>
            <a:ext uri="{FF2B5EF4-FFF2-40B4-BE49-F238E27FC236}">
              <a16:creationId xmlns:a16="http://schemas.microsoft.com/office/drawing/2014/main" id="{94EFC714-9BDC-49BB-AB42-B9301784951C}"/>
            </a:ext>
          </a:extLst>
        </xdr:cNvPr>
        <xdr:cNvSpPr txBox="1"/>
      </xdr:nvSpPr>
      <xdr:spPr>
        <a:xfrm>
          <a:off x="750958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55263</xdr:rowOff>
    </xdr:from>
    <xdr:ext cx="469744" cy="259045"/>
    <xdr:sp macro="" textlink="">
      <xdr:nvSpPr>
        <xdr:cNvPr id="489" name="n_3mainValue【市民会館】&#10;一人当たり面積">
          <a:extLst>
            <a:ext uri="{FF2B5EF4-FFF2-40B4-BE49-F238E27FC236}">
              <a16:creationId xmlns:a16="http://schemas.microsoft.com/office/drawing/2014/main" id="{A252F529-F002-4D34-8FBC-2081BFFC59FE}"/>
            </a:ext>
          </a:extLst>
        </xdr:cNvPr>
        <xdr:cNvSpPr txBox="1"/>
      </xdr:nvSpPr>
      <xdr:spPr>
        <a:xfrm>
          <a:off x="671202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55263</xdr:rowOff>
    </xdr:from>
    <xdr:ext cx="469744" cy="259045"/>
    <xdr:sp macro="" textlink="">
      <xdr:nvSpPr>
        <xdr:cNvPr id="490" name="n_4mainValue【市民会館】&#10;一人当たり面積">
          <a:extLst>
            <a:ext uri="{FF2B5EF4-FFF2-40B4-BE49-F238E27FC236}">
              <a16:creationId xmlns:a16="http://schemas.microsoft.com/office/drawing/2014/main" id="{E493DD6F-F983-47A3-B6AB-3C5336F367B5}"/>
            </a:ext>
          </a:extLst>
        </xdr:cNvPr>
        <xdr:cNvSpPr txBox="1"/>
      </xdr:nvSpPr>
      <xdr:spPr>
        <a:xfrm>
          <a:off x="593732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90260C74-F338-49F4-AF89-F4DD8F71698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8FA7514-2ABF-42C8-B77F-0CA8B2854E4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A1019FE-9566-4275-8FA9-0BEAE5FE843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D3D9FCB-1122-4248-9A3B-A687A805DCD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498E4BE-0423-45D9-B530-FEE031C1EE1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01D7837-8113-4977-B315-272ED13F7EA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90F2AAE-F9D9-4002-A3FC-54B9F14D4FB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D9B2D2E-4E22-4507-A885-45C8CDCC333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700B7F6-DAC0-4C36-8E83-1212EF0AAD3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CB95D8F-BAC4-417D-BF5A-909CD67FD49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5F04B24-16B6-4CD6-AD05-E7D8BB7A5C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2B8C35F-FEBC-415D-9F20-8D6480BB41D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77E70B1-0AC2-487B-8D66-87D2F2AB794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93E93E72-384A-4634-A97A-FC16CE8AF44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92F7CD6-8440-4418-A6F8-7D316414FED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D46F04A-7030-4399-ABE2-FC11BA81936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D65078A-E9EE-453A-8D16-5818D24814E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B467B0B6-0977-4E90-9490-CC5BBF1AB0A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70A11BA-4A31-4E99-ABE0-786832A1472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1240C81-E22B-4333-A07A-2285359092E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F274104-21CE-40FB-9A9D-87DF73EC5D5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6142C16-4230-42D9-8337-EB043F70ABB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C246873B-BAE0-40AC-92AE-9EC80142051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C45B530-06A0-4BBD-8641-99E6F292DE7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F28F5C63-59B8-48AC-8560-3C35AACF688A}"/>
            </a:ext>
          </a:extLst>
        </xdr:cNvPr>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7787E92-8A10-4C45-80B7-2433F9DB2D4A}"/>
            </a:ext>
          </a:extLst>
        </xdr:cNvPr>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D64F3D2E-97C6-4DF7-BE44-772B0EEAB771}"/>
            </a:ext>
          </a:extLst>
        </xdr:cNvPr>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B08EDA5-EB1B-40FD-ADA4-D7B95273E81E}"/>
            </a:ext>
          </a:extLst>
        </xdr:cNvPr>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CBA7AAF4-CF37-4EEA-897A-19F92236C16A}"/>
            </a:ext>
          </a:extLst>
        </xdr:cNvPr>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42D10A0-B13F-445B-8717-7672B66A442A}"/>
            </a:ext>
          </a:extLst>
        </xdr:cNvPr>
        <xdr:cNvSpPr txBox="1"/>
      </xdr:nvSpPr>
      <xdr:spPr>
        <a:xfrm>
          <a:off x="14414500" y="626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34BF0234-5F20-4EEC-AF05-055289964754}"/>
            </a:ext>
          </a:extLst>
        </xdr:cNvPr>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1E9C943E-1D92-46FB-A588-7291BD9632A1}"/>
            </a:ext>
          </a:extLst>
        </xdr:cNvPr>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3" name="フローチャート: 判断 522">
          <a:extLst>
            <a:ext uri="{FF2B5EF4-FFF2-40B4-BE49-F238E27FC236}">
              <a16:creationId xmlns:a16="http://schemas.microsoft.com/office/drawing/2014/main" id="{168A9D7D-814E-4950-B3AC-F589D16D8C02}"/>
            </a:ext>
          </a:extLst>
        </xdr:cNvPr>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4" name="フローチャート: 判断 523">
          <a:extLst>
            <a:ext uri="{FF2B5EF4-FFF2-40B4-BE49-F238E27FC236}">
              <a16:creationId xmlns:a16="http://schemas.microsoft.com/office/drawing/2014/main" id="{85E8ED54-6B48-461A-BF33-78BC0E78E285}"/>
            </a:ext>
          </a:extLst>
        </xdr:cNvPr>
        <xdr:cNvSpPr/>
      </xdr:nvSpPr>
      <xdr:spPr>
        <a:xfrm>
          <a:off x="12029440" y="6241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5" name="フローチャート: 判断 524">
          <a:extLst>
            <a:ext uri="{FF2B5EF4-FFF2-40B4-BE49-F238E27FC236}">
              <a16:creationId xmlns:a16="http://schemas.microsoft.com/office/drawing/2014/main" id="{059AF8F0-6AED-4484-9E9E-34ECD0C338BD}"/>
            </a:ext>
          </a:extLst>
        </xdr:cNvPr>
        <xdr:cNvSpPr/>
      </xdr:nvSpPr>
      <xdr:spPr>
        <a:xfrm>
          <a:off x="1123188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35BE900-F2EF-4FE0-8010-780A8039790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2C08D13-2F59-4533-A90D-9190CC277B4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5F1D3E5-C19F-4209-A303-638FA580341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721FEA8-5C25-45E3-90EC-7BD91F112A0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021F223-94F9-48DA-BD33-225C2CA72F2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31" name="楕円 530">
          <a:extLst>
            <a:ext uri="{FF2B5EF4-FFF2-40B4-BE49-F238E27FC236}">
              <a16:creationId xmlns:a16="http://schemas.microsoft.com/office/drawing/2014/main" id="{738FE0F6-DDFD-4920-8989-5C1A1E340E45}"/>
            </a:ext>
          </a:extLst>
        </xdr:cNvPr>
        <xdr:cNvSpPr/>
      </xdr:nvSpPr>
      <xdr:spPr>
        <a:xfrm>
          <a:off x="14325600" y="6224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CF9B7BD-8C00-4338-BE01-4CB9056D8137}"/>
            </a:ext>
          </a:extLst>
        </xdr:cNvPr>
        <xdr:cNvSpPr txBox="1"/>
      </xdr:nvSpPr>
      <xdr:spPr>
        <a:xfrm>
          <a:off x="144145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33" name="楕円 532">
          <a:extLst>
            <a:ext uri="{FF2B5EF4-FFF2-40B4-BE49-F238E27FC236}">
              <a16:creationId xmlns:a16="http://schemas.microsoft.com/office/drawing/2014/main" id="{F31C5273-AD25-4374-9A51-F26F8D89E6A5}"/>
            </a:ext>
          </a:extLst>
        </xdr:cNvPr>
        <xdr:cNvSpPr/>
      </xdr:nvSpPr>
      <xdr:spPr>
        <a:xfrm>
          <a:off x="135788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72390</xdr:rowOff>
    </xdr:to>
    <xdr:cxnSp macro="">
      <xdr:nvCxnSpPr>
        <xdr:cNvPr id="534" name="直線コネクタ 533">
          <a:extLst>
            <a:ext uri="{FF2B5EF4-FFF2-40B4-BE49-F238E27FC236}">
              <a16:creationId xmlns:a16="http://schemas.microsoft.com/office/drawing/2014/main" id="{A1DCB2B7-144E-4470-BEBF-5A5881B78DFC}"/>
            </a:ext>
          </a:extLst>
        </xdr:cNvPr>
        <xdr:cNvCxnSpPr/>
      </xdr:nvCxnSpPr>
      <xdr:spPr>
        <a:xfrm>
          <a:off x="13629640" y="618744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35" name="楕円 534">
          <a:extLst>
            <a:ext uri="{FF2B5EF4-FFF2-40B4-BE49-F238E27FC236}">
              <a16:creationId xmlns:a16="http://schemas.microsoft.com/office/drawing/2014/main" id="{B68B61BA-57E6-48C9-91C2-381574B81189}"/>
            </a:ext>
          </a:extLst>
        </xdr:cNvPr>
        <xdr:cNvSpPr/>
      </xdr:nvSpPr>
      <xdr:spPr>
        <a:xfrm>
          <a:off x="128041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152400</xdr:rowOff>
    </xdr:to>
    <xdr:cxnSp macro="">
      <xdr:nvCxnSpPr>
        <xdr:cNvPr id="536" name="直線コネクタ 535">
          <a:extLst>
            <a:ext uri="{FF2B5EF4-FFF2-40B4-BE49-F238E27FC236}">
              <a16:creationId xmlns:a16="http://schemas.microsoft.com/office/drawing/2014/main" id="{F8FF17C7-7361-499B-8DEE-CA25CE408D9A}"/>
            </a:ext>
          </a:extLst>
        </xdr:cNvPr>
        <xdr:cNvCxnSpPr/>
      </xdr:nvCxnSpPr>
      <xdr:spPr>
        <a:xfrm>
          <a:off x="12854940" y="611886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156845</xdr:rowOff>
    </xdr:from>
    <xdr:to>
      <xdr:col>72</xdr:col>
      <xdr:colOff>38100</xdr:colOff>
      <xdr:row>36</xdr:row>
      <xdr:rowOff>86995</xdr:rowOff>
    </xdr:to>
    <xdr:sp macro="" textlink="">
      <xdr:nvSpPr>
        <xdr:cNvPr id="537" name="楕円 536">
          <a:extLst>
            <a:ext uri="{FF2B5EF4-FFF2-40B4-BE49-F238E27FC236}">
              <a16:creationId xmlns:a16="http://schemas.microsoft.com/office/drawing/2014/main" id="{7E4197EE-EBD1-475A-A973-44DF8FADD3FE}"/>
            </a:ext>
          </a:extLst>
        </xdr:cNvPr>
        <xdr:cNvSpPr/>
      </xdr:nvSpPr>
      <xdr:spPr>
        <a:xfrm>
          <a:off x="12029440" y="602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36195</xdr:rowOff>
    </xdr:from>
    <xdr:to>
      <xdr:col>76</xdr:col>
      <xdr:colOff>114300</xdr:colOff>
      <xdr:row>36</xdr:row>
      <xdr:rowOff>83820</xdr:rowOff>
    </xdr:to>
    <xdr:cxnSp macro="">
      <xdr:nvCxnSpPr>
        <xdr:cNvPr id="538" name="直線コネクタ 537">
          <a:extLst>
            <a:ext uri="{FF2B5EF4-FFF2-40B4-BE49-F238E27FC236}">
              <a16:creationId xmlns:a16="http://schemas.microsoft.com/office/drawing/2014/main" id="{C2D7B177-193A-43BD-8389-F4A2EC1465E5}"/>
            </a:ext>
          </a:extLst>
        </xdr:cNvPr>
        <xdr:cNvCxnSpPr/>
      </xdr:nvCxnSpPr>
      <xdr:spPr>
        <a:xfrm>
          <a:off x="12072620" y="607123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86360</xdr:rowOff>
    </xdr:from>
    <xdr:to>
      <xdr:col>67</xdr:col>
      <xdr:colOff>101600</xdr:colOff>
      <xdr:row>36</xdr:row>
      <xdr:rowOff>16510</xdr:rowOff>
    </xdr:to>
    <xdr:sp macro="" textlink="">
      <xdr:nvSpPr>
        <xdr:cNvPr id="539" name="楕円 538">
          <a:extLst>
            <a:ext uri="{FF2B5EF4-FFF2-40B4-BE49-F238E27FC236}">
              <a16:creationId xmlns:a16="http://schemas.microsoft.com/office/drawing/2014/main" id="{3D381687-816C-4A8D-82B6-283DC02A2B15}"/>
            </a:ext>
          </a:extLst>
        </xdr:cNvPr>
        <xdr:cNvSpPr/>
      </xdr:nvSpPr>
      <xdr:spPr>
        <a:xfrm>
          <a:off x="11231880" y="5953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36195</xdr:rowOff>
    </xdr:to>
    <xdr:cxnSp macro="">
      <xdr:nvCxnSpPr>
        <xdr:cNvPr id="540" name="直線コネクタ 539">
          <a:extLst>
            <a:ext uri="{FF2B5EF4-FFF2-40B4-BE49-F238E27FC236}">
              <a16:creationId xmlns:a16="http://schemas.microsoft.com/office/drawing/2014/main" id="{89E157BF-223E-458D-96C6-47614B82FEB5}"/>
            </a:ext>
          </a:extLst>
        </xdr:cNvPr>
        <xdr:cNvCxnSpPr/>
      </xdr:nvCxnSpPr>
      <xdr:spPr>
        <a:xfrm>
          <a:off x="11282680" y="6004560"/>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126F33D-0AB5-427C-906E-F7B0A77533F1}"/>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CA60CF3A-E6FF-4B9B-A417-94F50620A613}"/>
            </a:ext>
          </a:extLst>
        </xdr:cNvPr>
        <xdr:cNvSpPr txBox="1"/>
      </xdr:nvSpPr>
      <xdr:spPr>
        <a:xfrm>
          <a:off x="126752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5CF98B7-03CA-4BA5-A797-3243180F1C9D}"/>
            </a:ext>
          </a:extLst>
        </xdr:cNvPr>
        <xdr:cNvSpPr txBox="1"/>
      </xdr:nvSpPr>
      <xdr:spPr>
        <a:xfrm>
          <a:off x="119005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28ECAE0-4F05-490B-8579-B85DF77DA076}"/>
            </a:ext>
          </a:extLst>
        </xdr:cNvPr>
        <xdr:cNvSpPr txBox="1"/>
      </xdr:nvSpPr>
      <xdr:spPr>
        <a:xfrm>
          <a:off x="1110298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48277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045B513-57D5-4A96-8928-BB2539110BF1}"/>
            </a:ext>
          </a:extLst>
        </xdr:cNvPr>
        <xdr:cNvSpPr txBox="1"/>
      </xdr:nvSpPr>
      <xdr:spPr>
        <a:xfrm>
          <a:off x="134372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914CECBD-EEEA-442A-8A18-342C37F6E407}"/>
            </a:ext>
          </a:extLst>
        </xdr:cNvPr>
        <xdr:cNvSpPr txBox="1"/>
      </xdr:nvSpPr>
      <xdr:spPr>
        <a:xfrm>
          <a:off x="12675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C2172E34-1C75-4259-A7A3-2F3819BA7FD1}"/>
            </a:ext>
          </a:extLst>
        </xdr:cNvPr>
        <xdr:cNvSpPr txBox="1"/>
      </xdr:nvSpPr>
      <xdr:spPr>
        <a:xfrm>
          <a:off x="119005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33037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884844F8-FA52-430C-8EA9-852457A86D71}"/>
            </a:ext>
          </a:extLst>
        </xdr:cNvPr>
        <xdr:cNvSpPr txBox="1"/>
      </xdr:nvSpPr>
      <xdr:spPr>
        <a:xfrm>
          <a:off x="1110298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ED48A7-BE82-4D9C-A75E-2CCB4688C59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2C8FF46-31E8-42B5-962A-A326DEB60B5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C28A134-DE85-4C68-8497-4107F765FC2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4152F37-787B-496C-89B3-D5BD58B36E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AF694736-B5C6-42A3-A288-E444DE86E4F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9F518D2-91EC-445B-AB31-1013074C13C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655F060-F61A-45CE-A650-EE71B0DFE31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45A5C20-B8FA-4836-9EF9-F3CA5AAF836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5EACEE4-6EFC-4036-9760-0722914C88C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F31510A-F8D0-4B03-8117-AE855B8E5BB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209BA0D-2A94-4DE8-BE6C-5AD1A575493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C457F94-B863-49EA-9B88-2F32A69ABD5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CA9CF88-B686-4334-8504-CA60DAB3DEB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FBCCB942-1B2F-4A51-B273-7F3EFF951C32}"/>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F93B509-8004-414A-8DD5-1121AF74BB4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2BBA969D-BD15-494B-AC4B-D5B432485B6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14893AA-638D-45E1-9344-5312CF5F847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FE3F963-7201-45C0-A264-7E8EEEB4CBF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58F4F4C-EFFA-42E4-A9DE-F0D7CE50986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0B46079-7EEF-472F-9EF1-614A331AEEF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BDA028E-87B6-4E13-8ED4-D85DDB0C47D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319DBDF-1854-4491-8ABA-7D101B8FDA7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A0A32B3-2E20-49E4-9F9E-A244C2B120F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2556421B-DEBE-4164-8AC1-4DDC07319A81}"/>
            </a:ext>
          </a:extLst>
        </xdr:cNvPr>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BC3BBE68-A36A-49E7-9E01-99C07F1E0D54}"/>
            </a:ext>
          </a:extLst>
        </xdr:cNvPr>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455042A2-E7C2-4F3C-A424-C10306530A55}"/>
            </a:ext>
          </a:extLst>
        </xdr:cNvPr>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FF20DD6F-5BC6-4BD6-A55C-51CE7728487B}"/>
            </a:ext>
          </a:extLst>
        </xdr:cNvPr>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402CC66E-E5E8-451D-B9C4-D34B81578BAB}"/>
            </a:ext>
          </a:extLst>
        </xdr:cNvPr>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E9956175-0783-4807-88D5-20E47AA02303}"/>
            </a:ext>
          </a:extLst>
        </xdr:cNvPr>
        <xdr:cNvSpPr txBox="1"/>
      </xdr:nvSpPr>
      <xdr:spPr>
        <a:xfrm>
          <a:off x="19547840" y="632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750C6EFB-4062-4ECB-B471-77C1B9A0E254}"/>
            </a:ext>
          </a:extLst>
        </xdr:cNvPr>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D643E1B1-7D3D-4D4F-99A0-CD23C040CCF4}"/>
            </a:ext>
          </a:extLst>
        </xdr:cNvPr>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133155</xdr:rowOff>
    </xdr:from>
    <xdr:to>
      <xdr:col>107</xdr:col>
      <xdr:colOff>101600</xdr:colOff>
      <xdr:row>39</xdr:row>
      <xdr:rowOff>63305</xdr:rowOff>
    </xdr:to>
    <xdr:sp macro="" textlink="">
      <xdr:nvSpPr>
        <xdr:cNvPr id="580" name="フローチャート: 判断 579">
          <a:extLst>
            <a:ext uri="{FF2B5EF4-FFF2-40B4-BE49-F238E27FC236}">
              <a16:creationId xmlns:a16="http://schemas.microsoft.com/office/drawing/2014/main" id="{21E4635F-8822-41C4-A2B8-950B597A40D5}"/>
            </a:ext>
          </a:extLst>
        </xdr:cNvPr>
        <xdr:cNvSpPr/>
      </xdr:nvSpPr>
      <xdr:spPr>
        <a:xfrm>
          <a:off x="17937480" y="650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925</xdr:rowOff>
    </xdr:from>
    <xdr:to>
      <xdr:col>102</xdr:col>
      <xdr:colOff>165100</xdr:colOff>
      <xdr:row>39</xdr:row>
      <xdr:rowOff>102525</xdr:rowOff>
    </xdr:to>
    <xdr:sp macro="" textlink="">
      <xdr:nvSpPr>
        <xdr:cNvPr id="581" name="フローチャート: 判断 580">
          <a:extLst>
            <a:ext uri="{FF2B5EF4-FFF2-40B4-BE49-F238E27FC236}">
              <a16:creationId xmlns:a16="http://schemas.microsoft.com/office/drawing/2014/main" id="{172D30F1-8B07-4817-B515-DAD41C32E8CF}"/>
            </a:ext>
          </a:extLst>
        </xdr:cNvPr>
        <xdr:cNvSpPr/>
      </xdr:nvSpPr>
      <xdr:spPr>
        <a:xfrm>
          <a:off x="17162780" y="65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49151</xdr:rowOff>
    </xdr:from>
    <xdr:to>
      <xdr:col>98</xdr:col>
      <xdr:colOff>38100</xdr:colOff>
      <xdr:row>39</xdr:row>
      <xdr:rowOff>150751</xdr:rowOff>
    </xdr:to>
    <xdr:sp macro="" textlink="">
      <xdr:nvSpPr>
        <xdr:cNvPr id="582" name="フローチャート: 判断 581">
          <a:extLst>
            <a:ext uri="{FF2B5EF4-FFF2-40B4-BE49-F238E27FC236}">
              <a16:creationId xmlns:a16="http://schemas.microsoft.com/office/drawing/2014/main" id="{41012876-3184-4AC9-BCB7-404BCCFCEF04}"/>
            </a:ext>
          </a:extLst>
        </xdr:cNvPr>
        <xdr:cNvSpPr/>
      </xdr:nvSpPr>
      <xdr:spPr>
        <a:xfrm>
          <a:off x="16388080" y="6587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F358AD2-AC08-49B6-A3BD-63CFBD2409D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0DB0FEC-C966-4C72-9AC0-708717BD90F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1A734C3-6D25-4D07-9BB1-E619C134F2B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896EC9C-BF68-4692-B39F-428CCAE8455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2EA767A-F3A8-43A6-9519-7275F7CFECF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69253</xdr:rowOff>
    </xdr:from>
    <xdr:to>
      <xdr:col>116</xdr:col>
      <xdr:colOff>114300</xdr:colOff>
      <xdr:row>39</xdr:row>
      <xdr:rowOff>170853</xdr:rowOff>
    </xdr:to>
    <xdr:sp macro="" textlink="">
      <xdr:nvSpPr>
        <xdr:cNvPr id="588" name="楕円 587">
          <a:extLst>
            <a:ext uri="{FF2B5EF4-FFF2-40B4-BE49-F238E27FC236}">
              <a16:creationId xmlns:a16="http://schemas.microsoft.com/office/drawing/2014/main" id="{C28B9E3A-8082-408A-BE54-EE31AB185206}"/>
            </a:ext>
          </a:extLst>
        </xdr:cNvPr>
        <xdr:cNvSpPr/>
      </xdr:nvSpPr>
      <xdr:spPr>
        <a:xfrm>
          <a:off x="19458940" y="66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47680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57C65BB3-2CD3-459F-B585-C6BAE0F740E0}"/>
            </a:ext>
          </a:extLst>
        </xdr:cNvPr>
        <xdr:cNvSpPr txBox="1"/>
      </xdr:nvSpPr>
      <xdr:spPr>
        <a:xfrm>
          <a:off x="19547840" y="65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72271</xdr:rowOff>
    </xdr:from>
    <xdr:to>
      <xdr:col>112</xdr:col>
      <xdr:colOff>38100</xdr:colOff>
      <xdr:row>40</xdr:row>
      <xdr:rowOff>2421</xdr:rowOff>
    </xdr:to>
    <xdr:sp macro="" textlink="">
      <xdr:nvSpPr>
        <xdr:cNvPr id="590" name="楕円 589">
          <a:extLst>
            <a:ext uri="{FF2B5EF4-FFF2-40B4-BE49-F238E27FC236}">
              <a16:creationId xmlns:a16="http://schemas.microsoft.com/office/drawing/2014/main" id="{6FF4037E-C504-4562-BF2E-6802C6A0D037}"/>
            </a:ext>
          </a:extLst>
        </xdr:cNvPr>
        <xdr:cNvSpPr/>
      </xdr:nvSpPr>
      <xdr:spPr>
        <a:xfrm>
          <a:off x="18735040" y="66102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120053</xdr:rowOff>
    </xdr:from>
    <xdr:to>
      <xdr:col>116</xdr:col>
      <xdr:colOff>63500</xdr:colOff>
      <xdr:row>39</xdr:row>
      <xdr:rowOff>123071</xdr:rowOff>
    </xdr:to>
    <xdr:cxnSp macro="">
      <xdr:nvCxnSpPr>
        <xdr:cNvPr id="591" name="直線コネクタ 590">
          <a:extLst>
            <a:ext uri="{FF2B5EF4-FFF2-40B4-BE49-F238E27FC236}">
              <a16:creationId xmlns:a16="http://schemas.microsoft.com/office/drawing/2014/main" id="{410CE970-D378-463A-B43C-551DDA27FC02}"/>
            </a:ext>
          </a:extLst>
        </xdr:cNvPr>
        <xdr:cNvCxnSpPr/>
      </xdr:nvCxnSpPr>
      <xdr:spPr>
        <a:xfrm flipV="1">
          <a:off x="18778220" y="6658013"/>
          <a:ext cx="73152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85186</xdr:rowOff>
    </xdr:from>
    <xdr:to>
      <xdr:col>107</xdr:col>
      <xdr:colOff>101600</xdr:colOff>
      <xdr:row>40</xdr:row>
      <xdr:rowOff>15336</xdr:rowOff>
    </xdr:to>
    <xdr:sp macro="" textlink="">
      <xdr:nvSpPr>
        <xdr:cNvPr id="592" name="楕円 591">
          <a:extLst>
            <a:ext uri="{FF2B5EF4-FFF2-40B4-BE49-F238E27FC236}">
              <a16:creationId xmlns:a16="http://schemas.microsoft.com/office/drawing/2014/main" id="{6C22A5C8-0482-4F96-A262-C08B11C3ABAF}"/>
            </a:ext>
          </a:extLst>
        </xdr:cNvPr>
        <xdr:cNvSpPr/>
      </xdr:nvSpPr>
      <xdr:spPr>
        <a:xfrm>
          <a:off x="17937480" y="6623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123071</xdr:rowOff>
    </xdr:from>
    <xdr:to>
      <xdr:col>111</xdr:col>
      <xdr:colOff>177800</xdr:colOff>
      <xdr:row>39</xdr:row>
      <xdr:rowOff>135986</xdr:rowOff>
    </xdr:to>
    <xdr:cxnSp macro="">
      <xdr:nvCxnSpPr>
        <xdr:cNvPr id="593" name="直線コネクタ 592">
          <a:extLst>
            <a:ext uri="{FF2B5EF4-FFF2-40B4-BE49-F238E27FC236}">
              <a16:creationId xmlns:a16="http://schemas.microsoft.com/office/drawing/2014/main" id="{BE23E1D8-824C-44DC-93A5-2866B79118DD}"/>
            </a:ext>
          </a:extLst>
        </xdr:cNvPr>
        <xdr:cNvCxnSpPr/>
      </xdr:nvCxnSpPr>
      <xdr:spPr>
        <a:xfrm flipV="1">
          <a:off x="17988280" y="6661031"/>
          <a:ext cx="78994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105890</xdr:rowOff>
    </xdr:from>
    <xdr:to>
      <xdr:col>102</xdr:col>
      <xdr:colOff>165100</xdr:colOff>
      <xdr:row>40</xdr:row>
      <xdr:rowOff>36040</xdr:rowOff>
    </xdr:to>
    <xdr:sp macro="" textlink="">
      <xdr:nvSpPr>
        <xdr:cNvPr id="594" name="楕円 593">
          <a:extLst>
            <a:ext uri="{FF2B5EF4-FFF2-40B4-BE49-F238E27FC236}">
              <a16:creationId xmlns:a16="http://schemas.microsoft.com/office/drawing/2014/main" id="{FC794842-80EC-4537-B646-36AFE080712C}"/>
            </a:ext>
          </a:extLst>
        </xdr:cNvPr>
        <xdr:cNvSpPr/>
      </xdr:nvSpPr>
      <xdr:spPr>
        <a:xfrm>
          <a:off x="17162780" y="664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135986</xdr:rowOff>
    </xdr:from>
    <xdr:to>
      <xdr:col>107</xdr:col>
      <xdr:colOff>50800</xdr:colOff>
      <xdr:row>39</xdr:row>
      <xdr:rowOff>156690</xdr:rowOff>
    </xdr:to>
    <xdr:cxnSp macro="">
      <xdr:nvCxnSpPr>
        <xdr:cNvPr id="595" name="直線コネクタ 594">
          <a:extLst>
            <a:ext uri="{FF2B5EF4-FFF2-40B4-BE49-F238E27FC236}">
              <a16:creationId xmlns:a16="http://schemas.microsoft.com/office/drawing/2014/main" id="{D4FC1306-9B6D-4924-B8D3-EA28DAD2718E}"/>
            </a:ext>
          </a:extLst>
        </xdr:cNvPr>
        <xdr:cNvCxnSpPr/>
      </xdr:nvCxnSpPr>
      <xdr:spPr>
        <a:xfrm flipV="1">
          <a:off x="17213580" y="6673946"/>
          <a:ext cx="7747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115987</xdr:rowOff>
    </xdr:from>
    <xdr:to>
      <xdr:col>98</xdr:col>
      <xdr:colOff>38100</xdr:colOff>
      <xdr:row>40</xdr:row>
      <xdr:rowOff>46137</xdr:rowOff>
    </xdr:to>
    <xdr:sp macro="" textlink="">
      <xdr:nvSpPr>
        <xdr:cNvPr id="596" name="楕円 595">
          <a:extLst>
            <a:ext uri="{FF2B5EF4-FFF2-40B4-BE49-F238E27FC236}">
              <a16:creationId xmlns:a16="http://schemas.microsoft.com/office/drawing/2014/main" id="{ACAB3AAA-DA2B-4E3E-B855-E3CD92A5ABB9}"/>
            </a:ext>
          </a:extLst>
        </xdr:cNvPr>
        <xdr:cNvSpPr/>
      </xdr:nvSpPr>
      <xdr:spPr>
        <a:xfrm>
          <a:off x="16388080" y="6653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156690</xdr:rowOff>
    </xdr:from>
    <xdr:to>
      <xdr:col>102</xdr:col>
      <xdr:colOff>114300</xdr:colOff>
      <xdr:row>39</xdr:row>
      <xdr:rowOff>166787</xdr:rowOff>
    </xdr:to>
    <xdr:cxnSp macro="">
      <xdr:nvCxnSpPr>
        <xdr:cNvPr id="597" name="直線コネクタ 596">
          <a:extLst>
            <a:ext uri="{FF2B5EF4-FFF2-40B4-BE49-F238E27FC236}">
              <a16:creationId xmlns:a16="http://schemas.microsoft.com/office/drawing/2014/main" id="{9C2DE4F0-FFE6-451F-A141-3FFD4DF874E8}"/>
            </a:ext>
          </a:extLst>
        </xdr:cNvPr>
        <xdr:cNvCxnSpPr/>
      </xdr:nvCxnSpPr>
      <xdr:spPr>
        <a:xfrm flipV="1">
          <a:off x="16431260" y="6694650"/>
          <a:ext cx="78232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FE415C2F-9BDB-4B14-86A2-D1072DAA3089}"/>
            </a:ext>
          </a:extLst>
        </xdr:cNvPr>
        <xdr:cNvSpPr txBox="1"/>
      </xdr:nvSpPr>
      <xdr:spPr>
        <a:xfrm>
          <a:off x="18528811" y="6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79831</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D0488A49-1F01-474B-9792-EC1B93776DAE}"/>
            </a:ext>
          </a:extLst>
        </xdr:cNvPr>
        <xdr:cNvSpPr txBox="1"/>
      </xdr:nvSpPr>
      <xdr:spPr>
        <a:xfrm>
          <a:off x="17766811" y="628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119052</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B250B9B5-B6B5-4B7A-87E1-587A1352A402}"/>
            </a:ext>
          </a:extLst>
        </xdr:cNvPr>
        <xdr:cNvSpPr txBox="1"/>
      </xdr:nvSpPr>
      <xdr:spPr>
        <a:xfrm>
          <a:off x="16969251" y="63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167278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2CD364F0-F157-483C-8A1A-10E803721F2A}"/>
            </a:ext>
          </a:extLst>
        </xdr:cNvPr>
        <xdr:cNvSpPr txBox="1"/>
      </xdr:nvSpPr>
      <xdr:spPr>
        <a:xfrm>
          <a:off x="16194551" y="636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164998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423DC183-128D-44B9-A349-8C62D4378DDC}"/>
            </a:ext>
          </a:extLst>
        </xdr:cNvPr>
        <xdr:cNvSpPr txBox="1"/>
      </xdr:nvSpPr>
      <xdr:spPr>
        <a:xfrm>
          <a:off x="18528811" y="67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6463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74F1B703-E954-4336-B2DD-2A95C300DFE7}"/>
            </a:ext>
          </a:extLst>
        </xdr:cNvPr>
        <xdr:cNvSpPr txBox="1"/>
      </xdr:nvSpPr>
      <xdr:spPr>
        <a:xfrm>
          <a:off x="17766811" y="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27167</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A80C68-9205-4BC9-8EC8-20EDC3588474}"/>
            </a:ext>
          </a:extLst>
        </xdr:cNvPr>
        <xdr:cNvSpPr txBox="1"/>
      </xdr:nvSpPr>
      <xdr:spPr>
        <a:xfrm>
          <a:off x="16969251" y="67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37264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31F8D9BE-63D1-473F-8D08-059A65BD48FA}"/>
            </a:ext>
          </a:extLst>
        </xdr:cNvPr>
        <xdr:cNvSpPr txBox="1"/>
      </xdr:nvSpPr>
      <xdr:spPr>
        <a:xfrm>
          <a:off x="16194551" y="67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42E16C8-9112-4CAA-B47B-2B9AC62270E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9D9E59F-1065-4804-9D97-7686A25B7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6514E8C-E707-4744-AB65-CA7271E2CA0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A5E6829-DD34-4B77-BC9A-144DCAB6B02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EE7FD70-AEBA-4A2B-BE50-9F5F8C8760E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7D18685-8CA6-4126-92AC-70B14A77448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A130326-B4B7-4B2C-8CFC-093E85C7642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76A0AAF-CD79-4434-A036-5D90B3497A3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A1D0FDF-9F54-43FD-BBD0-F43DD1427B2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DAAEA8D0-7630-4802-9663-1A48347C38B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23BD543-47A2-47E5-B336-0D00A02F1B0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AA61A0B1-27A5-4F00-B0CE-765FDE09C78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A0ADE0FD-CC67-4292-9B16-84A15ED438A3}"/>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A6EFB06E-4EBB-4DFE-B6AA-DAA4F969CD8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E406EBA-8048-42AD-8143-0A3E4B6E9EA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8293FF8-9279-42C2-99D1-075821F5BC7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43C1760A-5490-4BE6-AFB0-24890169708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DF77A6F6-A6EF-4140-BC22-8EC515BA750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A60301A8-7706-4E16-A303-8522B4C7C60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9395FD00-6EAE-43F7-ABDB-0F5BDB17F89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2034EE50-9414-4368-B055-53C5371770A8}"/>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BA510A-7E7A-419E-8CFF-6528869E6A6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B461F508-FA96-4341-AF47-183CA8D99F4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80EB6610-FFC2-45F4-AE88-ED3A6EA1EF5C}"/>
            </a:ext>
          </a:extLst>
        </xdr:cNvPr>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A45CE112-9F48-44B3-B6B3-A41595E22A85}"/>
            </a:ext>
          </a:extLst>
        </xdr:cNvPr>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41F003DA-1349-41EA-8551-DFF046E444E0}"/>
            </a:ext>
          </a:extLst>
        </xdr:cNvPr>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CD10B042-81AD-4C4F-ACF3-CDE1CEA25901}"/>
            </a:ext>
          </a:extLst>
        </xdr:cNvPr>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FE258853-A746-4AB1-8E84-EF5325D8C989}"/>
            </a:ext>
          </a:extLst>
        </xdr:cNvPr>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EF07F75C-52E6-4E56-9C44-2734E1473EBA}"/>
            </a:ext>
          </a:extLst>
        </xdr:cNvPr>
        <xdr:cNvSpPr txBox="1"/>
      </xdr:nvSpPr>
      <xdr:spPr>
        <a:xfrm>
          <a:off x="144145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2C68CFA1-556D-44EF-9B98-35DBCFCD0756}"/>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D2257874-7A53-4BC0-9E85-2180A471A1AF}"/>
            </a:ext>
          </a:extLst>
        </xdr:cNvPr>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37" name="フローチャート: 判断 636">
          <a:extLst>
            <a:ext uri="{FF2B5EF4-FFF2-40B4-BE49-F238E27FC236}">
              <a16:creationId xmlns:a16="http://schemas.microsoft.com/office/drawing/2014/main" id="{FA8E2F97-2B5F-43BD-99ED-8AC911A80A53}"/>
            </a:ext>
          </a:extLst>
        </xdr:cNvPr>
        <xdr:cNvSpPr/>
      </xdr:nvSpPr>
      <xdr:spPr>
        <a:xfrm>
          <a:off x="1280414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124460</xdr:rowOff>
    </xdr:from>
    <xdr:to>
      <xdr:col>72</xdr:col>
      <xdr:colOff>38100</xdr:colOff>
      <xdr:row>61</xdr:row>
      <xdr:rowOff>54610</xdr:rowOff>
    </xdr:to>
    <xdr:sp macro="" textlink="">
      <xdr:nvSpPr>
        <xdr:cNvPr id="638" name="フローチャート: 判断 637">
          <a:extLst>
            <a:ext uri="{FF2B5EF4-FFF2-40B4-BE49-F238E27FC236}">
              <a16:creationId xmlns:a16="http://schemas.microsoft.com/office/drawing/2014/main" id="{F3E0E2A8-DC2B-4D0A-8A11-8C414339B011}"/>
            </a:ext>
          </a:extLst>
        </xdr:cNvPr>
        <xdr:cNvSpPr/>
      </xdr:nvSpPr>
      <xdr:spPr>
        <a:xfrm>
          <a:off x="12029440" y="10182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80645</xdr:rowOff>
    </xdr:from>
    <xdr:to>
      <xdr:col>67</xdr:col>
      <xdr:colOff>101600</xdr:colOff>
      <xdr:row>61</xdr:row>
      <xdr:rowOff>10795</xdr:rowOff>
    </xdr:to>
    <xdr:sp macro="" textlink="">
      <xdr:nvSpPr>
        <xdr:cNvPr id="639" name="フローチャート: 判断 638">
          <a:extLst>
            <a:ext uri="{FF2B5EF4-FFF2-40B4-BE49-F238E27FC236}">
              <a16:creationId xmlns:a16="http://schemas.microsoft.com/office/drawing/2014/main" id="{653C2807-39B7-4FF2-9CC6-5A089E9E7A3B}"/>
            </a:ext>
          </a:extLst>
        </xdr:cNvPr>
        <xdr:cNvSpPr/>
      </xdr:nvSpPr>
      <xdr:spPr>
        <a:xfrm>
          <a:off x="1123188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4C5F2C8-7FDF-4768-B033-6EE5D42E6E8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5E06E72-CC04-4783-AFA9-F3A2DD91DBE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4113F8D-FFF0-4E7A-92C5-A82D57957E2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3E6BAD2-AF25-4450-A05A-C8D911DE88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EEF1CE4-5A44-4E4D-9573-FF5115ACC8D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45" name="楕円 644">
          <a:extLst>
            <a:ext uri="{FF2B5EF4-FFF2-40B4-BE49-F238E27FC236}">
              <a16:creationId xmlns:a16="http://schemas.microsoft.com/office/drawing/2014/main" id="{6564A2E8-BB0E-4A6F-9EE6-A653C6774A3A}"/>
            </a:ext>
          </a:extLst>
        </xdr:cNvPr>
        <xdr:cNvSpPr/>
      </xdr:nvSpPr>
      <xdr:spPr>
        <a:xfrm>
          <a:off x="14325600" y="101257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D07CEA0B-4E4A-4B35-9FD1-8EE7BFFF94E4}"/>
            </a:ext>
          </a:extLst>
        </xdr:cNvPr>
        <xdr:cNvSpPr txBox="1"/>
      </xdr:nvSpPr>
      <xdr:spPr>
        <a:xfrm>
          <a:off x="144145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47" name="楕円 646">
          <a:extLst>
            <a:ext uri="{FF2B5EF4-FFF2-40B4-BE49-F238E27FC236}">
              <a16:creationId xmlns:a16="http://schemas.microsoft.com/office/drawing/2014/main" id="{5B5B133F-5931-4F3E-B7D2-6FF0138A13BB}"/>
            </a:ext>
          </a:extLst>
        </xdr:cNvPr>
        <xdr:cNvSpPr/>
      </xdr:nvSpPr>
      <xdr:spPr>
        <a:xfrm>
          <a:off x="1357884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118110</xdr:rowOff>
    </xdr:to>
    <xdr:cxnSp macro="">
      <xdr:nvCxnSpPr>
        <xdr:cNvPr id="648" name="直線コネクタ 647">
          <a:extLst>
            <a:ext uri="{FF2B5EF4-FFF2-40B4-BE49-F238E27FC236}">
              <a16:creationId xmlns:a16="http://schemas.microsoft.com/office/drawing/2014/main" id="{A403E57F-1BD4-4EDF-906F-815E0B44ABC5}"/>
            </a:ext>
          </a:extLst>
        </xdr:cNvPr>
        <xdr:cNvCxnSpPr/>
      </xdr:nvCxnSpPr>
      <xdr:spPr>
        <a:xfrm>
          <a:off x="13629640" y="1013079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649" name="楕円 648">
          <a:extLst>
            <a:ext uri="{FF2B5EF4-FFF2-40B4-BE49-F238E27FC236}">
              <a16:creationId xmlns:a16="http://schemas.microsoft.com/office/drawing/2014/main" id="{AD1AA8FF-3AAD-4232-8256-64FAD9F37651}"/>
            </a:ext>
          </a:extLst>
        </xdr:cNvPr>
        <xdr:cNvSpPr/>
      </xdr:nvSpPr>
      <xdr:spPr>
        <a:xfrm>
          <a:off x="12804140" y="1003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72390</xdr:rowOff>
    </xdr:to>
    <xdr:cxnSp macro="">
      <xdr:nvCxnSpPr>
        <xdr:cNvPr id="650" name="直線コネクタ 649">
          <a:extLst>
            <a:ext uri="{FF2B5EF4-FFF2-40B4-BE49-F238E27FC236}">
              <a16:creationId xmlns:a16="http://schemas.microsoft.com/office/drawing/2014/main" id="{A78FCBB1-05FB-4A2C-9AE0-B39B9E0165B6}"/>
            </a:ext>
          </a:extLst>
        </xdr:cNvPr>
        <xdr:cNvCxnSpPr/>
      </xdr:nvCxnSpPr>
      <xdr:spPr>
        <a:xfrm>
          <a:off x="12854940" y="1008507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651" name="楕円 650">
          <a:extLst>
            <a:ext uri="{FF2B5EF4-FFF2-40B4-BE49-F238E27FC236}">
              <a16:creationId xmlns:a16="http://schemas.microsoft.com/office/drawing/2014/main" id="{04458861-23D5-4B28-96FE-4A20DB5EBE5B}"/>
            </a:ext>
          </a:extLst>
        </xdr:cNvPr>
        <xdr:cNvSpPr/>
      </xdr:nvSpPr>
      <xdr:spPr>
        <a:xfrm>
          <a:off x="12029440" y="999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26670</xdr:rowOff>
    </xdr:to>
    <xdr:cxnSp macro="">
      <xdr:nvCxnSpPr>
        <xdr:cNvPr id="652" name="直線コネクタ 651">
          <a:extLst>
            <a:ext uri="{FF2B5EF4-FFF2-40B4-BE49-F238E27FC236}">
              <a16:creationId xmlns:a16="http://schemas.microsoft.com/office/drawing/2014/main" id="{E07FF414-A4F1-468D-9E4E-157BA9364676}"/>
            </a:ext>
          </a:extLst>
        </xdr:cNvPr>
        <xdr:cNvCxnSpPr/>
      </xdr:nvCxnSpPr>
      <xdr:spPr>
        <a:xfrm>
          <a:off x="12072620" y="100450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653" name="楕円 652">
          <a:extLst>
            <a:ext uri="{FF2B5EF4-FFF2-40B4-BE49-F238E27FC236}">
              <a16:creationId xmlns:a16="http://schemas.microsoft.com/office/drawing/2014/main" id="{62F6224C-EB48-4CFA-B22B-DA32EFFAF2F2}"/>
            </a:ext>
          </a:extLst>
        </xdr:cNvPr>
        <xdr:cNvSpPr/>
      </xdr:nvSpPr>
      <xdr:spPr>
        <a:xfrm>
          <a:off x="1123188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154305</xdr:rowOff>
    </xdr:to>
    <xdr:cxnSp macro="">
      <xdr:nvCxnSpPr>
        <xdr:cNvPr id="654" name="直線コネクタ 653">
          <a:extLst>
            <a:ext uri="{FF2B5EF4-FFF2-40B4-BE49-F238E27FC236}">
              <a16:creationId xmlns:a16="http://schemas.microsoft.com/office/drawing/2014/main" id="{EF7ACFC5-93B2-4863-917C-D9BB5F32A302}"/>
            </a:ext>
          </a:extLst>
        </xdr:cNvPr>
        <xdr:cNvCxnSpPr/>
      </xdr:nvCxnSpPr>
      <xdr:spPr>
        <a:xfrm>
          <a:off x="11282680" y="999934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A3ADC8D8-A6C1-4BFA-95C1-B22864C1CE82}"/>
            </a:ext>
          </a:extLst>
        </xdr:cNvPr>
        <xdr:cNvSpPr txBox="1"/>
      </xdr:nvSpPr>
      <xdr:spPr>
        <a:xfrm>
          <a:off x="134372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7BC4BB54-982E-473E-9E08-A3B0511941D3}"/>
            </a:ext>
          </a:extLst>
        </xdr:cNvPr>
        <xdr:cNvSpPr txBox="1"/>
      </xdr:nvSpPr>
      <xdr:spPr>
        <a:xfrm>
          <a:off x="126752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4BDC3DF2-CEF6-4B4C-9827-3F92D3C5B8B3}"/>
            </a:ext>
          </a:extLst>
        </xdr:cNvPr>
        <xdr:cNvSpPr txBox="1"/>
      </xdr:nvSpPr>
      <xdr:spPr>
        <a:xfrm>
          <a:off x="119005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547D0810-486C-40FF-9ADF-1D136552B652}"/>
            </a:ext>
          </a:extLst>
        </xdr:cNvPr>
        <xdr:cNvSpPr txBox="1"/>
      </xdr:nvSpPr>
      <xdr:spPr>
        <a:xfrm>
          <a:off x="1110298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139717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B24A8D26-5F84-422F-9C01-DA19626BF5D5}"/>
            </a:ext>
          </a:extLst>
        </xdr:cNvPr>
        <xdr:cNvSpPr txBox="1"/>
      </xdr:nvSpPr>
      <xdr:spPr>
        <a:xfrm>
          <a:off x="134372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E2455176-AFC0-41C5-ADA5-BB837089F8D5}"/>
            </a:ext>
          </a:extLst>
        </xdr:cNvPr>
        <xdr:cNvSpPr txBox="1"/>
      </xdr:nvSpPr>
      <xdr:spPr>
        <a:xfrm>
          <a:off x="12675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9E942300-1482-4297-BC2C-0E399C560896}"/>
            </a:ext>
          </a:extLst>
        </xdr:cNvPr>
        <xdr:cNvSpPr txBox="1"/>
      </xdr:nvSpPr>
      <xdr:spPr>
        <a:xfrm>
          <a:off x="119005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97737C26-6A67-4FCE-AEE0-2DB9AB009771}"/>
            </a:ext>
          </a:extLst>
        </xdr:cNvPr>
        <xdr:cNvSpPr txBox="1"/>
      </xdr:nvSpPr>
      <xdr:spPr>
        <a:xfrm>
          <a:off x="1110298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21D40D6-A38F-4D8A-853B-FF6CD39D23B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2A227F6E-FEA9-497E-8E9E-D4BCD6FDD10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DD7363FB-6D92-4B8E-AA2A-B45B39D6228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BB07A96-BE3B-42CC-BFEC-8159932238F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124B7CBE-613B-4002-9933-914FFDD489C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7A54CED9-B1FA-4BAE-93D0-60215A399AF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E60BC51-A556-403F-A348-44BB34C9A96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C7AD17E-FEAD-48A9-9D4D-676EA4045B0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CF12DCD1-223D-41A4-8566-E5ADB15FC96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D4B3485-90EB-4B67-8448-8D838A3DB5B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836FFFD3-B2B8-4F33-B25A-49AD7A58BE83}"/>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83015FBF-B834-4993-92FB-FC0F5B4CD1D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251CF2EA-189B-4587-8DB4-CF24C0D17CF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19793878-E2F4-4373-9862-4E17F43AA7B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609036D0-B8D9-403A-8524-C6EB3C3B2DE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FB685448-83AA-4AD8-9C44-3B7D869FC83C}"/>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741994E3-F5C2-4468-B7A8-1283BA7E0A17}"/>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ACAAC980-131C-410B-8BCF-C2785CBBF267}"/>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16D416B3-CEF8-40BF-88EA-73434B7282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69CD5EF-461D-4FCA-A22C-81C169D15E7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4FEADB06-AE20-479D-B7A7-05605D06441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63956CB1-FF1B-4845-9106-96FE2DDF8E96}"/>
            </a:ext>
          </a:extLst>
        </xdr:cNvPr>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DD7C3F79-B7C0-4E10-8825-98610CB978D7}"/>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BFE3EA15-2B4E-49C5-9970-FA020309FD21}"/>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CA8FC552-0984-4FE2-9CD9-20BD82572B59}"/>
            </a:ext>
          </a:extLst>
        </xdr:cNvPr>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61DB24BF-EAB1-473E-BEE0-5B46115FD5BF}"/>
            </a:ext>
          </a:extLst>
        </xdr:cNvPr>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C53C7AAB-A7AA-4A86-A6E3-ED35D861C342}"/>
            </a:ext>
          </a:extLst>
        </xdr:cNvPr>
        <xdr:cNvSpPr txBox="1"/>
      </xdr:nvSpPr>
      <xdr:spPr>
        <a:xfrm>
          <a:off x="19547840" y="1029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D9268C02-5193-40BA-8751-C05DFCF00567}"/>
            </a:ext>
          </a:extLst>
        </xdr:cNvPr>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E11DE23C-4ACF-4300-B681-4D9F548125B5}"/>
            </a:ext>
          </a:extLst>
        </xdr:cNvPr>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81788</xdr:rowOff>
    </xdr:from>
    <xdr:to>
      <xdr:col>107</xdr:col>
      <xdr:colOff>101600</xdr:colOff>
      <xdr:row>63</xdr:row>
      <xdr:rowOff>11938</xdr:rowOff>
    </xdr:to>
    <xdr:sp macro="" textlink="">
      <xdr:nvSpPr>
        <xdr:cNvPr id="692" name="フローチャート: 判断 691">
          <a:extLst>
            <a:ext uri="{FF2B5EF4-FFF2-40B4-BE49-F238E27FC236}">
              <a16:creationId xmlns:a16="http://schemas.microsoft.com/office/drawing/2014/main" id="{A569CB5C-3D82-477B-98B9-3FAB904DCC96}"/>
            </a:ext>
          </a:extLst>
        </xdr:cNvPr>
        <xdr:cNvSpPr/>
      </xdr:nvSpPr>
      <xdr:spPr>
        <a:xfrm>
          <a:off x="17937480" y="10475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3" name="フローチャート: 判断 692">
          <a:extLst>
            <a:ext uri="{FF2B5EF4-FFF2-40B4-BE49-F238E27FC236}">
              <a16:creationId xmlns:a16="http://schemas.microsoft.com/office/drawing/2014/main" id="{0FBD88E4-15CE-4D47-BF22-59CD96223AC3}"/>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4" name="フローチャート: 判断 693">
          <a:extLst>
            <a:ext uri="{FF2B5EF4-FFF2-40B4-BE49-F238E27FC236}">
              <a16:creationId xmlns:a16="http://schemas.microsoft.com/office/drawing/2014/main" id="{BEDE1889-DC9F-4FB6-BAD3-1BEC24C13713}"/>
            </a:ext>
          </a:extLst>
        </xdr:cNvPr>
        <xdr:cNvSpPr/>
      </xdr:nvSpPr>
      <xdr:spPr>
        <a:xfrm>
          <a:off x="16388080" y="10493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A72CCC8-CFA3-4230-8CA0-0AFDE5375DB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8E0B54A-55DC-43C7-819E-D3B40F3A91B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4448BA8-CFCA-4816-9051-4402B7B69C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2656ADA-2230-4828-98A8-55C4C34C132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01AFEC2-2256-418E-B3A7-EFA109786DC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700" name="楕円 699">
          <a:extLst>
            <a:ext uri="{FF2B5EF4-FFF2-40B4-BE49-F238E27FC236}">
              <a16:creationId xmlns:a16="http://schemas.microsoft.com/office/drawing/2014/main" id="{88A8E77C-781E-4F35-B85C-550B0AF96CF9}"/>
            </a:ext>
          </a:extLst>
        </xdr:cNvPr>
        <xdr:cNvSpPr/>
      </xdr:nvSpPr>
      <xdr:spPr>
        <a:xfrm>
          <a:off x="194589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106443</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C721C7E6-94B0-4A53-8A1C-C23A1EB629AD}"/>
            </a:ext>
          </a:extLst>
        </xdr:cNvPr>
        <xdr:cNvSpPr txBox="1"/>
      </xdr:nvSpPr>
      <xdr:spPr>
        <a:xfrm>
          <a:off x="19547840" y="105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702" name="楕円 701">
          <a:extLst>
            <a:ext uri="{FF2B5EF4-FFF2-40B4-BE49-F238E27FC236}">
              <a16:creationId xmlns:a16="http://schemas.microsoft.com/office/drawing/2014/main" id="{FB1BAFAD-469E-462E-A9B8-0B8FD3DBF1EC}"/>
            </a:ext>
          </a:extLst>
        </xdr:cNvPr>
        <xdr:cNvSpPr/>
      </xdr:nvSpPr>
      <xdr:spPr>
        <a:xfrm>
          <a:off x="18735040" y="1058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70866</xdr:rowOff>
    </xdr:to>
    <xdr:cxnSp macro="">
      <xdr:nvCxnSpPr>
        <xdr:cNvPr id="703" name="直線コネクタ 702">
          <a:extLst>
            <a:ext uri="{FF2B5EF4-FFF2-40B4-BE49-F238E27FC236}">
              <a16:creationId xmlns:a16="http://schemas.microsoft.com/office/drawing/2014/main" id="{0227FFE7-F1E8-447F-A9A1-C5DE07F39871}"/>
            </a:ext>
          </a:extLst>
        </xdr:cNvPr>
        <xdr:cNvCxnSpPr/>
      </xdr:nvCxnSpPr>
      <xdr:spPr>
        <a:xfrm>
          <a:off x="18778220" y="106321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4" name="楕円 703">
          <a:extLst>
            <a:ext uri="{FF2B5EF4-FFF2-40B4-BE49-F238E27FC236}">
              <a16:creationId xmlns:a16="http://schemas.microsoft.com/office/drawing/2014/main" id="{0A96BB00-89FF-47B1-B811-6109FF7806FF}"/>
            </a:ext>
          </a:extLst>
        </xdr:cNvPr>
        <xdr:cNvSpPr/>
      </xdr:nvSpPr>
      <xdr:spPr>
        <a:xfrm>
          <a:off x="179374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80010</xdr:rowOff>
    </xdr:to>
    <xdr:cxnSp macro="">
      <xdr:nvCxnSpPr>
        <xdr:cNvPr id="705" name="直線コネクタ 704">
          <a:extLst>
            <a:ext uri="{FF2B5EF4-FFF2-40B4-BE49-F238E27FC236}">
              <a16:creationId xmlns:a16="http://schemas.microsoft.com/office/drawing/2014/main" id="{79BDDCD3-D209-4ABD-807E-EB00E5F75E5F}"/>
            </a:ext>
          </a:extLst>
        </xdr:cNvPr>
        <xdr:cNvCxnSpPr/>
      </xdr:nvCxnSpPr>
      <xdr:spPr>
        <a:xfrm flipV="1">
          <a:off x="17988280" y="1063218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6" name="楕円 705">
          <a:extLst>
            <a:ext uri="{FF2B5EF4-FFF2-40B4-BE49-F238E27FC236}">
              <a16:creationId xmlns:a16="http://schemas.microsoft.com/office/drawing/2014/main" id="{17F2D0B6-4AE5-4586-A6AA-280766ABC4EE}"/>
            </a:ext>
          </a:extLst>
        </xdr:cNvPr>
        <xdr:cNvSpPr/>
      </xdr:nvSpPr>
      <xdr:spPr>
        <a:xfrm>
          <a:off x="171627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7" name="直線コネクタ 706">
          <a:extLst>
            <a:ext uri="{FF2B5EF4-FFF2-40B4-BE49-F238E27FC236}">
              <a16:creationId xmlns:a16="http://schemas.microsoft.com/office/drawing/2014/main" id="{D6359D26-C4F6-408A-944F-358B8DEC018D}"/>
            </a:ext>
          </a:extLst>
        </xdr:cNvPr>
        <xdr:cNvCxnSpPr/>
      </xdr:nvCxnSpPr>
      <xdr:spPr>
        <a:xfrm>
          <a:off x="17213580" y="106413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8" name="楕円 707">
          <a:extLst>
            <a:ext uri="{FF2B5EF4-FFF2-40B4-BE49-F238E27FC236}">
              <a16:creationId xmlns:a16="http://schemas.microsoft.com/office/drawing/2014/main" id="{AD20D29A-ADB4-49C3-A3AA-A474A324EFD1}"/>
            </a:ext>
          </a:extLst>
        </xdr:cNvPr>
        <xdr:cNvSpPr/>
      </xdr:nvSpPr>
      <xdr:spPr>
        <a:xfrm>
          <a:off x="1638808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9" name="直線コネクタ 708">
          <a:extLst>
            <a:ext uri="{FF2B5EF4-FFF2-40B4-BE49-F238E27FC236}">
              <a16:creationId xmlns:a16="http://schemas.microsoft.com/office/drawing/2014/main" id="{B8177B50-872F-4F47-BCBE-11E31D6BDC92}"/>
            </a:ext>
          </a:extLst>
        </xdr:cNvPr>
        <xdr:cNvCxnSpPr/>
      </xdr:nvCxnSpPr>
      <xdr:spPr>
        <a:xfrm>
          <a:off x="16431260" y="10641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41C84EF8-0346-4895-86F0-2BFFA161D970}"/>
            </a:ext>
          </a:extLst>
        </xdr:cNvPr>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28465</xdr:rowOff>
    </xdr:from>
    <xdr:ext cx="469744" cy="259045"/>
    <xdr:sp macro="" textlink="">
      <xdr:nvSpPr>
        <xdr:cNvPr id="711" name="n_2aveValue【保健センター・保健所】&#10;一人当たり面積">
          <a:extLst>
            <a:ext uri="{FF2B5EF4-FFF2-40B4-BE49-F238E27FC236}">
              <a16:creationId xmlns:a16="http://schemas.microsoft.com/office/drawing/2014/main" id="{F662CF3F-4E66-4486-BDE5-553E70FEC057}"/>
            </a:ext>
          </a:extLst>
        </xdr:cNvPr>
        <xdr:cNvSpPr txBox="1"/>
      </xdr:nvSpPr>
      <xdr:spPr>
        <a:xfrm>
          <a:off x="17776267" y="1025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712" name="n_3aveValue【保健センター・保健所】&#10;一人当たり面積">
          <a:extLst>
            <a:ext uri="{FF2B5EF4-FFF2-40B4-BE49-F238E27FC236}">
              <a16:creationId xmlns:a16="http://schemas.microsoft.com/office/drawing/2014/main" id="{E305EA4F-823D-4800-98C7-14A74D423106}"/>
            </a:ext>
          </a:extLst>
        </xdr:cNvPr>
        <xdr:cNvSpPr txBox="1"/>
      </xdr:nvSpPr>
      <xdr:spPr>
        <a:xfrm>
          <a:off x="1700156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3" name="n_4aveValue【保健センター・保健所】&#10;一人当たり面積">
          <a:extLst>
            <a:ext uri="{FF2B5EF4-FFF2-40B4-BE49-F238E27FC236}">
              <a16:creationId xmlns:a16="http://schemas.microsoft.com/office/drawing/2014/main" id="{DBFEFB1F-1CC3-467A-B101-1FDD3EDFD97D}"/>
            </a:ext>
          </a:extLst>
        </xdr:cNvPr>
        <xdr:cNvSpPr txBox="1"/>
      </xdr:nvSpPr>
      <xdr:spPr>
        <a:xfrm>
          <a:off x="1622686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714" name="n_1mainValue【保健センター・保健所】&#10;一人当たり面積">
          <a:extLst>
            <a:ext uri="{FF2B5EF4-FFF2-40B4-BE49-F238E27FC236}">
              <a16:creationId xmlns:a16="http://schemas.microsoft.com/office/drawing/2014/main" id="{704348BE-A281-4DD8-81E7-D2FF14A1FA31}"/>
            </a:ext>
          </a:extLst>
        </xdr:cNvPr>
        <xdr:cNvSpPr txBox="1"/>
      </xdr:nvSpPr>
      <xdr:spPr>
        <a:xfrm>
          <a:off x="185611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5" name="n_2mainValue【保健センター・保健所】&#10;一人当たり面積">
          <a:extLst>
            <a:ext uri="{FF2B5EF4-FFF2-40B4-BE49-F238E27FC236}">
              <a16:creationId xmlns:a16="http://schemas.microsoft.com/office/drawing/2014/main" id="{7D597EF8-6315-4EDD-887E-DE5BA899CC8E}"/>
            </a:ext>
          </a:extLst>
        </xdr:cNvPr>
        <xdr:cNvSpPr txBox="1"/>
      </xdr:nvSpPr>
      <xdr:spPr>
        <a:xfrm>
          <a:off x="177762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6" name="n_3mainValue【保健センター・保健所】&#10;一人当たり面積">
          <a:extLst>
            <a:ext uri="{FF2B5EF4-FFF2-40B4-BE49-F238E27FC236}">
              <a16:creationId xmlns:a16="http://schemas.microsoft.com/office/drawing/2014/main" id="{894A9092-16E8-46FE-B53B-75D67C5625A8}"/>
            </a:ext>
          </a:extLst>
        </xdr:cNvPr>
        <xdr:cNvSpPr txBox="1"/>
      </xdr:nvSpPr>
      <xdr:spPr>
        <a:xfrm>
          <a:off x="170015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7" name="n_4mainValue【保健センター・保健所】&#10;一人当たり面積">
          <a:extLst>
            <a:ext uri="{FF2B5EF4-FFF2-40B4-BE49-F238E27FC236}">
              <a16:creationId xmlns:a16="http://schemas.microsoft.com/office/drawing/2014/main" id="{1A800D2E-026A-4B5F-8CCB-1C298D553BCF}"/>
            </a:ext>
          </a:extLst>
        </xdr:cNvPr>
        <xdr:cNvSpPr txBox="1"/>
      </xdr:nvSpPr>
      <xdr:spPr>
        <a:xfrm>
          <a:off x="162268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F5D7B46C-5463-4CD7-8D70-1DDB4F24C69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3FC2C228-8B51-4B65-B687-1968EFFDB64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A25E3FDA-7AB0-463D-8954-BDD0192E55B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FBC0570C-8616-4BFF-BA8A-8FBE43FDAEA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755B4F8-4394-4FA3-AA35-8637E5BC965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D9AB4FEB-CC29-49DC-B610-774D9FD1727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AECE3432-C6B0-45B4-9017-57AF4F36F44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67D45112-5961-46A2-A1CE-79990E23E9F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2E7D1BC-1519-48E4-9354-F876EC6D8D1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50A2A62-E464-4012-B1EA-99EDE066F1E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4627A39A-961B-4F97-8D7A-2372118E5B4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729D45F1-D222-4694-AAFC-6C9938773138}"/>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DA6815A7-D920-42DB-9A73-DC6E1E16641F}"/>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ED68968E-4405-4752-97BB-D91669FC3728}"/>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14DE6984-C3BC-4B51-BDD4-D531A9688881}"/>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D82085B4-24A8-411B-9C22-E288FB5A481E}"/>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2F68E5F6-6EB4-4598-83CB-F2BB3E9A674A}"/>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FB8C3CBD-BA22-4CD7-9654-A1E2E9779647}"/>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B74F18CC-27B0-47A1-8480-D42FDD62FC91}"/>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75FA4FB7-451C-4BCF-89C8-3365B5A8041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1F4E6AF8-F671-411C-981E-2516E5C43D27}"/>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DCB73920-9757-45B3-A87C-9EBD44022F0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A5F78E-14B2-42BA-9C6D-134BA631EC58}"/>
            </a:ext>
          </a:extLst>
        </xdr:cNvPr>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A6706A5A-ED1D-4BBF-81F1-BD15ADF14D5B}"/>
            </a:ext>
          </a:extLst>
        </xdr:cNvPr>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D03A65FE-C4F1-465D-B3BD-FA188913F0B7}"/>
            </a:ext>
          </a:extLst>
        </xdr:cNvPr>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386F13EC-DB57-443E-902A-748C23736CFC}"/>
            </a:ext>
          </a:extLst>
        </xdr:cNvPr>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509ABB91-CBB3-498D-94E8-5A6CDEA37557}"/>
            </a:ext>
          </a:extLst>
        </xdr:cNvPr>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DBC6D916-B3A6-4474-8C3A-18D64D068233}"/>
            </a:ext>
          </a:extLst>
        </xdr:cNvPr>
        <xdr:cNvSpPr txBox="1"/>
      </xdr:nvSpPr>
      <xdr:spPr>
        <a:xfrm>
          <a:off x="14414500" y="1332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79A39035-29D4-42A0-B414-61BD009F976B}"/>
            </a:ext>
          </a:extLst>
        </xdr:cNvPr>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5C562A94-8A1C-4F76-A526-D280C59750AD}"/>
            </a:ext>
          </a:extLst>
        </xdr:cNvPr>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117602</xdr:rowOff>
    </xdr:from>
    <xdr:to>
      <xdr:col>76</xdr:col>
      <xdr:colOff>165100</xdr:colOff>
      <xdr:row>81</xdr:row>
      <xdr:rowOff>47752</xdr:rowOff>
    </xdr:to>
    <xdr:sp macro="" textlink="">
      <xdr:nvSpPr>
        <xdr:cNvPr id="748" name="フローチャート: 判断 747">
          <a:extLst>
            <a:ext uri="{FF2B5EF4-FFF2-40B4-BE49-F238E27FC236}">
              <a16:creationId xmlns:a16="http://schemas.microsoft.com/office/drawing/2014/main" id="{F0122BFD-699E-4F67-BD3A-75612D10E966}"/>
            </a:ext>
          </a:extLst>
        </xdr:cNvPr>
        <xdr:cNvSpPr/>
      </xdr:nvSpPr>
      <xdr:spPr>
        <a:xfrm>
          <a:off x="12804140" y="1352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106172</xdr:rowOff>
    </xdr:from>
    <xdr:to>
      <xdr:col>72</xdr:col>
      <xdr:colOff>38100</xdr:colOff>
      <xdr:row>81</xdr:row>
      <xdr:rowOff>36322</xdr:rowOff>
    </xdr:to>
    <xdr:sp macro="" textlink="">
      <xdr:nvSpPr>
        <xdr:cNvPr id="749" name="フローチャート: 判断 748">
          <a:extLst>
            <a:ext uri="{FF2B5EF4-FFF2-40B4-BE49-F238E27FC236}">
              <a16:creationId xmlns:a16="http://schemas.microsoft.com/office/drawing/2014/main" id="{F12F2981-DBF8-4C3F-A229-1670AF7C9F5B}"/>
            </a:ext>
          </a:extLst>
        </xdr:cNvPr>
        <xdr:cNvSpPr/>
      </xdr:nvSpPr>
      <xdr:spPr>
        <a:xfrm>
          <a:off x="12029440" y="13517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99313</xdr:rowOff>
    </xdr:from>
    <xdr:to>
      <xdr:col>67</xdr:col>
      <xdr:colOff>101600</xdr:colOff>
      <xdr:row>81</xdr:row>
      <xdr:rowOff>29463</xdr:rowOff>
    </xdr:to>
    <xdr:sp macro="" textlink="">
      <xdr:nvSpPr>
        <xdr:cNvPr id="750" name="フローチャート: 判断 749">
          <a:extLst>
            <a:ext uri="{FF2B5EF4-FFF2-40B4-BE49-F238E27FC236}">
              <a16:creationId xmlns:a16="http://schemas.microsoft.com/office/drawing/2014/main" id="{5D1F715D-7E97-473D-82CB-986E623F26D9}"/>
            </a:ext>
          </a:extLst>
        </xdr:cNvPr>
        <xdr:cNvSpPr/>
      </xdr:nvSpPr>
      <xdr:spPr>
        <a:xfrm>
          <a:off x="11231880" y="13510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1037357-3853-41A8-981F-AE94EC01BFA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EC7C442-52F3-4A1A-AAD9-E54759DB2AE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6A0B01E-4089-400B-A1B1-CDAA600E56C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E2EF266-9085-4978-A8A9-DAF36CFDDF2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77D2A9A-A15A-4C1C-9B43-F00DFD95FDA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756" name="楕円 755">
          <a:extLst>
            <a:ext uri="{FF2B5EF4-FFF2-40B4-BE49-F238E27FC236}">
              <a16:creationId xmlns:a16="http://schemas.microsoft.com/office/drawing/2014/main" id="{6F26681B-5E26-4E97-A577-5720C3A184AC}"/>
            </a:ext>
          </a:extLst>
        </xdr:cNvPr>
        <xdr:cNvSpPr/>
      </xdr:nvSpPr>
      <xdr:spPr>
        <a:xfrm>
          <a:off x="14325600" y="137467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146321</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26ABA646-1A54-442E-B43C-8933F46FA51B}"/>
            </a:ext>
          </a:extLst>
        </xdr:cNvPr>
        <xdr:cNvSpPr txBox="1"/>
      </xdr:nvSpPr>
      <xdr:spPr>
        <a:xfrm>
          <a:off x="14414500" y="137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758" name="楕円 757">
          <a:extLst>
            <a:ext uri="{FF2B5EF4-FFF2-40B4-BE49-F238E27FC236}">
              <a16:creationId xmlns:a16="http://schemas.microsoft.com/office/drawing/2014/main" id="{B57E593B-D7F1-4E30-9499-7ACA677C77E4}"/>
            </a:ext>
          </a:extLst>
        </xdr:cNvPr>
        <xdr:cNvSpPr/>
      </xdr:nvSpPr>
      <xdr:spPr>
        <a:xfrm>
          <a:off x="13578840" y="1372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24385</xdr:rowOff>
    </xdr:from>
    <xdr:to>
      <xdr:col>85</xdr:col>
      <xdr:colOff>127000</xdr:colOff>
      <xdr:row>82</xdr:row>
      <xdr:rowOff>47244</xdr:rowOff>
    </xdr:to>
    <xdr:cxnSp macro="">
      <xdr:nvCxnSpPr>
        <xdr:cNvPr id="759" name="直線コネクタ 758">
          <a:extLst>
            <a:ext uri="{FF2B5EF4-FFF2-40B4-BE49-F238E27FC236}">
              <a16:creationId xmlns:a16="http://schemas.microsoft.com/office/drawing/2014/main" id="{4687F3CA-CEE2-46EE-BE28-B4D00E1D3D1C}"/>
            </a:ext>
          </a:extLst>
        </xdr:cNvPr>
        <xdr:cNvCxnSpPr/>
      </xdr:nvCxnSpPr>
      <xdr:spPr>
        <a:xfrm>
          <a:off x="13629640" y="13770865"/>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110744</xdr:rowOff>
    </xdr:from>
    <xdr:to>
      <xdr:col>76</xdr:col>
      <xdr:colOff>165100</xdr:colOff>
      <xdr:row>82</xdr:row>
      <xdr:rowOff>40894</xdr:rowOff>
    </xdr:to>
    <xdr:sp macro="" textlink="">
      <xdr:nvSpPr>
        <xdr:cNvPr id="760" name="楕円 759">
          <a:extLst>
            <a:ext uri="{FF2B5EF4-FFF2-40B4-BE49-F238E27FC236}">
              <a16:creationId xmlns:a16="http://schemas.microsoft.com/office/drawing/2014/main" id="{5A9A07EE-94A3-4F28-8DFA-E029AC2DC1B7}"/>
            </a:ext>
          </a:extLst>
        </xdr:cNvPr>
        <xdr:cNvSpPr/>
      </xdr:nvSpPr>
      <xdr:spPr>
        <a:xfrm>
          <a:off x="12804140" y="13689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161544</xdr:rowOff>
    </xdr:from>
    <xdr:to>
      <xdr:col>81</xdr:col>
      <xdr:colOff>50800</xdr:colOff>
      <xdr:row>82</xdr:row>
      <xdr:rowOff>24385</xdr:rowOff>
    </xdr:to>
    <xdr:cxnSp macro="">
      <xdr:nvCxnSpPr>
        <xdr:cNvPr id="761" name="直線コネクタ 760">
          <a:extLst>
            <a:ext uri="{FF2B5EF4-FFF2-40B4-BE49-F238E27FC236}">
              <a16:creationId xmlns:a16="http://schemas.microsoft.com/office/drawing/2014/main" id="{A1FE7F40-6A3D-499E-9503-B538C3D8B332}"/>
            </a:ext>
          </a:extLst>
        </xdr:cNvPr>
        <xdr:cNvCxnSpPr/>
      </xdr:nvCxnSpPr>
      <xdr:spPr>
        <a:xfrm>
          <a:off x="12854940" y="1374038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167894</xdr:rowOff>
    </xdr:from>
    <xdr:to>
      <xdr:col>72</xdr:col>
      <xdr:colOff>38100</xdr:colOff>
      <xdr:row>82</xdr:row>
      <xdr:rowOff>98044</xdr:rowOff>
    </xdr:to>
    <xdr:sp macro="" textlink="">
      <xdr:nvSpPr>
        <xdr:cNvPr id="762" name="楕円 761">
          <a:extLst>
            <a:ext uri="{FF2B5EF4-FFF2-40B4-BE49-F238E27FC236}">
              <a16:creationId xmlns:a16="http://schemas.microsoft.com/office/drawing/2014/main" id="{5ABAA52C-D3D3-4651-831E-E7F8097A8D3B}"/>
            </a:ext>
          </a:extLst>
        </xdr:cNvPr>
        <xdr:cNvSpPr/>
      </xdr:nvSpPr>
      <xdr:spPr>
        <a:xfrm>
          <a:off x="12029440" y="13746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161544</xdr:rowOff>
    </xdr:from>
    <xdr:to>
      <xdr:col>76</xdr:col>
      <xdr:colOff>114300</xdr:colOff>
      <xdr:row>82</xdr:row>
      <xdr:rowOff>47244</xdr:rowOff>
    </xdr:to>
    <xdr:cxnSp macro="">
      <xdr:nvCxnSpPr>
        <xdr:cNvPr id="763" name="直線コネクタ 762">
          <a:extLst>
            <a:ext uri="{FF2B5EF4-FFF2-40B4-BE49-F238E27FC236}">
              <a16:creationId xmlns:a16="http://schemas.microsoft.com/office/drawing/2014/main" id="{ABBFA18C-A508-4D3F-A353-9B75D5FCF565}"/>
            </a:ext>
          </a:extLst>
        </xdr:cNvPr>
        <xdr:cNvCxnSpPr/>
      </xdr:nvCxnSpPr>
      <xdr:spPr>
        <a:xfrm flipV="1">
          <a:off x="12072620" y="13740384"/>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5587</xdr:rowOff>
    </xdr:from>
    <xdr:to>
      <xdr:col>67</xdr:col>
      <xdr:colOff>101600</xdr:colOff>
      <xdr:row>81</xdr:row>
      <xdr:rowOff>107187</xdr:rowOff>
    </xdr:to>
    <xdr:sp macro="" textlink="">
      <xdr:nvSpPr>
        <xdr:cNvPr id="764" name="楕円 763">
          <a:extLst>
            <a:ext uri="{FF2B5EF4-FFF2-40B4-BE49-F238E27FC236}">
              <a16:creationId xmlns:a16="http://schemas.microsoft.com/office/drawing/2014/main" id="{07E09B49-9CB4-4512-AB8E-DC77ADA47539}"/>
            </a:ext>
          </a:extLst>
        </xdr:cNvPr>
        <xdr:cNvSpPr/>
      </xdr:nvSpPr>
      <xdr:spPr>
        <a:xfrm>
          <a:off x="11231880" y="1358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56387</xdr:rowOff>
    </xdr:from>
    <xdr:to>
      <xdr:col>71</xdr:col>
      <xdr:colOff>177800</xdr:colOff>
      <xdr:row>82</xdr:row>
      <xdr:rowOff>47244</xdr:rowOff>
    </xdr:to>
    <xdr:cxnSp macro="">
      <xdr:nvCxnSpPr>
        <xdr:cNvPr id="765" name="直線コネクタ 764">
          <a:extLst>
            <a:ext uri="{FF2B5EF4-FFF2-40B4-BE49-F238E27FC236}">
              <a16:creationId xmlns:a16="http://schemas.microsoft.com/office/drawing/2014/main" id="{B411FAC2-AB9E-454E-9920-08C550AA994A}"/>
            </a:ext>
          </a:extLst>
        </xdr:cNvPr>
        <xdr:cNvCxnSpPr/>
      </xdr:nvCxnSpPr>
      <xdr:spPr>
        <a:xfrm>
          <a:off x="11282680" y="13635227"/>
          <a:ext cx="789940" cy="15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C8E249EE-2D61-40C1-A359-1BE94681E7DD}"/>
            </a:ext>
          </a:extLst>
        </xdr:cNvPr>
        <xdr:cNvSpPr txBox="1"/>
      </xdr:nvSpPr>
      <xdr:spPr>
        <a:xfrm>
          <a:off x="134372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64279</xdr:rowOff>
    </xdr:from>
    <xdr:ext cx="405111" cy="259045"/>
    <xdr:sp macro="" textlink="">
      <xdr:nvSpPr>
        <xdr:cNvPr id="767" name="n_2aveValue【消防施設】&#10;有形固定資産減価償却率">
          <a:extLst>
            <a:ext uri="{FF2B5EF4-FFF2-40B4-BE49-F238E27FC236}">
              <a16:creationId xmlns:a16="http://schemas.microsoft.com/office/drawing/2014/main" id="{B120C6F8-FDCE-438D-BF83-89A0705F6756}"/>
            </a:ext>
          </a:extLst>
        </xdr:cNvPr>
        <xdr:cNvSpPr txBox="1"/>
      </xdr:nvSpPr>
      <xdr:spPr>
        <a:xfrm>
          <a:off x="12675244" y="1330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52849</xdr:rowOff>
    </xdr:from>
    <xdr:ext cx="405111" cy="259045"/>
    <xdr:sp macro="" textlink="">
      <xdr:nvSpPr>
        <xdr:cNvPr id="768" name="n_3aveValue【消防施設】&#10;有形固定資産減価償却率">
          <a:extLst>
            <a:ext uri="{FF2B5EF4-FFF2-40B4-BE49-F238E27FC236}">
              <a16:creationId xmlns:a16="http://schemas.microsoft.com/office/drawing/2014/main" id="{B5E639E1-7E88-4CC6-9A78-4C6ADAE2CE4B}"/>
            </a:ext>
          </a:extLst>
        </xdr:cNvPr>
        <xdr:cNvSpPr txBox="1"/>
      </xdr:nvSpPr>
      <xdr:spPr>
        <a:xfrm>
          <a:off x="11900544" y="1329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45990</xdr:rowOff>
    </xdr:from>
    <xdr:ext cx="405111" cy="259045"/>
    <xdr:sp macro="" textlink="">
      <xdr:nvSpPr>
        <xdr:cNvPr id="769" name="n_4aveValue【消防施設】&#10;有形固定資産減価償却率">
          <a:extLst>
            <a:ext uri="{FF2B5EF4-FFF2-40B4-BE49-F238E27FC236}">
              <a16:creationId xmlns:a16="http://schemas.microsoft.com/office/drawing/2014/main" id="{FD5A8182-1118-4A57-B891-3FA4639CF0E0}"/>
            </a:ext>
          </a:extLst>
        </xdr:cNvPr>
        <xdr:cNvSpPr txBox="1"/>
      </xdr:nvSpPr>
      <xdr:spPr>
        <a:xfrm>
          <a:off x="11102984" y="13289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66312</xdr:rowOff>
    </xdr:from>
    <xdr:ext cx="405111" cy="259045"/>
    <xdr:sp macro="" textlink="">
      <xdr:nvSpPr>
        <xdr:cNvPr id="770" name="n_1mainValue【消防施設】&#10;有形固定資産減価償却率">
          <a:extLst>
            <a:ext uri="{FF2B5EF4-FFF2-40B4-BE49-F238E27FC236}">
              <a16:creationId xmlns:a16="http://schemas.microsoft.com/office/drawing/2014/main" id="{7A889155-6294-4F3E-8B51-F6A55E956D4D}"/>
            </a:ext>
          </a:extLst>
        </xdr:cNvPr>
        <xdr:cNvSpPr txBox="1"/>
      </xdr:nvSpPr>
      <xdr:spPr>
        <a:xfrm>
          <a:off x="13437244" y="138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32021</xdr:rowOff>
    </xdr:from>
    <xdr:ext cx="405111" cy="259045"/>
    <xdr:sp macro="" textlink="">
      <xdr:nvSpPr>
        <xdr:cNvPr id="771" name="n_2mainValue【消防施設】&#10;有形固定資産減価償却率">
          <a:extLst>
            <a:ext uri="{FF2B5EF4-FFF2-40B4-BE49-F238E27FC236}">
              <a16:creationId xmlns:a16="http://schemas.microsoft.com/office/drawing/2014/main" id="{F26251AF-2D26-44BF-8EA4-F23065C5B15B}"/>
            </a:ext>
          </a:extLst>
        </xdr:cNvPr>
        <xdr:cNvSpPr txBox="1"/>
      </xdr:nvSpPr>
      <xdr:spPr>
        <a:xfrm>
          <a:off x="12675244" y="137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89171</xdr:rowOff>
    </xdr:from>
    <xdr:ext cx="405111" cy="259045"/>
    <xdr:sp macro="" textlink="">
      <xdr:nvSpPr>
        <xdr:cNvPr id="772" name="n_3mainValue【消防施設】&#10;有形固定資産減価償却率">
          <a:extLst>
            <a:ext uri="{FF2B5EF4-FFF2-40B4-BE49-F238E27FC236}">
              <a16:creationId xmlns:a16="http://schemas.microsoft.com/office/drawing/2014/main" id="{DAF71D9D-A021-45B5-89B5-386951AAEFBF}"/>
            </a:ext>
          </a:extLst>
        </xdr:cNvPr>
        <xdr:cNvSpPr txBox="1"/>
      </xdr:nvSpPr>
      <xdr:spPr>
        <a:xfrm>
          <a:off x="11900544" y="138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98314</xdr:rowOff>
    </xdr:from>
    <xdr:ext cx="405111" cy="259045"/>
    <xdr:sp macro="" textlink="">
      <xdr:nvSpPr>
        <xdr:cNvPr id="773" name="n_4mainValue【消防施設】&#10;有形固定資産減価償却率">
          <a:extLst>
            <a:ext uri="{FF2B5EF4-FFF2-40B4-BE49-F238E27FC236}">
              <a16:creationId xmlns:a16="http://schemas.microsoft.com/office/drawing/2014/main" id="{792F2AEC-F88D-4D67-9BE3-FAF06882F6A9}"/>
            </a:ext>
          </a:extLst>
        </xdr:cNvPr>
        <xdr:cNvSpPr txBox="1"/>
      </xdr:nvSpPr>
      <xdr:spPr>
        <a:xfrm>
          <a:off x="11102984" y="13677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6E36E153-3D40-4956-B18E-75FC85B5B0E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4630B954-253B-485E-98CE-6CAE4CC4533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43A240E-7C85-48A1-8186-95FD5FACF7B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80D28A9-0818-467A-A3DE-F0D71F09A1D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87B69CFA-1899-4E39-AFE8-6CF5347AEF2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28D09D7C-874C-4B27-8753-1A8F820B1A5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ABA0C091-65E4-483A-A564-0C0F7288971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40A10A57-0D95-4AB6-A742-7CC7B2F1DDB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41283199-0D94-45A7-92E3-C677C0083E0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972B6327-503B-4B45-A939-32A215FE803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7D3E6E7C-96E4-4199-904C-DD7BD16B4A3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6C06C92B-E115-47E0-89FC-33965D6C281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AAA3B04D-CF28-4D1B-8C95-FCACCA6086E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D320C3D5-821B-4D0F-B57E-0C8872A5BAA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BADC2B8-9CE7-434B-B0BD-78FEE8AF205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5CB8565F-FD36-4BEF-B7EB-DED7BD79C71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D31A864C-E746-4346-9328-26F0B947822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D9082227-4712-4167-A0B0-593669DFD2D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9D0CEC05-D046-4618-AE56-71ADDDFE487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105A9287-735E-47FE-9EAB-BEB2F1C3321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DD8A6FC1-C20C-4B01-B180-E3DBE74ACB5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88A45CA0-E3DE-439D-8806-99D47C4428A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F52458FA-9BC8-4598-8636-C9AEA3C81A4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6469C02B-64BB-4E89-BA0E-A5D52C77969A}"/>
            </a:ext>
          </a:extLst>
        </xdr:cNvPr>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6E80591A-B5E4-4BA0-B043-FC934DFABA3D}"/>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CB3BC52E-153E-41A1-A765-76CE04DEAE8A}"/>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7D682DA3-85C0-45EA-B908-AA14FF2A264F}"/>
            </a:ext>
          </a:extLst>
        </xdr:cNvPr>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331D28D7-AC65-4213-A328-131FB60A9483}"/>
            </a:ext>
          </a:extLst>
        </xdr:cNvPr>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B65AB5ED-8D03-422C-8C44-5617613B954F}"/>
            </a:ext>
          </a:extLst>
        </xdr:cNvPr>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DACCCC4D-23CB-4155-8780-56E49DF38041}"/>
            </a:ext>
          </a:extLst>
        </xdr:cNvPr>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37D18C2D-AB51-4E14-BA23-AC0A7574DA8C}"/>
            </a:ext>
          </a:extLst>
        </xdr:cNvPr>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805" name="フローチャート: 判断 804">
          <a:extLst>
            <a:ext uri="{FF2B5EF4-FFF2-40B4-BE49-F238E27FC236}">
              <a16:creationId xmlns:a16="http://schemas.microsoft.com/office/drawing/2014/main" id="{D5BD810D-6CB8-4A5E-8098-F5AA2A492E47}"/>
            </a:ext>
          </a:extLst>
        </xdr:cNvPr>
        <xdr:cNvSpPr/>
      </xdr:nvSpPr>
      <xdr:spPr>
        <a:xfrm>
          <a:off x="17937480" y="1386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D58139D6-2B8F-460B-BE49-318663257583}"/>
            </a:ext>
          </a:extLst>
        </xdr:cNvPr>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127000</xdr:rowOff>
    </xdr:from>
    <xdr:to>
      <xdr:col>98</xdr:col>
      <xdr:colOff>38100</xdr:colOff>
      <xdr:row>83</xdr:row>
      <xdr:rowOff>57150</xdr:rowOff>
    </xdr:to>
    <xdr:sp macro="" textlink="">
      <xdr:nvSpPr>
        <xdr:cNvPr id="807" name="フローチャート: 判断 806">
          <a:extLst>
            <a:ext uri="{FF2B5EF4-FFF2-40B4-BE49-F238E27FC236}">
              <a16:creationId xmlns:a16="http://schemas.microsoft.com/office/drawing/2014/main" id="{18042724-7A1B-4055-B862-9BE3E7C611AF}"/>
            </a:ext>
          </a:extLst>
        </xdr:cNvPr>
        <xdr:cNvSpPr/>
      </xdr:nvSpPr>
      <xdr:spPr>
        <a:xfrm>
          <a:off x="1638808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4BD2C0F-AC30-4755-8EF2-E0E7D227574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0D2069C-ECE3-4B35-8222-D573109C3C8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2BB17F2-DB2C-45F3-8B2C-DA1E9B91B93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BE0CEC-54B0-4C36-BCCA-2BB977D070E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70094D4-D5EE-4844-938A-76D7E333A5E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楕円 812">
          <a:extLst>
            <a:ext uri="{FF2B5EF4-FFF2-40B4-BE49-F238E27FC236}">
              <a16:creationId xmlns:a16="http://schemas.microsoft.com/office/drawing/2014/main" id="{86B25DFF-5507-4F87-8807-01E115CCDF61}"/>
            </a:ext>
          </a:extLst>
        </xdr:cNvPr>
        <xdr:cNvSpPr/>
      </xdr:nvSpPr>
      <xdr:spPr>
        <a:xfrm>
          <a:off x="1945894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4" name="【消防施設】&#10;一人当たり面積該当値テキスト">
          <a:extLst>
            <a:ext uri="{FF2B5EF4-FFF2-40B4-BE49-F238E27FC236}">
              <a16:creationId xmlns:a16="http://schemas.microsoft.com/office/drawing/2014/main" id="{F9AA74C5-6013-478B-AA09-3138410A964D}"/>
            </a:ext>
          </a:extLst>
        </xdr:cNvPr>
        <xdr:cNvSpPr txBox="1"/>
      </xdr:nvSpPr>
      <xdr:spPr>
        <a:xfrm>
          <a:off x="19547840" y="1402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815" name="楕円 814">
          <a:extLst>
            <a:ext uri="{FF2B5EF4-FFF2-40B4-BE49-F238E27FC236}">
              <a16:creationId xmlns:a16="http://schemas.microsoft.com/office/drawing/2014/main" id="{F1134C89-8561-44AE-A53A-1E8CEC32478C}"/>
            </a:ext>
          </a:extLst>
        </xdr:cNvPr>
        <xdr:cNvSpPr/>
      </xdr:nvSpPr>
      <xdr:spPr>
        <a:xfrm>
          <a:off x="1873504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12700</xdr:rowOff>
    </xdr:to>
    <xdr:cxnSp macro="">
      <xdr:nvCxnSpPr>
        <xdr:cNvPr id="816" name="直線コネクタ 815">
          <a:extLst>
            <a:ext uri="{FF2B5EF4-FFF2-40B4-BE49-F238E27FC236}">
              <a16:creationId xmlns:a16="http://schemas.microsoft.com/office/drawing/2014/main" id="{6F30EE3C-0B07-4436-9BAC-89BB43213627}"/>
            </a:ext>
          </a:extLst>
        </xdr:cNvPr>
        <xdr:cNvCxnSpPr/>
      </xdr:nvCxnSpPr>
      <xdr:spPr>
        <a:xfrm>
          <a:off x="18778220" y="1408176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7" name="楕円 816">
          <a:extLst>
            <a:ext uri="{FF2B5EF4-FFF2-40B4-BE49-F238E27FC236}">
              <a16:creationId xmlns:a16="http://schemas.microsoft.com/office/drawing/2014/main" id="{E2F9048E-93DF-417D-88DE-717BDF53D4BD}"/>
            </a:ext>
          </a:extLst>
        </xdr:cNvPr>
        <xdr:cNvSpPr/>
      </xdr:nvSpPr>
      <xdr:spPr>
        <a:xfrm>
          <a:off x="1793748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12700</xdr:rowOff>
    </xdr:to>
    <xdr:cxnSp macro="">
      <xdr:nvCxnSpPr>
        <xdr:cNvPr id="818" name="直線コネクタ 817">
          <a:extLst>
            <a:ext uri="{FF2B5EF4-FFF2-40B4-BE49-F238E27FC236}">
              <a16:creationId xmlns:a16="http://schemas.microsoft.com/office/drawing/2014/main" id="{D3EF4DA1-893B-4325-ABF8-6E08840119A7}"/>
            </a:ext>
          </a:extLst>
        </xdr:cNvPr>
        <xdr:cNvCxnSpPr/>
      </xdr:nvCxnSpPr>
      <xdr:spPr>
        <a:xfrm flipV="1">
          <a:off x="17988280" y="1408176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9" name="楕円 818">
          <a:extLst>
            <a:ext uri="{FF2B5EF4-FFF2-40B4-BE49-F238E27FC236}">
              <a16:creationId xmlns:a16="http://schemas.microsoft.com/office/drawing/2014/main" id="{329B91C1-3A23-4487-BE04-21E4832D01E2}"/>
            </a:ext>
          </a:extLst>
        </xdr:cNvPr>
        <xdr:cNvSpPr/>
      </xdr:nvSpPr>
      <xdr:spPr>
        <a:xfrm>
          <a:off x="1716278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12700</xdr:rowOff>
    </xdr:to>
    <xdr:cxnSp macro="">
      <xdr:nvCxnSpPr>
        <xdr:cNvPr id="820" name="直線コネクタ 819">
          <a:extLst>
            <a:ext uri="{FF2B5EF4-FFF2-40B4-BE49-F238E27FC236}">
              <a16:creationId xmlns:a16="http://schemas.microsoft.com/office/drawing/2014/main" id="{BBA0A500-E2F7-4FC6-8E0F-B97FC4D1D3BE}"/>
            </a:ext>
          </a:extLst>
        </xdr:cNvPr>
        <xdr:cNvCxnSpPr/>
      </xdr:nvCxnSpPr>
      <xdr:spPr>
        <a:xfrm>
          <a:off x="17213580" y="140944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1" name="楕円 820">
          <a:extLst>
            <a:ext uri="{FF2B5EF4-FFF2-40B4-BE49-F238E27FC236}">
              <a16:creationId xmlns:a16="http://schemas.microsoft.com/office/drawing/2014/main" id="{8CFBF05A-F504-4216-8000-B1DD98F7271C}"/>
            </a:ext>
          </a:extLst>
        </xdr:cNvPr>
        <xdr:cNvSpPr/>
      </xdr:nvSpPr>
      <xdr:spPr>
        <a:xfrm>
          <a:off x="1638808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12700</xdr:rowOff>
    </xdr:to>
    <xdr:cxnSp macro="">
      <xdr:nvCxnSpPr>
        <xdr:cNvPr id="822" name="直線コネクタ 821">
          <a:extLst>
            <a:ext uri="{FF2B5EF4-FFF2-40B4-BE49-F238E27FC236}">
              <a16:creationId xmlns:a16="http://schemas.microsoft.com/office/drawing/2014/main" id="{2307E65F-14F5-4138-A750-467DE588C211}"/>
            </a:ext>
          </a:extLst>
        </xdr:cNvPr>
        <xdr:cNvCxnSpPr/>
      </xdr:nvCxnSpPr>
      <xdr:spPr>
        <a:xfrm>
          <a:off x="16431260" y="1408176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145C479D-3BC9-4A83-A772-F00EE67FAF5B}"/>
            </a:ext>
          </a:extLst>
        </xdr:cNvPr>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824" name="n_2aveValue【消防施設】&#10;一人当たり面積">
          <a:extLst>
            <a:ext uri="{FF2B5EF4-FFF2-40B4-BE49-F238E27FC236}">
              <a16:creationId xmlns:a16="http://schemas.microsoft.com/office/drawing/2014/main" id="{212B997A-A898-4663-A1BB-5E66DF77D402}"/>
            </a:ext>
          </a:extLst>
        </xdr:cNvPr>
        <xdr:cNvSpPr txBox="1"/>
      </xdr:nvSpPr>
      <xdr:spPr>
        <a:xfrm>
          <a:off x="17776267"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848182FF-3605-443D-9328-F02EC78EF2AF}"/>
            </a:ext>
          </a:extLst>
        </xdr:cNvPr>
        <xdr:cNvSpPr txBox="1"/>
      </xdr:nvSpPr>
      <xdr:spPr>
        <a:xfrm>
          <a:off x="170015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826" name="n_4aveValue【消防施設】&#10;一人当たり面積">
          <a:extLst>
            <a:ext uri="{FF2B5EF4-FFF2-40B4-BE49-F238E27FC236}">
              <a16:creationId xmlns:a16="http://schemas.microsoft.com/office/drawing/2014/main" id="{B1904DD8-7BBA-4B8A-82BF-2E1445FC5F05}"/>
            </a:ext>
          </a:extLst>
        </xdr:cNvPr>
        <xdr:cNvSpPr txBox="1"/>
      </xdr:nvSpPr>
      <xdr:spPr>
        <a:xfrm>
          <a:off x="162268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827" name="n_1mainValue【消防施設】&#10;一人当たり面積">
          <a:extLst>
            <a:ext uri="{FF2B5EF4-FFF2-40B4-BE49-F238E27FC236}">
              <a16:creationId xmlns:a16="http://schemas.microsoft.com/office/drawing/2014/main" id="{59BE4C7C-B164-4A41-808F-91B757BACD45}"/>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8" name="n_2mainValue【消防施設】&#10;一人当たり面積">
          <a:extLst>
            <a:ext uri="{FF2B5EF4-FFF2-40B4-BE49-F238E27FC236}">
              <a16:creationId xmlns:a16="http://schemas.microsoft.com/office/drawing/2014/main" id="{A7330D44-970D-4E40-BC6C-CAC57F85CDE5}"/>
            </a:ext>
          </a:extLst>
        </xdr:cNvPr>
        <xdr:cNvSpPr txBox="1"/>
      </xdr:nvSpPr>
      <xdr:spPr>
        <a:xfrm>
          <a:off x="177762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54627</xdr:rowOff>
    </xdr:from>
    <xdr:ext cx="469744" cy="259045"/>
    <xdr:sp macro="" textlink="">
      <xdr:nvSpPr>
        <xdr:cNvPr id="829" name="n_3mainValue【消防施設】&#10;一人当たり面積">
          <a:extLst>
            <a:ext uri="{FF2B5EF4-FFF2-40B4-BE49-F238E27FC236}">
              <a16:creationId xmlns:a16="http://schemas.microsoft.com/office/drawing/2014/main" id="{814A41B2-D80B-420D-AA24-DC6797B7AD61}"/>
            </a:ext>
          </a:extLst>
        </xdr:cNvPr>
        <xdr:cNvSpPr txBox="1"/>
      </xdr:nvSpPr>
      <xdr:spPr>
        <a:xfrm>
          <a:off x="170015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30" name="n_4mainValue【消防施設】&#10;一人当たり面積">
          <a:extLst>
            <a:ext uri="{FF2B5EF4-FFF2-40B4-BE49-F238E27FC236}">
              <a16:creationId xmlns:a16="http://schemas.microsoft.com/office/drawing/2014/main" id="{1FCA4BE3-C2B8-49BC-979D-029CFA68DE64}"/>
            </a:ext>
          </a:extLst>
        </xdr:cNvPr>
        <xdr:cNvSpPr txBox="1"/>
      </xdr:nvSpPr>
      <xdr:spPr>
        <a:xfrm>
          <a:off x="162268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D3B2E5B-864E-4080-B51F-143B166A440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436F8BD-F00E-42CE-81D0-4B168D1E4B4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959F8DF2-0DEA-40B2-84CA-BD848D2930B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BA1674D3-D843-4195-8DE9-71F0383F411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A9D846F8-9215-41CC-A378-62C1028742A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EA7FA0A-2B73-4317-B89B-48F0BFC425B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539A862A-AE74-4E8B-9DAF-9A51CDDA658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A0D416D6-A0A2-4DDC-9AE8-BE2D25EDD13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ABD4C918-102F-42C9-B5AE-2BAA683AC1B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D0CEB1EB-C16B-4EB6-8E33-10444AC2051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78246FDE-8512-413E-A859-B44794ADE9E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ABDBA3E5-1B23-40E4-AF29-57FF66E9BC5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55BD8EDB-2FA5-4D8D-B7B8-C081FEDB67F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3DD7A076-9719-4E08-9B5C-98E9A0CCEDB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89D14B30-41EF-41A3-927E-B65574B6C32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40569E4A-ED49-476B-9DA2-830052D95AC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197BA33B-5F2C-4E7B-A33C-C903042E31C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3EFDF235-C06A-4F45-80A6-224A6465D57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5F725EFF-B891-4B65-B9C4-C08303CE75B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E7FD9C6C-FAA5-45D5-BE70-A942F6CE9B6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A71DC19A-6230-4FB8-B780-C9EF47095C9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F52E075A-ACBA-485C-8438-699CF1C7AB9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39032B24-1235-4FF5-B3A2-1F4F42119DF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D47FC68A-63EA-4927-9543-52512576C19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D72FBF55-C1C6-444A-8A86-9628E236921D}"/>
            </a:ext>
          </a:extLst>
        </xdr:cNvPr>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404C23A0-BF38-4B52-84B9-DE95A34995E4}"/>
            </a:ext>
          </a:extLst>
        </xdr:cNvPr>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5C118399-DBB7-49C3-B82C-820AE8DA6D96}"/>
            </a:ext>
          </a:extLst>
        </xdr:cNvPr>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404EBCFB-CEA6-4E47-9646-CA6899110E11}"/>
            </a:ext>
          </a:extLst>
        </xdr:cNvPr>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4DB279C7-418C-4C3B-8453-71537163087B}"/>
            </a:ext>
          </a:extLst>
        </xdr:cNvPr>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4EAE9407-A798-414C-81C4-F7D9370C8042}"/>
            </a:ext>
          </a:extLst>
        </xdr:cNvPr>
        <xdr:cNvSpPr txBox="1"/>
      </xdr:nvSpPr>
      <xdr:spPr>
        <a:xfrm>
          <a:off x="14414500" y="1735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8C79B108-98B9-4609-8268-2B937384AC99}"/>
            </a:ext>
          </a:extLst>
        </xdr:cNvPr>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B7520D5A-242A-4FB0-9CC6-7EF81D38A864}"/>
            </a:ext>
          </a:extLst>
        </xdr:cNvPr>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78739</xdr:rowOff>
    </xdr:from>
    <xdr:to>
      <xdr:col>76</xdr:col>
      <xdr:colOff>165100</xdr:colOff>
      <xdr:row>104</xdr:row>
      <xdr:rowOff>8889</xdr:rowOff>
    </xdr:to>
    <xdr:sp macro="" textlink="">
      <xdr:nvSpPr>
        <xdr:cNvPr id="863" name="フローチャート: 判断 862">
          <a:extLst>
            <a:ext uri="{FF2B5EF4-FFF2-40B4-BE49-F238E27FC236}">
              <a16:creationId xmlns:a16="http://schemas.microsoft.com/office/drawing/2014/main" id="{9A95D0CD-EF4A-4438-B278-0B658802AFB7}"/>
            </a:ext>
          </a:extLst>
        </xdr:cNvPr>
        <xdr:cNvSpPr/>
      </xdr:nvSpPr>
      <xdr:spPr>
        <a:xfrm>
          <a:off x="128041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21589</xdr:rowOff>
    </xdr:from>
    <xdr:to>
      <xdr:col>72</xdr:col>
      <xdr:colOff>38100</xdr:colOff>
      <xdr:row>103</xdr:row>
      <xdr:rowOff>123189</xdr:rowOff>
    </xdr:to>
    <xdr:sp macro="" textlink="">
      <xdr:nvSpPr>
        <xdr:cNvPr id="864" name="フローチャート: 判断 863">
          <a:extLst>
            <a:ext uri="{FF2B5EF4-FFF2-40B4-BE49-F238E27FC236}">
              <a16:creationId xmlns:a16="http://schemas.microsoft.com/office/drawing/2014/main" id="{D26AF1EC-00FC-41F1-9AC7-123A31D740AA}"/>
            </a:ext>
          </a:extLst>
        </xdr:cNvPr>
        <xdr:cNvSpPr/>
      </xdr:nvSpPr>
      <xdr:spPr>
        <a:xfrm>
          <a:off x="12029440" y="172885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865" name="フローチャート: 判断 864">
          <a:extLst>
            <a:ext uri="{FF2B5EF4-FFF2-40B4-BE49-F238E27FC236}">
              <a16:creationId xmlns:a16="http://schemas.microsoft.com/office/drawing/2014/main" id="{7E8023F1-C268-417E-B338-A5C51AAF60C5}"/>
            </a:ext>
          </a:extLst>
        </xdr:cNvPr>
        <xdr:cNvSpPr/>
      </xdr:nvSpPr>
      <xdr:spPr>
        <a:xfrm>
          <a:off x="11231880" y="1726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E4DB504-671A-448A-AF5F-81EE8483FA9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52BF227-0650-47C2-AFD1-FC053ED7FCC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0812221-FFB9-4008-A00F-444FD0C7202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CB3897B-D79A-4398-A306-475357BC3A5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49E76F0-B98B-4714-BFC8-AFD17EB58C8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135889</xdr:rowOff>
    </xdr:from>
    <xdr:to>
      <xdr:col>85</xdr:col>
      <xdr:colOff>177800</xdr:colOff>
      <xdr:row>102</xdr:row>
      <xdr:rowOff>66039</xdr:rowOff>
    </xdr:to>
    <xdr:sp macro="" textlink="">
      <xdr:nvSpPr>
        <xdr:cNvPr id="871" name="楕円 870">
          <a:extLst>
            <a:ext uri="{FF2B5EF4-FFF2-40B4-BE49-F238E27FC236}">
              <a16:creationId xmlns:a16="http://schemas.microsoft.com/office/drawing/2014/main" id="{86FA1F3E-824D-485C-9B24-73511F751B96}"/>
            </a:ext>
          </a:extLst>
        </xdr:cNvPr>
        <xdr:cNvSpPr/>
      </xdr:nvSpPr>
      <xdr:spPr>
        <a:xfrm>
          <a:off x="14325600" y="170675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158766</xdr:rowOff>
    </xdr:from>
    <xdr:ext cx="405111" cy="259045"/>
    <xdr:sp macro="" textlink="">
      <xdr:nvSpPr>
        <xdr:cNvPr id="872" name="【庁舎】&#10;有形固定資産減価償却率該当値テキスト">
          <a:extLst>
            <a:ext uri="{FF2B5EF4-FFF2-40B4-BE49-F238E27FC236}">
              <a16:creationId xmlns:a16="http://schemas.microsoft.com/office/drawing/2014/main" id="{EB3494FB-46A4-4AD2-B294-492F17E1D68A}"/>
            </a:ext>
          </a:extLst>
        </xdr:cNvPr>
        <xdr:cNvSpPr txBox="1"/>
      </xdr:nvSpPr>
      <xdr:spPr>
        <a:xfrm>
          <a:off x="14414500"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71120</xdr:rowOff>
    </xdr:from>
    <xdr:to>
      <xdr:col>81</xdr:col>
      <xdr:colOff>101600</xdr:colOff>
      <xdr:row>102</xdr:row>
      <xdr:rowOff>1270</xdr:rowOff>
    </xdr:to>
    <xdr:sp macro="" textlink="">
      <xdr:nvSpPr>
        <xdr:cNvPr id="873" name="楕円 872">
          <a:extLst>
            <a:ext uri="{FF2B5EF4-FFF2-40B4-BE49-F238E27FC236}">
              <a16:creationId xmlns:a16="http://schemas.microsoft.com/office/drawing/2014/main" id="{8D5BFE02-1BEB-498E-A3DA-38E21E8BFDC8}"/>
            </a:ext>
          </a:extLst>
        </xdr:cNvPr>
        <xdr:cNvSpPr/>
      </xdr:nvSpPr>
      <xdr:spPr>
        <a:xfrm>
          <a:off x="13578840" y="1700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121920</xdr:rowOff>
    </xdr:from>
    <xdr:to>
      <xdr:col>85</xdr:col>
      <xdr:colOff>127000</xdr:colOff>
      <xdr:row>102</xdr:row>
      <xdr:rowOff>15239</xdr:rowOff>
    </xdr:to>
    <xdr:cxnSp macro="">
      <xdr:nvCxnSpPr>
        <xdr:cNvPr id="874" name="直線コネクタ 873">
          <a:extLst>
            <a:ext uri="{FF2B5EF4-FFF2-40B4-BE49-F238E27FC236}">
              <a16:creationId xmlns:a16="http://schemas.microsoft.com/office/drawing/2014/main" id="{3CAD830D-7E4A-4C22-B1F9-1DB7279ECCE7}"/>
            </a:ext>
          </a:extLst>
        </xdr:cNvPr>
        <xdr:cNvCxnSpPr/>
      </xdr:nvCxnSpPr>
      <xdr:spPr>
        <a:xfrm>
          <a:off x="13629640" y="17053560"/>
          <a:ext cx="74676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2539</xdr:rowOff>
    </xdr:from>
    <xdr:to>
      <xdr:col>76</xdr:col>
      <xdr:colOff>165100</xdr:colOff>
      <xdr:row>101</xdr:row>
      <xdr:rowOff>104139</xdr:rowOff>
    </xdr:to>
    <xdr:sp macro="" textlink="">
      <xdr:nvSpPr>
        <xdr:cNvPr id="875" name="楕円 874">
          <a:extLst>
            <a:ext uri="{FF2B5EF4-FFF2-40B4-BE49-F238E27FC236}">
              <a16:creationId xmlns:a16="http://schemas.microsoft.com/office/drawing/2014/main" id="{DBE4293A-30FC-4AFC-AA7B-2F2454443900}"/>
            </a:ext>
          </a:extLst>
        </xdr:cNvPr>
        <xdr:cNvSpPr/>
      </xdr:nvSpPr>
      <xdr:spPr>
        <a:xfrm>
          <a:off x="12804140" y="169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53339</xdr:rowOff>
    </xdr:from>
    <xdr:to>
      <xdr:col>81</xdr:col>
      <xdr:colOff>50800</xdr:colOff>
      <xdr:row>101</xdr:row>
      <xdr:rowOff>121920</xdr:rowOff>
    </xdr:to>
    <xdr:cxnSp macro="">
      <xdr:nvCxnSpPr>
        <xdr:cNvPr id="876" name="直線コネクタ 875">
          <a:extLst>
            <a:ext uri="{FF2B5EF4-FFF2-40B4-BE49-F238E27FC236}">
              <a16:creationId xmlns:a16="http://schemas.microsoft.com/office/drawing/2014/main" id="{1D075FE0-A137-4D53-8B2F-41583E3B37DB}"/>
            </a:ext>
          </a:extLst>
        </xdr:cNvPr>
        <xdr:cNvCxnSpPr/>
      </xdr:nvCxnSpPr>
      <xdr:spPr>
        <a:xfrm>
          <a:off x="12854940" y="16984979"/>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103505</xdr:rowOff>
    </xdr:from>
    <xdr:to>
      <xdr:col>72</xdr:col>
      <xdr:colOff>38100</xdr:colOff>
      <xdr:row>101</xdr:row>
      <xdr:rowOff>33655</xdr:rowOff>
    </xdr:to>
    <xdr:sp macro="" textlink="">
      <xdr:nvSpPr>
        <xdr:cNvPr id="877" name="楕円 876">
          <a:extLst>
            <a:ext uri="{FF2B5EF4-FFF2-40B4-BE49-F238E27FC236}">
              <a16:creationId xmlns:a16="http://schemas.microsoft.com/office/drawing/2014/main" id="{6B8C2F6D-DE6B-48DC-BA31-21914455B4E1}"/>
            </a:ext>
          </a:extLst>
        </xdr:cNvPr>
        <xdr:cNvSpPr/>
      </xdr:nvSpPr>
      <xdr:spPr>
        <a:xfrm>
          <a:off x="12029440" y="16867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154305</xdr:rowOff>
    </xdr:from>
    <xdr:to>
      <xdr:col>76</xdr:col>
      <xdr:colOff>114300</xdr:colOff>
      <xdr:row>101</xdr:row>
      <xdr:rowOff>53339</xdr:rowOff>
    </xdr:to>
    <xdr:cxnSp macro="">
      <xdr:nvCxnSpPr>
        <xdr:cNvPr id="878" name="直線コネクタ 877">
          <a:extLst>
            <a:ext uri="{FF2B5EF4-FFF2-40B4-BE49-F238E27FC236}">
              <a16:creationId xmlns:a16="http://schemas.microsoft.com/office/drawing/2014/main" id="{8DF68AAF-DC37-40CF-8DC9-D4532E9CA00A}"/>
            </a:ext>
          </a:extLst>
        </xdr:cNvPr>
        <xdr:cNvCxnSpPr/>
      </xdr:nvCxnSpPr>
      <xdr:spPr>
        <a:xfrm>
          <a:off x="12072620" y="16918305"/>
          <a:ext cx="78232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15875</xdr:rowOff>
    </xdr:from>
    <xdr:to>
      <xdr:col>67</xdr:col>
      <xdr:colOff>101600</xdr:colOff>
      <xdr:row>100</xdr:row>
      <xdr:rowOff>117475</xdr:rowOff>
    </xdr:to>
    <xdr:sp macro="" textlink="">
      <xdr:nvSpPr>
        <xdr:cNvPr id="879" name="楕円 878">
          <a:extLst>
            <a:ext uri="{FF2B5EF4-FFF2-40B4-BE49-F238E27FC236}">
              <a16:creationId xmlns:a16="http://schemas.microsoft.com/office/drawing/2014/main" id="{D4157106-E9E6-44DE-8D89-0F31E6B41726}"/>
            </a:ext>
          </a:extLst>
        </xdr:cNvPr>
        <xdr:cNvSpPr/>
      </xdr:nvSpPr>
      <xdr:spPr>
        <a:xfrm>
          <a:off x="1123188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66675</xdr:rowOff>
    </xdr:from>
    <xdr:to>
      <xdr:col>71</xdr:col>
      <xdr:colOff>177800</xdr:colOff>
      <xdr:row>100</xdr:row>
      <xdr:rowOff>154305</xdr:rowOff>
    </xdr:to>
    <xdr:cxnSp macro="">
      <xdr:nvCxnSpPr>
        <xdr:cNvPr id="880" name="直線コネクタ 879">
          <a:extLst>
            <a:ext uri="{FF2B5EF4-FFF2-40B4-BE49-F238E27FC236}">
              <a16:creationId xmlns:a16="http://schemas.microsoft.com/office/drawing/2014/main" id="{46F008FE-E9D8-4B08-8F7B-67D7324675B5}"/>
            </a:ext>
          </a:extLst>
        </xdr:cNvPr>
        <xdr:cNvCxnSpPr/>
      </xdr:nvCxnSpPr>
      <xdr:spPr>
        <a:xfrm>
          <a:off x="11282680" y="16830675"/>
          <a:ext cx="7899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EA2C2539-91D4-4454-B7F5-4382A69BE584}"/>
            </a:ext>
          </a:extLst>
        </xdr:cNvPr>
        <xdr:cNvSpPr txBox="1"/>
      </xdr:nvSpPr>
      <xdr:spPr>
        <a:xfrm>
          <a:off x="1343724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xdr:rowOff>
    </xdr:from>
    <xdr:ext cx="405111" cy="259045"/>
    <xdr:sp macro="" textlink="">
      <xdr:nvSpPr>
        <xdr:cNvPr id="882" name="n_2aveValue【庁舎】&#10;有形固定資産減価償却率">
          <a:extLst>
            <a:ext uri="{FF2B5EF4-FFF2-40B4-BE49-F238E27FC236}">
              <a16:creationId xmlns:a16="http://schemas.microsoft.com/office/drawing/2014/main" id="{944E9207-6234-42E2-A9DD-D74D7E67279A}"/>
            </a:ext>
          </a:extLst>
        </xdr:cNvPr>
        <xdr:cNvSpPr txBox="1"/>
      </xdr:nvSpPr>
      <xdr:spPr>
        <a:xfrm>
          <a:off x="1267524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114316</xdr:rowOff>
    </xdr:from>
    <xdr:ext cx="405111" cy="259045"/>
    <xdr:sp macro="" textlink="">
      <xdr:nvSpPr>
        <xdr:cNvPr id="883" name="n_3aveValue【庁舎】&#10;有形固定資産減価償却率">
          <a:extLst>
            <a:ext uri="{FF2B5EF4-FFF2-40B4-BE49-F238E27FC236}">
              <a16:creationId xmlns:a16="http://schemas.microsoft.com/office/drawing/2014/main" id="{53F5AA58-3FC7-4805-BE88-570539365B93}"/>
            </a:ext>
          </a:extLst>
        </xdr:cNvPr>
        <xdr:cNvSpPr txBox="1"/>
      </xdr:nvSpPr>
      <xdr:spPr>
        <a:xfrm>
          <a:off x="11900544" y="1738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884" name="n_4aveValue【庁舎】&#10;有形固定資産減価償却率">
          <a:extLst>
            <a:ext uri="{FF2B5EF4-FFF2-40B4-BE49-F238E27FC236}">
              <a16:creationId xmlns:a16="http://schemas.microsoft.com/office/drawing/2014/main" id="{CA8E2BDE-B9EC-46BA-9462-16FD9F57FAAF}"/>
            </a:ext>
          </a:extLst>
        </xdr:cNvPr>
        <xdr:cNvSpPr txBox="1"/>
      </xdr:nvSpPr>
      <xdr:spPr>
        <a:xfrm>
          <a:off x="11102984" y="17362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17797</xdr:rowOff>
    </xdr:from>
    <xdr:ext cx="405111" cy="259045"/>
    <xdr:sp macro="" textlink="">
      <xdr:nvSpPr>
        <xdr:cNvPr id="885" name="n_1mainValue【庁舎】&#10;有形固定資産減価償却率">
          <a:extLst>
            <a:ext uri="{FF2B5EF4-FFF2-40B4-BE49-F238E27FC236}">
              <a16:creationId xmlns:a16="http://schemas.microsoft.com/office/drawing/2014/main" id="{B40151B5-3877-49E6-BE03-DBE4FC1552C7}"/>
            </a:ext>
          </a:extLst>
        </xdr:cNvPr>
        <xdr:cNvSpPr txBox="1"/>
      </xdr:nvSpPr>
      <xdr:spPr>
        <a:xfrm>
          <a:off x="134372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120666</xdr:rowOff>
    </xdr:from>
    <xdr:ext cx="405111" cy="259045"/>
    <xdr:sp macro="" textlink="">
      <xdr:nvSpPr>
        <xdr:cNvPr id="886" name="n_2mainValue【庁舎】&#10;有形固定資産減価償却率">
          <a:extLst>
            <a:ext uri="{FF2B5EF4-FFF2-40B4-BE49-F238E27FC236}">
              <a16:creationId xmlns:a16="http://schemas.microsoft.com/office/drawing/2014/main" id="{B43CB1F1-05B2-4F4A-AE44-10BE43FE14BC}"/>
            </a:ext>
          </a:extLst>
        </xdr:cNvPr>
        <xdr:cNvSpPr txBox="1"/>
      </xdr:nvSpPr>
      <xdr:spPr>
        <a:xfrm>
          <a:off x="12675244" y="1671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50182</xdr:rowOff>
    </xdr:from>
    <xdr:ext cx="405111" cy="259045"/>
    <xdr:sp macro="" textlink="">
      <xdr:nvSpPr>
        <xdr:cNvPr id="887" name="n_3mainValue【庁舎】&#10;有形固定資産減価償却率">
          <a:extLst>
            <a:ext uri="{FF2B5EF4-FFF2-40B4-BE49-F238E27FC236}">
              <a16:creationId xmlns:a16="http://schemas.microsoft.com/office/drawing/2014/main" id="{50DC980A-F41D-4330-8A8B-94C56A0B7A15}"/>
            </a:ext>
          </a:extLst>
        </xdr:cNvPr>
        <xdr:cNvSpPr txBox="1"/>
      </xdr:nvSpPr>
      <xdr:spPr>
        <a:xfrm>
          <a:off x="11900544" y="1664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134002</xdr:rowOff>
    </xdr:from>
    <xdr:ext cx="405111" cy="259045"/>
    <xdr:sp macro="" textlink="">
      <xdr:nvSpPr>
        <xdr:cNvPr id="888" name="n_4mainValue【庁舎】&#10;有形固定資産減価償却率">
          <a:extLst>
            <a:ext uri="{FF2B5EF4-FFF2-40B4-BE49-F238E27FC236}">
              <a16:creationId xmlns:a16="http://schemas.microsoft.com/office/drawing/2014/main" id="{F3FE15B2-B163-4D0D-8599-82DFA70298F5}"/>
            </a:ext>
          </a:extLst>
        </xdr:cNvPr>
        <xdr:cNvSpPr txBox="1"/>
      </xdr:nvSpPr>
      <xdr:spPr>
        <a:xfrm>
          <a:off x="11102984" y="1656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EF17CEE3-3F6B-4B8C-BA55-393C0B5FAA9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E8ECAB80-04E7-42A5-BF7A-B40184596F2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16F7E24-123E-4358-B53D-085425C8B78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A0D0B9CE-A937-45B0-A723-1549656D9A4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338F7B48-6E2A-4883-A6AF-1E21FE580E3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D5BF5DC-B664-4CC5-95CD-A37424B4D44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A7F60D50-7534-4D84-A33F-669B0294DD8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710587EF-EC4E-4859-B489-5F4B366C40D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439A7C56-9E3D-4936-B0FC-95BF8C84435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8CB69AE-0432-4219-A272-43CF462BF93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F39EA4E9-7338-4412-A281-C10A9CF3034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ADBE717F-2952-4AD3-BF0A-944C07FCBEE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D0DA9F87-436F-434B-9CEA-027AC6E62D5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4071558D-5E35-4F3A-AFB4-7C55DCB12D0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E665A3F0-3BEF-490F-B064-FB5D005F9A7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9898A8D8-E89E-42D3-9052-92551B6F59D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DB06874E-396A-4169-A94D-AFA2DE91B47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87EA5C0C-E133-461D-A981-F04E64F0EDB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5BD54F1C-8FAF-4B73-AD59-CAE08EFAE6B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F1E490F1-BBD7-43C6-81E5-4B5FBCE33C6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252F789-A8C8-4C61-B2F6-746E7D3524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EFA896CA-24FC-4FE8-BB9B-9DD39D48B35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8EC8DA42-E9B0-463C-B1CD-E15A9B378B9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7ABEC45B-440F-4833-8169-D96CAF2E486C}"/>
            </a:ext>
          </a:extLst>
        </xdr:cNvPr>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82296D83-7004-4065-9603-9A331F45030F}"/>
            </a:ext>
          </a:extLst>
        </xdr:cNvPr>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0C234D0-1369-4D76-9274-CE817B5E2C30}"/>
            </a:ext>
          </a:extLst>
        </xdr:cNvPr>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DE99EE77-7A05-4593-86C6-11F9804A4A91}"/>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BBC03ECE-1B9C-4EB7-BEF3-01AC6362712E}"/>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ACCA5BF7-A375-4E82-B201-3990ECD5FC72}"/>
            </a:ext>
          </a:extLst>
        </xdr:cNvPr>
        <xdr:cNvSpPr txBox="1"/>
      </xdr:nvSpPr>
      <xdr:spPr>
        <a:xfrm>
          <a:off x="19547840" y="1752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861EB43C-18FF-456F-BBB9-EC74AD2BF89D}"/>
            </a:ext>
          </a:extLst>
        </xdr:cNvPr>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4E3A675A-9E57-4513-8B8E-C0702A8DE75F}"/>
            </a:ext>
          </a:extLst>
        </xdr:cNvPr>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0" name="フローチャート: 判断 919">
          <a:extLst>
            <a:ext uri="{FF2B5EF4-FFF2-40B4-BE49-F238E27FC236}">
              <a16:creationId xmlns:a16="http://schemas.microsoft.com/office/drawing/2014/main" id="{CF0BEAFA-66DA-4C12-A68B-4E63EE09B740}"/>
            </a:ext>
          </a:extLst>
        </xdr:cNvPr>
        <xdr:cNvSpPr/>
      </xdr:nvSpPr>
      <xdr:spPr>
        <a:xfrm>
          <a:off x="179374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1" name="フローチャート: 判断 920">
          <a:extLst>
            <a:ext uri="{FF2B5EF4-FFF2-40B4-BE49-F238E27FC236}">
              <a16:creationId xmlns:a16="http://schemas.microsoft.com/office/drawing/2014/main" id="{9901A13F-7B66-40F4-BF04-55D177C1E662}"/>
            </a:ext>
          </a:extLst>
        </xdr:cNvPr>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2" name="フローチャート: 判断 921">
          <a:extLst>
            <a:ext uri="{FF2B5EF4-FFF2-40B4-BE49-F238E27FC236}">
              <a16:creationId xmlns:a16="http://schemas.microsoft.com/office/drawing/2014/main" id="{5B498A03-3213-4CBE-A351-ADEEBA403C40}"/>
            </a:ext>
          </a:extLst>
        </xdr:cNvPr>
        <xdr:cNvSpPr/>
      </xdr:nvSpPr>
      <xdr:spPr>
        <a:xfrm>
          <a:off x="16388080" y="17680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D0ECFC6-1669-4C71-846D-81EC89CBEA5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2E24D6F-FF38-476A-9C6F-9C7DF03ABDA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CCA23DF-8043-430F-9ABC-90CBC14B254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EBA3FDF-F417-45F0-8614-CCDD184AC4E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67CB5291-847C-4897-9AD1-84365A7F8E3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21589</xdr:rowOff>
    </xdr:from>
    <xdr:to>
      <xdr:col>116</xdr:col>
      <xdr:colOff>114300</xdr:colOff>
      <xdr:row>106</xdr:row>
      <xdr:rowOff>123189</xdr:rowOff>
    </xdr:to>
    <xdr:sp macro="" textlink="">
      <xdr:nvSpPr>
        <xdr:cNvPr id="928" name="楕円 927">
          <a:extLst>
            <a:ext uri="{FF2B5EF4-FFF2-40B4-BE49-F238E27FC236}">
              <a16:creationId xmlns:a16="http://schemas.microsoft.com/office/drawing/2014/main" id="{F83372FF-B4A1-4AB8-996F-C57287C453C8}"/>
            </a:ext>
          </a:extLst>
        </xdr:cNvPr>
        <xdr:cNvSpPr/>
      </xdr:nvSpPr>
      <xdr:spPr>
        <a:xfrm>
          <a:off x="19458940" y="177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xdr:rowOff>
    </xdr:from>
    <xdr:ext cx="469744" cy="259045"/>
    <xdr:sp macro="" textlink="">
      <xdr:nvSpPr>
        <xdr:cNvPr id="929" name="【庁舎】&#10;一人当たり面積該当値テキスト">
          <a:extLst>
            <a:ext uri="{FF2B5EF4-FFF2-40B4-BE49-F238E27FC236}">
              <a16:creationId xmlns:a16="http://schemas.microsoft.com/office/drawing/2014/main" id="{788D666D-005F-44B4-B4F3-7DE3B88FBA0B}"/>
            </a:ext>
          </a:extLst>
        </xdr:cNvPr>
        <xdr:cNvSpPr txBox="1"/>
      </xdr:nvSpPr>
      <xdr:spPr>
        <a:xfrm>
          <a:off x="19547840" y="177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930" name="楕円 929">
          <a:extLst>
            <a:ext uri="{FF2B5EF4-FFF2-40B4-BE49-F238E27FC236}">
              <a16:creationId xmlns:a16="http://schemas.microsoft.com/office/drawing/2014/main" id="{80372F6B-5B7F-47ED-ABB2-460FB8839375}"/>
            </a:ext>
          </a:extLst>
        </xdr:cNvPr>
        <xdr:cNvSpPr/>
      </xdr:nvSpPr>
      <xdr:spPr>
        <a:xfrm>
          <a:off x="18735040" y="17791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72389</xdr:rowOff>
    </xdr:to>
    <xdr:cxnSp macro="">
      <xdr:nvCxnSpPr>
        <xdr:cNvPr id="931" name="直線コネクタ 930">
          <a:extLst>
            <a:ext uri="{FF2B5EF4-FFF2-40B4-BE49-F238E27FC236}">
              <a16:creationId xmlns:a16="http://schemas.microsoft.com/office/drawing/2014/main" id="{ED0C1866-8966-48DA-969F-BD324562D73B}"/>
            </a:ext>
          </a:extLst>
        </xdr:cNvPr>
        <xdr:cNvCxnSpPr/>
      </xdr:nvCxnSpPr>
      <xdr:spPr>
        <a:xfrm>
          <a:off x="18778220" y="1784222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32" name="楕円 931">
          <a:extLst>
            <a:ext uri="{FF2B5EF4-FFF2-40B4-BE49-F238E27FC236}">
              <a16:creationId xmlns:a16="http://schemas.microsoft.com/office/drawing/2014/main" id="{E46583B8-0646-4DE4-A90B-1A15D0EB18CA}"/>
            </a:ext>
          </a:extLst>
        </xdr:cNvPr>
        <xdr:cNvSpPr/>
      </xdr:nvSpPr>
      <xdr:spPr>
        <a:xfrm>
          <a:off x="1793748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76200</xdr:rowOff>
    </xdr:to>
    <xdr:cxnSp macro="">
      <xdr:nvCxnSpPr>
        <xdr:cNvPr id="933" name="直線コネクタ 932">
          <a:extLst>
            <a:ext uri="{FF2B5EF4-FFF2-40B4-BE49-F238E27FC236}">
              <a16:creationId xmlns:a16="http://schemas.microsoft.com/office/drawing/2014/main" id="{F638F2B0-4299-408D-AAE4-677BFD6B1CDB}"/>
            </a:ext>
          </a:extLst>
        </xdr:cNvPr>
        <xdr:cNvCxnSpPr/>
      </xdr:nvCxnSpPr>
      <xdr:spPr>
        <a:xfrm flipV="1">
          <a:off x="17988280" y="1784222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34" name="楕円 933">
          <a:extLst>
            <a:ext uri="{FF2B5EF4-FFF2-40B4-BE49-F238E27FC236}">
              <a16:creationId xmlns:a16="http://schemas.microsoft.com/office/drawing/2014/main" id="{5D22A291-C350-4735-B4F0-7E03109900EE}"/>
            </a:ext>
          </a:extLst>
        </xdr:cNvPr>
        <xdr:cNvSpPr/>
      </xdr:nvSpPr>
      <xdr:spPr>
        <a:xfrm>
          <a:off x="1716278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935" name="直線コネクタ 934">
          <a:extLst>
            <a:ext uri="{FF2B5EF4-FFF2-40B4-BE49-F238E27FC236}">
              <a16:creationId xmlns:a16="http://schemas.microsoft.com/office/drawing/2014/main" id="{1D12FC07-1C98-4679-AD26-70B28967D651}"/>
            </a:ext>
          </a:extLst>
        </xdr:cNvPr>
        <xdr:cNvCxnSpPr/>
      </xdr:nvCxnSpPr>
      <xdr:spPr>
        <a:xfrm>
          <a:off x="17213580" y="17846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36" name="楕円 935">
          <a:extLst>
            <a:ext uri="{FF2B5EF4-FFF2-40B4-BE49-F238E27FC236}">
              <a16:creationId xmlns:a16="http://schemas.microsoft.com/office/drawing/2014/main" id="{4354F604-B466-4623-B9E0-F536ACC0BD4A}"/>
            </a:ext>
          </a:extLst>
        </xdr:cNvPr>
        <xdr:cNvSpPr/>
      </xdr:nvSpPr>
      <xdr:spPr>
        <a:xfrm>
          <a:off x="1638808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937" name="直線コネクタ 936">
          <a:extLst>
            <a:ext uri="{FF2B5EF4-FFF2-40B4-BE49-F238E27FC236}">
              <a16:creationId xmlns:a16="http://schemas.microsoft.com/office/drawing/2014/main" id="{B500DD19-BE52-407D-A238-DEA8F5EDC5DF}"/>
            </a:ext>
          </a:extLst>
        </xdr:cNvPr>
        <xdr:cNvCxnSpPr/>
      </xdr:nvCxnSpPr>
      <xdr:spPr>
        <a:xfrm>
          <a:off x="16431260" y="178460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F854576F-A525-49AB-B09B-EB8D10F5E12B}"/>
            </a:ext>
          </a:extLst>
        </xdr:cNvPr>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39" name="n_2aveValue【庁舎】&#10;一人当たり面積">
          <a:extLst>
            <a:ext uri="{FF2B5EF4-FFF2-40B4-BE49-F238E27FC236}">
              <a16:creationId xmlns:a16="http://schemas.microsoft.com/office/drawing/2014/main" id="{940268A7-25EF-4366-9810-56482242C146}"/>
            </a:ext>
          </a:extLst>
        </xdr:cNvPr>
        <xdr:cNvSpPr txBox="1"/>
      </xdr:nvSpPr>
      <xdr:spPr>
        <a:xfrm>
          <a:off x="177762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0" name="n_3aveValue【庁舎】&#10;一人当たり面積">
          <a:extLst>
            <a:ext uri="{FF2B5EF4-FFF2-40B4-BE49-F238E27FC236}">
              <a16:creationId xmlns:a16="http://schemas.microsoft.com/office/drawing/2014/main" id="{0F866D8F-F1E7-4D38-AECF-A09AD29DE7FF}"/>
            </a:ext>
          </a:extLst>
        </xdr:cNvPr>
        <xdr:cNvSpPr txBox="1"/>
      </xdr:nvSpPr>
      <xdr:spPr>
        <a:xfrm>
          <a:off x="170015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1" name="n_4aveValue【庁舎】&#10;一人当たり面積">
          <a:extLst>
            <a:ext uri="{FF2B5EF4-FFF2-40B4-BE49-F238E27FC236}">
              <a16:creationId xmlns:a16="http://schemas.microsoft.com/office/drawing/2014/main" id="{0DE23904-9329-4C19-A6DE-D66D71EEA383}"/>
            </a:ext>
          </a:extLst>
        </xdr:cNvPr>
        <xdr:cNvSpPr txBox="1"/>
      </xdr:nvSpPr>
      <xdr:spPr>
        <a:xfrm>
          <a:off x="1622686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114316</xdr:rowOff>
    </xdr:from>
    <xdr:ext cx="469744" cy="259045"/>
    <xdr:sp macro="" textlink="">
      <xdr:nvSpPr>
        <xdr:cNvPr id="942" name="n_1mainValue【庁舎】&#10;一人当たり面積">
          <a:extLst>
            <a:ext uri="{FF2B5EF4-FFF2-40B4-BE49-F238E27FC236}">
              <a16:creationId xmlns:a16="http://schemas.microsoft.com/office/drawing/2014/main" id="{09E60700-C88C-4692-B2E0-FFD6A9377F27}"/>
            </a:ext>
          </a:extLst>
        </xdr:cNvPr>
        <xdr:cNvSpPr txBox="1"/>
      </xdr:nvSpPr>
      <xdr:spPr>
        <a:xfrm>
          <a:off x="18561127" y="178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43" name="n_2mainValue【庁舎】&#10;一人当たり面積">
          <a:extLst>
            <a:ext uri="{FF2B5EF4-FFF2-40B4-BE49-F238E27FC236}">
              <a16:creationId xmlns:a16="http://schemas.microsoft.com/office/drawing/2014/main" id="{8B1AC8CE-5A54-49F1-9F56-AB7AAC263C0C}"/>
            </a:ext>
          </a:extLst>
        </xdr:cNvPr>
        <xdr:cNvSpPr txBox="1"/>
      </xdr:nvSpPr>
      <xdr:spPr>
        <a:xfrm>
          <a:off x="177762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44" name="n_3mainValue【庁舎】&#10;一人当たり面積">
          <a:extLst>
            <a:ext uri="{FF2B5EF4-FFF2-40B4-BE49-F238E27FC236}">
              <a16:creationId xmlns:a16="http://schemas.microsoft.com/office/drawing/2014/main" id="{F032DB9C-14DA-4573-940B-39357C3425BF}"/>
            </a:ext>
          </a:extLst>
        </xdr:cNvPr>
        <xdr:cNvSpPr txBox="1"/>
      </xdr:nvSpPr>
      <xdr:spPr>
        <a:xfrm>
          <a:off x="170015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45" name="n_4mainValue【庁舎】&#10;一人当たり面積">
          <a:extLst>
            <a:ext uri="{FF2B5EF4-FFF2-40B4-BE49-F238E27FC236}">
              <a16:creationId xmlns:a16="http://schemas.microsoft.com/office/drawing/2014/main" id="{85DE2559-F6EA-4FCE-9A4E-2F2A4D361CE6}"/>
            </a:ext>
          </a:extLst>
        </xdr:cNvPr>
        <xdr:cNvSpPr txBox="1"/>
      </xdr:nvSpPr>
      <xdr:spPr>
        <a:xfrm>
          <a:off x="162268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B15D48A4-AD41-40A9-85CC-08945B5FCD5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66764276-53DD-445D-871F-787C3717D5F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C05675C4-55D1-4FAB-A4FE-C04AA9CE8BE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mn-lt"/>
              <a:ea typeface="+mn-ea"/>
              <a:cs typeface="+mn-cs"/>
            </a:rPr>
            <a:t>多く</a:t>
          </a:r>
          <a:r>
            <a:rPr kumimoji="1" lang="ja-JP" altLang="ja-JP" sz="900" baseline="0">
              <a:solidFill>
                <a:schemeClr val="dk1"/>
              </a:solidFill>
              <a:effectLst/>
              <a:latin typeface="+mn-lt"/>
              <a:ea typeface="+mn-ea"/>
              <a:cs typeface="+mn-cs"/>
            </a:rPr>
            <a:t>の類型において、有形固定資産減価償却率は類似団体平均を下回っており</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体育館・プール</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庁舎</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については特に低い値を示している。</a:t>
          </a:r>
          <a:endParaRPr lang="ja-JP" altLang="ja-JP" sz="105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体育館・プール</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有形固定資産減価償却率が</a:t>
          </a:r>
          <a:r>
            <a:rPr kumimoji="1" lang="en-US" altLang="ja-JP" sz="900" baseline="0">
              <a:solidFill>
                <a:schemeClr val="dk1"/>
              </a:solidFill>
              <a:effectLst/>
              <a:latin typeface="+mn-lt"/>
              <a:ea typeface="+mn-ea"/>
              <a:cs typeface="+mn-cs"/>
            </a:rPr>
            <a:t>34.8%</a:t>
          </a:r>
          <a:r>
            <a:rPr kumimoji="1" lang="ja-JP" altLang="ja-JP" sz="900" baseline="0">
              <a:solidFill>
                <a:schemeClr val="dk1"/>
              </a:solidFill>
              <a:effectLst/>
              <a:latin typeface="+mn-lt"/>
              <a:ea typeface="+mn-ea"/>
              <a:cs typeface="+mn-cs"/>
            </a:rPr>
            <a:t>と類似団体と比べて低い値を示しているのは、平成</a:t>
          </a:r>
          <a:r>
            <a:rPr kumimoji="1" lang="en-US" altLang="ja-JP" sz="900" baseline="0">
              <a:solidFill>
                <a:schemeClr val="dk1"/>
              </a:solidFill>
              <a:effectLst/>
              <a:latin typeface="+mn-lt"/>
              <a:ea typeface="+mn-ea"/>
              <a:cs typeface="+mn-cs"/>
            </a:rPr>
            <a:t>22</a:t>
          </a:r>
          <a:r>
            <a:rPr kumimoji="1" lang="ja-JP" altLang="ja-JP" sz="900" baseline="0">
              <a:solidFill>
                <a:schemeClr val="dk1"/>
              </a:solidFill>
              <a:effectLst/>
              <a:latin typeface="+mn-lt"/>
              <a:ea typeface="+mn-ea"/>
              <a:cs typeface="+mn-cs"/>
            </a:rPr>
            <a:t>年度の総合体育館の建設や、令和元年度のいちのみや中央プラザ体育館の建設により償却資産評価額が増加したためである。今後見込まれる既存施設更新の際には、施設運営方法の見直しを検討し、更新費用・維持管理費用の低減に努めていく。</a:t>
          </a:r>
          <a:endParaRPr lang="ja-JP" altLang="ja-JP" sz="105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庁舎</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有形固定資産減価償却率が</a:t>
          </a:r>
          <a:r>
            <a:rPr kumimoji="1" lang="en-US" altLang="ja-JP" sz="900" baseline="0">
              <a:solidFill>
                <a:schemeClr val="dk1"/>
              </a:solidFill>
              <a:effectLst/>
              <a:latin typeface="+mn-lt"/>
              <a:ea typeface="+mn-ea"/>
              <a:cs typeface="+mn-cs"/>
            </a:rPr>
            <a:t>38.8%</a:t>
          </a:r>
          <a:r>
            <a:rPr kumimoji="1" lang="ja-JP" altLang="ja-JP" sz="900" baseline="0">
              <a:solidFill>
                <a:schemeClr val="dk1"/>
              </a:solidFill>
              <a:effectLst/>
              <a:latin typeface="+mn-lt"/>
              <a:ea typeface="+mn-ea"/>
              <a:cs typeface="+mn-cs"/>
            </a:rPr>
            <a:t>と類似団体と比べて低い値を示しているのは、平成</a:t>
          </a:r>
          <a:r>
            <a:rPr kumimoji="1" lang="en-US" altLang="ja-JP" sz="900" baseline="0">
              <a:solidFill>
                <a:schemeClr val="dk1"/>
              </a:solidFill>
              <a:effectLst/>
              <a:latin typeface="+mn-lt"/>
              <a:ea typeface="+mn-ea"/>
              <a:cs typeface="+mn-cs"/>
            </a:rPr>
            <a:t>26</a:t>
          </a:r>
          <a:r>
            <a:rPr kumimoji="1" lang="ja-JP" altLang="ja-JP" sz="900" baseline="0">
              <a:solidFill>
                <a:schemeClr val="dk1"/>
              </a:solidFill>
              <a:effectLst/>
              <a:latin typeface="+mn-lt"/>
              <a:ea typeface="+mn-ea"/>
              <a:cs typeface="+mn-cs"/>
            </a:rPr>
            <a:t>年度の旧庁舎の除却と新庁舎建設により償却資産評価額が増加したためである。今後、新庁舎については予防保全型の管理により長寿命化を進めていく。一方、老朽化している施設については、更新時に人口規模に考慮し、建設費と維持費の削減を図っていく。</a:t>
          </a:r>
          <a:endParaRPr lang="ja-JP" altLang="ja-JP" sz="105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一般廃棄物処理施設</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施設の長寿命化を目的に平成</a:t>
          </a:r>
          <a:r>
            <a:rPr kumimoji="1" lang="en-US" altLang="ja-JP" sz="900" baseline="0">
              <a:solidFill>
                <a:schemeClr val="dk1"/>
              </a:solidFill>
              <a:effectLst/>
              <a:latin typeface="+mn-lt"/>
              <a:ea typeface="+mn-ea"/>
              <a:cs typeface="+mn-cs"/>
            </a:rPr>
            <a:t>26</a:t>
          </a:r>
          <a:r>
            <a:rPr kumimoji="1" lang="ja-JP" altLang="ja-JP" sz="900" baseline="0">
              <a:solidFill>
                <a:schemeClr val="dk1"/>
              </a:solidFill>
              <a:effectLst/>
              <a:latin typeface="+mn-lt"/>
              <a:ea typeface="+mn-ea"/>
              <a:cs typeface="+mn-cs"/>
            </a:rPr>
            <a:t>年度から平成</a:t>
          </a:r>
          <a:r>
            <a:rPr kumimoji="1" lang="en-US" altLang="ja-JP" sz="900" baseline="0">
              <a:solidFill>
                <a:schemeClr val="dk1"/>
              </a:solidFill>
              <a:effectLst/>
              <a:latin typeface="+mn-lt"/>
              <a:ea typeface="+mn-ea"/>
              <a:cs typeface="+mn-cs"/>
            </a:rPr>
            <a:t>29</a:t>
          </a:r>
          <a:r>
            <a:rPr kumimoji="1" lang="ja-JP" altLang="ja-JP" sz="900" baseline="0">
              <a:solidFill>
                <a:schemeClr val="dk1"/>
              </a:solidFill>
              <a:effectLst/>
              <a:latin typeface="+mn-lt"/>
              <a:ea typeface="+mn-ea"/>
              <a:cs typeface="+mn-cs"/>
            </a:rPr>
            <a:t>年度に実施したごみ焼却施設設備改良により、償却資産評価額が増加したため、有形固定資産減価償却率が類似団体より低い値を示している。今後は、各施設の周辺市との広域処理も視野に適切な総量に努めていく。</a:t>
          </a:r>
          <a:endParaRPr lang="ja-JP" altLang="ja-JP" sz="105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消防施設</a:t>
          </a:r>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平成</a:t>
          </a:r>
          <a:r>
            <a:rPr kumimoji="1" lang="en-US" altLang="ja-JP" sz="900" baseline="0">
              <a:solidFill>
                <a:schemeClr val="dk1"/>
              </a:solidFill>
              <a:effectLst/>
              <a:latin typeface="+mn-lt"/>
              <a:ea typeface="+mn-ea"/>
              <a:cs typeface="+mn-cs"/>
            </a:rPr>
            <a:t>30</a:t>
          </a:r>
          <a:r>
            <a:rPr kumimoji="1" lang="ja-JP" altLang="ja-JP" sz="900" baseline="0">
              <a:solidFill>
                <a:schemeClr val="dk1"/>
              </a:solidFill>
              <a:effectLst/>
              <a:latin typeface="+mn-lt"/>
              <a:ea typeface="+mn-ea"/>
              <a:cs typeface="+mn-cs"/>
            </a:rPr>
            <a:t>年度の緊急通信指令システムの老朽化による機器の更新整備により有形固定資産減価償却率が一旦低下したが、減価償却が進み、</a:t>
          </a:r>
          <a:r>
            <a:rPr kumimoji="1" lang="ja-JP" altLang="en-US" sz="900" baseline="0">
              <a:solidFill>
                <a:schemeClr val="dk1"/>
              </a:solidFill>
              <a:effectLst/>
              <a:latin typeface="+mn-lt"/>
              <a:ea typeface="+mn-ea"/>
              <a:cs typeface="+mn-cs"/>
            </a:rPr>
            <a:t>令和</a:t>
          </a:r>
          <a:r>
            <a:rPr kumimoji="1" lang="en-US" altLang="ja-JP" sz="900" baseline="0">
              <a:solidFill>
                <a:schemeClr val="dk1"/>
              </a:solidFill>
              <a:effectLst/>
              <a:latin typeface="+mn-lt"/>
              <a:ea typeface="+mn-ea"/>
              <a:cs typeface="+mn-cs"/>
            </a:rPr>
            <a:t>4</a:t>
          </a:r>
          <a:r>
            <a:rPr kumimoji="1" lang="ja-JP" altLang="en-US" sz="900" baseline="0">
              <a:solidFill>
                <a:schemeClr val="dk1"/>
              </a:solidFill>
              <a:effectLst/>
              <a:latin typeface="+mn-lt"/>
              <a:ea typeface="+mn-ea"/>
              <a:cs typeface="+mn-cs"/>
            </a:rPr>
            <a:t>年度の</a:t>
          </a:r>
          <a:r>
            <a:rPr kumimoji="1" lang="ja-JP" altLang="ja-JP" sz="900" baseline="0">
              <a:solidFill>
                <a:schemeClr val="dk1"/>
              </a:solidFill>
              <a:effectLst/>
              <a:latin typeface="+mn-lt"/>
              <a:ea typeface="+mn-ea"/>
              <a:cs typeface="+mn-cs"/>
            </a:rPr>
            <a:t>有形固定資産減価償却率</a:t>
          </a:r>
          <a:r>
            <a:rPr kumimoji="1" lang="ja-JP" altLang="en-US" sz="900" baseline="0">
              <a:solidFill>
                <a:schemeClr val="dk1"/>
              </a:solidFill>
              <a:effectLst/>
              <a:latin typeface="+mn-lt"/>
              <a:ea typeface="+mn-ea"/>
              <a:cs typeface="+mn-cs"/>
            </a:rPr>
            <a:t>は</a:t>
          </a:r>
          <a:r>
            <a:rPr kumimoji="1" lang="en-US" altLang="ja-JP" sz="900" baseline="0">
              <a:solidFill>
                <a:schemeClr val="dk1"/>
              </a:solidFill>
              <a:effectLst/>
              <a:latin typeface="+mn-lt"/>
              <a:ea typeface="+mn-ea"/>
              <a:cs typeface="+mn-cs"/>
            </a:rPr>
            <a:t>70.4%</a:t>
          </a:r>
          <a:r>
            <a:rPr kumimoji="1" lang="ja-JP" altLang="ja-JP" sz="900" baseline="0">
              <a:solidFill>
                <a:schemeClr val="dk1"/>
              </a:solidFill>
              <a:effectLst/>
              <a:latin typeface="+mn-lt"/>
              <a:ea typeface="+mn-ea"/>
              <a:cs typeface="+mn-cs"/>
            </a:rPr>
            <a:t>となった。類似団体と比べて高い値を示しているのは、</a:t>
          </a:r>
          <a:r>
            <a:rPr kumimoji="1" lang="en-US" altLang="ja-JP" sz="900" baseline="0">
              <a:solidFill>
                <a:schemeClr val="dk1"/>
              </a:solidFill>
              <a:effectLst/>
              <a:latin typeface="+mn-lt"/>
              <a:ea typeface="+mn-ea"/>
              <a:cs typeface="+mn-cs"/>
            </a:rPr>
            <a:t>400</a:t>
          </a:r>
          <a:r>
            <a:rPr kumimoji="1" lang="ja-JP" altLang="ja-JP" sz="900" baseline="0">
              <a:solidFill>
                <a:schemeClr val="dk1"/>
              </a:solidFill>
              <a:effectLst/>
              <a:latin typeface="+mn-lt"/>
              <a:ea typeface="+mn-ea"/>
              <a:cs typeface="+mn-cs"/>
            </a:rPr>
            <a:t>箇所近くに設置された防火水槽の有形固定資産減価償却率が</a:t>
          </a:r>
          <a:r>
            <a:rPr kumimoji="1" lang="en-US" altLang="ja-JP" sz="900" baseline="0">
              <a:solidFill>
                <a:schemeClr val="dk1"/>
              </a:solidFill>
              <a:effectLst/>
              <a:latin typeface="+mn-lt"/>
              <a:ea typeface="+mn-ea"/>
              <a:cs typeface="+mn-cs"/>
            </a:rPr>
            <a:t>90%</a:t>
          </a:r>
          <a:r>
            <a:rPr kumimoji="1" lang="ja-JP" altLang="ja-JP" sz="900" baseline="0">
              <a:solidFill>
                <a:schemeClr val="dk1"/>
              </a:solidFill>
              <a:effectLst/>
              <a:latin typeface="+mn-lt"/>
              <a:ea typeface="+mn-ea"/>
              <a:cs typeface="+mn-cs"/>
            </a:rPr>
            <a:t>を超え老朽化が進み、消防施設全体の有形固定資産減価償却率を押し上げているためである。今後は、署所の統合などを検討し、消防署・消防出張所の適正配置に努めていく。</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07C1248-D051-4FB5-B215-0C67A9D38FFF}"/>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36B18A2-0631-4C85-ADC4-9DA0DF55E5C6}"/>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5B8B03-B027-47C1-8067-7FF7E3C47921}"/>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FA6EE17-20E7-4988-9A18-151734DEAC76}"/>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383E946-9152-4094-98E1-4BA148EF1773}"/>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91196D4-D542-4399-B3AC-3FE8BB3362ED}"/>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648ABC7-1533-4D7D-A058-7957F3F26DED}"/>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0B9D88B-E06A-40D3-8F05-FF3B7F20A51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DB2986D-A959-4B49-9B04-76742F91763F}"/>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54D4023-CA5F-4376-8B20-FBCDB9D8A4A1}"/>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89B55B0-7416-4106-B7D2-17B8FC640862}"/>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BAFA408-546B-48BC-A4E9-1572A35006F4}"/>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1324B3D-4943-4C54-86DE-582D00AA246D}"/>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75B7E12-DD86-4318-91DB-64234077E80F}"/>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A5DC34F-8C8E-4AAA-A7ED-81F3CFA8F6EB}"/>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F635702-CAEB-4F88-8054-B8263D1A36D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8C7A947-4307-4406-8ABB-F6B509EBD9D7}"/>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2F9CB15-AD7C-4C61-9C51-050C92E5438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68A0BCB-67BF-43FC-8F6A-3881AB004C8A}"/>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FB89AE8-B9E0-44A7-A736-9725C6FC0281}"/>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AECE9BF-AB6B-4FD7-8022-1E49A2CD87B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3AFDC62-C758-4114-AF6D-8141B103EBD7}"/>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114AA04-E83D-4F1A-B3DA-FD1178CF182C}"/>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B034E46-97B0-46D3-BF7A-812267FC060D}"/>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27DC4E4-A61B-4A17-A754-1DA35FD025EB}"/>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C35D173-B325-421B-8155-EC28A3116C73}"/>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17F1040-42EA-4CA9-BF75-AC720669FFE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479DD52-4A2A-4A42-A7A2-FE9F1B3CB5EF}"/>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D28ABE4-FE32-491E-904C-E2696510EB7A}"/>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34F0F39-FB7C-40CB-B4FF-AE339C78FA2F}"/>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F38E6BA-5619-4D55-AE31-4F5504048467}"/>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BAC6CAA-46C4-4E28-AD09-107A81497442}"/>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CF374C1-1B87-495A-ADC0-B79D1FD16896}"/>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F642EAA-6DC9-4904-A490-2DBA3497CE7A}"/>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72004BD-627F-4813-979E-DC34E99706DD}"/>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383BAA5-C701-4FA9-B50F-D01317B57A23}"/>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1E1AF29-13C5-45E5-928F-4F7FC936F112}"/>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FAAC19C-581F-495E-B53D-B0B02A34C204}"/>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FB7D204-F9F7-4AE4-B0F9-F0C14879F0A8}"/>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C268132-281E-4088-8098-C7FF0B555F87}"/>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F7C1A0D-8B43-4086-954A-601C615176FB}"/>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9C2BFBE-E479-458A-A9FF-DD60EEDF819E}"/>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F445017-D566-4469-A066-F34213A2E7F5}"/>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8EA86C9-FFD3-4CF5-B226-B6F4C625AA8C}"/>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0AEDA37-F00B-443B-ACB5-E5ADCB29CBE7}"/>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AC10CC1-4C8A-4F04-97CE-24F434EA63CD}"/>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D8DE171-88E4-49D4-B022-D1FF21262454}"/>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市民税の所得割及び法人税割の増加等により基準財政収入額が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億円増加したものの、扶助費の伸び等により基準財政需要額が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億円増加したため、財政力指数は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となり、中核市移行に伴い基準財政需要額が増加した令和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年度に引き続き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今後も職員数の適正化や実施事業の厳選による投資的経費の縮減、その他事務事業の見直しによる経常経費の抑制に継続的に取り組むなど行政の効率化に努め、財政の健全化を図る。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3E91027-50A4-40CC-B6A5-A72520983488}"/>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3862C6F-8FCD-4A92-8263-F7DDCD7F700A}"/>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A36810D3-2948-4DAE-B22F-FB01D2A8679A}"/>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CB43A7E8-F9CC-417D-A1E2-23528B0C2C7F}"/>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B28D0CE9-65DE-4655-A1EB-E50006BCF212}"/>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B093E09A-AF05-4C68-996A-2635727AF78E}"/>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6E9BD5FD-2BF0-493B-8C1A-0B9DC135C53C}"/>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D79D7581-11AA-42FF-A8CC-C223A18FEF19}"/>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1C8D9C3E-7837-4F08-9836-84A01CFB4124}"/>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112842CB-A485-4B47-8D0C-A7B4FAC6C05F}"/>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6FF3D156-2C35-477B-B096-122692D5A18A}"/>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27BAED85-0DA5-4AAC-984D-8AD54299FEA5}"/>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4B8109B3-5DEF-41BC-81CB-4BA65153DDB1}"/>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875F0F4-EC34-4DC3-88A4-DB0AD5FD7B3E}"/>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955C694E-C9D5-4ED6-A672-20C42C9B801A}"/>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A4FDCBC3-8B56-4A82-94FD-9F5A86358B4C}"/>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865BD94D-2B56-4B46-8509-29897CD36FAA}"/>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9C4B219C-4354-4B54-AB4B-0F4B63494819}"/>
            </a:ext>
          </a:extLst>
        </xdr:cNvPr>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FC414F57-20FA-450B-A819-D5C8A64C5C6E}"/>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24D54C04-4BEE-481E-A76F-4C502081F5F3}"/>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6E7BDBA8-5F78-49A5-9400-E27A1232C85F}"/>
            </a:ext>
          </a:extLst>
        </xdr:cNvPr>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6A881AB2-CAC4-4232-B016-80B110423773}"/>
            </a:ext>
          </a:extLst>
        </xdr:cNvPr>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4D409CB1-AED4-49F4-81C9-8D268D9B8CBF}"/>
            </a:ext>
          </a:extLst>
        </xdr:cNvPr>
        <xdr:cNvCxnSpPr/>
      </xdr:nvCxnSpPr>
      <xdr:spPr>
        <a:xfrm>
          <a:off x="3752850" y="6983912"/>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5E667B58-42B1-4BD7-9512-A421B8449416}"/>
            </a:ext>
          </a:extLst>
        </xdr:cNvPr>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810E2B77-27F2-4282-8051-4BE129FDCE6B}"/>
            </a:ext>
          </a:extLst>
        </xdr:cNvPr>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7A4C73AB-34C5-4F9B-A58A-424ACCC68CD5}"/>
            </a:ext>
          </a:extLst>
        </xdr:cNvPr>
        <xdr:cNvCxnSpPr/>
      </xdr:nvCxnSpPr>
      <xdr:spPr>
        <a:xfrm>
          <a:off x="2940050" y="6949440"/>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B7DA22D6-AD3E-418B-98ED-CDB256650434}"/>
            </a:ext>
          </a:extLst>
        </xdr:cNvPr>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8C66BEA6-E205-4540-A92F-3973D29FA106}"/>
            </a:ext>
          </a:extLst>
        </xdr:cNvPr>
        <xdr:cNvSpPr txBox="1"/>
      </xdr:nvSpPr>
      <xdr:spPr>
        <a:xfrm>
          <a:off x="3409950" y="7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40151B73-16A2-470F-B40C-665929529431}"/>
            </a:ext>
          </a:extLst>
        </xdr:cNvPr>
        <xdr:cNvCxnSpPr/>
      </xdr:nvCxnSpPr>
      <xdr:spPr>
        <a:xfrm>
          <a:off x="2127250" y="693220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D6D39BC1-4967-4CDF-BB07-1EC170E8F438}"/>
            </a:ext>
          </a:extLst>
        </xdr:cNvPr>
        <xdr:cNvSpPr/>
      </xdr:nvSpPr>
      <xdr:spPr>
        <a:xfrm>
          <a:off x="28892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C616E76D-B6DA-4A05-ACE6-ABB8699B99B1}"/>
            </a:ext>
          </a:extLst>
        </xdr:cNvPr>
        <xdr:cNvSpPr txBox="1"/>
      </xdr:nvSpPr>
      <xdr:spPr>
        <a:xfrm>
          <a:off x="25971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24774517-F4AB-42EF-9692-3F33CAA30318}"/>
            </a:ext>
          </a:extLst>
        </xdr:cNvPr>
        <xdr:cNvCxnSpPr/>
      </xdr:nvCxnSpPr>
      <xdr:spPr>
        <a:xfrm>
          <a:off x="1333500" y="69322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A5910F32-D2F5-4D51-94E4-EACEBF17442D}"/>
            </a:ext>
          </a:extLst>
        </xdr:cNvPr>
        <xdr:cNvSpPr/>
      </xdr:nvSpPr>
      <xdr:spPr>
        <a:xfrm>
          <a:off x="20955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26288208-6F2C-424B-94FA-B05BE28B5F21}"/>
            </a:ext>
          </a:extLst>
        </xdr:cNvPr>
        <xdr:cNvSpPr txBox="1"/>
      </xdr:nvSpPr>
      <xdr:spPr>
        <a:xfrm>
          <a:off x="17843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6C1C2709-B365-45FF-94DC-9FF20262AA2C}"/>
            </a:ext>
          </a:extLst>
        </xdr:cNvPr>
        <xdr:cNvSpPr/>
      </xdr:nvSpPr>
      <xdr:spPr>
        <a:xfrm>
          <a:off x="1282700" y="68162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42CDDBA4-996F-45C6-986C-2CB7BA3335B6}"/>
            </a:ext>
          </a:extLst>
        </xdr:cNvPr>
        <xdr:cNvSpPr txBox="1"/>
      </xdr:nvSpPr>
      <xdr:spPr>
        <a:xfrm>
          <a:off x="971550" y="65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7B7EC1A-0079-42A9-A48D-1733A047ED49}"/>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245EC3A-597A-4AE7-8166-677D0FE648CE}"/>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D347853-9D1C-4FEA-B93D-4D90D062FB58}"/>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6861264-B883-4A06-9B21-64FDCB038EAD}"/>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F7918D00-C0E5-4599-B524-7F6A4B8E8F53}"/>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164F1EFC-617C-4EC3-B854-644D72DFB0FC}"/>
            </a:ext>
          </a:extLst>
        </xdr:cNvPr>
        <xdr:cNvSpPr/>
      </xdr:nvSpPr>
      <xdr:spPr>
        <a:xfrm>
          <a:off x="4464050" y="6967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CBF95629-7BA0-4746-9418-F2853841A100}"/>
            </a:ext>
          </a:extLst>
        </xdr:cNvPr>
        <xdr:cNvSpPr txBox="1"/>
      </xdr:nvSpPr>
      <xdr:spPr>
        <a:xfrm>
          <a:off x="4584700" y="68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93A7006-D66E-4B0C-AF7C-17E855553DCB}"/>
            </a:ext>
          </a:extLst>
        </xdr:cNvPr>
        <xdr:cNvSpPr/>
      </xdr:nvSpPr>
      <xdr:spPr>
        <a:xfrm>
          <a:off x="3702050" y="69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833E29BE-FF45-45A5-8CB7-5CBBF8E590C0}"/>
            </a:ext>
          </a:extLst>
        </xdr:cNvPr>
        <xdr:cNvSpPr txBox="1"/>
      </xdr:nvSpPr>
      <xdr:spPr>
        <a:xfrm>
          <a:off x="3409950" y="670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62CD066E-D6E4-4B6C-945A-6911B2E04F06}"/>
            </a:ext>
          </a:extLst>
        </xdr:cNvPr>
        <xdr:cNvSpPr/>
      </xdr:nvSpPr>
      <xdr:spPr>
        <a:xfrm>
          <a:off x="288925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78B8ED54-80CF-4993-9223-9CADDDD34573}"/>
            </a:ext>
          </a:extLst>
        </xdr:cNvPr>
        <xdr:cNvSpPr txBox="1"/>
      </xdr:nvSpPr>
      <xdr:spPr>
        <a:xfrm>
          <a:off x="25971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E0C6EE0A-23FF-4835-BE1E-138F545471D1}"/>
            </a:ext>
          </a:extLst>
        </xdr:cNvPr>
        <xdr:cNvSpPr/>
      </xdr:nvSpPr>
      <xdr:spPr>
        <a:xfrm>
          <a:off x="2095500" y="6881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97" name="テキスト ボックス 96">
          <a:extLst>
            <a:ext uri="{FF2B5EF4-FFF2-40B4-BE49-F238E27FC236}">
              <a16:creationId xmlns:a16="http://schemas.microsoft.com/office/drawing/2014/main" id="{95B074A6-2A53-4925-8842-50CF4208C212}"/>
            </a:ext>
          </a:extLst>
        </xdr:cNvPr>
        <xdr:cNvSpPr txBox="1"/>
      </xdr:nvSpPr>
      <xdr:spPr>
        <a:xfrm>
          <a:off x="17843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1695A4C-5706-4BBD-9800-6F7D03B8CDFB}"/>
            </a:ext>
          </a:extLst>
        </xdr:cNvPr>
        <xdr:cNvSpPr/>
      </xdr:nvSpPr>
      <xdr:spPr>
        <a:xfrm>
          <a:off x="1282700" y="6881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65C060E9-CD49-4157-BFA5-69734D4051F6}"/>
            </a:ext>
          </a:extLst>
        </xdr:cNvPr>
        <xdr:cNvSpPr txBox="1"/>
      </xdr:nvSpPr>
      <xdr:spPr>
        <a:xfrm>
          <a:off x="9715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53771EDD-6DD4-41FC-BAA6-711BB3FADA0F}"/>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E01CB463-280A-4BD3-9349-32D222D343B7}"/>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CD5111A-73C0-457C-9B24-3456387C5399}"/>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2D62FAF9-73F6-4066-83D2-7B060559F5E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9EA39255-A8C9-412A-A35F-893991387BA8}"/>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0F4EACA-2138-4B38-BAA1-F11C6887A19B}"/>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C4EF1DB4-F84E-43B4-B41D-67DA3C5D445B}"/>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2EA09FD-D404-4042-BDC6-CB48F910FD11}"/>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12DC3BA-76F6-4A60-9E3A-63FAEBEE6947}"/>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FD830E59-4161-4C34-90AA-D935B2C7F449}"/>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DF079B4-7800-478E-A252-77C0B0FDFDE5}"/>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4FBDD74D-32CE-4F77-BB69-77173CA82F04}"/>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CD17D146-971B-4A54-A951-1317CBF41358}"/>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歳出における経常経費は、扶助費・維持補修費は減少したが、特別会計への繰出金の増（後期高齢者医療事業）、公債費の増</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、人件費の増などにより全体で増となった。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一方、歳入では、市税の増</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個人住民税・固定資産税など</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や地方交付税の増などにより経常経費一般財源は増加したものの、臨時財政対策債が減少したため全体で減となった。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結果、分母が悪化したことに加えて分子も悪化したため、経常収支比率は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なお、類似団体内順位は比較的上位を維持しているが、引き続き経常経費の抑制に努め、弾力性の確保を図る。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1DA75920-C1CD-4B1E-800F-3D9FBC2D9B43}"/>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AEDA8AB9-D542-4B39-A370-490CA8E4F973}"/>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C0CF4D70-7FC1-466F-8F86-A907D269FDF9}"/>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6DCEFED0-FB72-4B9C-BF15-DF0A0B26421F}"/>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281456F9-42C5-44E7-82EE-0B4BFB8D4FE4}"/>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F38364C4-B949-4762-8A53-5329FCB32F5C}"/>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830F6B5F-B74F-4A93-8FF1-1C3C2385A28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496A1C4F-E271-4FC9-A973-F648E9501EA7}"/>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7AAB0CCF-FA36-427C-A566-F968A0B5EE5E}"/>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D3893182-FB93-41BB-BEAD-6BC932D861CC}"/>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A5B0B9EC-D95F-4D12-A837-6348F109E30F}"/>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9DFE1E0-BFC6-465A-81EA-2DC3BA2B8CAA}"/>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2CE07527-5422-4EF2-82CB-F0675ED39FFB}"/>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9484FDFD-05D6-4D1C-8441-4C7F69598887}"/>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B20B9060-25E4-4580-B1E9-0A933B44B9A2}"/>
            </a:ext>
          </a:extLst>
        </xdr:cNvPr>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AD4921B2-43DB-4CA6-A387-B9B9FE8B6FC0}"/>
            </a:ext>
          </a:extLst>
        </xdr:cNvPr>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85213608-A8B1-4659-867F-6780074D2417}"/>
            </a:ext>
          </a:extLst>
        </xdr:cNvPr>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D0C684BD-C0EE-45FB-B744-6926D6FF9009}"/>
            </a:ext>
          </a:extLst>
        </xdr:cNvPr>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9B532264-FE53-4CB4-BD08-4A3247FA2B52}"/>
            </a:ext>
          </a:extLst>
        </xdr:cNvPr>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64</xdr:row>
      <xdr:rowOff>20066</xdr:rowOff>
    </xdr:to>
    <xdr:cxnSp macro="">
      <xdr:nvCxnSpPr>
        <xdr:cNvPr id="132" name="直線コネクタ 131">
          <a:extLst>
            <a:ext uri="{FF2B5EF4-FFF2-40B4-BE49-F238E27FC236}">
              <a16:creationId xmlns:a16="http://schemas.microsoft.com/office/drawing/2014/main" id="{9235D3FB-2D02-4ECE-9121-6264E637E0D9}"/>
            </a:ext>
          </a:extLst>
        </xdr:cNvPr>
        <xdr:cNvCxnSpPr/>
      </xdr:nvCxnSpPr>
      <xdr:spPr>
        <a:xfrm>
          <a:off x="3752850" y="10665968"/>
          <a:ext cx="762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8EFCA00D-595B-4B98-B3A5-879CC73DF530}"/>
            </a:ext>
          </a:extLst>
        </xdr:cNvPr>
        <xdr:cNvSpPr txBox="1"/>
      </xdr:nvSpPr>
      <xdr:spPr>
        <a:xfrm>
          <a:off x="4584700" y="108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704C7F4B-9A0F-470F-AC59-98C716D63657}"/>
            </a:ext>
          </a:extLst>
        </xdr:cNvPr>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111760</xdr:rowOff>
    </xdr:to>
    <xdr:cxnSp macro="">
      <xdr:nvCxnSpPr>
        <xdr:cNvPr id="135" name="直線コネクタ 134">
          <a:extLst>
            <a:ext uri="{FF2B5EF4-FFF2-40B4-BE49-F238E27FC236}">
              <a16:creationId xmlns:a16="http://schemas.microsoft.com/office/drawing/2014/main" id="{E227AE01-E94D-4927-B309-B742002CE0E1}"/>
            </a:ext>
          </a:extLst>
        </xdr:cNvPr>
        <xdr:cNvCxnSpPr/>
      </xdr:nvCxnSpPr>
      <xdr:spPr>
        <a:xfrm flipV="1">
          <a:off x="2940050" y="10665968"/>
          <a:ext cx="8128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33701921-588D-4A26-8071-0160D824C47D}"/>
            </a:ext>
          </a:extLst>
        </xdr:cNvPr>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13241D27-C871-4018-A59E-BFCB7D1CD27F}"/>
            </a:ext>
          </a:extLst>
        </xdr:cNvPr>
        <xdr:cNvSpPr txBox="1"/>
      </xdr:nvSpPr>
      <xdr:spPr>
        <a:xfrm>
          <a:off x="3409950" y="1076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64</xdr:row>
      <xdr:rowOff>150368</xdr:rowOff>
    </xdr:to>
    <xdr:cxnSp macro="">
      <xdr:nvCxnSpPr>
        <xdr:cNvPr id="138" name="直線コネクタ 137">
          <a:extLst>
            <a:ext uri="{FF2B5EF4-FFF2-40B4-BE49-F238E27FC236}">
              <a16:creationId xmlns:a16="http://schemas.microsoft.com/office/drawing/2014/main" id="{8971A161-66D8-4D66-A15F-648CAB05BF7A}"/>
            </a:ext>
          </a:extLst>
        </xdr:cNvPr>
        <xdr:cNvCxnSpPr/>
      </xdr:nvCxnSpPr>
      <xdr:spPr>
        <a:xfrm flipV="1">
          <a:off x="2127250" y="10840720"/>
          <a:ext cx="8128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9" name="フローチャート: 判断 138">
          <a:extLst>
            <a:ext uri="{FF2B5EF4-FFF2-40B4-BE49-F238E27FC236}">
              <a16:creationId xmlns:a16="http://schemas.microsoft.com/office/drawing/2014/main" id="{694CB715-9CE8-445A-9EBA-6B596302B226}"/>
            </a:ext>
          </a:extLst>
        </xdr:cNvPr>
        <xdr:cNvSpPr/>
      </xdr:nvSpPr>
      <xdr:spPr>
        <a:xfrm>
          <a:off x="28892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40" name="テキスト ボックス 139">
          <a:extLst>
            <a:ext uri="{FF2B5EF4-FFF2-40B4-BE49-F238E27FC236}">
              <a16:creationId xmlns:a16="http://schemas.microsoft.com/office/drawing/2014/main" id="{C9EEAAF1-81B5-4B89-B5CD-9559F2435252}"/>
            </a:ext>
          </a:extLst>
        </xdr:cNvPr>
        <xdr:cNvSpPr txBox="1"/>
      </xdr:nvSpPr>
      <xdr:spPr>
        <a:xfrm>
          <a:off x="2597150" y="1092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64</xdr:row>
      <xdr:rowOff>150368</xdr:rowOff>
    </xdr:to>
    <xdr:cxnSp macro="">
      <xdr:nvCxnSpPr>
        <xdr:cNvPr id="141" name="直線コネクタ 140">
          <a:extLst>
            <a:ext uri="{FF2B5EF4-FFF2-40B4-BE49-F238E27FC236}">
              <a16:creationId xmlns:a16="http://schemas.microsoft.com/office/drawing/2014/main" id="{BC45E5BC-1DF2-44B6-BB00-A6E2148631C5}"/>
            </a:ext>
          </a:extLst>
        </xdr:cNvPr>
        <xdr:cNvCxnSpPr/>
      </xdr:nvCxnSpPr>
      <xdr:spPr>
        <a:xfrm>
          <a:off x="1333500" y="10811764"/>
          <a:ext cx="79375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B2FCBDD6-9AF0-4A65-90BC-E1A3434D96AF}"/>
            </a:ext>
          </a:extLst>
        </xdr:cNvPr>
        <xdr:cNvSpPr/>
      </xdr:nvSpPr>
      <xdr:spPr>
        <a:xfrm>
          <a:off x="2095500" y="1087196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BBECA991-59C2-4D33-9B6C-B6919CC4B43B}"/>
            </a:ext>
          </a:extLst>
        </xdr:cNvPr>
        <xdr:cNvSpPr txBox="1"/>
      </xdr:nvSpPr>
      <xdr:spPr>
        <a:xfrm>
          <a:off x="1784350" y="1095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4" name="フローチャート: 判断 143">
          <a:extLst>
            <a:ext uri="{FF2B5EF4-FFF2-40B4-BE49-F238E27FC236}">
              <a16:creationId xmlns:a16="http://schemas.microsoft.com/office/drawing/2014/main" id="{8BF8AD1C-E9A6-4A4C-A760-6D425C6FE45C}"/>
            </a:ext>
          </a:extLst>
        </xdr:cNvPr>
        <xdr:cNvSpPr/>
      </xdr:nvSpPr>
      <xdr:spPr>
        <a:xfrm>
          <a:off x="1282700" y="108381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5" name="テキスト ボックス 144">
          <a:extLst>
            <a:ext uri="{FF2B5EF4-FFF2-40B4-BE49-F238E27FC236}">
              <a16:creationId xmlns:a16="http://schemas.microsoft.com/office/drawing/2014/main" id="{6AAB624C-83FB-44F5-BB3E-1064831B81CD}"/>
            </a:ext>
          </a:extLst>
        </xdr:cNvPr>
        <xdr:cNvSpPr txBox="1"/>
      </xdr:nvSpPr>
      <xdr:spPr>
        <a:xfrm>
          <a:off x="971550" y="1092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FEF8971-C248-449D-B705-303E459F7663}"/>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E41F2B6-C0F5-497B-B10B-603BD6E49B6F}"/>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101226C-9D5F-4E01-9826-B3E02109F3AD}"/>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FDAF860-4767-4DED-B325-E42833681E8D}"/>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1A5DEAF2-5570-4329-A98B-D6981EC377C3}"/>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1" name="楕円 150">
          <a:extLst>
            <a:ext uri="{FF2B5EF4-FFF2-40B4-BE49-F238E27FC236}">
              <a16:creationId xmlns:a16="http://schemas.microsoft.com/office/drawing/2014/main" id="{4A78AC74-14C3-471F-BF11-6DA5B66D05B5}"/>
            </a:ext>
          </a:extLst>
        </xdr:cNvPr>
        <xdr:cNvSpPr/>
      </xdr:nvSpPr>
      <xdr:spPr>
        <a:xfrm>
          <a:off x="4464050" y="10702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157243</xdr:rowOff>
    </xdr:from>
    <xdr:ext cx="762000" cy="259045"/>
    <xdr:sp macro="" textlink="">
      <xdr:nvSpPr>
        <xdr:cNvPr id="152" name="財政構造の弾力性該当値テキスト">
          <a:extLst>
            <a:ext uri="{FF2B5EF4-FFF2-40B4-BE49-F238E27FC236}">
              <a16:creationId xmlns:a16="http://schemas.microsoft.com/office/drawing/2014/main" id="{789C04EF-660B-4364-B5ED-9F0DEEB68985}"/>
            </a:ext>
          </a:extLst>
        </xdr:cNvPr>
        <xdr:cNvSpPr txBox="1"/>
      </xdr:nvSpPr>
      <xdr:spPr>
        <a:xfrm>
          <a:off x="4584700" y="1055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3" name="楕円 152">
          <a:extLst>
            <a:ext uri="{FF2B5EF4-FFF2-40B4-BE49-F238E27FC236}">
              <a16:creationId xmlns:a16="http://schemas.microsoft.com/office/drawing/2014/main" id="{3BD8BD87-0ABE-4A82-8477-059EBC419F4E}"/>
            </a:ext>
          </a:extLst>
        </xdr:cNvPr>
        <xdr:cNvSpPr/>
      </xdr:nvSpPr>
      <xdr:spPr>
        <a:xfrm>
          <a:off x="3702050" y="10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54" name="テキスト ボックス 153">
          <a:extLst>
            <a:ext uri="{FF2B5EF4-FFF2-40B4-BE49-F238E27FC236}">
              <a16:creationId xmlns:a16="http://schemas.microsoft.com/office/drawing/2014/main" id="{FADEFD78-D700-47FF-B8F0-FD6C0164C170}"/>
            </a:ext>
          </a:extLst>
        </xdr:cNvPr>
        <xdr:cNvSpPr txBox="1"/>
      </xdr:nvSpPr>
      <xdr:spPr>
        <a:xfrm>
          <a:off x="3409950" y="1039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5" name="楕円 154">
          <a:extLst>
            <a:ext uri="{FF2B5EF4-FFF2-40B4-BE49-F238E27FC236}">
              <a16:creationId xmlns:a16="http://schemas.microsoft.com/office/drawing/2014/main" id="{35D4E2DE-95ED-4DAC-8797-D66A36932458}"/>
            </a:ext>
          </a:extLst>
        </xdr:cNvPr>
        <xdr:cNvSpPr/>
      </xdr:nvSpPr>
      <xdr:spPr>
        <a:xfrm>
          <a:off x="288925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56" name="テキスト ボックス 155">
          <a:extLst>
            <a:ext uri="{FF2B5EF4-FFF2-40B4-BE49-F238E27FC236}">
              <a16:creationId xmlns:a16="http://schemas.microsoft.com/office/drawing/2014/main" id="{7BF25D25-F8CA-49FA-B119-8D9111EBD07C}"/>
            </a:ext>
          </a:extLst>
        </xdr:cNvPr>
        <xdr:cNvSpPr txBox="1"/>
      </xdr:nvSpPr>
      <xdr:spPr>
        <a:xfrm>
          <a:off x="2597150" y="1056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7" name="楕円 156">
          <a:extLst>
            <a:ext uri="{FF2B5EF4-FFF2-40B4-BE49-F238E27FC236}">
              <a16:creationId xmlns:a16="http://schemas.microsoft.com/office/drawing/2014/main" id="{32F05ED4-0FE8-41E4-AA23-46E01F274EFF}"/>
            </a:ext>
          </a:extLst>
        </xdr:cNvPr>
        <xdr:cNvSpPr/>
      </xdr:nvSpPr>
      <xdr:spPr>
        <a:xfrm>
          <a:off x="2095500" y="108285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39895</xdr:rowOff>
    </xdr:from>
    <xdr:ext cx="762000" cy="259045"/>
    <xdr:sp macro="" textlink="">
      <xdr:nvSpPr>
        <xdr:cNvPr id="158" name="テキスト ボックス 157">
          <a:extLst>
            <a:ext uri="{FF2B5EF4-FFF2-40B4-BE49-F238E27FC236}">
              <a16:creationId xmlns:a16="http://schemas.microsoft.com/office/drawing/2014/main" id="{861A3BD5-BF9A-4955-B18A-9136409E218B}"/>
            </a:ext>
          </a:extLst>
        </xdr:cNvPr>
        <xdr:cNvSpPr txBox="1"/>
      </xdr:nvSpPr>
      <xdr:spPr>
        <a:xfrm>
          <a:off x="1784350" y="1060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9" name="楕円 158">
          <a:extLst>
            <a:ext uri="{FF2B5EF4-FFF2-40B4-BE49-F238E27FC236}">
              <a16:creationId xmlns:a16="http://schemas.microsoft.com/office/drawing/2014/main" id="{18FC84EC-E8B0-4017-ACB2-B59900DCB098}"/>
            </a:ext>
          </a:extLst>
        </xdr:cNvPr>
        <xdr:cNvSpPr/>
      </xdr:nvSpPr>
      <xdr:spPr>
        <a:xfrm>
          <a:off x="1282700" y="10760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60" name="テキスト ボックス 159">
          <a:extLst>
            <a:ext uri="{FF2B5EF4-FFF2-40B4-BE49-F238E27FC236}">
              <a16:creationId xmlns:a16="http://schemas.microsoft.com/office/drawing/2014/main" id="{F1B9972E-D38C-49CD-A01A-78954FC79B96}"/>
            </a:ext>
          </a:extLst>
        </xdr:cNvPr>
        <xdr:cNvSpPr txBox="1"/>
      </xdr:nvSpPr>
      <xdr:spPr>
        <a:xfrm>
          <a:off x="971550" y="1053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2AAFBABF-B043-4731-B91E-7B9905BCFBFD}"/>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9106978D-DEA0-4433-AACE-4517884C5428}"/>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163F9016-6A5F-4150-9901-E0129112F994}"/>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C1A0C50-AA63-4353-B72B-653216343BA4}"/>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1F323DD-32D1-4E71-BB8D-94C7E88134B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C1E553A-9E0E-4484-93A7-DA3222113CD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E0FCA7F-7722-43E4-93D4-4ABC75D0B06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A2214994-F48F-4294-9288-324C4B5BE869}"/>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83EAF908-2A8B-48A7-BABA-695F9051931B}"/>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22ACF10-8732-4308-83DD-343CDC9AC672}"/>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826185A1-AD09-4C95-B5C7-28D8AB97CE5E}"/>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DF2C049-445E-48DC-B970-3261C5EC553D}"/>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717C5E2-5EBD-4525-BCF1-4DAF9601010B}"/>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年の市町村合併以来、人員及び人件費の適正化に取り組んでおり、また、集中改革プランに基づき事務事業を見直し、さらなる行政コストの縮減へ継続的に取り組んでいる。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年度は、中核市移行や保育環境の充実のための人員増に伴い人件費が増加したものの、物件費において新型コロナウイルスワクチン接種事業、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スクール構想整備事業に係る備品購入などの臨時事業の終了・縮小により減少したため、人件費・物件費の総額及び人口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人当たりの決算額は減少した。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類似団体内順位は上位に位置しているが、今後も引き続き経費の縮減に努める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40E5675-6837-430C-AC21-3A07AB6ADEF7}"/>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D492ECC-FDB2-4F7D-847D-7EB249AC41DF}"/>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B275E9CA-5C49-41FE-B40D-3FFC2E7478A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FDE9ED99-75E1-4D4D-BFB1-F10F94FA1DD7}"/>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3312D375-9D4E-4C60-AB96-78ABEC21F996}"/>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AA3A9CFB-AD34-40C6-A492-2FA4DA5157C4}"/>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F675B5D7-FBE6-4CC2-87AF-6186CDAF2077}"/>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5A2F824A-95CD-49D6-A9F9-3FC1801E739C}"/>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C541B9B4-6FCF-4412-A936-29C3241B429E}"/>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BE5B61FA-5474-4985-BE7C-80B3333502F8}"/>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4092151E-EDE5-47A9-8879-EA3F29EA359E}"/>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E96DA1CE-3109-4D93-B025-0551801FA382}"/>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5F660769-541E-49C9-B1EB-CD07483DFDBE}"/>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8306A608-6C69-48EA-B685-9C23122D954F}"/>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590572DC-9B7E-4C5B-954E-435A7BF5C743}"/>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884B525-7C8B-4537-BF29-A4751A56301B}"/>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A81BF020-2D4B-4B9E-9694-9DCAB0087665}"/>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DC3C554B-6BA5-4C97-8D8E-6CADC1F3C92C}"/>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57330</xdr:rowOff>
    </xdr:from>
    <xdr:to>
      <xdr:col>23</xdr:col>
      <xdr:colOff>133350</xdr:colOff>
      <xdr:row>89</xdr:row>
      <xdr:rowOff>12954</xdr:rowOff>
    </xdr:to>
    <xdr:cxnSp macro="">
      <xdr:nvCxnSpPr>
        <xdr:cNvPr id="192" name="直線コネクタ 191">
          <a:extLst>
            <a:ext uri="{FF2B5EF4-FFF2-40B4-BE49-F238E27FC236}">
              <a16:creationId xmlns:a16="http://schemas.microsoft.com/office/drawing/2014/main" id="{86A5E99D-6A9B-42ED-9C18-1B1341F0064D}"/>
            </a:ext>
          </a:extLst>
        </xdr:cNvPr>
        <xdr:cNvCxnSpPr/>
      </xdr:nvCxnSpPr>
      <xdr:spPr>
        <a:xfrm flipV="1">
          <a:off x="4514850" y="13803810"/>
          <a:ext cx="0" cy="1129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156481</xdr:rowOff>
    </xdr:from>
    <xdr:ext cx="762000" cy="259045"/>
    <xdr:sp macro="" textlink="">
      <xdr:nvSpPr>
        <xdr:cNvPr id="193" name="人件費・物件費等の状況最小値テキスト">
          <a:extLst>
            <a:ext uri="{FF2B5EF4-FFF2-40B4-BE49-F238E27FC236}">
              <a16:creationId xmlns:a16="http://schemas.microsoft.com/office/drawing/2014/main" id="{89268387-56CA-42A6-9196-B5CD7CA058A4}"/>
            </a:ext>
          </a:extLst>
        </xdr:cNvPr>
        <xdr:cNvSpPr txBox="1"/>
      </xdr:nvSpPr>
      <xdr:spPr>
        <a:xfrm>
          <a:off x="4584700" y="149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12954</xdr:rowOff>
    </xdr:from>
    <xdr:to>
      <xdr:col>24</xdr:col>
      <xdr:colOff>12700</xdr:colOff>
      <xdr:row>89</xdr:row>
      <xdr:rowOff>12954</xdr:rowOff>
    </xdr:to>
    <xdr:cxnSp macro="">
      <xdr:nvCxnSpPr>
        <xdr:cNvPr id="194" name="直線コネクタ 193">
          <a:extLst>
            <a:ext uri="{FF2B5EF4-FFF2-40B4-BE49-F238E27FC236}">
              <a16:creationId xmlns:a16="http://schemas.microsoft.com/office/drawing/2014/main" id="{783ED373-A278-47AA-84FC-858229F0D41B}"/>
            </a:ext>
          </a:extLst>
        </xdr:cNvPr>
        <xdr:cNvCxnSpPr/>
      </xdr:nvCxnSpPr>
      <xdr:spPr>
        <a:xfrm>
          <a:off x="4425950" y="14932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143707</xdr:rowOff>
    </xdr:from>
    <xdr:ext cx="762000" cy="259045"/>
    <xdr:sp macro="" textlink="">
      <xdr:nvSpPr>
        <xdr:cNvPr id="195" name="人件費・物件費等の状況最大値テキスト">
          <a:extLst>
            <a:ext uri="{FF2B5EF4-FFF2-40B4-BE49-F238E27FC236}">
              <a16:creationId xmlns:a16="http://schemas.microsoft.com/office/drawing/2014/main" id="{2E7D9152-80BA-4032-B6C7-A16C445D565F}"/>
            </a:ext>
          </a:extLst>
        </xdr:cNvPr>
        <xdr:cNvSpPr txBox="1"/>
      </xdr:nvSpPr>
      <xdr:spPr>
        <a:xfrm>
          <a:off x="4584700" y="135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57330</xdr:rowOff>
    </xdr:from>
    <xdr:to>
      <xdr:col>24</xdr:col>
      <xdr:colOff>12700</xdr:colOff>
      <xdr:row>82</xdr:row>
      <xdr:rowOff>57330</xdr:rowOff>
    </xdr:to>
    <xdr:cxnSp macro="">
      <xdr:nvCxnSpPr>
        <xdr:cNvPr id="196" name="直線コネクタ 195">
          <a:extLst>
            <a:ext uri="{FF2B5EF4-FFF2-40B4-BE49-F238E27FC236}">
              <a16:creationId xmlns:a16="http://schemas.microsoft.com/office/drawing/2014/main" id="{B023D986-0C7E-4D74-8B45-13291D7DEE35}"/>
            </a:ext>
          </a:extLst>
        </xdr:cNvPr>
        <xdr:cNvCxnSpPr/>
      </xdr:nvCxnSpPr>
      <xdr:spPr>
        <a:xfrm>
          <a:off x="4425950" y="13803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60322</xdr:rowOff>
    </xdr:from>
    <xdr:to>
      <xdr:col>23</xdr:col>
      <xdr:colOff>133350</xdr:colOff>
      <xdr:row>83</xdr:row>
      <xdr:rowOff>93414</xdr:rowOff>
    </xdr:to>
    <xdr:cxnSp macro="">
      <xdr:nvCxnSpPr>
        <xdr:cNvPr id="197" name="直線コネクタ 196">
          <a:extLst>
            <a:ext uri="{FF2B5EF4-FFF2-40B4-BE49-F238E27FC236}">
              <a16:creationId xmlns:a16="http://schemas.microsoft.com/office/drawing/2014/main" id="{1F063FD3-86C2-4E37-AE81-FCEE5168942D}"/>
            </a:ext>
          </a:extLst>
        </xdr:cNvPr>
        <xdr:cNvCxnSpPr/>
      </xdr:nvCxnSpPr>
      <xdr:spPr>
        <a:xfrm flipV="1">
          <a:off x="3752850" y="13974442"/>
          <a:ext cx="762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159827</xdr:rowOff>
    </xdr:from>
    <xdr:ext cx="762000" cy="259045"/>
    <xdr:sp macro="" textlink="">
      <xdr:nvSpPr>
        <xdr:cNvPr id="198" name="人件費・物件費等の状況平均値テキスト">
          <a:extLst>
            <a:ext uri="{FF2B5EF4-FFF2-40B4-BE49-F238E27FC236}">
              <a16:creationId xmlns:a16="http://schemas.microsoft.com/office/drawing/2014/main" id="{60FB7FCE-2240-4179-8FF4-05FC5AAABA85}"/>
            </a:ext>
          </a:extLst>
        </xdr:cNvPr>
        <xdr:cNvSpPr txBox="1"/>
      </xdr:nvSpPr>
      <xdr:spPr>
        <a:xfrm>
          <a:off x="4584700" y="1424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16300</xdr:rowOff>
    </xdr:from>
    <xdr:to>
      <xdr:col>23</xdr:col>
      <xdr:colOff>184150</xdr:colOff>
      <xdr:row>85</xdr:row>
      <xdr:rowOff>117900</xdr:rowOff>
    </xdr:to>
    <xdr:sp macro="" textlink="">
      <xdr:nvSpPr>
        <xdr:cNvPr id="199" name="フローチャート: 判断 198">
          <a:extLst>
            <a:ext uri="{FF2B5EF4-FFF2-40B4-BE49-F238E27FC236}">
              <a16:creationId xmlns:a16="http://schemas.microsoft.com/office/drawing/2014/main" id="{A520ED09-4FD3-4CC8-9C75-203A8FE5171B}"/>
            </a:ext>
          </a:extLst>
        </xdr:cNvPr>
        <xdr:cNvSpPr/>
      </xdr:nvSpPr>
      <xdr:spPr>
        <a:xfrm>
          <a:off x="4464050" y="142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112990</xdr:rowOff>
    </xdr:from>
    <xdr:to>
      <xdr:col>19</xdr:col>
      <xdr:colOff>133350</xdr:colOff>
      <xdr:row>83</xdr:row>
      <xdr:rowOff>93414</xdr:rowOff>
    </xdr:to>
    <xdr:cxnSp macro="">
      <xdr:nvCxnSpPr>
        <xdr:cNvPr id="200" name="直線コネクタ 199">
          <a:extLst>
            <a:ext uri="{FF2B5EF4-FFF2-40B4-BE49-F238E27FC236}">
              <a16:creationId xmlns:a16="http://schemas.microsoft.com/office/drawing/2014/main" id="{42C01D9B-AEF4-4988-821B-ED0BFACD9DCA}"/>
            </a:ext>
          </a:extLst>
        </xdr:cNvPr>
        <xdr:cNvCxnSpPr/>
      </xdr:nvCxnSpPr>
      <xdr:spPr>
        <a:xfrm>
          <a:off x="2940050" y="13691830"/>
          <a:ext cx="812800" cy="3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107362</xdr:rowOff>
    </xdr:from>
    <xdr:to>
      <xdr:col>19</xdr:col>
      <xdr:colOff>184150</xdr:colOff>
      <xdr:row>85</xdr:row>
      <xdr:rowOff>37512</xdr:rowOff>
    </xdr:to>
    <xdr:sp macro="" textlink="">
      <xdr:nvSpPr>
        <xdr:cNvPr id="201" name="フローチャート: 判断 200">
          <a:extLst>
            <a:ext uri="{FF2B5EF4-FFF2-40B4-BE49-F238E27FC236}">
              <a16:creationId xmlns:a16="http://schemas.microsoft.com/office/drawing/2014/main" id="{923166ED-31EF-4A61-8B0F-BF34A3C1A6DE}"/>
            </a:ext>
          </a:extLst>
        </xdr:cNvPr>
        <xdr:cNvSpPr/>
      </xdr:nvSpPr>
      <xdr:spPr>
        <a:xfrm>
          <a:off x="3702050" y="14189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22289</xdr:rowOff>
    </xdr:from>
    <xdr:ext cx="736600" cy="259045"/>
    <xdr:sp macro="" textlink="">
      <xdr:nvSpPr>
        <xdr:cNvPr id="202" name="テキスト ボックス 201">
          <a:extLst>
            <a:ext uri="{FF2B5EF4-FFF2-40B4-BE49-F238E27FC236}">
              <a16:creationId xmlns:a16="http://schemas.microsoft.com/office/drawing/2014/main" id="{E68FA483-7335-47CF-9A98-705D8BEE963E}"/>
            </a:ext>
          </a:extLst>
        </xdr:cNvPr>
        <xdr:cNvSpPr txBox="1"/>
      </xdr:nvSpPr>
      <xdr:spPr>
        <a:xfrm>
          <a:off x="3409950" y="1427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8213</xdr:rowOff>
    </xdr:from>
    <xdr:to>
      <xdr:col>15</xdr:col>
      <xdr:colOff>82550</xdr:colOff>
      <xdr:row>81</xdr:row>
      <xdr:rowOff>112990</xdr:rowOff>
    </xdr:to>
    <xdr:cxnSp macro="">
      <xdr:nvCxnSpPr>
        <xdr:cNvPr id="203" name="直線コネクタ 202">
          <a:extLst>
            <a:ext uri="{FF2B5EF4-FFF2-40B4-BE49-F238E27FC236}">
              <a16:creationId xmlns:a16="http://schemas.microsoft.com/office/drawing/2014/main" id="{5E457792-0648-43FA-B1B1-55D965906D8C}"/>
            </a:ext>
          </a:extLst>
        </xdr:cNvPr>
        <xdr:cNvCxnSpPr/>
      </xdr:nvCxnSpPr>
      <xdr:spPr>
        <a:xfrm>
          <a:off x="2127250" y="13587053"/>
          <a:ext cx="812800" cy="1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118401</xdr:rowOff>
    </xdr:from>
    <xdr:to>
      <xdr:col>15</xdr:col>
      <xdr:colOff>133350</xdr:colOff>
      <xdr:row>84</xdr:row>
      <xdr:rowOff>48551</xdr:rowOff>
    </xdr:to>
    <xdr:sp macro="" textlink="">
      <xdr:nvSpPr>
        <xdr:cNvPr id="204" name="フローチャート: 判断 203">
          <a:extLst>
            <a:ext uri="{FF2B5EF4-FFF2-40B4-BE49-F238E27FC236}">
              <a16:creationId xmlns:a16="http://schemas.microsoft.com/office/drawing/2014/main" id="{1F1303BE-F8AC-4EE7-9BD5-B015A5E7447B}"/>
            </a:ext>
          </a:extLst>
        </xdr:cNvPr>
        <xdr:cNvSpPr/>
      </xdr:nvSpPr>
      <xdr:spPr>
        <a:xfrm>
          <a:off x="2889250" y="1403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33328</xdr:rowOff>
    </xdr:from>
    <xdr:ext cx="762000" cy="259045"/>
    <xdr:sp macro="" textlink="">
      <xdr:nvSpPr>
        <xdr:cNvPr id="205" name="テキスト ボックス 204">
          <a:extLst>
            <a:ext uri="{FF2B5EF4-FFF2-40B4-BE49-F238E27FC236}">
              <a16:creationId xmlns:a16="http://schemas.microsoft.com/office/drawing/2014/main" id="{9841E738-5751-4FE2-B6CE-4969357C2188}"/>
            </a:ext>
          </a:extLst>
        </xdr:cNvPr>
        <xdr:cNvSpPr txBox="1"/>
      </xdr:nvSpPr>
      <xdr:spPr>
        <a:xfrm>
          <a:off x="2597150" y="141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158879</xdr:rowOff>
    </xdr:from>
    <xdr:to>
      <xdr:col>11</xdr:col>
      <xdr:colOff>31750</xdr:colOff>
      <xdr:row>81</xdr:row>
      <xdr:rowOff>8213</xdr:rowOff>
    </xdr:to>
    <xdr:cxnSp macro="">
      <xdr:nvCxnSpPr>
        <xdr:cNvPr id="206" name="直線コネクタ 205">
          <a:extLst>
            <a:ext uri="{FF2B5EF4-FFF2-40B4-BE49-F238E27FC236}">
              <a16:creationId xmlns:a16="http://schemas.microsoft.com/office/drawing/2014/main" id="{FA17FFE9-4C9B-406E-8D42-A98FBE8BC203}"/>
            </a:ext>
          </a:extLst>
        </xdr:cNvPr>
        <xdr:cNvCxnSpPr/>
      </xdr:nvCxnSpPr>
      <xdr:spPr>
        <a:xfrm>
          <a:off x="1333500" y="13570079"/>
          <a:ext cx="79375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11919</xdr:rowOff>
    </xdr:from>
    <xdr:to>
      <xdr:col>11</xdr:col>
      <xdr:colOff>82550</xdr:colOff>
      <xdr:row>83</xdr:row>
      <xdr:rowOff>113519</xdr:rowOff>
    </xdr:to>
    <xdr:sp macro="" textlink="">
      <xdr:nvSpPr>
        <xdr:cNvPr id="207" name="フローチャート: 判断 206">
          <a:extLst>
            <a:ext uri="{FF2B5EF4-FFF2-40B4-BE49-F238E27FC236}">
              <a16:creationId xmlns:a16="http://schemas.microsoft.com/office/drawing/2014/main" id="{30A62312-ED0E-419E-B0F7-122CB368875A}"/>
            </a:ext>
          </a:extLst>
        </xdr:cNvPr>
        <xdr:cNvSpPr/>
      </xdr:nvSpPr>
      <xdr:spPr>
        <a:xfrm>
          <a:off x="2095500" y="13926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98296</xdr:rowOff>
    </xdr:from>
    <xdr:ext cx="762000" cy="259045"/>
    <xdr:sp macro="" textlink="">
      <xdr:nvSpPr>
        <xdr:cNvPr id="208" name="テキスト ボックス 207">
          <a:extLst>
            <a:ext uri="{FF2B5EF4-FFF2-40B4-BE49-F238E27FC236}">
              <a16:creationId xmlns:a16="http://schemas.microsoft.com/office/drawing/2014/main" id="{DA8FB170-8139-4AF0-9A50-EF7F49AB4EE7}"/>
            </a:ext>
          </a:extLst>
        </xdr:cNvPr>
        <xdr:cNvSpPr txBox="1"/>
      </xdr:nvSpPr>
      <xdr:spPr>
        <a:xfrm>
          <a:off x="1784350" y="1401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108530</xdr:rowOff>
    </xdr:from>
    <xdr:to>
      <xdr:col>7</xdr:col>
      <xdr:colOff>31750</xdr:colOff>
      <xdr:row>83</xdr:row>
      <xdr:rowOff>38680</xdr:rowOff>
    </xdr:to>
    <xdr:sp macro="" textlink="">
      <xdr:nvSpPr>
        <xdr:cNvPr id="209" name="フローチャート: 判断 208">
          <a:extLst>
            <a:ext uri="{FF2B5EF4-FFF2-40B4-BE49-F238E27FC236}">
              <a16:creationId xmlns:a16="http://schemas.microsoft.com/office/drawing/2014/main" id="{491AC3FB-9720-4DE9-9437-41624F6276DC}"/>
            </a:ext>
          </a:extLst>
        </xdr:cNvPr>
        <xdr:cNvSpPr/>
      </xdr:nvSpPr>
      <xdr:spPr>
        <a:xfrm>
          <a:off x="1282700" y="138550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23457</xdr:rowOff>
    </xdr:from>
    <xdr:ext cx="762000" cy="259045"/>
    <xdr:sp macro="" textlink="">
      <xdr:nvSpPr>
        <xdr:cNvPr id="210" name="テキスト ボックス 209">
          <a:extLst>
            <a:ext uri="{FF2B5EF4-FFF2-40B4-BE49-F238E27FC236}">
              <a16:creationId xmlns:a16="http://schemas.microsoft.com/office/drawing/2014/main" id="{AD9550CD-9029-41F1-9EBF-2E0740A0958E}"/>
            </a:ext>
          </a:extLst>
        </xdr:cNvPr>
        <xdr:cNvSpPr txBox="1"/>
      </xdr:nvSpPr>
      <xdr:spPr>
        <a:xfrm>
          <a:off x="971550" y="139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EDCAA73-C529-4FE2-B419-763F8E33B273}"/>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15B3249-B907-4680-AB22-890E020D734D}"/>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BDD40070-FB00-4C7B-92A2-C009102193FB}"/>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011D8AD-1825-458B-9A21-17BBF3D6AFE7}"/>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AD0C0CB-A120-4E3D-BDDA-874516F5F5FD}"/>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9522</xdr:rowOff>
    </xdr:from>
    <xdr:to>
      <xdr:col>23</xdr:col>
      <xdr:colOff>184150</xdr:colOff>
      <xdr:row>83</xdr:row>
      <xdr:rowOff>111122</xdr:rowOff>
    </xdr:to>
    <xdr:sp macro="" textlink="">
      <xdr:nvSpPr>
        <xdr:cNvPr id="216" name="楕円 215">
          <a:extLst>
            <a:ext uri="{FF2B5EF4-FFF2-40B4-BE49-F238E27FC236}">
              <a16:creationId xmlns:a16="http://schemas.microsoft.com/office/drawing/2014/main" id="{BA714627-6C4F-4C6D-9C60-EC169244AE47}"/>
            </a:ext>
          </a:extLst>
        </xdr:cNvPr>
        <xdr:cNvSpPr/>
      </xdr:nvSpPr>
      <xdr:spPr>
        <a:xfrm>
          <a:off x="4464050" y="139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26049</xdr:rowOff>
    </xdr:from>
    <xdr:ext cx="762000" cy="259045"/>
    <xdr:sp macro="" textlink="">
      <xdr:nvSpPr>
        <xdr:cNvPr id="217" name="人件費・物件費等の状況該当値テキスト">
          <a:extLst>
            <a:ext uri="{FF2B5EF4-FFF2-40B4-BE49-F238E27FC236}">
              <a16:creationId xmlns:a16="http://schemas.microsoft.com/office/drawing/2014/main" id="{D0FCA421-46C0-4307-A2A1-1497AEEF2C98}"/>
            </a:ext>
          </a:extLst>
        </xdr:cNvPr>
        <xdr:cNvSpPr txBox="1"/>
      </xdr:nvSpPr>
      <xdr:spPr>
        <a:xfrm>
          <a:off x="4584700" y="137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42614</xdr:rowOff>
    </xdr:from>
    <xdr:to>
      <xdr:col>19</xdr:col>
      <xdr:colOff>184150</xdr:colOff>
      <xdr:row>83</xdr:row>
      <xdr:rowOff>144214</xdr:rowOff>
    </xdr:to>
    <xdr:sp macro="" textlink="">
      <xdr:nvSpPr>
        <xdr:cNvPr id="218" name="楕円 217">
          <a:extLst>
            <a:ext uri="{FF2B5EF4-FFF2-40B4-BE49-F238E27FC236}">
              <a16:creationId xmlns:a16="http://schemas.microsoft.com/office/drawing/2014/main" id="{FEE41DD6-9C0F-49D5-82CF-5964504C19AC}"/>
            </a:ext>
          </a:extLst>
        </xdr:cNvPr>
        <xdr:cNvSpPr/>
      </xdr:nvSpPr>
      <xdr:spPr>
        <a:xfrm>
          <a:off x="3702050" y="139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154391</xdr:rowOff>
    </xdr:from>
    <xdr:ext cx="736600" cy="259045"/>
    <xdr:sp macro="" textlink="">
      <xdr:nvSpPr>
        <xdr:cNvPr id="219" name="テキスト ボックス 218">
          <a:extLst>
            <a:ext uri="{FF2B5EF4-FFF2-40B4-BE49-F238E27FC236}">
              <a16:creationId xmlns:a16="http://schemas.microsoft.com/office/drawing/2014/main" id="{C95E6A7B-87E1-4897-A44A-C8F256229088}"/>
            </a:ext>
          </a:extLst>
        </xdr:cNvPr>
        <xdr:cNvSpPr txBox="1"/>
      </xdr:nvSpPr>
      <xdr:spPr>
        <a:xfrm>
          <a:off x="3409950" y="1373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62190</xdr:rowOff>
    </xdr:from>
    <xdr:to>
      <xdr:col>15</xdr:col>
      <xdr:colOff>133350</xdr:colOff>
      <xdr:row>81</xdr:row>
      <xdr:rowOff>163790</xdr:rowOff>
    </xdr:to>
    <xdr:sp macro="" textlink="">
      <xdr:nvSpPr>
        <xdr:cNvPr id="220" name="楕円 219">
          <a:extLst>
            <a:ext uri="{FF2B5EF4-FFF2-40B4-BE49-F238E27FC236}">
              <a16:creationId xmlns:a16="http://schemas.microsoft.com/office/drawing/2014/main" id="{FC017FCD-3535-477C-BA78-8F22E0F58904}"/>
            </a:ext>
          </a:extLst>
        </xdr:cNvPr>
        <xdr:cNvSpPr/>
      </xdr:nvSpPr>
      <xdr:spPr>
        <a:xfrm>
          <a:off x="2889250" y="136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2517</xdr:rowOff>
    </xdr:from>
    <xdr:ext cx="762000" cy="259045"/>
    <xdr:sp macro="" textlink="">
      <xdr:nvSpPr>
        <xdr:cNvPr id="221" name="テキスト ボックス 220">
          <a:extLst>
            <a:ext uri="{FF2B5EF4-FFF2-40B4-BE49-F238E27FC236}">
              <a16:creationId xmlns:a16="http://schemas.microsoft.com/office/drawing/2014/main" id="{B021043A-5E08-4F4F-8EA3-FF4E5201955A}"/>
            </a:ext>
          </a:extLst>
        </xdr:cNvPr>
        <xdr:cNvSpPr txBox="1"/>
      </xdr:nvSpPr>
      <xdr:spPr>
        <a:xfrm>
          <a:off x="2597150" y="1341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128863</xdr:rowOff>
    </xdr:from>
    <xdr:to>
      <xdr:col>11</xdr:col>
      <xdr:colOff>82550</xdr:colOff>
      <xdr:row>81</xdr:row>
      <xdr:rowOff>59013</xdr:rowOff>
    </xdr:to>
    <xdr:sp macro="" textlink="">
      <xdr:nvSpPr>
        <xdr:cNvPr id="222" name="楕円 221">
          <a:extLst>
            <a:ext uri="{FF2B5EF4-FFF2-40B4-BE49-F238E27FC236}">
              <a16:creationId xmlns:a16="http://schemas.microsoft.com/office/drawing/2014/main" id="{D47FD52B-C0A1-4D11-A7FA-D565ECF0C4BA}"/>
            </a:ext>
          </a:extLst>
        </xdr:cNvPr>
        <xdr:cNvSpPr/>
      </xdr:nvSpPr>
      <xdr:spPr>
        <a:xfrm>
          <a:off x="2095500" y="135400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69190</xdr:rowOff>
    </xdr:from>
    <xdr:ext cx="762000" cy="259045"/>
    <xdr:sp macro="" textlink="">
      <xdr:nvSpPr>
        <xdr:cNvPr id="223" name="テキスト ボックス 222">
          <a:extLst>
            <a:ext uri="{FF2B5EF4-FFF2-40B4-BE49-F238E27FC236}">
              <a16:creationId xmlns:a16="http://schemas.microsoft.com/office/drawing/2014/main" id="{05B14448-29F5-4AFA-9148-36601278F866}"/>
            </a:ext>
          </a:extLst>
        </xdr:cNvPr>
        <xdr:cNvSpPr txBox="1"/>
      </xdr:nvSpPr>
      <xdr:spPr>
        <a:xfrm>
          <a:off x="1784350" y="1331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108079</xdr:rowOff>
    </xdr:from>
    <xdr:to>
      <xdr:col>7</xdr:col>
      <xdr:colOff>31750</xdr:colOff>
      <xdr:row>81</xdr:row>
      <xdr:rowOff>38229</xdr:rowOff>
    </xdr:to>
    <xdr:sp macro="" textlink="">
      <xdr:nvSpPr>
        <xdr:cNvPr id="224" name="楕円 223">
          <a:extLst>
            <a:ext uri="{FF2B5EF4-FFF2-40B4-BE49-F238E27FC236}">
              <a16:creationId xmlns:a16="http://schemas.microsoft.com/office/drawing/2014/main" id="{D5E3DEE5-3395-4B52-81D2-1F862F14009C}"/>
            </a:ext>
          </a:extLst>
        </xdr:cNvPr>
        <xdr:cNvSpPr/>
      </xdr:nvSpPr>
      <xdr:spPr>
        <a:xfrm>
          <a:off x="1282700" y="135192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48406</xdr:rowOff>
    </xdr:from>
    <xdr:ext cx="762000" cy="259045"/>
    <xdr:sp macro="" textlink="">
      <xdr:nvSpPr>
        <xdr:cNvPr id="225" name="テキスト ボックス 224">
          <a:extLst>
            <a:ext uri="{FF2B5EF4-FFF2-40B4-BE49-F238E27FC236}">
              <a16:creationId xmlns:a16="http://schemas.microsoft.com/office/drawing/2014/main" id="{987BB6D3-456A-4702-81AA-2F18D2E5ACB1}"/>
            </a:ext>
          </a:extLst>
        </xdr:cNvPr>
        <xdr:cNvSpPr txBox="1"/>
      </xdr:nvSpPr>
      <xdr:spPr>
        <a:xfrm>
          <a:off x="971550" y="1329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C60931DC-0A18-4482-87BE-7119CD8B1A66}"/>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AEC14FF2-649A-4801-88A8-E856EEAFFEC8}"/>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55021769-BA84-46F4-8FD3-E98E3E659E25}"/>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EFF8B90-97F8-4685-8611-530B784850EF}"/>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44D3DE7-58FD-423A-892E-15FF1F933CC8}"/>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F1FB2271-F8C6-45A3-92E0-1E3B24F4D40F}"/>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4E2353BE-4822-4671-92ED-A396D1764A76}"/>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CA8FD5EB-7127-45D2-AF66-8E180E464F4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5961B09B-FF9C-402A-AC02-D810CC814341}"/>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E7C02CE8-0C84-418D-B722-288A9B6D3694}"/>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7B76DE4-04A9-4C7A-A2DB-BA8170C3A918}"/>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58D3DB13-3332-4AA4-ABA7-BDCDEB0085B2}"/>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E1D0CAEE-B60D-49E4-BDC5-4E78DE15975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職員の入退職等により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ポイント良化したことに加え、大卒経験年数</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年階層で平均給料月額が下がった影響により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ポイント良化したことから、令和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年度のラスパイレス指数は、令和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今後も、人員及び人件費の適正化に努め、健全化を図っていく。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97266625-4F64-4D66-9DDF-2B0FE9FF4FBD}"/>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E57FADC-8530-4632-92B0-BD230CDCA6F3}"/>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A164573D-3BFE-4EC4-B79F-0C79004DA49F}"/>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7AC48178-9BD6-4F25-B21C-225FE5DC1DAB}"/>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6A44DBB8-0FC7-458E-8DAF-981108E83C3E}"/>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B60E284E-DB83-4602-B0C4-2901F86FCF2E}"/>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C14C6A3-5516-41E3-AE71-81B237FF0A0D}"/>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AAA73E83-C7C4-4FBB-8184-8FC6E111A2C7}"/>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606094F3-6A31-4A98-96B3-4CD11A469AA9}"/>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37699C75-D8A3-4D5F-A95A-61B22FF6E261}"/>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9F600FEC-9E4A-4A2B-95F5-8AEFFD9B8276}"/>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4D41CFE0-7300-4C14-870D-E4E957960A69}"/>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95B424BC-99EC-4992-9D52-AF19D185697A}"/>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9DB266E3-6289-4937-937B-BE229EE1FD61}"/>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FBE162E8-8DB1-457C-B33B-5956BF001364}"/>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31C0822B-27B0-4D8D-B37B-20E7DD1728DF}"/>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84F633EB-778A-4182-9B9B-9DED04975984}"/>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534A4A9-953B-4882-89A4-76FC27A49326}"/>
            </a:ext>
          </a:extLst>
        </xdr:cNvPr>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787BEC12-3082-4C93-B966-4727663DBB35}"/>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FA4B800-FCC8-488A-A409-6761B4EF035E}"/>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455DBF7-0D54-4490-8760-098C0A29F06C}"/>
            </a:ext>
          </a:extLst>
        </xdr:cNvPr>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DCE20420-7E40-48EC-B0B0-406B0B6E97DB}"/>
            </a:ext>
          </a:extLst>
        </xdr:cNvPr>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61" name="直線コネクタ 260">
          <a:extLst>
            <a:ext uri="{FF2B5EF4-FFF2-40B4-BE49-F238E27FC236}">
              <a16:creationId xmlns:a16="http://schemas.microsoft.com/office/drawing/2014/main" id="{FF92E561-5606-44B8-8180-CB97A6D2837E}"/>
            </a:ext>
          </a:extLst>
        </xdr:cNvPr>
        <xdr:cNvCxnSpPr/>
      </xdr:nvCxnSpPr>
      <xdr:spPr>
        <a:xfrm flipV="1">
          <a:off x="14712950" y="14518640"/>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D370740E-AC9A-43FE-AF18-7E6B4439DC44}"/>
            </a:ext>
          </a:extLst>
        </xdr:cNvPr>
        <xdr:cNvSpPr txBox="1"/>
      </xdr:nvSpPr>
      <xdr:spPr>
        <a:xfrm>
          <a:off x="15563850" y="141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AE7C6C1B-4545-4C02-A379-874EE3A59304}"/>
            </a:ext>
          </a:extLst>
        </xdr:cNvPr>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64" name="直線コネクタ 263">
          <a:extLst>
            <a:ext uri="{FF2B5EF4-FFF2-40B4-BE49-F238E27FC236}">
              <a16:creationId xmlns:a16="http://schemas.microsoft.com/office/drawing/2014/main" id="{69C5CF90-DAA3-4200-AE7A-577C711C3D6E}"/>
            </a:ext>
          </a:extLst>
        </xdr:cNvPr>
        <xdr:cNvCxnSpPr/>
      </xdr:nvCxnSpPr>
      <xdr:spPr>
        <a:xfrm flipV="1">
          <a:off x="13903960" y="14553111"/>
          <a:ext cx="80899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D478013B-B703-4B44-8527-7C4C6897FA4B}"/>
            </a:ext>
          </a:extLst>
        </xdr:cNvPr>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B9201BB7-D41E-4239-AC80-80BE9EFF7858}"/>
            </a:ext>
          </a:extLst>
        </xdr:cNvPr>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153307</xdr:rowOff>
    </xdr:to>
    <xdr:cxnSp macro="">
      <xdr:nvCxnSpPr>
        <xdr:cNvPr id="267" name="直線コネクタ 266">
          <a:extLst>
            <a:ext uri="{FF2B5EF4-FFF2-40B4-BE49-F238E27FC236}">
              <a16:creationId xmlns:a16="http://schemas.microsoft.com/office/drawing/2014/main" id="{F3925A27-E432-4506-BBFE-E4C5815DB0C7}"/>
            </a:ext>
          </a:extLst>
        </xdr:cNvPr>
        <xdr:cNvCxnSpPr/>
      </xdr:nvCxnSpPr>
      <xdr:spPr>
        <a:xfrm>
          <a:off x="13106400" y="14553111"/>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DFF347DE-421A-4F23-BA36-DC862E1CF365}"/>
            </a:ext>
          </a:extLst>
        </xdr:cNvPr>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B50D5E41-C8F1-48A4-B6CB-A099B5BF653A}"/>
            </a:ext>
          </a:extLst>
        </xdr:cNvPr>
        <xdr:cNvSpPr txBox="1"/>
      </xdr:nvSpPr>
      <xdr:spPr>
        <a:xfrm>
          <a:off x="1355725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16329</xdr:rowOff>
    </xdr:to>
    <xdr:cxnSp macro="">
      <xdr:nvCxnSpPr>
        <xdr:cNvPr id="270" name="直線コネクタ 269">
          <a:extLst>
            <a:ext uri="{FF2B5EF4-FFF2-40B4-BE49-F238E27FC236}">
              <a16:creationId xmlns:a16="http://schemas.microsoft.com/office/drawing/2014/main" id="{563D756B-256B-4B13-AFF3-685808256733}"/>
            </a:ext>
          </a:extLst>
        </xdr:cNvPr>
        <xdr:cNvCxnSpPr/>
      </xdr:nvCxnSpPr>
      <xdr:spPr>
        <a:xfrm flipV="1">
          <a:off x="12293600" y="14553111"/>
          <a:ext cx="8128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22CAA1B5-EC58-4A73-AF3C-729143557D9D}"/>
            </a:ext>
          </a:extLst>
        </xdr:cNvPr>
        <xdr:cNvSpPr/>
      </xdr:nvSpPr>
      <xdr:spPr>
        <a:xfrm>
          <a:off x="13055600" y="143854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6B0B6DF9-3CE1-4F4B-B1CF-C1BC5F13672C}"/>
            </a:ext>
          </a:extLst>
        </xdr:cNvPr>
        <xdr:cNvSpPr txBox="1"/>
      </xdr:nvSpPr>
      <xdr:spPr>
        <a:xfrm>
          <a:off x="1276350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166214C1-F582-4E40-B09F-CC576C233525}"/>
            </a:ext>
          </a:extLst>
        </xdr:cNvPr>
        <xdr:cNvSpPr/>
      </xdr:nvSpPr>
      <xdr:spPr>
        <a:xfrm>
          <a:off x="1224280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4" name="テキスト ボックス 273">
          <a:extLst>
            <a:ext uri="{FF2B5EF4-FFF2-40B4-BE49-F238E27FC236}">
              <a16:creationId xmlns:a16="http://schemas.microsoft.com/office/drawing/2014/main" id="{C83E4AF5-DE79-4383-B148-A97DFCC15F3A}"/>
            </a:ext>
          </a:extLst>
        </xdr:cNvPr>
        <xdr:cNvSpPr txBox="1"/>
      </xdr:nvSpPr>
      <xdr:spPr>
        <a:xfrm>
          <a:off x="11950700" y="1417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B21C0BF-0A5F-4B8C-ADAA-01A51557F4FC}"/>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053F2ED-0A2A-4C8B-8924-090DF94A52A9}"/>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5F806F2C-68FA-4D3A-B8A7-94CE9218B388}"/>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EFA4DE13-1231-43AA-9471-6082083032A4}"/>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C8BBC679-8176-4368-B5D3-DF865C0864F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C542EDCA-C377-4131-AC14-F6AAB8C0B0C9}"/>
            </a:ext>
          </a:extLst>
        </xdr:cNvPr>
        <xdr:cNvSpPr/>
      </xdr:nvSpPr>
      <xdr:spPr>
        <a:xfrm>
          <a:off x="15427960" y="14467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33F2D8E6-C4FC-45F0-B9A6-0D1D1E0296C0}"/>
            </a:ext>
          </a:extLst>
        </xdr:cNvPr>
        <xdr:cNvSpPr txBox="1"/>
      </xdr:nvSpPr>
      <xdr:spPr>
        <a:xfrm>
          <a:off x="15563850" y="1443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2" name="楕円 281">
          <a:extLst>
            <a:ext uri="{FF2B5EF4-FFF2-40B4-BE49-F238E27FC236}">
              <a16:creationId xmlns:a16="http://schemas.microsoft.com/office/drawing/2014/main" id="{3B7A9B74-77DC-4F2E-B388-F865BF1B1663}"/>
            </a:ext>
          </a:extLst>
        </xdr:cNvPr>
        <xdr:cNvSpPr/>
      </xdr:nvSpPr>
      <xdr:spPr>
        <a:xfrm>
          <a:off x="14665960" y="145023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3" name="テキスト ボックス 282">
          <a:extLst>
            <a:ext uri="{FF2B5EF4-FFF2-40B4-BE49-F238E27FC236}">
              <a16:creationId xmlns:a16="http://schemas.microsoft.com/office/drawing/2014/main" id="{1770355E-B9C6-4A9B-A2E9-6F6ED11372E2}"/>
            </a:ext>
          </a:extLst>
        </xdr:cNvPr>
        <xdr:cNvSpPr txBox="1"/>
      </xdr:nvSpPr>
      <xdr:spPr>
        <a:xfrm>
          <a:off x="14370050" y="1458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4" name="楕円 283">
          <a:extLst>
            <a:ext uri="{FF2B5EF4-FFF2-40B4-BE49-F238E27FC236}">
              <a16:creationId xmlns:a16="http://schemas.microsoft.com/office/drawing/2014/main" id="{87D54DF3-D2BF-4A6F-BF5F-E02BA75787D7}"/>
            </a:ext>
          </a:extLst>
        </xdr:cNvPr>
        <xdr:cNvSpPr/>
      </xdr:nvSpPr>
      <xdr:spPr>
        <a:xfrm>
          <a:off x="13868400" y="145195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41182ECC-76B4-4714-99CC-A3346C51C522}"/>
            </a:ext>
          </a:extLst>
        </xdr:cNvPr>
        <xdr:cNvSpPr txBox="1"/>
      </xdr:nvSpPr>
      <xdr:spPr>
        <a:xfrm>
          <a:off x="13557250" y="1460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a:extLst>
            <a:ext uri="{FF2B5EF4-FFF2-40B4-BE49-F238E27FC236}">
              <a16:creationId xmlns:a16="http://schemas.microsoft.com/office/drawing/2014/main" id="{2D3C2F06-8A6E-4645-8E35-7CDE386F763F}"/>
            </a:ext>
          </a:extLst>
        </xdr:cNvPr>
        <xdr:cNvSpPr/>
      </xdr:nvSpPr>
      <xdr:spPr>
        <a:xfrm>
          <a:off x="13055600" y="145023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AB5CD0C9-8F1A-409B-824E-CF7CC96852B6}"/>
            </a:ext>
          </a:extLst>
        </xdr:cNvPr>
        <xdr:cNvSpPr txBox="1"/>
      </xdr:nvSpPr>
      <xdr:spPr>
        <a:xfrm>
          <a:off x="127635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8" name="楕円 287">
          <a:extLst>
            <a:ext uri="{FF2B5EF4-FFF2-40B4-BE49-F238E27FC236}">
              <a16:creationId xmlns:a16="http://schemas.microsoft.com/office/drawing/2014/main" id="{C901DE5D-B6CB-4793-93D6-CAC51308D147}"/>
            </a:ext>
          </a:extLst>
        </xdr:cNvPr>
        <xdr:cNvSpPr/>
      </xdr:nvSpPr>
      <xdr:spPr>
        <a:xfrm>
          <a:off x="12242800" y="14554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9" name="テキスト ボックス 288">
          <a:extLst>
            <a:ext uri="{FF2B5EF4-FFF2-40B4-BE49-F238E27FC236}">
              <a16:creationId xmlns:a16="http://schemas.microsoft.com/office/drawing/2014/main" id="{BD93D96A-F058-4784-810D-E90B1CDFAAF5}"/>
            </a:ext>
          </a:extLst>
        </xdr:cNvPr>
        <xdr:cNvSpPr txBox="1"/>
      </xdr:nvSpPr>
      <xdr:spPr>
        <a:xfrm>
          <a:off x="11950700" y="1463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59B41FC6-74CC-47A3-937E-105D36854198}"/>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8247B4F5-444D-4103-A1AC-E40A829CAE38}"/>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CFC335DD-1C4A-4B7E-8ABE-CAC52606B4CC}"/>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E780A001-A999-437A-A5DB-D5084769C87A}"/>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E464C00C-7DAC-4983-8185-3BA04AAD2D4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8A52DAC5-761C-4414-BEF4-91E465675E75}"/>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4109819E-7567-404E-8421-7032E07CA314}"/>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E6D2D400-3078-4F7E-A079-7E5CFD40B6C2}"/>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F7E8B550-BD4A-46BD-AC23-5B0EC6C2C75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F245962C-9D04-413D-A1BD-CA120BE6115A}"/>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8DAB21C4-1BEE-4C0E-A39A-5FB32979A22A}"/>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BD2D1443-611A-42BE-A5C9-464B5CFFB783}"/>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5E82D952-C9C7-43AB-94E5-9E72545E7B46}"/>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以前より職員数の適正化には取り組んでおり、平成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年の市町村合併以降、人員及び人件費の適正化に一層注力しているが、保育需要に伴う保育士の採用増や、中核市移行による態勢充実のため福祉部門を中心とした事務職員の採用増により、令和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人悪化した。また、類似団体との比較においても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人多くなった。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県派遣職員の引き上げに対応するため、医療系職員数の増加が見込まれるものの、徹底した業務の見直しを継続し、引き続き定員の適正化に努め、定年延長の動向も踏まえながら採用計画を立案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8E72D962-6C37-4789-A369-C81F2CD02752}"/>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20242B9E-E824-477B-963B-8DE6923BF36D}"/>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C8E045D1-6471-4B3E-85D4-34DD1F73B573}"/>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57A1864C-CACE-4C6E-A075-CE4762D92F25}"/>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F8DD6A02-C393-4410-93F2-9ABFF5961CB5}"/>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BBDEF3D0-55D9-4B57-9101-B968ADD2B703}"/>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CAEED0B4-5874-473F-A3DB-EBCE937A6C47}"/>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13A795D9-6B62-4E73-A0B7-47C73FF43796}"/>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F13561B0-FB3F-459B-8625-4FDA3EED9672}"/>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2F854697-A67D-47F6-A4A0-83A644065D2A}"/>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FD78297E-E45B-4BF0-880B-3848A80B0196}"/>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A43E368A-E6AB-49CA-BACC-7EA0A19436AA}"/>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2BB25C12-6870-49A7-ABEA-CD529969A666}"/>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CEE44C4B-748E-41FA-AB03-6E91D07DD4E8}"/>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E4380610-DF06-4D4D-BD2F-1942B667BB5E}"/>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7F2E5414-D693-40AF-AFB4-141BA1952D3B}"/>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9" name="直線コネクタ 318">
          <a:extLst>
            <a:ext uri="{FF2B5EF4-FFF2-40B4-BE49-F238E27FC236}">
              <a16:creationId xmlns:a16="http://schemas.microsoft.com/office/drawing/2014/main" id="{FA29833A-DA85-43E0-A0BD-8FDB1D172016}"/>
            </a:ext>
          </a:extLst>
        </xdr:cNvPr>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20" name="定員管理の状況最小値テキスト">
          <a:extLst>
            <a:ext uri="{FF2B5EF4-FFF2-40B4-BE49-F238E27FC236}">
              <a16:creationId xmlns:a16="http://schemas.microsoft.com/office/drawing/2014/main" id="{6ADA28DE-FFEB-4E2D-9C2D-AA47410C7410}"/>
            </a:ext>
          </a:extLst>
        </xdr:cNvPr>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21" name="直線コネクタ 320">
          <a:extLst>
            <a:ext uri="{FF2B5EF4-FFF2-40B4-BE49-F238E27FC236}">
              <a16:creationId xmlns:a16="http://schemas.microsoft.com/office/drawing/2014/main" id="{6084591D-EC8B-4B1D-B4E7-CBEBFFA05E06}"/>
            </a:ext>
          </a:extLst>
        </xdr:cNvPr>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2" name="定員管理の状況最大値テキスト">
          <a:extLst>
            <a:ext uri="{FF2B5EF4-FFF2-40B4-BE49-F238E27FC236}">
              <a16:creationId xmlns:a16="http://schemas.microsoft.com/office/drawing/2014/main" id="{D34E2BC3-364A-489A-9DDF-93D0C9B87130}"/>
            </a:ext>
          </a:extLst>
        </xdr:cNvPr>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3" name="直線コネクタ 322">
          <a:extLst>
            <a:ext uri="{FF2B5EF4-FFF2-40B4-BE49-F238E27FC236}">
              <a16:creationId xmlns:a16="http://schemas.microsoft.com/office/drawing/2014/main" id="{2875C6B5-E59C-449B-8CC5-E1C12B66137E}"/>
            </a:ext>
          </a:extLst>
        </xdr:cNvPr>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151554</xdr:rowOff>
    </xdr:to>
    <xdr:cxnSp macro="">
      <xdr:nvCxnSpPr>
        <xdr:cNvPr id="324" name="直線コネクタ 323">
          <a:extLst>
            <a:ext uri="{FF2B5EF4-FFF2-40B4-BE49-F238E27FC236}">
              <a16:creationId xmlns:a16="http://schemas.microsoft.com/office/drawing/2014/main" id="{9DA46651-314B-4717-B40D-7D010CFA893E}"/>
            </a:ext>
          </a:extLst>
        </xdr:cNvPr>
        <xdr:cNvCxnSpPr/>
      </xdr:nvCxnSpPr>
      <xdr:spPr>
        <a:xfrm>
          <a:off x="14712950" y="10309225"/>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5" name="定員管理の状況平均値テキスト">
          <a:extLst>
            <a:ext uri="{FF2B5EF4-FFF2-40B4-BE49-F238E27FC236}">
              <a16:creationId xmlns:a16="http://schemas.microsoft.com/office/drawing/2014/main" id="{A0F0933C-2273-4380-B345-60826F7EEAE6}"/>
            </a:ext>
          </a:extLst>
        </xdr:cNvPr>
        <xdr:cNvSpPr txBox="1"/>
      </xdr:nvSpPr>
      <xdr:spPr>
        <a:xfrm>
          <a:off x="15563850" y="1014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6" name="フローチャート: 判断 325">
          <a:extLst>
            <a:ext uri="{FF2B5EF4-FFF2-40B4-BE49-F238E27FC236}">
              <a16:creationId xmlns:a16="http://schemas.microsoft.com/office/drawing/2014/main" id="{D2E148A0-1F3D-4778-A781-79A6E81FD94A}"/>
            </a:ext>
          </a:extLst>
        </xdr:cNvPr>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67098</xdr:rowOff>
    </xdr:from>
    <xdr:to>
      <xdr:col>77</xdr:col>
      <xdr:colOff>44450</xdr:colOff>
      <xdr:row>61</xdr:row>
      <xdr:rowOff>83185</xdr:rowOff>
    </xdr:to>
    <xdr:cxnSp macro="">
      <xdr:nvCxnSpPr>
        <xdr:cNvPr id="327" name="直線コネクタ 326">
          <a:extLst>
            <a:ext uri="{FF2B5EF4-FFF2-40B4-BE49-F238E27FC236}">
              <a16:creationId xmlns:a16="http://schemas.microsoft.com/office/drawing/2014/main" id="{4C406DE1-849C-44EB-8D93-DD4C8F072B19}"/>
            </a:ext>
          </a:extLst>
        </xdr:cNvPr>
        <xdr:cNvCxnSpPr/>
      </xdr:nvCxnSpPr>
      <xdr:spPr>
        <a:xfrm>
          <a:off x="13903960" y="10293138"/>
          <a:ext cx="80899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8" name="フローチャート: 判断 327">
          <a:extLst>
            <a:ext uri="{FF2B5EF4-FFF2-40B4-BE49-F238E27FC236}">
              <a16:creationId xmlns:a16="http://schemas.microsoft.com/office/drawing/2014/main" id="{E6EC350B-4480-4349-BFF7-3AFD01D03E58}"/>
            </a:ext>
          </a:extLst>
        </xdr:cNvPr>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9" name="テキスト ボックス 328">
          <a:extLst>
            <a:ext uri="{FF2B5EF4-FFF2-40B4-BE49-F238E27FC236}">
              <a16:creationId xmlns:a16="http://schemas.microsoft.com/office/drawing/2014/main" id="{6636D6DC-379C-4C32-862C-4DA87D125F53}"/>
            </a:ext>
          </a:extLst>
        </xdr:cNvPr>
        <xdr:cNvSpPr txBox="1"/>
      </xdr:nvSpPr>
      <xdr:spPr>
        <a:xfrm>
          <a:off x="14370050" y="1036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67098</xdr:rowOff>
    </xdr:to>
    <xdr:cxnSp macro="">
      <xdr:nvCxnSpPr>
        <xdr:cNvPr id="330" name="直線コネクタ 329">
          <a:extLst>
            <a:ext uri="{FF2B5EF4-FFF2-40B4-BE49-F238E27FC236}">
              <a16:creationId xmlns:a16="http://schemas.microsoft.com/office/drawing/2014/main" id="{BEAD10C4-1D42-4064-99B6-FC422AD267C7}"/>
            </a:ext>
          </a:extLst>
        </xdr:cNvPr>
        <xdr:cNvCxnSpPr/>
      </xdr:nvCxnSpPr>
      <xdr:spPr>
        <a:xfrm>
          <a:off x="13106400" y="10228792"/>
          <a:ext cx="79756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31" name="フローチャート: 判断 330">
          <a:extLst>
            <a:ext uri="{FF2B5EF4-FFF2-40B4-BE49-F238E27FC236}">
              <a16:creationId xmlns:a16="http://schemas.microsoft.com/office/drawing/2014/main" id="{71D16FA5-FA19-4F71-A77E-7C1644230555}"/>
            </a:ext>
          </a:extLst>
        </xdr:cNvPr>
        <xdr:cNvSpPr/>
      </xdr:nvSpPr>
      <xdr:spPr>
        <a:xfrm>
          <a:off x="13868400" y="10274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32" name="テキスト ボックス 331">
          <a:extLst>
            <a:ext uri="{FF2B5EF4-FFF2-40B4-BE49-F238E27FC236}">
              <a16:creationId xmlns:a16="http://schemas.microsoft.com/office/drawing/2014/main" id="{10578BEF-1313-4933-9FAB-D633C530610A}"/>
            </a:ext>
          </a:extLst>
        </xdr:cNvPr>
        <xdr:cNvSpPr txBox="1"/>
      </xdr:nvSpPr>
      <xdr:spPr>
        <a:xfrm>
          <a:off x="13557250" y="1036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61</xdr:row>
      <xdr:rowOff>2752</xdr:rowOff>
    </xdr:to>
    <xdr:cxnSp macro="">
      <xdr:nvCxnSpPr>
        <xdr:cNvPr id="333" name="直線コネクタ 332">
          <a:extLst>
            <a:ext uri="{FF2B5EF4-FFF2-40B4-BE49-F238E27FC236}">
              <a16:creationId xmlns:a16="http://schemas.microsoft.com/office/drawing/2014/main" id="{5A9D65B4-144D-4FC4-B6D4-388D67A7F2AF}"/>
            </a:ext>
          </a:extLst>
        </xdr:cNvPr>
        <xdr:cNvCxnSpPr/>
      </xdr:nvCxnSpPr>
      <xdr:spPr>
        <a:xfrm>
          <a:off x="12293600" y="10132060"/>
          <a:ext cx="812800" cy="9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4" name="フローチャート: 判断 333">
          <a:extLst>
            <a:ext uri="{FF2B5EF4-FFF2-40B4-BE49-F238E27FC236}">
              <a16:creationId xmlns:a16="http://schemas.microsoft.com/office/drawing/2014/main" id="{2044CD90-6072-4E9E-914B-F388400DCCD4}"/>
            </a:ext>
          </a:extLst>
        </xdr:cNvPr>
        <xdr:cNvSpPr/>
      </xdr:nvSpPr>
      <xdr:spPr>
        <a:xfrm>
          <a:off x="13055600" y="1027451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35" name="テキスト ボックス 334">
          <a:extLst>
            <a:ext uri="{FF2B5EF4-FFF2-40B4-BE49-F238E27FC236}">
              <a16:creationId xmlns:a16="http://schemas.microsoft.com/office/drawing/2014/main" id="{1881A9A4-E69F-4420-AA79-0ECA6DD123D0}"/>
            </a:ext>
          </a:extLst>
        </xdr:cNvPr>
        <xdr:cNvSpPr txBox="1"/>
      </xdr:nvSpPr>
      <xdr:spPr>
        <a:xfrm>
          <a:off x="12763500" y="1036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6" name="フローチャート: 判断 335">
          <a:extLst>
            <a:ext uri="{FF2B5EF4-FFF2-40B4-BE49-F238E27FC236}">
              <a16:creationId xmlns:a16="http://schemas.microsoft.com/office/drawing/2014/main" id="{5EE59E4B-F2D7-4E3C-8E50-682FDD43F42C}"/>
            </a:ext>
          </a:extLst>
        </xdr:cNvPr>
        <xdr:cNvSpPr/>
      </xdr:nvSpPr>
      <xdr:spPr>
        <a:xfrm>
          <a:off x="122428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37" name="テキスト ボックス 336">
          <a:extLst>
            <a:ext uri="{FF2B5EF4-FFF2-40B4-BE49-F238E27FC236}">
              <a16:creationId xmlns:a16="http://schemas.microsoft.com/office/drawing/2014/main" id="{D3AD25B7-717B-440D-8DEB-F5A1A956E6D3}"/>
            </a:ext>
          </a:extLst>
        </xdr:cNvPr>
        <xdr:cNvSpPr txBox="1"/>
      </xdr:nvSpPr>
      <xdr:spPr>
        <a:xfrm>
          <a:off x="11950700" y="1032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7F40357-01AC-42D3-B82A-5D7297EFC64B}"/>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F691447-B3C4-44A9-A820-7BD19D14875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381351E-8F88-4E03-963B-3452CD453FB1}"/>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DC594FF2-8A8F-4825-869C-B7B241E974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43F993A9-6515-4E45-9D64-9D91C6B18BDC}"/>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43" name="楕円 342">
          <a:extLst>
            <a:ext uri="{FF2B5EF4-FFF2-40B4-BE49-F238E27FC236}">
              <a16:creationId xmlns:a16="http://schemas.microsoft.com/office/drawing/2014/main" id="{2BC80C6A-5AB5-49B9-9758-23F61DBA3265}"/>
            </a:ext>
          </a:extLst>
        </xdr:cNvPr>
        <xdr:cNvSpPr/>
      </xdr:nvSpPr>
      <xdr:spPr>
        <a:xfrm>
          <a:off x="15427960" y="103267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4" name="定員管理の状況該当値テキスト">
          <a:extLst>
            <a:ext uri="{FF2B5EF4-FFF2-40B4-BE49-F238E27FC236}">
              <a16:creationId xmlns:a16="http://schemas.microsoft.com/office/drawing/2014/main" id="{D1000BEE-04B0-4552-98AD-C9324DD458E0}"/>
            </a:ext>
          </a:extLst>
        </xdr:cNvPr>
        <xdr:cNvSpPr txBox="1"/>
      </xdr:nvSpPr>
      <xdr:spPr>
        <a:xfrm>
          <a:off x="15563850" y="1029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5" name="楕円 344">
          <a:extLst>
            <a:ext uri="{FF2B5EF4-FFF2-40B4-BE49-F238E27FC236}">
              <a16:creationId xmlns:a16="http://schemas.microsoft.com/office/drawing/2014/main" id="{BF2A0B98-FB68-4FBB-8373-B1A04C0F6A27}"/>
            </a:ext>
          </a:extLst>
        </xdr:cNvPr>
        <xdr:cNvSpPr/>
      </xdr:nvSpPr>
      <xdr:spPr>
        <a:xfrm>
          <a:off x="14665960" y="10258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6" name="テキスト ボックス 345">
          <a:extLst>
            <a:ext uri="{FF2B5EF4-FFF2-40B4-BE49-F238E27FC236}">
              <a16:creationId xmlns:a16="http://schemas.microsoft.com/office/drawing/2014/main" id="{B6910FE4-7AF8-4A73-B3D5-1A72408B9DCB}"/>
            </a:ext>
          </a:extLst>
        </xdr:cNvPr>
        <xdr:cNvSpPr txBox="1"/>
      </xdr:nvSpPr>
      <xdr:spPr>
        <a:xfrm>
          <a:off x="14370050" y="1003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16298</xdr:rowOff>
    </xdr:from>
    <xdr:to>
      <xdr:col>73</xdr:col>
      <xdr:colOff>44450</xdr:colOff>
      <xdr:row>61</xdr:row>
      <xdr:rowOff>117898</xdr:rowOff>
    </xdr:to>
    <xdr:sp macro="" textlink="">
      <xdr:nvSpPr>
        <xdr:cNvPr id="347" name="楕円 346">
          <a:extLst>
            <a:ext uri="{FF2B5EF4-FFF2-40B4-BE49-F238E27FC236}">
              <a16:creationId xmlns:a16="http://schemas.microsoft.com/office/drawing/2014/main" id="{FD5B0D6B-BD46-4B1D-90F0-35609D119D05}"/>
            </a:ext>
          </a:extLst>
        </xdr:cNvPr>
        <xdr:cNvSpPr/>
      </xdr:nvSpPr>
      <xdr:spPr>
        <a:xfrm>
          <a:off x="13868400" y="102423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128075</xdr:rowOff>
    </xdr:from>
    <xdr:ext cx="762000" cy="259045"/>
    <xdr:sp macro="" textlink="">
      <xdr:nvSpPr>
        <xdr:cNvPr id="348" name="テキスト ボックス 347">
          <a:extLst>
            <a:ext uri="{FF2B5EF4-FFF2-40B4-BE49-F238E27FC236}">
              <a16:creationId xmlns:a16="http://schemas.microsoft.com/office/drawing/2014/main" id="{E926B18C-E4F8-4B61-9873-16DF8DEF0710}"/>
            </a:ext>
          </a:extLst>
        </xdr:cNvPr>
        <xdr:cNvSpPr txBox="1"/>
      </xdr:nvSpPr>
      <xdr:spPr>
        <a:xfrm>
          <a:off x="13557250" y="1001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123402</xdr:rowOff>
    </xdr:from>
    <xdr:to>
      <xdr:col>68</xdr:col>
      <xdr:colOff>203200</xdr:colOff>
      <xdr:row>61</xdr:row>
      <xdr:rowOff>53552</xdr:rowOff>
    </xdr:to>
    <xdr:sp macro="" textlink="">
      <xdr:nvSpPr>
        <xdr:cNvPr id="349" name="楕円 348">
          <a:extLst>
            <a:ext uri="{FF2B5EF4-FFF2-40B4-BE49-F238E27FC236}">
              <a16:creationId xmlns:a16="http://schemas.microsoft.com/office/drawing/2014/main" id="{DC0665E5-BA2F-4BDF-A712-1E1BF0F60938}"/>
            </a:ext>
          </a:extLst>
        </xdr:cNvPr>
        <xdr:cNvSpPr/>
      </xdr:nvSpPr>
      <xdr:spPr>
        <a:xfrm>
          <a:off x="13055600" y="1018180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50" name="テキスト ボックス 349">
          <a:extLst>
            <a:ext uri="{FF2B5EF4-FFF2-40B4-BE49-F238E27FC236}">
              <a16:creationId xmlns:a16="http://schemas.microsoft.com/office/drawing/2014/main" id="{415B2EF4-2606-4F08-8421-C3404E68792F}"/>
            </a:ext>
          </a:extLst>
        </xdr:cNvPr>
        <xdr:cNvSpPr txBox="1"/>
      </xdr:nvSpPr>
      <xdr:spPr>
        <a:xfrm>
          <a:off x="12763500" y="995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1" name="楕円 350">
          <a:extLst>
            <a:ext uri="{FF2B5EF4-FFF2-40B4-BE49-F238E27FC236}">
              <a16:creationId xmlns:a16="http://schemas.microsoft.com/office/drawing/2014/main" id="{24BD539F-17BF-4C2F-815A-237B64F5C8F5}"/>
            </a:ext>
          </a:extLst>
        </xdr:cNvPr>
        <xdr:cNvSpPr/>
      </xdr:nvSpPr>
      <xdr:spPr>
        <a:xfrm>
          <a:off x="122428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2" name="テキスト ボックス 351">
          <a:extLst>
            <a:ext uri="{FF2B5EF4-FFF2-40B4-BE49-F238E27FC236}">
              <a16:creationId xmlns:a16="http://schemas.microsoft.com/office/drawing/2014/main" id="{ED7A154C-CA74-489C-9AB3-EA215DD4D7B6}"/>
            </a:ext>
          </a:extLst>
        </xdr:cNvPr>
        <xdr:cNvSpPr txBox="1"/>
      </xdr:nvSpPr>
      <xdr:spPr>
        <a:xfrm>
          <a:off x="119507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6F6DE49F-B44C-48FB-B1A5-B5F204C9DD67}"/>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2FF66C5-BAF0-41A4-9424-BC1DFB0BD135}"/>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A099107E-BC47-4E4E-8F20-BD4C0C9D89BF}"/>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6D041DA5-80F3-41AC-B10B-906129F217B6}"/>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8989264C-9278-420D-9673-1E08B2E6AB8D}"/>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DD9BC360-D7CC-4EE7-802E-30C673D42996}"/>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DD85A65C-C827-454D-B91A-A6286E8FC1E8}"/>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82D2F8F7-64E6-469B-909B-DDFF7124C584}"/>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B9D51428-235D-4A84-A8BF-3723A59EAB2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82FFE469-59BD-4424-887A-F4E34E302914}"/>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2AEDE45-9714-48C3-83EE-83BFED40DFDC}"/>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45B64695-7EB9-470E-A237-0C1178422497}"/>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76847785-1691-49AD-88BA-CFA66EA49C85}"/>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緩やかな景気回復の影響により、平成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増加傾向にある標準税収入額に加え、中核市移行による普通交付税の増加があった一方、臨時財政対策債発行可能額が大きく減少したため、分母である標準財政規模は減少した。分子は、下水道事業に伴う繰入金の減少や、高金利の借入分の償還が順次終了により利子償還金が減少したが、年々増加する臨時財政対策債の残高の影響で元金償還金の増加幅がこれ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実質公債費比率は、分子の増加に加え分母も減少したため、単年度の実質公債費比率は上昇したものの、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カ年平均の実質公債費比率は前年度同様の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を示した。中核市との類似団体平均値比較では、類似団体平均値の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今後も、緊急性・住民ニーズを的確に把握した事業の選択により、地方債に大きく依存することなく健全な財政運営に努めていく。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F2447B7E-32E4-46D2-BABA-3E24F28363A5}"/>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369A804-A3E0-4FB5-BFAD-14354F162587}"/>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62E367C2-8F5E-47FB-9D46-560C491ECB9F}"/>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D0E18C22-A0F6-4BC6-B8E4-F829AAD7B6BA}"/>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F6329DEB-A958-4B94-B56D-A4F532E6503C}"/>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77959352-8952-4601-89A5-1F3767BEECDF}"/>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2B79D7AF-4BA4-44EA-86DC-B2D25C1A7F3F}"/>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B1659F34-00B3-40C7-9A8A-A9E3BCB89D23}"/>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61C961B0-49C1-4D5D-BD83-8CA34999F75D}"/>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8D3A3355-F99A-43CA-AC83-324EC07C993D}"/>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EC24DABF-177D-4EFF-A74E-0F45598E248C}"/>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5FCEF747-24A4-454B-AFD6-4A5FCC35CFCF}"/>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B9BFE9CA-B39D-44A4-A7FD-69EE2D0419BF}"/>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AAF66F1-03CD-4F26-8239-05ADEF6545C5}"/>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61DC39D2-5057-4638-BB12-6123D47CF7DF}"/>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B5C2A1C2-DA1A-4DAA-811C-E344BF0B0017}"/>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2" name="直線コネクタ 381">
          <a:extLst>
            <a:ext uri="{FF2B5EF4-FFF2-40B4-BE49-F238E27FC236}">
              <a16:creationId xmlns:a16="http://schemas.microsoft.com/office/drawing/2014/main" id="{17315502-85E4-4553-80D7-DC2497AED54A}"/>
            </a:ext>
          </a:extLst>
        </xdr:cNvPr>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3" name="公債費負担の状況最小値テキスト">
          <a:extLst>
            <a:ext uri="{FF2B5EF4-FFF2-40B4-BE49-F238E27FC236}">
              <a16:creationId xmlns:a16="http://schemas.microsoft.com/office/drawing/2014/main" id="{8D21CE77-651F-4600-8AE9-E918288176E6}"/>
            </a:ext>
          </a:extLst>
        </xdr:cNvPr>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4" name="直線コネクタ 383">
          <a:extLst>
            <a:ext uri="{FF2B5EF4-FFF2-40B4-BE49-F238E27FC236}">
              <a16:creationId xmlns:a16="http://schemas.microsoft.com/office/drawing/2014/main" id="{2D9E4BF0-92CB-4CD0-B002-B4211EF9B589}"/>
            </a:ext>
          </a:extLst>
        </xdr:cNvPr>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5" name="公債費負担の状況最大値テキスト">
          <a:extLst>
            <a:ext uri="{FF2B5EF4-FFF2-40B4-BE49-F238E27FC236}">
              <a16:creationId xmlns:a16="http://schemas.microsoft.com/office/drawing/2014/main" id="{37D61A06-9B52-4427-81CA-B00893D51C21}"/>
            </a:ext>
          </a:extLst>
        </xdr:cNvPr>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6" name="直線コネクタ 385">
          <a:extLst>
            <a:ext uri="{FF2B5EF4-FFF2-40B4-BE49-F238E27FC236}">
              <a16:creationId xmlns:a16="http://schemas.microsoft.com/office/drawing/2014/main" id="{0AD0BAF1-9CBC-4F5B-A7C2-726D1453B29A}"/>
            </a:ext>
          </a:extLst>
        </xdr:cNvPr>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605</xdr:rowOff>
    </xdr:to>
    <xdr:cxnSp macro="">
      <xdr:nvCxnSpPr>
        <xdr:cNvPr id="387" name="直線コネクタ 386">
          <a:extLst>
            <a:ext uri="{FF2B5EF4-FFF2-40B4-BE49-F238E27FC236}">
              <a16:creationId xmlns:a16="http://schemas.microsoft.com/office/drawing/2014/main" id="{4E120FA2-E5BB-4950-8135-CE59124B6F78}"/>
            </a:ext>
          </a:extLst>
        </xdr:cNvPr>
        <xdr:cNvCxnSpPr/>
      </xdr:nvCxnSpPr>
      <xdr:spPr>
        <a:xfrm>
          <a:off x="14712950" y="67062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C5B14460-44D4-4BD0-87BF-27D440947B0A}"/>
            </a:ext>
          </a:extLst>
        </xdr:cNvPr>
        <xdr:cNvSpPr txBox="1"/>
      </xdr:nvSpPr>
      <xdr:spPr>
        <a:xfrm>
          <a:off x="15563850" y="683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9E6B6E16-5306-4BF5-9A8D-FDC52AAC54C2}"/>
            </a:ext>
          </a:extLst>
        </xdr:cNvPr>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12095</xdr:rowOff>
    </xdr:to>
    <xdr:cxnSp macro="">
      <xdr:nvCxnSpPr>
        <xdr:cNvPr id="390" name="直線コネクタ 389">
          <a:extLst>
            <a:ext uri="{FF2B5EF4-FFF2-40B4-BE49-F238E27FC236}">
              <a16:creationId xmlns:a16="http://schemas.microsoft.com/office/drawing/2014/main" id="{3E936AD7-E113-4567-A79B-FA23BE20AE87}"/>
            </a:ext>
          </a:extLst>
        </xdr:cNvPr>
        <xdr:cNvCxnSpPr/>
      </xdr:nvCxnSpPr>
      <xdr:spPr>
        <a:xfrm flipV="1">
          <a:off x="13903960" y="6706205"/>
          <a:ext cx="80899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1" name="フローチャート: 判断 390">
          <a:extLst>
            <a:ext uri="{FF2B5EF4-FFF2-40B4-BE49-F238E27FC236}">
              <a16:creationId xmlns:a16="http://schemas.microsoft.com/office/drawing/2014/main" id="{1017A534-3A76-4E8D-A099-E54178285436}"/>
            </a:ext>
          </a:extLst>
        </xdr:cNvPr>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2" name="テキスト ボックス 391">
          <a:extLst>
            <a:ext uri="{FF2B5EF4-FFF2-40B4-BE49-F238E27FC236}">
              <a16:creationId xmlns:a16="http://schemas.microsoft.com/office/drawing/2014/main" id="{8A869ED4-6DE6-4E52-8D43-D20D6BE9E465}"/>
            </a:ext>
          </a:extLst>
        </xdr:cNvPr>
        <xdr:cNvSpPr txBox="1"/>
      </xdr:nvSpPr>
      <xdr:spPr>
        <a:xfrm>
          <a:off x="14370050" y="6944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12095</xdr:rowOff>
    </xdr:to>
    <xdr:cxnSp macro="">
      <xdr:nvCxnSpPr>
        <xdr:cNvPr id="393" name="直線コネクタ 392">
          <a:extLst>
            <a:ext uri="{FF2B5EF4-FFF2-40B4-BE49-F238E27FC236}">
              <a16:creationId xmlns:a16="http://schemas.microsoft.com/office/drawing/2014/main" id="{506236B6-7786-45BA-A346-1F75285139ED}"/>
            </a:ext>
          </a:extLst>
        </xdr:cNvPr>
        <xdr:cNvCxnSpPr/>
      </xdr:nvCxnSpPr>
      <xdr:spPr>
        <a:xfrm>
          <a:off x="13106400" y="67176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4" name="フローチャート: 判断 393">
          <a:extLst>
            <a:ext uri="{FF2B5EF4-FFF2-40B4-BE49-F238E27FC236}">
              <a16:creationId xmlns:a16="http://schemas.microsoft.com/office/drawing/2014/main" id="{22F0A62B-AC28-43C3-935D-4A08FAB6877E}"/>
            </a:ext>
          </a:extLst>
        </xdr:cNvPr>
        <xdr:cNvSpPr/>
      </xdr:nvSpPr>
      <xdr:spPr>
        <a:xfrm>
          <a:off x="13868400" y="66707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5" name="テキスト ボックス 394">
          <a:extLst>
            <a:ext uri="{FF2B5EF4-FFF2-40B4-BE49-F238E27FC236}">
              <a16:creationId xmlns:a16="http://schemas.microsoft.com/office/drawing/2014/main" id="{133236D2-46C4-47D2-B968-D243BA7C7835}"/>
            </a:ext>
          </a:extLst>
        </xdr:cNvPr>
        <xdr:cNvSpPr txBox="1"/>
      </xdr:nvSpPr>
      <xdr:spPr>
        <a:xfrm>
          <a:off x="13557250" y="64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12095</xdr:rowOff>
    </xdr:to>
    <xdr:cxnSp macro="">
      <xdr:nvCxnSpPr>
        <xdr:cNvPr id="396" name="直線コネクタ 395">
          <a:extLst>
            <a:ext uri="{FF2B5EF4-FFF2-40B4-BE49-F238E27FC236}">
              <a16:creationId xmlns:a16="http://schemas.microsoft.com/office/drawing/2014/main" id="{8A34A352-53BF-45F7-A97A-91BA42E55A4C}"/>
            </a:ext>
          </a:extLst>
        </xdr:cNvPr>
        <xdr:cNvCxnSpPr/>
      </xdr:nvCxnSpPr>
      <xdr:spPr>
        <a:xfrm>
          <a:off x="12293600" y="670620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7" name="フローチャート: 判断 396">
          <a:extLst>
            <a:ext uri="{FF2B5EF4-FFF2-40B4-BE49-F238E27FC236}">
              <a16:creationId xmlns:a16="http://schemas.microsoft.com/office/drawing/2014/main" id="{9C8240BB-B0D1-45B9-A323-A6C356608028}"/>
            </a:ext>
          </a:extLst>
        </xdr:cNvPr>
        <xdr:cNvSpPr/>
      </xdr:nvSpPr>
      <xdr:spPr>
        <a:xfrm>
          <a:off x="13055600" y="66821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3EA8A62-FF6A-443A-9545-5F4AE0253C90}"/>
            </a:ext>
          </a:extLst>
        </xdr:cNvPr>
        <xdr:cNvSpPr txBox="1"/>
      </xdr:nvSpPr>
      <xdr:spPr>
        <a:xfrm>
          <a:off x="127635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9" name="フローチャート: 判断 398">
          <a:extLst>
            <a:ext uri="{FF2B5EF4-FFF2-40B4-BE49-F238E27FC236}">
              <a16:creationId xmlns:a16="http://schemas.microsoft.com/office/drawing/2014/main" id="{2496D480-5E05-4B95-A2B3-FA08E1D3839F}"/>
            </a:ext>
          </a:extLst>
        </xdr:cNvPr>
        <xdr:cNvSpPr/>
      </xdr:nvSpPr>
      <xdr:spPr>
        <a:xfrm>
          <a:off x="12242800" y="67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0" name="テキスト ボックス 399">
          <a:extLst>
            <a:ext uri="{FF2B5EF4-FFF2-40B4-BE49-F238E27FC236}">
              <a16:creationId xmlns:a16="http://schemas.microsoft.com/office/drawing/2014/main" id="{297B30E4-164A-4BD3-90C0-0780E52FDFC5}"/>
            </a:ext>
          </a:extLst>
        </xdr:cNvPr>
        <xdr:cNvSpPr txBox="1"/>
      </xdr:nvSpPr>
      <xdr:spPr>
        <a:xfrm>
          <a:off x="119507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F0A13D2-F965-4627-BB75-EA6422AA181B}"/>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6200BA3A-70B4-456B-B928-DEBED6151282}"/>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DDEAFF76-237B-4E67-89F1-13FC6D6E4E02}"/>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68750268-FC78-43D8-A46D-0A2BDF156B3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E5F1FB67-80DF-4AB9-A56D-67AF2DEE814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6" name="楕円 405">
          <a:extLst>
            <a:ext uri="{FF2B5EF4-FFF2-40B4-BE49-F238E27FC236}">
              <a16:creationId xmlns:a16="http://schemas.microsoft.com/office/drawing/2014/main" id="{27BACD1D-283D-45DE-A80D-094989C90E4E}"/>
            </a:ext>
          </a:extLst>
        </xdr:cNvPr>
        <xdr:cNvSpPr/>
      </xdr:nvSpPr>
      <xdr:spPr>
        <a:xfrm>
          <a:off x="15427960" y="66592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7" name="公債費負担の状況該当値テキスト">
          <a:extLst>
            <a:ext uri="{FF2B5EF4-FFF2-40B4-BE49-F238E27FC236}">
              <a16:creationId xmlns:a16="http://schemas.microsoft.com/office/drawing/2014/main" id="{38D2FB97-F76B-4D6F-A75B-06A9D5AAA62A}"/>
            </a:ext>
          </a:extLst>
        </xdr:cNvPr>
        <xdr:cNvSpPr txBox="1"/>
      </xdr:nvSpPr>
      <xdr:spPr>
        <a:xfrm>
          <a:off x="15563850" y="650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8" name="楕円 407">
          <a:extLst>
            <a:ext uri="{FF2B5EF4-FFF2-40B4-BE49-F238E27FC236}">
              <a16:creationId xmlns:a16="http://schemas.microsoft.com/office/drawing/2014/main" id="{3AB9BA14-77B1-4D8B-9146-4EF267D8C923}"/>
            </a:ext>
          </a:extLst>
        </xdr:cNvPr>
        <xdr:cNvSpPr/>
      </xdr:nvSpPr>
      <xdr:spPr>
        <a:xfrm>
          <a:off x="14665960" y="66592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9" name="テキスト ボックス 408">
          <a:extLst>
            <a:ext uri="{FF2B5EF4-FFF2-40B4-BE49-F238E27FC236}">
              <a16:creationId xmlns:a16="http://schemas.microsoft.com/office/drawing/2014/main" id="{9D13279C-4E6E-4773-AA5F-3CD944D383A5}"/>
            </a:ext>
          </a:extLst>
        </xdr:cNvPr>
        <xdr:cNvSpPr txBox="1"/>
      </xdr:nvSpPr>
      <xdr:spPr>
        <a:xfrm>
          <a:off x="14370050" y="643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10" name="楕円 409">
          <a:extLst>
            <a:ext uri="{FF2B5EF4-FFF2-40B4-BE49-F238E27FC236}">
              <a16:creationId xmlns:a16="http://schemas.microsoft.com/office/drawing/2014/main" id="{62CF7482-7C0F-46AE-B607-B99B6D81BDC2}"/>
            </a:ext>
          </a:extLst>
        </xdr:cNvPr>
        <xdr:cNvSpPr/>
      </xdr:nvSpPr>
      <xdr:spPr>
        <a:xfrm>
          <a:off x="13868400" y="66707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411" name="テキスト ボックス 410">
          <a:extLst>
            <a:ext uri="{FF2B5EF4-FFF2-40B4-BE49-F238E27FC236}">
              <a16:creationId xmlns:a16="http://schemas.microsoft.com/office/drawing/2014/main" id="{B18EB715-CCD5-477F-AD87-E96F15F879FF}"/>
            </a:ext>
          </a:extLst>
        </xdr:cNvPr>
        <xdr:cNvSpPr txBox="1"/>
      </xdr:nvSpPr>
      <xdr:spPr>
        <a:xfrm>
          <a:off x="1355725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2" name="楕円 411">
          <a:extLst>
            <a:ext uri="{FF2B5EF4-FFF2-40B4-BE49-F238E27FC236}">
              <a16:creationId xmlns:a16="http://schemas.microsoft.com/office/drawing/2014/main" id="{ADA43F80-9AFB-4967-A1D9-53E1DEE4A655}"/>
            </a:ext>
          </a:extLst>
        </xdr:cNvPr>
        <xdr:cNvSpPr/>
      </xdr:nvSpPr>
      <xdr:spPr>
        <a:xfrm>
          <a:off x="13055600" y="667070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3535D223-7503-4B4F-8665-080AB2581BB9}"/>
            </a:ext>
          </a:extLst>
        </xdr:cNvPr>
        <xdr:cNvSpPr txBox="1"/>
      </xdr:nvSpPr>
      <xdr:spPr>
        <a:xfrm>
          <a:off x="12763500" y="64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4" name="楕円 413">
          <a:extLst>
            <a:ext uri="{FF2B5EF4-FFF2-40B4-BE49-F238E27FC236}">
              <a16:creationId xmlns:a16="http://schemas.microsoft.com/office/drawing/2014/main" id="{2A08DF1E-BD5E-48D2-957D-88DBE85352B3}"/>
            </a:ext>
          </a:extLst>
        </xdr:cNvPr>
        <xdr:cNvSpPr/>
      </xdr:nvSpPr>
      <xdr:spPr>
        <a:xfrm>
          <a:off x="12242800" y="6659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5" name="テキスト ボックス 414">
          <a:extLst>
            <a:ext uri="{FF2B5EF4-FFF2-40B4-BE49-F238E27FC236}">
              <a16:creationId xmlns:a16="http://schemas.microsoft.com/office/drawing/2014/main" id="{6DA93BD5-8921-4128-BA6D-A58BF87C2F82}"/>
            </a:ext>
          </a:extLst>
        </xdr:cNvPr>
        <xdr:cNvSpPr txBox="1"/>
      </xdr:nvSpPr>
      <xdr:spPr>
        <a:xfrm>
          <a:off x="11950700" y="643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71F7F1EB-C5A4-4753-90B8-E6FE9A63ED1D}"/>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DFF2206C-1C8E-4899-A7B5-C199876E88B4}"/>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3931215-D058-4EB0-8F04-11686D587036}"/>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1EFDBCD3-4947-4699-A2FF-8ACE261CEAE4}"/>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EF7E861F-5942-4924-8AE0-11698EFBE654}"/>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27984D49-0594-46C3-AA6E-BA929C6FE4DB}"/>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B9B0096B-5893-40FB-9596-7BEC1C6F62E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26AC2CDB-33A2-436F-9C8F-6D2C5F249F65}"/>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D18F2BF1-F968-447D-B827-D8CAA80A46E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1F9C6187-EAE3-43FC-A9AA-B40BA83C6856}"/>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7E6FDF07-A947-4450-857C-6BA911C29C74}"/>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AF352426-0029-4C1F-86D2-EF644DF24B1C}"/>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B11B1E9F-0C4F-43B5-B649-78F05F7AE11B}"/>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借入の抑制により地方債の現在高が減少したことに加え、企業債の償還が進み残高が減少したことに伴い公営企業債等繰入見込額が減少したため、将来負担額は大きく減少した。分子は、その将来負担額の減少の影響で大幅に減少した。分母の標準財政規模については、臨時財政対策債の発行可能額が大きく減少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分母が減少したものの分子の減少が大きく上回ったため、将来負担比率はマイナス</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ポイントと良化した。令和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年度から中核市との比較に代わったことで、類似団体内の順位が大きく良化・改善され、類似団体平均を令和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今後も、臨時財政対策債等の交付税算入率の高い地方債の借入を選択するとともに、将来に備えて財政調整基金の残高の確保など財政の健全化に努めていくことで、一定の水準を維持していく。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3A8CADC0-205C-40CA-8488-FC12426C1702}"/>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307E275-A38E-4267-AFBB-759F9807772E}"/>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A8EA5068-31CB-4584-86E0-1030AF921E4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447BB202-852E-402E-B475-54FD547D6A29}"/>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4D0AF401-6919-4245-8879-7A43A749A677}"/>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565F9305-8CCA-4E23-BF53-79F5E56C5324}"/>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95D69D2F-B0E9-440C-A3FF-BA1AC4FEA77D}"/>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7D2DE45-19A2-43CE-80B4-135A4F60D0E9}"/>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E6C1AB87-35F1-4597-8196-A817DCAF2B2C}"/>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AEDD7709-E7C7-4403-8314-7E0039733C54}"/>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DC4F1655-FCC2-4096-BA4A-6643FFEA530B}"/>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EB507A1B-2DE5-4510-8A34-1ADAEBC773C6}"/>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D05AF751-4EF8-44BA-AE57-DCB0612139E4}"/>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2" name="直線コネクタ 441">
          <a:extLst>
            <a:ext uri="{FF2B5EF4-FFF2-40B4-BE49-F238E27FC236}">
              <a16:creationId xmlns:a16="http://schemas.microsoft.com/office/drawing/2014/main" id="{65F733D9-2F69-4AD0-80DE-F0EC441C5CF7}"/>
            </a:ext>
          </a:extLst>
        </xdr:cNvPr>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3" name="将来負担の状況最小値テキスト">
          <a:extLst>
            <a:ext uri="{FF2B5EF4-FFF2-40B4-BE49-F238E27FC236}">
              <a16:creationId xmlns:a16="http://schemas.microsoft.com/office/drawing/2014/main" id="{44705AFB-7BF4-4BA8-8DAB-19308CC766E8}"/>
            </a:ext>
          </a:extLst>
        </xdr:cNvPr>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4" name="直線コネクタ 443">
          <a:extLst>
            <a:ext uri="{FF2B5EF4-FFF2-40B4-BE49-F238E27FC236}">
              <a16:creationId xmlns:a16="http://schemas.microsoft.com/office/drawing/2014/main" id="{ACD1F412-89F7-4F97-9FF6-CB2DEA5516DA}"/>
            </a:ext>
          </a:extLst>
        </xdr:cNvPr>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BB40385B-4D49-4F24-A6F6-574B5CE3C934}"/>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D13C907D-D44C-4722-8A66-FEE3775058C2}"/>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38608</xdr:rowOff>
    </xdr:from>
    <xdr:to>
      <xdr:col>81</xdr:col>
      <xdr:colOff>44450</xdr:colOff>
      <xdr:row>15</xdr:row>
      <xdr:rowOff>100381</xdr:rowOff>
    </xdr:to>
    <xdr:cxnSp macro="">
      <xdr:nvCxnSpPr>
        <xdr:cNvPr id="447" name="直線コネクタ 446">
          <a:extLst>
            <a:ext uri="{FF2B5EF4-FFF2-40B4-BE49-F238E27FC236}">
              <a16:creationId xmlns:a16="http://schemas.microsoft.com/office/drawing/2014/main" id="{95FDD915-615E-446E-AD92-47CE0AA27462}"/>
            </a:ext>
          </a:extLst>
        </xdr:cNvPr>
        <xdr:cNvCxnSpPr/>
      </xdr:nvCxnSpPr>
      <xdr:spPr>
        <a:xfrm flipV="1">
          <a:off x="14712950" y="2553208"/>
          <a:ext cx="762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8" name="将来負担の状況平均値テキスト">
          <a:extLst>
            <a:ext uri="{FF2B5EF4-FFF2-40B4-BE49-F238E27FC236}">
              <a16:creationId xmlns:a16="http://schemas.microsoft.com/office/drawing/2014/main" id="{7524F413-1B7C-423B-AA08-F3973EAB7914}"/>
            </a:ext>
          </a:extLst>
        </xdr:cNvPr>
        <xdr:cNvSpPr txBox="1"/>
      </xdr:nvSpPr>
      <xdr:spPr>
        <a:xfrm>
          <a:off x="15563850" y="2494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9" name="フローチャート: 判断 448">
          <a:extLst>
            <a:ext uri="{FF2B5EF4-FFF2-40B4-BE49-F238E27FC236}">
              <a16:creationId xmlns:a16="http://schemas.microsoft.com/office/drawing/2014/main" id="{67655C98-0492-4E73-898D-0B89073FAA02}"/>
            </a:ext>
          </a:extLst>
        </xdr:cNvPr>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100381</xdr:rowOff>
    </xdr:from>
    <xdr:to>
      <xdr:col>77</xdr:col>
      <xdr:colOff>44450</xdr:colOff>
      <xdr:row>16</xdr:row>
      <xdr:rowOff>65989</xdr:rowOff>
    </xdr:to>
    <xdr:cxnSp macro="">
      <xdr:nvCxnSpPr>
        <xdr:cNvPr id="450" name="直線コネクタ 449">
          <a:extLst>
            <a:ext uri="{FF2B5EF4-FFF2-40B4-BE49-F238E27FC236}">
              <a16:creationId xmlns:a16="http://schemas.microsoft.com/office/drawing/2014/main" id="{CB26D51B-4C45-46C5-95C8-A273E9872B9D}"/>
            </a:ext>
          </a:extLst>
        </xdr:cNvPr>
        <xdr:cNvCxnSpPr/>
      </xdr:nvCxnSpPr>
      <xdr:spPr>
        <a:xfrm flipV="1">
          <a:off x="13903960" y="2614981"/>
          <a:ext cx="808990" cy="1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51" name="フローチャート: 判断 450">
          <a:extLst>
            <a:ext uri="{FF2B5EF4-FFF2-40B4-BE49-F238E27FC236}">
              <a16:creationId xmlns:a16="http://schemas.microsoft.com/office/drawing/2014/main" id="{720E1E27-524B-488D-B987-E59521EDF87D}"/>
            </a:ext>
          </a:extLst>
        </xdr:cNvPr>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2" name="テキスト ボックス 451">
          <a:extLst>
            <a:ext uri="{FF2B5EF4-FFF2-40B4-BE49-F238E27FC236}">
              <a16:creationId xmlns:a16="http://schemas.microsoft.com/office/drawing/2014/main" id="{CBFFB57A-3057-4251-9143-626AC1C97333}"/>
            </a:ext>
          </a:extLst>
        </xdr:cNvPr>
        <xdr:cNvSpPr txBox="1"/>
      </xdr:nvSpPr>
      <xdr:spPr>
        <a:xfrm>
          <a:off x="14370050" y="265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65989</xdr:rowOff>
    </xdr:from>
    <xdr:to>
      <xdr:col>72</xdr:col>
      <xdr:colOff>203200</xdr:colOff>
      <xdr:row>16</xdr:row>
      <xdr:rowOff>84328</xdr:rowOff>
    </xdr:to>
    <xdr:cxnSp macro="">
      <xdr:nvCxnSpPr>
        <xdr:cNvPr id="453" name="直線コネクタ 452">
          <a:extLst>
            <a:ext uri="{FF2B5EF4-FFF2-40B4-BE49-F238E27FC236}">
              <a16:creationId xmlns:a16="http://schemas.microsoft.com/office/drawing/2014/main" id="{4C7BE1F5-82C6-4EFF-8AB9-E3FA7728C626}"/>
            </a:ext>
          </a:extLst>
        </xdr:cNvPr>
        <xdr:cNvCxnSpPr/>
      </xdr:nvCxnSpPr>
      <xdr:spPr>
        <a:xfrm flipV="1">
          <a:off x="13106400" y="2748229"/>
          <a:ext cx="79756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2286</xdr:rowOff>
    </xdr:from>
    <xdr:to>
      <xdr:col>73</xdr:col>
      <xdr:colOff>44450</xdr:colOff>
      <xdr:row>15</xdr:row>
      <xdr:rowOff>103886</xdr:rowOff>
    </xdr:to>
    <xdr:sp macro="" textlink="">
      <xdr:nvSpPr>
        <xdr:cNvPr id="454" name="フローチャート: 判断 453">
          <a:extLst>
            <a:ext uri="{FF2B5EF4-FFF2-40B4-BE49-F238E27FC236}">
              <a16:creationId xmlns:a16="http://schemas.microsoft.com/office/drawing/2014/main" id="{22FE9663-DACC-4756-B5EF-DE7B09881A18}"/>
            </a:ext>
          </a:extLst>
        </xdr:cNvPr>
        <xdr:cNvSpPr/>
      </xdr:nvSpPr>
      <xdr:spPr>
        <a:xfrm>
          <a:off x="13868400" y="2516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114063</xdr:rowOff>
    </xdr:from>
    <xdr:ext cx="762000" cy="259045"/>
    <xdr:sp macro="" textlink="">
      <xdr:nvSpPr>
        <xdr:cNvPr id="455" name="テキスト ボックス 454">
          <a:extLst>
            <a:ext uri="{FF2B5EF4-FFF2-40B4-BE49-F238E27FC236}">
              <a16:creationId xmlns:a16="http://schemas.microsoft.com/office/drawing/2014/main" id="{B8E5A749-69C3-4A56-AC06-58B3D771D7F8}"/>
            </a:ext>
          </a:extLst>
        </xdr:cNvPr>
        <xdr:cNvSpPr txBox="1"/>
      </xdr:nvSpPr>
      <xdr:spPr>
        <a:xfrm>
          <a:off x="13557250" y="229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84328</xdr:rowOff>
    </xdr:from>
    <xdr:to>
      <xdr:col>68</xdr:col>
      <xdr:colOff>152400</xdr:colOff>
      <xdr:row>16</xdr:row>
      <xdr:rowOff>152857</xdr:rowOff>
    </xdr:to>
    <xdr:cxnSp macro="">
      <xdr:nvCxnSpPr>
        <xdr:cNvPr id="456" name="直線コネクタ 455">
          <a:extLst>
            <a:ext uri="{FF2B5EF4-FFF2-40B4-BE49-F238E27FC236}">
              <a16:creationId xmlns:a16="http://schemas.microsoft.com/office/drawing/2014/main" id="{36D55378-E681-40B5-AF28-1528C56DFE2C}"/>
            </a:ext>
          </a:extLst>
        </xdr:cNvPr>
        <xdr:cNvCxnSpPr/>
      </xdr:nvCxnSpPr>
      <xdr:spPr>
        <a:xfrm flipV="1">
          <a:off x="12293600" y="2766568"/>
          <a:ext cx="8128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a:extLst>
            <a:ext uri="{FF2B5EF4-FFF2-40B4-BE49-F238E27FC236}">
              <a16:creationId xmlns:a16="http://schemas.microsoft.com/office/drawing/2014/main" id="{EB8FD86F-D46C-4924-8E90-AF375FC6717F}"/>
            </a:ext>
          </a:extLst>
        </xdr:cNvPr>
        <xdr:cNvSpPr/>
      </xdr:nvSpPr>
      <xdr:spPr>
        <a:xfrm>
          <a:off x="13055600" y="252653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8" name="テキスト ボックス 457">
          <a:extLst>
            <a:ext uri="{FF2B5EF4-FFF2-40B4-BE49-F238E27FC236}">
              <a16:creationId xmlns:a16="http://schemas.microsoft.com/office/drawing/2014/main" id="{7B6DFD15-BCB6-4614-8188-802CB273123C}"/>
            </a:ext>
          </a:extLst>
        </xdr:cNvPr>
        <xdr:cNvSpPr txBox="1"/>
      </xdr:nvSpPr>
      <xdr:spPr>
        <a:xfrm>
          <a:off x="12763500" y="230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51511</xdr:rowOff>
    </xdr:from>
    <xdr:to>
      <xdr:col>64</xdr:col>
      <xdr:colOff>152400</xdr:colOff>
      <xdr:row>15</xdr:row>
      <xdr:rowOff>153111</xdr:rowOff>
    </xdr:to>
    <xdr:sp macro="" textlink="">
      <xdr:nvSpPr>
        <xdr:cNvPr id="459" name="フローチャート: 判断 458">
          <a:extLst>
            <a:ext uri="{FF2B5EF4-FFF2-40B4-BE49-F238E27FC236}">
              <a16:creationId xmlns:a16="http://schemas.microsoft.com/office/drawing/2014/main" id="{9276F37D-084E-476F-994C-D42FD548B3FE}"/>
            </a:ext>
          </a:extLst>
        </xdr:cNvPr>
        <xdr:cNvSpPr/>
      </xdr:nvSpPr>
      <xdr:spPr>
        <a:xfrm>
          <a:off x="12242800" y="25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163288</xdr:rowOff>
    </xdr:from>
    <xdr:ext cx="762000" cy="259045"/>
    <xdr:sp macro="" textlink="">
      <xdr:nvSpPr>
        <xdr:cNvPr id="460" name="テキスト ボックス 459">
          <a:extLst>
            <a:ext uri="{FF2B5EF4-FFF2-40B4-BE49-F238E27FC236}">
              <a16:creationId xmlns:a16="http://schemas.microsoft.com/office/drawing/2014/main" id="{BD6FE25C-F203-4DB4-9BA5-870438F30AE4}"/>
            </a:ext>
          </a:extLst>
        </xdr:cNvPr>
        <xdr:cNvSpPr txBox="1"/>
      </xdr:nvSpPr>
      <xdr:spPr>
        <a:xfrm>
          <a:off x="11950700" y="23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92B7078-A275-4FF0-BE37-46652CC1ACE3}"/>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817EE01-344D-494D-B637-3EC11F39AF5E}"/>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4267EB50-2765-44F9-BA2F-2C7B96B8E439}"/>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9DA59573-B082-437C-825B-309D55363569}"/>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AC48687B-4229-4910-9E41-B00093676A3C}"/>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159258</xdr:rowOff>
    </xdr:from>
    <xdr:to>
      <xdr:col>81</xdr:col>
      <xdr:colOff>95250</xdr:colOff>
      <xdr:row>15</xdr:row>
      <xdr:rowOff>89408</xdr:rowOff>
    </xdr:to>
    <xdr:sp macro="" textlink="">
      <xdr:nvSpPr>
        <xdr:cNvPr id="466" name="楕円 465">
          <a:extLst>
            <a:ext uri="{FF2B5EF4-FFF2-40B4-BE49-F238E27FC236}">
              <a16:creationId xmlns:a16="http://schemas.microsoft.com/office/drawing/2014/main" id="{70DC7FAC-CC2B-4734-96C6-4816315CE474}"/>
            </a:ext>
          </a:extLst>
        </xdr:cNvPr>
        <xdr:cNvSpPr/>
      </xdr:nvSpPr>
      <xdr:spPr>
        <a:xfrm>
          <a:off x="15427960" y="25062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4335</xdr:rowOff>
    </xdr:from>
    <xdr:ext cx="762000" cy="259045"/>
    <xdr:sp macro="" textlink="">
      <xdr:nvSpPr>
        <xdr:cNvPr id="467" name="将来負担の状況該当値テキスト">
          <a:extLst>
            <a:ext uri="{FF2B5EF4-FFF2-40B4-BE49-F238E27FC236}">
              <a16:creationId xmlns:a16="http://schemas.microsoft.com/office/drawing/2014/main" id="{4B6CDB3A-7E0D-47A0-AB5A-620DA4DC7015}"/>
            </a:ext>
          </a:extLst>
        </xdr:cNvPr>
        <xdr:cNvSpPr txBox="1"/>
      </xdr:nvSpPr>
      <xdr:spPr>
        <a:xfrm>
          <a:off x="15563850" y="235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49581</xdr:rowOff>
    </xdr:from>
    <xdr:to>
      <xdr:col>77</xdr:col>
      <xdr:colOff>95250</xdr:colOff>
      <xdr:row>15</xdr:row>
      <xdr:rowOff>151181</xdr:rowOff>
    </xdr:to>
    <xdr:sp macro="" textlink="">
      <xdr:nvSpPr>
        <xdr:cNvPr id="468" name="楕円 467">
          <a:extLst>
            <a:ext uri="{FF2B5EF4-FFF2-40B4-BE49-F238E27FC236}">
              <a16:creationId xmlns:a16="http://schemas.microsoft.com/office/drawing/2014/main" id="{FD169984-0819-4402-87B4-C12740B8481B}"/>
            </a:ext>
          </a:extLst>
        </xdr:cNvPr>
        <xdr:cNvSpPr/>
      </xdr:nvSpPr>
      <xdr:spPr>
        <a:xfrm>
          <a:off x="14665960" y="25641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161358</xdr:rowOff>
    </xdr:from>
    <xdr:ext cx="736600" cy="259045"/>
    <xdr:sp macro="" textlink="">
      <xdr:nvSpPr>
        <xdr:cNvPr id="469" name="テキスト ボックス 468">
          <a:extLst>
            <a:ext uri="{FF2B5EF4-FFF2-40B4-BE49-F238E27FC236}">
              <a16:creationId xmlns:a16="http://schemas.microsoft.com/office/drawing/2014/main" id="{654855AA-DFB4-4F26-9BDD-3A492712CA8E}"/>
            </a:ext>
          </a:extLst>
        </xdr:cNvPr>
        <xdr:cNvSpPr txBox="1"/>
      </xdr:nvSpPr>
      <xdr:spPr>
        <a:xfrm>
          <a:off x="14370050" y="2340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15189</xdr:rowOff>
    </xdr:from>
    <xdr:to>
      <xdr:col>73</xdr:col>
      <xdr:colOff>44450</xdr:colOff>
      <xdr:row>16</xdr:row>
      <xdr:rowOff>116789</xdr:rowOff>
    </xdr:to>
    <xdr:sp macro="" textlink="">
      <xdr:nvSpPr>
        <xdr:cNvPr id="470" name="楕円 469">
          <a:extLst>
            <a:ext uri="{FF2B5EF4-FFF2-40B4-BE49-F238E27FC236}">
              <a16:creationId xmlns:a16="http://schemas.microsoft.com/office/drawing/2014/main" id="{F48073DF-22BF-4DA5-8CD2-1A821D5599CE}"/>
            </a:ext>
          </a:extLst>
        </xdr:cNvPr>
        <xdr:cNvSpPr/>
      </xdr:nvSpPr>
      <xdr:spPr>
        <a:xfrm>
          <a:off x="13868400" y="2697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101566</xdr:rowOff>
    </xdr:from>
    <xdr:ext cx="762000" cy="259045"/>
    <xdr:sp macro="" textlink="">
      <xdr:nvSpPr>
        <xdr:cNvPr id="471" name="テキスト ボックス 470">
          <a:extLst>
            <a:ext uri="{FF2B5EF4-FFF2-40B4-BE49-F238E27FC236}">
              <a16:creationId xmlns:a16="http://schemas.microsoft.com/office/drawing/2014/main" id="{11E97DB5-E42F-4AB8-B87D-7D9F486D76E5}"/>
            </a:ext>
          </a:extLst>
        </xdr:cNvPr>
        <xdr:cNvSpPr txBox="1"/>
      </xdr:nvSpPr>
      <xdr:spPr>
        <a:xfrm>
          <a:off x="13557250" y="27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72" name="楕円 471">
          <a:extLst>
            <a:ext uri="{FF2B5EF4-FFF2-40B4-BE49-F238E27FC236}">
              <a16:creationId xmlns:a16="http://schemas.microsoft.com/office/drawing/2014/main" id="{8D4326FC-A524-45B8-99C9-D238FA1B92C0}"/>
            </a:ext>
          </a:extLst>
        </xdr:cNvPr>
        <xdr:cNvSpPr/>
      </xdr:nvSpPr>
      <xdr:spPr>
        <a:xfrm>
          <a:off x="13055600" y="271576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73" name="テキスト ボックス 472">
          <a:extLst>
            <a:ext uri="{FF2B5EF4-FFF2-40B4-BE49-F238E27FC236}">
              <a16:creationId xmlns:a16="http://schemas.microsoft.com/office/drawing/2014/main" id="{D008E3AE-3D9A-4ED0-81AA-45DCA71FF4CC}"/>
            </a:ext>
          </a:extLst>
        </xdr:cNvPr>
        <xdr:cNvSpPr txBox="1"/>
      </xdr:nvSpPr>
      <xdr:spPr>
        <a:xfrm>
          <a:off x="12763500" y="280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102057</xdr:rowOff>
    </xdr:from>
    <xdr:to>
      <xdr:col>64</xdr:col>
      <xdr:colOff>152400</xdr:colOff>
      <xdr:row>17</xdr:row>
      <xdr:rowOff>32207</xdr:rowOff>
    </xdr:to>
    <xdr:sp macro="" textlink="">
      <xdr:nvSpPr>
        <xdr:cNvPr id="474" name="楕円 473">
          <a:extLst>
            <a:ext uri="{FF2B5EF4-FFF2-40B4-BE49-F238E27FC236}">
              <a16:creationId xmlns:a16="http://schemas.microsoft.com/office/drawing/2014/main" id="{6DE36D5C-2443-4FA8-8F01-839CC58F60EC}"/>
            </a:ext>
          </a:extLst>
        </xdr:cNvPr>
        <xdr:cNvSpPr/>
      </xdr:nvSpPr>
      <xdr:spPr>
        <a:xfrm>
          <a:off x="12242800" y="2784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16984</xdr:rowOff>
    </xdr:from>
    <xdr:ext cx="762000" cy="259045"/>
    <xdr:sp macro="" textlink="">
      <xdr:nvSpPr>
        <xdr:cNvPr id="475" name="テキスト ボックス 474">
          <a:extLst>
            <a:ext uri="{FF2B5EF4-FFF2-40B4-BE49-F238E27FC236}">
              <a16:creationId xmlns:a16="http://schemas.microsoft.com/office/drawing/2014/main" id="{50BEBC86-33D1-4A02-B842-5F0C6A962F04}"/>
            </a:ext>
          </a:extLst>
        </xdr:cNvPr>
        <xdr:cNvSpPr txBox="1"/>
      </xdr:nvSpPr>
      <xdr:spPr>
        <a:xfrm>
          <a:off x="11950700" y="286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職員数や定年退職者の増などに伴い、前年度に比べて人件費が伸びたことに加え、臨時財政対策債の大幅な減少により経常収支比率の分母を構成する数値が減少したことにより、人件費は前年度に比べて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今後も引き続き、人員の適正管理、人件費の抑制を図りながら、行政ニーズに合わせた適正な人員配置をしていく。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0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140970</xdr:rowOff>
    </xdr:from>
    <xdr:to>
      <xdr:col>15</xdr:col>
      <xdr:colOff>149225</xdr:colOff>
      <xdr:row>38</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物件費の経常収支比率が全国平均より高いのは、従来から民間委託化の推進に取り組んでおり、人件費の同比率が低いことと関連している。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年度は、エネルギー価格高騰の影響により、小・中学校など各公共施設の光熱水費が軒並み増加し、分子となる物件費は増加した。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分母を構成する経常一般財源等については増加した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、臨時財政対策債が減少したため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全体で減少し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今後も引き続き、事務経費の見直しなど経常経費の縮減に努めていく。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2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083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ポイント良化し、類似団体平均との差は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その要因としては、生活保護事業に係る特定財源が増加したことや対象児童の減少による児童手当の減が挙げられる。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今後も社会保障関係経費が増加することが見込まれるため、市単独事業の統廃合や見直しを進め、抑制に努めていく。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59</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44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その他については、主に繰出金の増加により、</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ポイント悪化した。繰出金が増加した要因は、後期高齢者医療事業における愛知県後期高齢者医療広域連合への療養給付費負担金が増加したことによる。</a:t>
          </a:r>
        </a:p>
        <a:p>
          <a:r>
            <a:rPr kumimoji="1" lang="ja-JP" altLang="en-US" sz="1100">
              <a:latin typeface="ＭＳ Ｐゴシック" panose="020B0600070205080204" pitchFamily="50" charset="-128"/>
              <a:ea typeface="ＭＳ Ｐゴシック" panose="020B0600070205080204" pitchFamily="50" charset="-128"/>
            </a:rPr>
            <a:t>　類似団体との比較では、令和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年度に引き続き、類似団体平均より良い水準を維持したが、その差は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ポイントに縮まった。</a:t>
          </a:r>
        </a:p>
        <a:p>
          <a:r>
            <a:rPr kumimoji="1" lang="ja-JP" altLang="en-US" sz="1100">
              <a:latin typeface="ＭＳ Ｐゴシック" panose="020B0600070205080204" pitchFamily="50" charset="-128"/>
              <a:ea typeface="ＭＳ Ｐゴシック" panose="020B0600070205080204" pitchFamily="50" charset="-128"/>
            </a:rPr>
            <a:t>　繰出金については、増加傾向が続いているため、受益者負担の適正化を図りながら普通会計負担額の抑制に努めていく。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分母を構成する経常一般財源等は増加したものの、臨時財政対策債が減少したことに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より全体が減少したことに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加え、新型コロナウイルス感染症の影響により中止・縮小となっていた各種イベント等への負担金の増などにより経常収支比率の分子となる補助費等が増加したため、同比率は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従来、補助費等の経常収支比率が悪化する要因は、下水道事業をはじめとした公営企業会計への負担金・補助金が多額となるためである。今後も、公営企業会計への負担金・補助金やその他の補助金などについて、より効果的な補助のあり方などを検討し、見直しを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02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90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142240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1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121920</xdr:rowOff>
    </xdr:from>
    <xdr:to>
      <xdr:col>74</xdr:col>
      <xdr:colOff>31750</xdr:colOff>
      <xdr:row>35</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35</xdr:row>
      <xdr:rowOff>16510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52087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公債費については、経常一般財源総額が増加したものの、その割合以上に元利償還金が増加したため、令和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年度と比べプラス</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a:t>
          </a:r>
          <a:r>
            <a:rPr kumimoji="1" lang="en-US" altLang="ja-JP" sz="1100">
              <a:latin typeface="ＭＳ Ｐゴシック" panose="020B0600070205080204" pitchFamily="50" charset="-128"/>
              <a:ea typeface="ＭＳ Ｐゴシック" panose="020B0600070205080204" pitchFamily="50" charset="-128"/>
            </a:rPr>
            <a:t>12.4%</a:t>
          </a:r>
          <a:r>
            <a:rPr kumimoji="1" lang="ja-JP" altLang="en-US" sz="1100">
              <a:latin typeface="ＭＳ Ｐゴシック" panose="020B0600070205080204" pitchFamily="50" charset="-128"/>
              <a:ea typeface="ＭＳ Ｐゴシック" panose="020B0600070205080204" pitchFamily="50" charset="-128"/>
            </a:rPr>
            <a:t>と悪化した。　しかしながら、類似団体平均値と比べると</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ポイント良好と高い水準を維持している。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今後も、計画的な借入を行い、地方債発行及び公債費の抑制に努めていく。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35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公債費以外については、扶助費・維持補修費が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ポイント良化したものの、人件費・物件費・繰出金で</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ポイント悪化したことを受け、</a:t>
          </a:r>
          <a:r>
            <a:rPr kumimoji="1" lang="en-US" altLang="ja-JP" sz="1100">
              <a:latin typeface="ＭＳ Ｐゴシック" panose="020B0600070205080204" pitchFamily="50" charset="-128"/>
              <a:ea typeface="ＭＳ Ｐゴシック" panose="020B0600070205080204" pitchFamily="50" charset="-128"/>
            </a:rPr>
            <a:t>76.7</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類似団体との比較では、令和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ポイント上回っていたが、令和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年度においては、類似団体が本市以上に悪化したため同率となった。</a:t>
          </a:r>
        </a:p>
        <a:p>
          <a:r>
            <a:rPr kumimoji="1" lang="ja-JP" altLang="en-US" sz="1100">
              <a:latin typeface="ＭＳ Ｐゴシック" panose="020B0600070205080204" pitchFamily="50" charset="-128"/>
              <a:ea typeface="ＭＳ Ｐゴシック" panose="020B0600070205080204" pitchFamily="50" charset="-128"/>
            </a:rPr>
            <a:t>　今後も社会保障関係経費が増加することが見込まれる中、財政構造の弾力性を図るため、定員管理や職員給与の適正化、各事業の見直しなど経常経費の削減に努めていく。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897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78</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4269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1323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101109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7823</xdr:rowOff>
    </xdr:from>
    <xdr:to>
      <xdr:col>29</xdr:col>
      <xdr:colOff>127000</xdr:colOff>
      <xdr:row>19</xdr:row>
      <xdr:rowOff>40056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2998"/>
          <a:ext cx="647700" cy="3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40056</xdr:rowOff>
    </xdr:from>
    <xdr:to>
      <xdr:col>26</xdr:col>
      <xdr:colOff>50800</xdr:colOff>
      <xdr:row>19</xdr:row>
      <xdr:rowOff>105397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5231"/>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105397</xdr:rowOff>
    </xdr:from>
    <xdr:to>
      <xdr:col>22</xdr:col>
      <xdr:colOff>114300</xdr:colOff>
      <xdr:row>20</xdr:row>
      <xdr:rowOff>129248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0572"/>
          <a:ext cx="698500" cy="19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110033</xdr:rowOff>
    </xdr:from>
    <xdr:to>
      <xdr:col>22</xdr:col>
      <xdr:colOff>165100</xdr:colOff>
      <xdr:row>17</xdr:row>
      <xdr:rowOff>40183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129248</xdr:rowOff>
    </xdr:from>
    <xdr:to>
      <xdr:col>18</xdr:col>
      <xdr:colOff>177800</xdr:colOff>
      <xdr:row>20</xdr:row>
      <xdr:rowOff>148412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5873"/>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7506</xdr:rowOff>
    </xdr:from>
    <xdr:to>
      <xdr:col>19</xdr:col>
      <xdr:colOff>38100</xdr:colOff>
      <xdr:row>17</xdr:row>
      <xdr:rowOff>109106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119283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36081</xdr:rowOff>
    </xdr:from>
    <xdr:to>
      <xdr:col>15</xdr:col>
      <xdr:colOff>101600</xdr:colOff>
      <xdr:row>17</xdr:row>
      <xdr:rowOff>137681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147858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128473</xdr:rowOff>
    </xdr:from>
    <xdr:to>
      <xdr:col>29</xdr:col>
      <xdr:colOff>177800</xdr:colOff>
      <xdr:row>19</xdr:row>
      <xdr:rowOff>58623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2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100550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160706</xdr:rowOff>
    </xdr:from>
    <xdr:to>
      <xdr:col>26</xdr:col>
      <xdr:colOff>101600</xdr:colOff>
      <xdr:row>19</xdr:row>
      <xdr:rowOff>90856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75633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0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54597</xdr:rowOff>
    </xdr:from>
    <xdr:to>
      <xdr:col>22</xdr:col>
      <xdr:colOff>165100</xdr:colOff>
      <xdr:row>19</xdr:row>
      <xdr:rowOff>156197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140974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78448</xdr:rowOff>
    </xdr:from>
    <xdr:to>
      <xdr:col>19</xdr:col>
      <xdr:colOff>38100</xdr:colOff>
      <xdr:row>21</xdr:row>
      <xdr:rowOff>8598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164825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4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97612</xdr:rowOff>
    </xdr:from>
    <xdr:to>
      <xdr:col>15</xdr:col>
      <xdr:colOff>101600</xdr:colOff>
      <xdr:row>21</xdr:row>
      <xdr:rowOff>27762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4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12539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312585</xdr:rowOff>
    </xdr:from>
    <xdr:to>
      <xdr:col>29</xdr:col>
      <xdr:colOff>127000</xdr:colOff>
      <xdr:row>35</xdr:row>
      <xdr:rowOff>330149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2935"/>
          <a:ext cx="6477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330149</xdr:rowOff>
    </xdr:from>
    <xdr:to>
      <xdr:col>26</xdr:col>
      <xdr:colOff>50800</xdr:colOff>
      <xdr:row>35</xdr:row>
      <xdr:rowOff>333616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0499"/>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333616</xdr:rowOff>
    </xdr:from>
    <xdr:to>
      <xdr:col>22</xdr:col>
      <xdr:colOff>114300</xdr:colOff>
      <xdr:row>36</xdr:row>
      <xdr:rowOff>4394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3966"/>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266967</xdr:rowOff>
    </xdr:from>
    <xdr:to>
      <xdr:col>22</xdr:col>
      <xdr:colOff>165100</xdr:colOff>
      <xdr:row>36</xdr:row>
      <xdr:rowOff>25667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35844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342456</xdr:rowOff>
    </xdr:from>
    <xdr:to>
      <xdr:col>18</xdr:col>
      <xdr:colOff>177800</xdr:colOff>
      <xdr:row>36</xdr:row>
      <xdr:rowOff>4394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52806"/>
          <a:ext cx="698500" cy="4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270548</xdr:rowOff>
    </xdr:from>
    <xdr:to>
      <xdr:col>19</xdr:col>
      <xdr:colOff>38100</xdr:colOff>
      <xdr:row>36</xdr:row>
      <xdr:rowOff>29248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39425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258051</xdr:rowOff>
    </xdr:from>
    <xdr:to>
      <xdr:col>15</xdr:col>
      <xdr:colOff>101600</xdr:colOff>
      <xdr:row>36</xdr:row>
      <xdr:rowOff>16751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26928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261785</xdr:rowOff>
    </xdr:from>
    <xdr:to>
      <xdr:col>29</xdr:col>
      <xdr:colOff>177800</xdr:colOff>
      <xdr:row>36</xdr:row>
      <xdr:rowOff>20485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233862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279349</xdr:rowOff>
    </xdr:from>
    <xdr:to>
      <xdr:col>26</xdr:col>
      <xdr:colOff>101600</xdr:colOff>
      <xdr:row>36</xdr:row>
      <xdr:rowOff>38049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22826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6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282816</xdr:rowOff>
    </xdr:from>
    <xdr:to>
      <xdr:col>22</xdr:col>
      <xdr:colOff>165100</xdr:colOff>
      <xdr:row>36</xdr:row>
      <xdr:rowOff>41516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26293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296494</xdr:rowOff>
    </xdr:from>
    <xdr:to>
      <xdr:col>19</xdr:col>
      <xdr:colOff>38100</xdr:colOff>
      <xdr:row>36</xdr:row>
      <xdr:rowOff>55194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39971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291656</xdr:rowOff>
    </xdr:from>
    <xdr:to>
      <xdr:col>15</xdr:col>
      <xdr:colOff>101600</xdr:colOff>
      <xdr:row>36</xdr:row>
      <xdr:rowOff>50356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35133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84640</xdr:rowOff>
    </xdr:from>
    <xdr:to>
      <xdr:col>24</xdr:col>
      <xdr:colOff>63500</xdr:colOff>
      <xdr:row>36</xdr:row>
      <xdr:rowOff>130132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6840"/>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130132</xdr:rowOff>
    </xdr:from>
    <xdr:to>
      <xdr:col>19</xdr:col>
      <xdr:colOff>177800</xdr:colOff>
      <xdr:row>36</xdr:row>
      <xdr:rowOff>165956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2332"/>
          <a:ext cx="8890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165956</xdr:rowOff>
    </xdr:from>
    <xdr:to>
      <xdr:col>15</xdr:col>
      <xdr:colOff>50800</xdr:colOff>
      <xdr:row>38</xdr:row>
      <xdr:rowOff>89310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8156"/>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119440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89310</xdr:rowOff>
    </xdr:from>
    <xdr:to>
      <xdr:col>10</xdr:col>
      <xdr:colOff>114300</xdr:colOff>
      <xdr:row>38</xdr:row>
      <xdr:rowOff>119191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4410"/>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126299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142203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33840</xdr:rowOff>
    </xdr:from>
    <xdr:to>
      <xdr:col>24</xdr:col>
      <xdr:colOff>114300</xdr:colOff>
      <xdr:row>36</xdr:row>
      <xdr:rowOff>135440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79332</xdr:rowOff>
    </xdr:from>
    <xdr:to>
      <xdr:col>20</xdr:col>
      <xdr:colOff>38100</xdr:colOff>
      <xdr:row>37</xdr:row>
      <xdr:rowOff>9482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115156</xdr:rowOff>
    </xdr:from>
    <xdr:to>
      <xdr:col>15</xdr:col>
      <xdr:colOff>101600</xdr:colOff>
      <xdr:row>37</xdr:row>
      <xdr:rowOff>45306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36433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38510</xdr:rowOff>
    </xdr:from>
    <xdr:to>
      <xdr:col>10</xdr:col>
      <xdr:colOff>165100</xdr:colOff>
      <xdr:row>38</xdr:row>
      <xdr:rowOff>140110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131237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68391</xdr:rowOff>
    </xdr:from>
    <xdr:to>
      <xdr:col>6</xdr:col>
      <xdr:colOff>38100</xdr:colOff>
      <xdr:row>38</xdr:row>
      <xdr:rowOff>169991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161118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15309</xdr:rowOff>
    </xdr:from>
    <xdr:to>
      <xdr:col>24</xdr:col>
      <xdr:colOff>63500</xdr:colOff>
      <xdr:row>56</xdr:row>
      <xdr:rowOff>105541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16509"/>
          <a:ext cx="8382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15309</xdr:rowOff>
    </xdr:from>
    <xdr:to>
      <xdr:col>19</xdr:col>
      <xdr:colOff>177800</xdr:colOff>
      <xdr:row>59</xdr:row>
      <xdr:rowOff>47248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16509"/>
          <a:ext cx="889000" cy="54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147505</xdr:rowOff>
    </xdr:from>
    <xdr:to>
      <xdr:col>15</xdr:col>
      <xdr:colOff>50800</xdr:colOff>
      <xdr:row>59</xdr:row>
      <xdr:rowOff>47248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91605"/>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155488</xdr:rowOff>
    </xdr:from>
    <xdr:to>
      <xdr:col>15</xdr:col>
      <xdr:colOff>101600</xdr:colOff>
      <xdr:row>57</xdr:row>
      <xdr:rowOff>85638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102165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147505</xdr:rowOff>
    </xdr:from>
    <xdr:to>
      <xdr:col>10</xdr:col>
      <xdr:colOff>114300</xdr:colOff>
      <xdr:row>59</xdr:row>
      <xdr:rowOff>6492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91605"/>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148107</xdr:rowOff>
    </xdr:from>
    <xdr:to>
      <xdr:col>10</xdr:col>
      <xdr:colOff>165100</xdr:colOff>
      <xdr:row>57</xdr:row>
      <xdr:rowOff>78257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94784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87267</xdr:rowOff>
    </xdr:from>
    <xdr:to>
      <xdr:col>6</xdr:col>
      <xdr:colOff>38100</xdr:colOff>
      <xdr:row>58</xdr:row>
      <xdr:rowOff>17417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33944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54741</xdr:rowOff>
    </xdr:from>
    <xdr:to>
      <xdr:col>24</xdr:col>
      <xdr:colOff>114300</xdr:colOff>
      <xdr:row>56</xdr:row>
      <xdr:rowOff>156341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33168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135959</xdr:rowOff>
    </xdr:from>
    <xdr:to>
      <xdr:col>20</xdr:col>
      <xdr:colOff>38100</xdr:colOff>
      <xdr:row>56</xdr:row>
      <xdr:rowOff>66109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167898</xdr:rowOff>
    </xdr:from>
    <xdr:to>
      <xdr:col>15</xdr:col>
      <xdr:colOff>101600</xdr:colOff>
      <xdr:row>59</xdr:row>
      <xdr:rowOff>98048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1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89175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2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96705</xdr:rowOff>
    </xdr:from>
    <xdr:to>
      <xdr:col>10</xdr:col>
      <xdr:colOff>165100</xdr:colOff>
      <xdr:row>59</xdr:row>
      <xdr:rowOff>26855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127142</xdr:rowOff>
    </xdr:from>
    <xdr:to>
      <xdr:col>6</xdr:col>
      <xdr:colOff>38100</xdr:colOff>
      <xdr:row>59</xdr:row>
      <xdr:rowOff>57292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48419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76549</xdr:rowOff>
    </xdr:from>
    <xdr:to>
      <xdr:col>24</xdr:col>
      <xdr:colOff>63500</xdr:colOff>
      <xdr:row>77</xdr:row>
      <xdr:rowOff>79121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78199"/>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76549</xdr:rowOff>
    </xdr:from>
    <xdr:to>
      <xdr:col>19</xdr:col>
      <xdr:colOff>177800</xdr:colOff>
      <xdr:row>77</xdr:row>
      <xdr:rowOff>96265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78199"/>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84665</xdr:rowOff>
    </xdr:from>
    <xdr:to>
      <xdr:col>15</xdr:col>
      <xdr:colOff>50800</xdr:colOff>
      <xdr:row>77</xdr:row>
      <xdr:rowOff>96265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6315"/>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xdr:rowOff>
    </xdr:from>
    <xdr:to>
      <xdr:col>15</xdr:col>
      <xdr:colOff>101600</xdr:colOff>
      <xdr:row>76</xdr:row>
      <xdr:rowOff>101631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118159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78721</xdr:rowOff>
    </xdr:from>
    <xdr:to>
      <xdr:col>10</xdr:col>
      <xdr:colOff>114300</xdr:colOff>
      <xdr:row>77</xdr:row>
      <xdr:rowOff>84665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8037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53239</xdr:rowOff>
    </xdr:from>
    <xdr:to>
      <xdr:col>10</xdr:col>
      <xdr:colOff>165100</xdr:colOff>
      <xdr:row>76</xdr:row>
      <xdr:rowOff>154839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171366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59982</xdr:rowOff>
    </xdr:from>
    <xdr:to>
      <xdr:col>6</xdr:col>
      <xdr:colOff>38100</xdr:colOff>
      <xdr:row>76</xdr:row>
      <xdr:rowOff>161582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6659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28321</xdr:rowOff>
    </xdr:from>
    <xdr:to>
      <xdr:col>24</xdr:col>
      <xdr:colOff>114300</xdr:colOff>
      <xdr:row>77</xdr:row>
      <xdr:rowOff>129921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114698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25749</xdr:rowOff>
    </xdr:from>
    <xdr:to>
      <xdr:col>20</xdr:col>
      <xdr:colOff>38100</xdr:colOff>
      <xdr:row>77</xdr:row>
      <xdr:rowOff>127349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118476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45465</xdr:rowOff>
    </xdr:from>
    <xdr:to>
      <xdr:col>15</xdr:col>
      <xdr:colOff>101600</xdr:colOff>
      <xdr:row>77</xdr:row>
      <xdr:rowOff>147065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138192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33865</xdr:rowOff>
    </xdr:from>
    <xdr:to>
      <xdr:col>10</xdr:col>
      <xdr:colOff>165100</xdr:colOff>
      <xdr:row>77</xdr:row>
      <xdr:rowOff>135465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126592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27921</xdr:rowOff>
    </xdr:from>
    <xdr:to>
      <xdr:col>6</xdr:col>
      <xdr:colOff>38100</xdr:colOff>
      <xdr:row>77</xdr:row>
      <xdr:rowOff>129521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120648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50896</xdr:rowOff>
    </xdr:from>
    <xdr:to>
      <xdr:col>24</xdr:col>
      <xdr:colOff>63500</xdr:colOff>
      <xdr:row>96</xdr:row>
      <xdr:rowOff>140249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10096"/>
          <a:ext cx="838200" cy="8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50896</xdr:rowOff>
    </xdr:from>
    <xdr:to>
      <xdr:col>19</xdr:col>
      <xdr:colOff>177800</xdr:colOff>
      <xdr:row>97</xdr:row>
      <xdr:rowOff>90399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0096"/>
          <a:ext cx="889000" cy="2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90399</xdr:rowOff>
    </xdr:from>
    <xdr:to>
      <xdr:col>15</xdr:col>
      <xdr:colOff>50800</xdr:colOff>
      <xdr:row>97</xdr:row>
      <xdr:rowOff>101760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21049"/>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167980</xdr:rowOff>
    </xdr:from>
    <xdr:to>
      <xdr:col>15</xdr:col>
      <xdr:colOff>101600</xdr:colOff>
      <xdr:row>97</xdr:row>
      <xdr:rowOff>98130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2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114657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101760</xdr:rowOff>
    </xdr:from>
    <xdr:to>
      <xdr:col>10</xdr:col>
      <xdr:colOff>114300</xdr:colOff>
      <xdr:row>97</xdr:row>
      <xdr:rowOff>148334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2410"/>
          <a:ext cx="889000" cy="4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11702</xdr:rowOff>
    </xdr:from>
    <xdr:to>
      <xdr:col>10</xdr:col>
      <xdr:colOff>165100</xdr:colOff>
      <xdr:row>97</xdr:row>
      <xdr:rowOff>113302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4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129829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31269</xdr:rowOff>
    </xdr:from>
    <xdr:to>
      <xdr:col>6</xdr:col>
      <xdr:colOff>38100</xdr:colOff>
      <xdr:row>97</xdr:row>
      <xdr:rowOff>132869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149396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89449</xdr:rowOff>
    </xdr:from>
    <xdr:to>
      <xdr:col>24</xdr:col>
      <xdr:colOff>114300</xdr:colOff>
      <xdr:row>97</xdr:row>
      <xdr:rowOff>19599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4376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xdr:rowOff>
    </xdr:from>
    <xdr:to>
      <xdr:col>20</xdr:col>
      <xdr:colOff>38100</xdr:colOff>
      <xdr:row>96</xdr:row>
      <xdr:rowOff>101696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92823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39599</xdr:rowOff>
    </xdr:from>
    <xdr:to>
      <xdr:col>15</xdr:col>
      <xdr:colOff>101600</xdr:colOff>
      <xdr:row>97</xdr:row>
      <xdr:rowOff>141199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132326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50960</xdr:rowOff>
    </xdr:from>
    <xdr:to>
      <xdr:col>10</xdr:col>
      <xdr:colOff>165100</xdr:colOff>
      <xdr:row>97</xdr:row>
      <xdr:rowOff>152560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143687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97534</xdr:rowOff>
    </xdr:from>
    <xdr:to>
      <xdr:col>6</xdr:col>
      <xdr:colOff>38100</xdr:colOff>
      <xdr:row>98</xdr:row>
      <xdr:rowOff>27684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18811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93345</xdr:rowOff>
    </xdr:from>
    <xdr:to>
      <xdr:col>55</xdr:col>
      <xdr:colOff>0</xdr:colOff>
      <xdr:row>39</xdr:row>
      <xdr:rowOff>58026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08445"/>
          <a:ext cx="8382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129896</xdr:rowOff>
    </xdr:from>
    <xdr:to>
      <xdr:col>50</xdr:col>
      <xdr:colOff>114300</xdr:colOff>
      <xdr:row>39</xdr:row>
      <xdr:rowOff>58026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44846"/>
          <a:ext cx="889000" cy="129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129896</xdr:rowOff>
    </xdr:from>
    <xdr:to>
      <xdr:col>45</xdr:col>
      <xdr:colOff>177800</xdr:colOff>
      <xdr:row>39</xdr:row>
      <xdr:rowOff>80759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44846"/>
          <a:ext cx="889000" cy="13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77991</xdr:rowOff>
    </xdr:from>
    <xdr:to>
      <xdr:col>41</xdr:col>
      <xdr:colOff>50800</xdr:colOff>
      <xdr:row>39</xdr:row>
      <xdr:rowOff>80759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64541"/>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42545</xdr:rowOff>
    </xdr:from>
    <xdr:to>
      <xdr:col>55</xdr:col>
      <xdr:colOff>50800</xdr:colOff>
      <xdr:row>38</xdr:row>
      <xdr:rowOff>144145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20972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7226</xdr:rowOff>
    </xdr:from>
    <xdr:to>
      <xdr:col>50</xdr:col>
      <xdr:colOff>165100</xdr:colOff>
      <xdr:row>39</xdr:row>
      <xdr:rowOff>108826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99953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79096</xdr:rowOff>
    </xdr:from>
    <xdr:to>
      <xdr:col>46</xdr:col>
      <xdr:colOff>38100</xdr:colOff>
      <xdr:row>32</xdr:row>
      <xdr:rowOff>9246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29959</xdr:rowOff>
    </xdr:from>
    <xdr:to>
      <xdr:col>41</xdr:col>
      <xdr:colOff>101600</xdr:colOff>
      <xdr:row>39</xdr:row>
      <xdr:rowOff>131559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122686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27191</xdr:rowOff>
    </xdr:from>
    <xdr:to>
      <xdr:col>36</xdr:col>
      <xdr:colOff>165100</xdr:colOff>
      <xdr:row>39</xdr:row>
      <xdr:rowOff>128791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119918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2099</xdr:rowOff>
    </xdr:from>
    <xdr:to>
      <xdr:col>55</xdr:col>
      <xdr:colOff>0</xdr:colOff>
      <xdr:row>59</xdr:row>
      <xdr:rowOff>32650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117649"/>
          <a:ext cx="838200" cy="3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5724</xdr:rowOff>
    </xdr:from>
    <xdr:to>
      <xdr:col>50</xdr:col>
      <xdr:colOff>114300</xdr:colOff>
      <xdr:row>59</xdr:row>
      <xdr:rowOff>32650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121274"/>
          <a:ext cx="889000" cy="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4287</xdr:rowOff>
    </xdr:from>
    <xdr:to>
      <xdr:col>45</xdr:col>
      <xdr:colOff>177800</xdr:colOff>
      <xdr:row>59</xdr:row>
      <xdr:rowOff>5724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119837"/>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11160</xdr:rowOff>
    </xdr:from>
    <xdr:to>
      <xdr:col>46</xdr:col>
      <xdr:colOff>38100</xdr:colOff>
      <xdr:row>57</xdr:row>
      <xdr:rowOff>112760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129287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6018</xdr:rowOff>
    </xdr:from>
    <xdr:to>
      <xdr:col>41</xdr:col>
      <xdr:colOff>50800</xdr:colOff>
      <xdr:row>59</xdr:row>
      <xdr:rowOff>4287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950118"/>
          <a:ext cx="889000" cy="16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137314</xdr:rowOff>
    </xdr:from>
    <xdr:to>
      <xdr:col>41</xdr:col>
      <xdr:colOff>101600</xdr:colOff>
      <xdr:row>57</xdr:row>
      <xdr:rowOff>67464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83991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153855</xdr:rowOff>
    </xdr:from>
    <xdr:to>
      <xdr:col>36</xdr:col>
      <xdr:colOff>165100</xdr:colOff>
      <xdr:row>57</xdr:row>
      <xdr:rowOff>84005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5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100532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122749</xdr:rowOff>
    </xdr:from>
    <xdr:to>
      <xdr:col>55</xdr:col>
      <xdr:colOff>50800</xdr:colOff>
      <xdr:row>59</xdr:row>
      <xdr:rowOff>52899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101176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1004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153300</xdr:rowOff>
    </xdr:from>
    <xdr:to>
      <xdr:col>50</xdr:col>
      <xdr:colOff>165100</xdr:colOff>
      <xdr:row>59</xdr:row>
      <xdr:rowOff>83450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74577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9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126374</xdr:rowOff>
    </xdr:from>
    <xdr:to>
      <xdr:col>46</xdr:col>
      <xdr:colOff>38100</xdr:colOff>
      <xdr:row>59</xdr:row>
      <xdr:rowOff>56524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47651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124937</xdr:rowOff>
    </xdr:from>
    <xdr:to>
      <xdr:col>41</xdr:col>
      <xdr:colOff>101600</xdr:colOff>
      <xdr:row>59</xdr:row>
      <xdr:rowOff>55087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46214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126668</xdr:rowOff>
    </xdr:from>
    <xdr:to>
      <xdr:col>36</xdr:col>
      <xdr:colOff>165100</xdr:colOff>
      <xdr:row>58</xdr:row>
      <xdr:rowOff>56818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47945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110553</xdr:rowOff>
    </xdr:from>
    <xdr:to>
      <xdr:col>55</xdr:col>
      <xdr:colOff>0</xdr:colOff>
      <xdr:row>78</xdr:row>
      <xdr:rowOff>124475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83653"/>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110553</xdr:rowOff>
    </xdr:from>
    <xdr:to>
      <xdr:col>50</xdr:col>
      <xdr:colOff>114300</xdr:colOff>
      <xdr:row>78</xdr:row>
      <xdr:rowOff>125047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3653"/>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120566</xdr:rowOff>
    </xdr:from>
    <xdr:to>
      <xdr:col>45</xdr:col>
      <xdr:colOff>177800</xdr:colOff>
      <xdr:row>78</xdr:row>
      <xdr:rowOff>125047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9366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18652</xdr:rowOff>
    </xdr:from>
    <xdr:to>
      <xdr:col>46</xdr:col>
      <xdr:colOff>38100</xdr:colOff>
      <xdr:row>77</xdr:row>
      <xdr:rowOff>120252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136779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120566</xdr:rowOff>
    </xdr:from>
    <xdr:to>
      <xdr:col>41</xdr:col>
      <xdr:colOff>50800</xdr:colOff>
      <xdr:row>78</xdr:row>
      <xdr:rowOff>131654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93666"/>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142210</xdr:rowOff>
    </xdr:from>
    <xdr:to>
      <xdr:col>41</xdr:col>
      <xdr:colOff>101600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8021</xdr:rowOff>
    </xdr:from>
    <xdr:to>
      <xdr:col>36</xdr:col>
      <xdr:colOff>165100</xdr:colOff>
      <xdr:row>77</xdr:row>
      <xdr:rowOff>109621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126148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73675</xdr:rowOff>
    </xdr:from>
    <xdr:to>
      <xdr:col>55</xdr:col>
      <xdr:colOff>50800</xdr:colOff>
      <xdr:row>79</xdr:row>
      <xdr:rowOff>3825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160052</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1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59753</xdr:rowOff>
    </xdr:from>
    <xdr:to>
      <xdr:col>50</xdr:col>
      <xdr:colOff>165100</xdr:colOff>
      <xdr:row>78</xdr:row>
      <xdr:rowOff>161353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152480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74247</xdr:rowOff>
    </xdr:from>
    <xdr:to>
      <xdr:col>46</xdr:col>
      <xdr:colOff>38100</xdr:colOff>
      <xdr:row>79</xdr:row>
      <xdr:rowOff>4397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166974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40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69766</xdr:rowOff>
    </xdr:from>
    <xdr:to>
      <xdr:col>41</xdr:col>
      <xdr:colOff>101600</xdr:colOff>
      <xdr:row>78</xdr:row>
      <xdr:rowOff>171366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162493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3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80854</xdr:rowOff>
    </xdr:from>
    <xdr:to>
      <xdr:col>36</xdr:col>
      <xdr:colOff>165100</xdr:colOff>
      <xdr:row>79</xdr:row>
      <xdr:rowOff>11004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2131</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546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137985</xdr:rowOff>
    </xdr:from>
    <xdr:to>
      <xdr:col>55</xdr:col>
      <xdr:colOff>0</xdr:colOff>
      <xdr:row>96</xdr:row>
      <xdr:rowOff>17833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25735"/>
          <a:ext cx="8382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17833</xdr:rowOff>
    </xdr:from>
    <xdr:to>
      <xdr:col>50</xdr:col>
      <xdr:colOff>114300</xdr:colOff>
      <xdr:row>96</xdr:row>
      <xdr:rowOff>23479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77033"/>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803</xdr:rowOff>
    </xdr:from>
    <xdr:to>
      <xdr:col>45</xdr:col>
      <xdr:colOff>177800</xdr:colOff>
      <xdr:row>96</xdr:row>
      <xdr:rowOff>23479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60003"/>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67160</xdr:rowOff>
    </xdr:from>
    <xdr:to>
      <xdr:col>46</xdr:col>
      <xdr:colOff>38100</xdr:colOff>
      <xdr:row>95</xdr:row>
      <xdr:rowOff>168760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13837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83441</xdr:rowOff>
    </xdr:from>
    <xdr:to>
      <xdr:col>41</xdr:col>
      <xdr:colOff>50800</xdr:colOff>
      <xdr:row>96</xdr:row>
      <xdr:rowOff>803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199741"/>
          <a:ext cx="889000" cy="2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40162</xdr:rowOff>
    </xdr:from>
    <xdr:to>
      <xdr:col>41</xdr:col>
      <xdr:colOff>101600</xdr:colOff>
      <xdr:row>95</xdr:row>
      <xdr:rowOff>141762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158289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33441</xdr:rowOff>
    </xdr:from>
    <xdr:to>
      <xdr:col>36</xdr:col>
      <xdr:colOff>165100</xdr:colOff>
      <xdr:row>95</xdr:row>
      <xdr:rowOff>135041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126168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1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87185</xdr:rowOff>
    </xdr:from>
    <xdr:to>
      <xdr:col>55</xdr:col>
      <xdr:colOff>50800</xdr:colOff>
      <xdr:row>96</xdr:row>
      <xdr:rowOff>17335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65612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138483</xdr:rowOff>
    </xdr:from>
    <xdr:to>
      <xdr:col>50</xdr:col>
      <xdr:colOff>165100</xdr:colOff>
      <xdr:row>96</xdr:row>
      <xdr:rowOff>68633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59760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144129</xdr:rowOff>
    </xdr:from>
    <xdr:to>
      <xdr:col>46</xdr:col>
      <xdr:colOff>38100</xdr:colOff>
      <xdr:row>96</xdr:row>
      <xdr:rowOff>74279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3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2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121453</xdr:rowOff>
    </xdr:from>
    <xdr:to>
      <xdr:col>41</xdr:col>
      <xdr:colOff>101600</xdr:colOff>
      <xdr:row>96</xdr:row>
      <xdr:rowOff>51603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32641</xdr:rowOff>
    </xdr:from>
    <xdr:to>
      <xdr:col>36</xdr:col>
      <xdr:colOff>165100</xdr:colOff>
      <xdr:row>94</xdr:row>
      <xdr:rowOff>134241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1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150768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9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54356</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6945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54356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6945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78613</xdr:rowOff>
    </xdr:from>
    <xdr:to>
      <xdr:col>76</xdr:col>
      <xdr:colOff>165100</xdr:colOff>
      <xdr:row>39</xdr:row>
      <xdr:rowOff>8763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171340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83820</xdr:rowOff>
    </xdr:from>
    <xdr:to>
      <xdr:col>72</xdr:col>
      <xdr:colOff>38100</xdr:colOff>
      <xdr:row>39</xdr:row>
      <xdr:rowOff>13970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30497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7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76581</xdr:rowOff>
    </xdr:from>
    <xdr:to>
      <xdr:col>67</xdr:col>
      <xdr:colOff>101600</xdr:colOff>
      <xdr:row>39</xdr:row>
      <xdr:rowOff>6731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23258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36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3556</xdr:rowOff>
    </xdr:from>
    <xdr:to>
      <xdr:col>76</xdr:col>
      <xdr:colOff>165100</xdr:colOff>
      <xdr:row>38</xdr:row>
      <xdr:rowOff>105156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121683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81342</xdr:rowOff>
    </xdr:from>
    <xdr:to>
      <xdr:col>85</xdr:col>
      <xdr:colOff>127000</xdr:colOff>
      <xdr:row>76</xdr:row>
      <xdr:rowOff>111810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11542"/>
          <a:ext cx="8382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111810</xdr:rowOff>
    </xdr:from>
    <xdr:to>
      <xdr:col>81</xdr:col>
      <xdr:colOff>50800</xdr:colOff>
      <xdr:row>76</xdr:row>
      <xdr:rowOff>133169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42010"/>
          <a:ext cx="889000" cy="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133169</xdr:rowOff>
    </xdr:from>
    <xdr:to>
      <xdr:col>76</xdr:col>
      <xdr:colOff>114300</xdr:colOff>
      <xdr:row>76</xdr:row>
      <xdr:rowOff>166805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63369"/>
          <a:ext cx="8890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103367</xdr:rowOff>
    </xdr:from>
    <xdr:to>
      <xdr:col>76</xdr:col>
      <xdr:colOff>165100</xdr:colOff>
      <xdr:row>76</xdr:row>
      <xdr:rowOff>33517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50044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166805</xdr:rowOff>
    </xdr:from>
    <xdr:to>
      <xdr:col>71</xdr:col>
      <xdr:colOff>177800</xdr:colOff>
      <xdr:row>76</xdr:row>
      <xdr:rowOff>170724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9700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133020</xdr:rowOff>
    </xdr:from>
    <xdr:to>
      <xdr:col>72</xdr:col>
      <xdr:colOff>38100</xdr:colOff>
      <xdr:row>76</xdr:row>
      <xdr:rowOff>63170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79697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91839</xdr:rowOff>
    </xdr:from>
    <xdr:to>
      <xdr:col>67</xdr:col>
      <xdr:colOff>101600</xdr:colOff>
      <xdr:row>76</xdr:row>
      <xdr:rowOff>21989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38516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30542</xdr:rowOff>
    </xdr:from>
    <xdr:to>
      <xdr:col>85</xdr:col>
      <xdr:colOff>177800</xdr:colOff>
      <xdr:row>76</xdr:row>
      <xdr:rowOff>132142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8969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3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61010</xdr:rowOff>
    </xdr:from>
    <xdr:to>
      <xdr:col>81</xdr:col>
      <xdr:colOff>101600</xdr:colOff>
      <xdr:row>76</xdr:row>
      <xdr:rowOff>162610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82369</xdr:rowOff>
    </xdr:from>
    <xdr:to>
      <xdr:col>76</xdr:col>
      <xdr:colOff>165100</xdr:colOff>
      <xdr:row>77</xdr:row>
      <xdr:rowOff>12519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0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116005</xdr:rowOff>
    </xdr:from>
    <xdr:to>
      <xdr:col>72</xdr:col>
      <xdr:colOff>38100</xdr:colOff>
      <xdr:row>77</xdr:row>
      <xdr:rowOff>46155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37282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119924</xdr:rowOff>
    </xdr:from>
    <xdr:to>
      <xdr:col>67</xdr:col>
      <xdr:colOff>101600</xdr:colOff>
      <xdr:row>77</xdr:row>
      <xdr:rowOff>50074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41201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123766</xdr:rowOff>
    </xdr:from>
    <xdr:to>
      <xdr:col>85</xdr:col>
      <xdr:colOff>127000</xdr:colOff>
      <xdr:row>96</xdr:row>
      <xdr:rowOff>97523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411516"/>
          <a:ext cx="838200" cy="14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123766</xdr:rowOff>
    </xdr:from>
    <xdr:to>
      <xdr:col>81</xdr:col>
      <xdr:colOff>50800</xdr:colOff>
      <xdr:row>98</xdr:row>
      <xdr:rowOff>8621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411516"/>
          <a:ext cx="889000" cy="39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123492</xdr:rowOff>
    </xdr:from>
    <xdr:to>
      <xdr:col>76</xdr:col>
      <xdr:colOff>114300</xdr:colOff>
      <xdr:row>98</xdr:row>
      <xdr:rowOff>8621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754142"/>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103462</xdr:rowOff>
    </xdr:from>
    <xdr:to>
      <xdr:col>76</xdr:col>
      <xdr:colOff>165100</xdr:colOff>
      <xdr:row>98</xdr:row>
      <xdr:rowOff>33612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3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50139</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0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123492</xdr:rowOff>
    </xdr:from>
    <xdr:to>
      <xdr:col>71</xdr:col>
      <xdr:colOff>177800</xdr:colOff>
      <xdr:row>97</xdr:row>
      <xdr:rowOff>163886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54142"/>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97748</xdr:rowOff>
    </xdr:from>
    <xdr:to>
      <xdr:col>72</xdr:col>
      <xdr:colOff>38100</xdr:colOff>
      <xdr:row>98</xdr:row>
      <xdr:rowOff>27898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19025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88900</xdr:rowOff>
    </xdr:from>
    <xdr:to>
      <xdr:col>67</xdr:col>
      <xdr:colOff>101600</xdr:colOff>
      <xdr:row>98</xdr:row>
      <xdr:rowOff>19050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35577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46723</xdr:rowOff>
    </xdr:from>
    <xdr:to>
      <xdr:col>85</xdr:col>
      <xdr:colOff>177800</xdr:colOff>
      <xdr:row>96</xdr:row>
      <xdr:rowOff>148323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69600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72966</xdr:rowOff>
    </xdr:from>
    <xdr:to>
      <xdr:col>81</xdr:col>
      <xdr:colOff>101600</xdr:colOff>
      <xdr:row>96</xdr:row>
      <xdr:rowOff>3116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19643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129271</xdr:rowOff>
    </xdr:from>
    <xdr:to>
      <xdr:col>76</xdr:col>
      <xdr:colOff>165100</xdr:colOff>
      <xdr:row>98</xdr:row>
      <xdr:rowOff>59421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50548</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5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72692</xdr:rowOff>
    </xdr:from>
    <xdr:to>
      <xdr:col>72</xdr:col>
      <xdr:colOff>38100</xdr:colOff>
      <xdr:row>98</xdr:row>
      <xdr:rowOff>2842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19369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4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113086</xdr:rowOff>
    </xdr:from>
    <xdr:to>
      <xdr:col>67</xdr:col>
      <xdr:colOff>101600</xdr:colOff>
      <xdr:row>98</xdr:row>
      <xdr:rowOff>43236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4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34363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3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18352</xdr:rowOff>
    </xdr:from>
    <xdr:to>
      <xdr:col>116</xdr:col>
      <xdr:colOff>63500</xdr:colOff>
      <xdr:row>39</xdr:row>
      <xdr:rowOff>43879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04902"/>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117602</xdr:rowOff>
    </xdr:from>
    <xdr:to>
      <xdr:col>111</xdr:col>
      <xdr:colOff>177800</xdr:colOff>
      <xdr:row>39</xdr:row>
      <xdr:rowOff>43879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32702"/>
          <a:ext cx="8890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88836</xdr:rowOff>
    </xdr:from>
    <xdr:to>
      <xdr:col>107</xdr:col>
      <xdr:colOff>50800</xdr:colOff>
      <xdr:row>38</xdr:row>
      <xdr:rowOff>117602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03936"/>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88836</xdr:rowOff>
    </xdr:from>
    <xdr:to>
      <xdr:col>102</xdr:col>
      <xdr:colOff>114300</xdr:colOff>
      <xdr:row>39</xdr:row>
      <xdr:rowOff>9017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03936"/>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139002</xdr:rowOff>
    </xdr:from>
    <xdr:to>
      <xdr:col>116</xdr:col>
      <xdr:colOff>114300</xdr:colOff>
      <xdr:row>39</xdr:row>
      <xdr:rowOff>69152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53929</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6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164529</xdr:rowOff>
    </xdr:from>
    <xdr:to>
      <xdr:col>112</xdr:col>
      <xdr:colOff>38100</xdr:colOff>
      <xdr:row>39</xdr:row>
      <xdr:rowOff>94679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85806</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66802</xdr:rowOff>
    </xdr:from>
    <xdr:to>
      <xdr:col>107</xdr:col>
      <xdr:colOff>101600</xdr:colOff>
      <xdr:row>38</xdr:row>
      <xdr:rowOff>168402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159529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38036</xdr:rowOff>
    </xdr:from>
    <xdr:to>
      <xdr:col>102</xdr:col>
      <xdr:colOff>165100</xdr:colOff>
      <xdr:row>38</xdr:row>
      <xdr:rowOff>139636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130763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129667</xdr:rowOff>
    </xdr:from>
    <xdr:to>
      <xdr:col>98</xdr:col>
      <xdr:colOff>38100</xdr:colOff>
      <xdr:row>39</xdr:row>
      <xdr:rowOff>59817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50944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73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156464</xdr:rowOff>
    </xdr:from>
    <xdr:to>
      <xdr:col>116</xdr:col>
      <xdr:colOff>63500</xdr:colOff>
      <xdr:row>58</xdr:row>
      <xdr:rowOff>156845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0056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144844</xdr:rowOff>
    </xdr:from>
    <xdr:to>
      <xdr:col>111</xdr:col>
      <xdr:colOff>177800</xdr:colOff>
      <xdr:row>58</xdr:row>
      <xdr:rowOff>156845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8894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144844</xdr:rowOff>
    </xdr:from>
    <xdr:to>
      <xdr:col>107</xdr:col>
      <xdr:colOff>50800</xdr:colOff>
      <xdr:row>58</xdr:row>
      <xdr:rowOff>157150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88944"/>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41142</xdr:rowOff>
    </xdr:from>
    <xdr:to>
      <xdr:col>107</xdr:col>
      <xdr:colOff>101600</xdr:colOff>
      <xdr:row>58</xdr:row>
      <xdr:rowOff>142742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159269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6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157150</xdr:rowOff>
    </xdr:from>
    <xdr:to>
      <xdr:col>102</xdr:col>
      <xdr:colOff>114300</xdr:colOff>
      <xdr:row>58</xdr:row>
      <xdr:rowOff>157207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0125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75698</xdr:rowOff>
    </xdr:from>
    <xdr:to>
      <xdr:col>102</xdr:col>
      <xdr:colOff>165100</xdr:colOff>
      <xdr:row>59</xdr:row>
      <xdr:rowOff>5848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22375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58344</xdr:rowOff>
    </xdr:from>
    <xdr:to>
      <xdr:col>98</xdr:col>
      <xdr:colOff>38100</xdr:colOff>
      <xdr:row>58</xdr:row>
      <xdr:rowOff>159944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105664</xdr:rowOff>
    </xdr:from>
    <xdr:to>
      <xdr:col>116</xdr:col>
      <xdr:colOff>114300</xdr:colOff>
      <xdr:row>59</xdr:row>
      <xdr:rowOff>35814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20591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106045</xdr:rowOff>
    </xdr:from>
    <xdr:to>
      <xdr:col>112</xdr:col>
      <xdr:colOff>38100</xdr:colOff>
      <xdr:row>59</xdr:row>
      <xdr:rowOff>36195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27322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94044</xdr:rowOff>
    </xdr:from>
    <xdr:to>
      <xdr:col>107</xdr:col>
      <xdr:colOff>101600</xdr:colOff>
      <xdr:row>59</xdr:row>
      <xdr:rowOff>24194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15321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106350</xdr:rowOff>
    </xdr:from>
    <xdr:to>
      <xdr:col>102</xdr:col>
      <xdr:colOff>165100</xdr:colOff>
      <xdr:row>59</xdr:row>
      <xdr:rowOff>36500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27627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106407</xdr:rowOff>
    </xdr:from>
    <xdr:to>
      <xdr:col>98</xdr:col>
      <xdr:colOff>38100</xdr:colOff>
      <xdr:row>59</xdr:row>
      <xdr:rowOff>36557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27684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4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149568</xdr:rowOff>
    </xdr:from>
    <xdr:to>
      <xdr:col>116</xdr:col>
      <xdr:colOff>63500</xdr:colOff>
      <xdr:row>76</xdr:row>
      <xdr:rowOff>44031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8318"/>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44031</xdr:rowOff>
    </xdr:from>
    <xdr:to>
      <xdr:col>111</xdr:col>
      <xdr:colOff>177800</xdr:colOff>
      <xdr:row>76</xdr:row>
      <xdr:rowOff>59386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4231"/>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59386</xdr:rowOff>
    </xdr:from>
    <xdr:to>
      <xdr:col>107</xdr:col>
      <xdr:colOff>50800</xdr:colOff>
      <xdr:row>76</xdr:row>
      <xdr:rowOff>110325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89586"/>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90881</xdr:rowOff>
    </xdr:from>
    <xdr:to>
      <xdr:col>107</xdr:col>
      <xdr:colOff>101600</xdr:colOff>
      <xdr:row>77</xdr:row>
      <xdr:rowOff>21031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110325</xdr:rowOff>
    </xdr:from>
    <xdr:to>
      <xdr:col>102</xdr:col>
      <xdr:colOff>114300</xdr:colOff>
      <xdr:row>76</xdr:row>
      <xdr:rowOff>137452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40525"/>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27293</xdr:rowOff>
    </xdr:from>
    <xdr:to>
      <xdr:col>102</xdr:col>
      <xdr:colOff>165100</xdr:colOff>
      <xdr:row>76</xdr:row>
      <xdr:rowOff>128893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145419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46495</xdr:rowOff>
    </xdr:from>
    <xdr:to>
      <xdr:col>98</xdr:col>
      <xdr:colOff>38100</xdr:colOff>
      <xdr:row>76</xdr:row>
      <xdr:rowOff>148095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164622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98768</xdr:rowOff>
    </xdr:from>
    <xdr:to>
      <xdr:col>116</xdr:col>
      <xdr:colOff>114300</xdr:colOff>
      <xdr:row>76</xdr:row>
      <xdr:rowOff>28918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77195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164681</xdr:rowOff>
    </xdr:from>
    <xdr:to>
      <xdr:col>112</xdr:col>
      <xdr:colOff>38100</xdr:colOff>
      <xdr:row>76</xdr:row>
      <xdr:rowOff>94831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85958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8586</xdr:rowOff>
    </xdr:from>
    <xdr:to>
      <xdr:col>107</xdr:col>
      <xdr:colOff>101600</xdr:colOff>
      <xdr:row>76</xdr:row>
      <xdr:rowOff>110186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126713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59525</xdr:rowOff>
    </xdr:from>
    <xdr:to>
      <xdr:col>102</xdr:col>
      <xdr:colOff>165100</xdr:colOff>
      <xdr:row>76</xdr:row>
      <xdr:rowOff>161125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152252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86652</xdr:rowOff>
    </xdr:from>
    <xdr:to>
      <xdr:col>98</xdr:col>
      <xdr:colOff>38100</xdr:colOff>
      <xdr:row>77</xdr:row>
      <xdr:rowOff>16802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7929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歳出決算額は、住民一人当たり</a:t>
          </a:r>
          <a:r>
            <a:rPr kumimoji="1" lang="en-US" altLang="ja-JP" sz="900">
              <a:latin typeface="ＭＳ Ｐゴシック" panose="020B0600070205080204" pitchFamily="50" charset="-128"/>
              <a:ea typeface="ＭＳ Ｐゴシック" panose="020B0600070205080204" pitchFamily="50" charset="-128"/>
            </a:rPr>
            <a:t>365,928</a:t>
          </a:r>
          <a:r>
            <a:rPr kumimoji="1" lang="ja-JP" altLang="en-US" sz="900">
              <a:latin typeface="ＭＳ Ｐゴシック" panose="020B0600070205080204" pitchFamily="50" charset="-128"/>
              <a:ea typeface="ＭＳ Ｐゴシック" panose="020B0600070205080204" pitchFamily="50" charset="-128"/>
            </a:rPr>
            <a:t>円に上り、前年度の</a:t>
          </a:r>
          <a:r>
            <a:rPr kumimoji="1" lang="en-US" altLang="ja-JP" sz="900">
              <a:latin typeface="ＭＳ Ｐゴシック" panose="020B0600070205080204" pitchFamily="50" charset="-128"/>
              <a:ea typeface="ＭＳ Ｐゴシック" panose="020B0600070205080204" pitchFamily="50" charset="-128"/>
            </a:rPr>
            <a:t>412,042</a:t>
          </a:r>
          <a:r>
            <a:rPr kumimoji="1" lang="ja-JP" altLang="en-US" sz="900">
              <a:latin typeface="ＭＳ Ｐゴシック" panose="020B0600070205080204" pitchFamily="50" charset="-128"/>
              <a:ea typeface="ＭＳ Ｐゴシック" panose="020B0600070205080204" pitchFamily="50" charset="-128"/>
            </a:rPr>
            <a:t>円を</a:t>
          </a:r>
          <a:r>
            <a:rPr kumimoji="1" lang="en-US" altLang="ja-JP" sz="900">
              <a:latin typeface="ＭＳ Ｐゴシック" panose="020B0600070205080204" pitchFamily="50" charset="-128"/>
              <a:ea typeface="ＭＳ Ｐゴシック" panose="020B0600070205080204" pitchFamily="50" charset="-128"/>
            </a:rPr>
            <a:t>46,114</a:t>
          </a:r>
          <a:r>
            <a:rPr kumimoji="1" lang="ja-JP" altLang="en-US" sz="900">
              <a:latin typeface="ＭＳ Ｐゴシック" panose="020B0600070205080204" pitchFamily="50" charset="-128"/>
              <a:ea typeface="ＭＳ Ｐゴシック" panose="020B0600070205080204" pitchFamily="50" charset="-128"/>
            </a:rPr>
            <a:t>円も下回った。新型コロナウイルス感染症対策関連経費、市制施行</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周年関連経費、母子父子寡婦福祉資金貸付事業特別会計を新設した令和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年度の歳出による影響が大きい。類似団体と比較して人口規模が大きいこともあり、一人当たりコストは、ほとんどの性質で類似団体平均値を下回って推移している。</a:t>
          </a:r>
        </a:p>
        <a:p>
          <a:r>
            <a:rPr kumimoji="1" lang="ja-JP" altLang="en-US" sz="900">
              <a:latin typeface="ＭＳ Ｐゴシック" panose="020B0600070205080204" pitchFamily="50" charset="-128"/>
              <a:ea typeface="ＭＳ Ｐゴシック" panose="020B0600070205080204" pitchFamily="50" charset="-128"/>
            </a:rPr>
            <a:t>　　人件費は、中核市移行や保育環境の充実のための人員増の影響を大きく受けたことに加え、定年退職者の増による退職手当が増加したことで、一人当たり</a:t>
          </a:r>
          <a:r>
            <a:rPr kumimoji="1" lang="en-US" altLang="ja-JP" sz="900">
              <a:latin typeface="ＭＳ Ｐゴシック" panose="020B0600070205080204" pitchFamily="50" charset="-128"/>
              <a:ea typeface="ＭＳ Ｐゴシック" panose="020B0600070205080204" pitchFamily="50" charset="-128"/>
            </a:rPr>
            <a:t>1,393</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54,793→56,186</a:t>
          </a:r>
          <a:r>
            <a:rPr kumimoji="1" lang="ja-JP" altLang="en-US" sz="900">
              <a:latin typeface="ＭＳ Ｐゴシック" panose="020B0600070205080204" pitchFamily="50" charset="-128"/>
              <a:ea typeface="ＭＳ Ｐゴシック" panose="020B0600070205080204" pitchFamily="50" charset="-128"/>
            </a:rPr>
            <a:t>）増加した。</a:t>
          </a:r>
          <a:endParaRPr kumimoji="1" lang="en-US" altLang="ja-JP" sz="9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物件費は、新型コロナウイルスワクチン住民接種に伴う経費の減や、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スクール構想整備</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台の学習用端末の導入</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の減などの影響を大きく受けたことで、一人当たり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2,763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58,309→55,546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扶助費は、物価高騰支援対策を実施した一方、令和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年度にコロナ対策として実施した子育て世帯への臨時特別給付金、住民税非課税世帯等臨時特別給付金などの臨時経費の減少により、一人当たり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11,726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116,654→104,928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r>
            <a:rPr kumimoji="1" lang="ja-JP" altLang="en-US" sz="900">
              <a:latin typeface="ＭＳ Ｐゴシック" panose="020B0600070205080204" pitchFamily="50" charset="-128"/>
              <a:ea typeface="ＭＳ Ｐゴシック" panose="020B0600070205080204" pitchFamily="50" charset="-128"/>
            </a:rPr>
            <a:t>　　補助費等は、自宅療養者等への医療提供事業交付金や学校給食費無償化補助金などのコロナ対策・物価高騰支援に力を注いだことで、一人当たり</a:t>
          </a:r>
          <a:r>
            <a:rPr kumimoji="1" lang="en-US" altLang="ja-JP" sz="900">
              <a:latin typeface="ＭＳ Ｐゴシック" panose="020B0600070205080204" pitchFamily="50" charset="-128"/>
              <a:ea typeface="ＭＳ Ｐゴシック" panose="020B0600070205080204" pitchFamily="50" charset="-128"/>
            </a:rPr>
            <a:t>10,719</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28,931→39,650</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　　公債費は、臨時財政対策債をはじめとした市債残高の増加に伴う元金償還金の増加により、一人当たり</a:t>
          </a:r>
          <a:r>
            <a:rPr kumimoji="1" lang="en-US" altLang="ja-JP" sz="900">
              <a:latin typeface="ＭＳ Ｐゴシック" panose="020B0600070205080204" pitchFamily="50" charset="-128"/>
              <a:ea typeface="ＭＳ Ｐゴシック" panose="020B0600070205080204" pitchFamily="50" charset="-128"/>
            </a:rPr>
            <a:t>933</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25,354→26,287</a:t>
          </a:r>
          <a:r>
            <a:rPr kumimoji="1" lang="ja-JP" altLang="en-US" sz="900">
              <a:latin typeface="ＭＳ Ｐゴシック" panose="020B0600070205080204" pitchFamily="50" charset="-128"/>
              <a:ea typeface="ＭＳ Ｐゴシック" panose="020B0600070205080204" pitchFamily="50" charset="-128"/>
            </a:rPr>
            <a:t>）増加した。</a:t>
          </a:r>
          <a:endParaRPr kumimoji="1" lang="en-US" altLang="ja-JP" sz="9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年度に財政調整基金</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億円、競輪場跡地の売払収入の活用による公共施設整備等基金</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億円の積立の影響を大きく受け、一人当たり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6,352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23,197→16,845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r>
            <a:rPr kumimoji="1" lang="ja-JP" altLang="en-US" sz="900">
              <a:latin typeface="ＭＳ Ｐゴシック" panose="020B0600070205080204" pitchFamily="50" charset="-128"/>
              <a:ea typeface="ＭＳ Ｐゴシック" panose="020B0600070205080204" pitchFamily="50" charset="-128"/>
            </a:rPr>
            <a:t>　　繰出金は、被保険者数減少による国民健康保険事業への繰出金の減があるものの、介護保険事業と後期高齢者医療事業への繰出金や後期高齢者療養給付費負担金の増加により、一人当たり</a:t>
          </a:r>
          <a:r>
            <a:rPr kumimoji="1" lang="en-US" altLang="ja-JP" sz="900">
              <a:latin typeface="ＭＳ Ｐゴシック" panose="020B0600070205080204" pitchFamily="50" charset="-128"/>
              <a:ea typeface="ＭＳ Ｐゴシック" panose="020B0600070205080204" pitchFamily="50" charset="-128"/>
            </a:rPr>
            <a:t>1,730</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33,511→35,241</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　　今後は、年々増加している扶助費に加えて、地方債残高増加の影響を受ける公債費、中核市移行等増加要因が生じる人件費といった義務的経費の増加が避けられないため、公共施設等総合管理計画の下、施設の統廃合及び維持管理を経済的、効率的に進めるなど歳出の圧縮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380,201
372,902
113.82
145,599,914
139,126,187
5,965,865
78,711,980
104,064,168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36</xdr:row>
      <xdr:rowOff>150368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79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150368</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25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157226</xdr:rowOff>
    </xdr:from>
    <xdr:to>
      <xdr:col>15</xdr:col>
      <xdr:colOff>50800</xdr:colOff>
      <xdr:row>36</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47752</xdr:rowOff>
    </xdr:from>
    <xdr:to>
      <xdr:col>15</xdr:col>
      <xdr:colOff>101600</xdr:colOff>
      <xdr:row>35</xdr:row>
      <xdr:rowOff>149352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165879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146558</xdr:rowOff>
    </xdr:from>
    <xdr:to>
      <xdr:col>10</xdr:col>
      <xdr:colOff>114300</xdr:colOff>
      <xdr:row>36</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875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12700</xdr:rowOff>
    </xdr:from>
    <xdr:to>
      <xdr:col>10</xdr:col>
      <xdr:colOff>165100</xdr:colOff>
      <xdr:row>35</xdr:row>
      <xdr:rowOff>114300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130827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119380</xdr:rowOff>
    </xdr:from>
    <xdr:to>
      <xdr:col>6</xdr:col>
      <xdr:colOff>38100</xdr:colOff>
      <xdr:row>35</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94996</xdr:rowOff>
    </xdr:from>
    <xdr:to>
      <xdr:col>24</xdr:col>
      <xdr:colOff>114300</xdr:colOff>
      <xdr:row>37</xdr:row>
      <xdr:rowOff>25146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73423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99568</xdr:rowOff>
    </xdr:from>
    <xdr:to>
      <xdr:col>20</xdr:col>
      <xdr:colOff>38100</xdr:colOff>
      <xdr:row>37</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106426</xdr:rowOff>
    </xdr:from>
    <xdr:to>
      <xdr:col>15</xdr:col>
      <xdr:colOff>101600</xdr:colOff>
      <xdr:row>37</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107950</xdr:rowOff>
    </xdr:from>
    <xdr:to>
      <xdr:col>10</xdr:col>
      <xdr:colOff>165100</xdr:colOff>
      <xdr:row>37</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29227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95758</xdr:rowOff>
    </xdr:from>
    <xdr:to>
      <xdr:col>6</xdr:col>
      <xdr:colOff>38100</xdr:colOff>
      <xdr:row>37</xdr:row>
      <xdr:rowOff>25908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145111</xdr:rowOff>
    </xdr:from>
    <xdr:to>
      <xdr:col>24</xdr:col>
      <xdr:colOff>63500</xdr:colOff>
      <xdr:row>57</xdr:row>
      <xdr:rowOff>26771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6311"/>
          <a:ext cx="8382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86001</xdr:rowOff>
    </xdr:from>
    <xdr:to>
      <xdr:col>19</xdr:col>
      <xdr:colOff>177800</xdr:colOff>
      <xdr:row>56</xdr:row>
      <xdr:rowOff>145111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829951"/>
          <a:ext cx="889000" cy="9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86001</xdr:rowOff>
    </xdr:from>
    <xdr:to>
      <xdr:col>15</xdr:col>
      <xdr:colOff>50800</xdr:colOff>
      <xdr:row>57</xdr:row>
      <xdr:rowOff>128509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29951"/>
          <a:ext cx="889000" cy="10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76012</xdr:rowOff>
    </xdr:from>
    <xdr:to>
      <xdr:col>15</xdr:col>
      <xdr:colOff>101600</xdr:colOff>
      <xdr:row>51</xdr:row>
      <xdr:rowOff>6162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22689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2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128509</xdr:rowOff>
    </xdr:from>
    <xdr:to>
      <xdr:col>10</xdr:col>
      <xdr:colOff>114300</xdr:colOff>
      <xdr:row>57</xdr:row>
      <xdr:rowOff>157269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1159"/>
          <a:ext cx="889000" cy="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135165</xdr:rowOff>
    </xdr:from>
    <xdr:to>
      <xdr:col>10</xdr:col>
      <xdr:colOff>165100</xdr:colOff>
      <xdr:row>57</xdr:row>
      <xdr:rowOff>65315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3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81842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142642</xdr:rowOff>
    </xdr:from>
    <xdr:to>
      <xdr:col>6</xdr:col>
      <xdr:colOff>38100</xdr:colOff>
      <xdr:row>57</xdr:row>
      <xdr:rowOff>72792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89319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147421</xdr:rowOff>
    </xdr:from>
    <xdr:to>
      <xdr:col>24</xdr:col>
      <xdr:colOff>114300</xdr:colOff>
      <xdr:row>57</xdr:row>
      <xdr:rowOff>77571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125848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94311</xdr:rowOff>
    </xdr:from>
    <xdr:to>
      <xdr:col>20</xdr:col>
      <xdr:colOff>38100</xdr:colOff>
      <xdr:row>57</xdr:row>
      <xdr:rowOff>24461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35201</xdr:rowOff>
    </xdr:from>
    <xdr:to>
      <xdr:col>15</xdr:col>
      <xdr:colOff>101600</xdr:colOff>
      <xdr:row>51</xdr:row>
      <xdr:rowOff>136801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127928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7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77709</xdr:rowOff>
    </xdr:from>
    <xdr:to>
      <xdr:col>10</xdr:col>
      <xdr:colOff>165100</xdr:colOff>
      <xdr:row>58</xdr:row>
      <xdr:rowOff>7859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170436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106469</xdr:rowOff>
    </xdr:from>
    <xdr:to>
      <xdr:col>6</xdr:col>
      <xdr:colOff>38100</xdr:colOff>
      <xdr:row>58</xdr:row>
      <xdr:rowOff>36619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27746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148059</xdr:rowOff>
    </xdr:from>
    <xdr:to>
      <xdr:col>24</xdr:col>
      <xdr:colOff>63500</xdr:colOff>
      <xdr:row>76</xdr:row>
      <xdr:rowOff>8125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06809"/>
          <a:ext cx="8382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148059</xdr:rowOff>
    </xdr:from>
    <xdr:to>
      <xdr:col>19</xdr:col>
      <xdr:colOff>177800</xdr:colOff>
      <xdr:row>77</xdr:row>
      <xdr:rowOff>25309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06809"/>
          <a:ext cx="889000" cy="2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25309</xdr:rowOff>
    </xdr:from>
    <xdr:to>
      <xdr:col>15</xdr:col>
      <xdr:colOff>50800</xdr:colOff>
      <xdr:row>77</xdr:row>
      <xdr:rowOff>71112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6959"/>
          <a:ext cx="8890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137973</xdr:rowOff>
    </xdr:from>
    <xdr:to>
      <xdr:col>15</xdr:col>
      <xdr:colOff>101600</xdr:colOff>
      <xdr:row>77</xdr:row>
      <xdr:rowOff>68123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71112</xdr:rowOff>
    </xdr:from>
    <xdr:to>
      <xdr:col>10</xdr:col>
      <xdr:colOff>114300</xdr:colOff>
      <xdr:row>77</xdr:row>
      <xdr:rowOff>113038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2762"/>
          <a:ext cx="889000" cy="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168765</xdr:rowOff>
    </xdr:from>
    <xdr:to>
      <xdr:col>10</xdr:col>
      <xdr:colOff>165100</xdr:colOff>
      <xdr:row>77</xdr:row>
      <xdr:rowOff>98915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16511</xdr:rowOff>
    </xdr:from>
    <xdr:to>
      <xdr:col>6</xdr:col>
      <xdr:colOff>38100</xdr:colOff>
      <xdr:row>77</xdr:row>
      <xdr:rowOff>118111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1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134638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128775</xdr:rowOff>
    </xdr:from>
    <xdr:to>
      <xdr:col>24</xdr:col>
      <xdr:colOff>114300</xdr:colOff>
      <xdr:row>76</xdr:row>
      <xdr:rowOff>58925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107202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97259</xdr:rowOff>
    </xdr:from>
    <xdr:to>
      <xdr:col>20</xdr:col>
      <xdr:colOff>38100</xdr:colOff>
      <xdr:row>76</xdr:row>
      <xdr:rowOff>27409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18536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4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145959</xdr:rowOff>
    </xdr:from>
    <xdr:to>
      <xdr:col>15</xdr:col>
      <xdr:colOff>101600</xdr:colOff>
      <xdr:row>77</xdr:row>
      <xdr:rowOff>76109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67236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20312</xdr:rowOff>
    </xdr:from>
    <xdr:to>
      <xdr:col>10</xdr:col>
      <xdr:colOff>165100</xdr:colOff>
      <xdr:row>77</xdr:row>
      <xdr:rowOff>121912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113039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62238</xdr:rowOff>
    </xdr:from>
    <xdr:to>
      <xdr:col>6</xdr:col>
      <xdr:colOff>38100</xdr:colOff>
      <xdr:row>77</xdr:row>
      <xdr:rowOff>163838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5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110508</xdr:rowOff>
    </xdr:from>
    <xdr:to>
      <xdr:col>24</xdr:col>
      <xdr:colOff>63500</xdr:colOff>
      <xdr:row>96</xdr:row>
      <xdr:rowOff>71120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98258"/>
          <a:ext cx="838200" cy="1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71120</xdr:rowOff>
    </xdr:from>
    <xdr:to>
      <xdr:col>19</xdr:col>
      <xdr:colOff>177800</xdr:colOff>
      <xdr:row>97</xdr:row>
      <xdr:rowOff>169052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30320"/>
          <a:ext cx="889000" cy="2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169052</xdr:rowOff>
    </xdr:from>
    <xdr:to>
      <xdr:col>15</xdr:col>
      <xdr:colOff>50800</xdr:colOff>
      <xdr:row>98</xdr:row>
      <xdr:rowOff>36373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99702"/>
          <a:ext cx="8890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104673</xdr:rowOff>
    </xdr:from>
    <xdr:to>
      <xdr:col>15</xdr:col>
      <xdr:colOff>101600</xdr:colOff>
      <xdr:row>97</xdr:row>
      <xdr:rowOff>34823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51350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36373</xdr:rowOff>
    </xdr:from>
    <xdr:to>
      <xdr:col>10</xdr:col>
      <xdr:colOff>114300</xdr:colOff>
      <xdr:row>98</xdr:row>
      <xdr:rowOff>64559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38473"/>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72396</xdr:rowOff>
    </xdr:from>
    <xdr:to>
      <xdr:col>10</xdr:col>
      <xdr:colOff>165100</xdr:colOff>
      <xdr:row>97</xdr:row>
      <xdr:rowOff>2546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149433</xdr:rowOff>
    </xdr:from>
    <xdr:to>
      <xdr:col>6</xdr:col>
      <xdr:colOff>38100</xdr:colOff>
      <xdr:row>97</xdr:row>
      <xdr:rowOff>79583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59708</xdr:rowOff>
    </xdr:from>
    <xdr:to>
      <xdr:col>24</xdr:col>
      <xdr:colOff>114300</xdr:colOff>
      <xdr:row>95</xdr:row>
      <xdr:rowOff>161308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38135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20320</xdr:rowOff>
    </xdr:from>
    <xdr:to>
      <xdr:col>20</xdr:col>
      <xdr:colOff>38100</xdr:colOff>
      <xdr:row>96</xdr:row>
      <xdr:rowOff>121920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113047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118252</xdr:rowOff>
    </xdr:from>
    <xdr:to>
      <xdr:col>15</xdr:col>
      <xdr:colOff>101600</xdr:colOff>
      <xdr:row>98</xdr:row>
      <xdr:rowOff>48402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39529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157023</xdr:rowOff>
    </xdr:from>
    <xdr:to>
      <xdr:col>10</xdr:col>
      <xdr:colOff>165100</xdr:colOff>
      <xdr:row>98</xdr:row>
      <xdr:rowOff>87173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78300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13759</xdr:rowOff>
    </xdr:from>
    <xdr:to>
      <xdr:col>6</xdr:col>
      <xdr:colOff>38100</xdr:colOff>
      <xdr:row>98</xdr:row>
      <xdr:rowOff>115359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126898</xdr:rowOff>
    </xdr:from>
    <xdr:to>
      <xdr:col>55</xdr:col>
      <xdr:colOff>0</xdr:colOff>
      <xdr:row>38</xdr:row>
      <xdr:rowOff>20371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70548"/>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97181</xdr:rowOff>
    </xdr:from>
    <xdr:to>
      <xdr:col>50</xdr:col>
      <xdr:colOff>114300</xdr:colOff>
      <xdr:row>37</xdr:row>
      <xdr:rowOff>126898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4083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97181</xdr:rowOff>
    </xdr:from>
    <xdr:to>
      <xdr:col>45</xdr:col>
      <xdr:colOff>177800</xdr:colOff>
      <xdr:row>37</xdr:row>
      <xdr:rowOff>115469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408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75184</xdr:rowOff>
    </xdr:from>
    <xdr:to>
      <xdr:col>46</xdr:col>
      <xdr:colOff>38100</xdr:colOff>
      <xdr:row>37</xdr:row>
      <xdr:rowOff>5334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21861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107239</xdr:rowOff>
    </xdr:from>
    <xdr:to>
      <xdr:col>41</xdr:col>
      <xdr:colOff>50800</xdr:colOff>
      <xdr:row>37</xdr:row>
      <xdr:rowOff>115469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5088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63297</xdr:rowOff>
    </xdr:from>
    <xdr:to>
      <xdr:col>41</xdr:col>
      <xdr:colOff>101600</xdr:colOff>
      <xdr:row>36</xdr:row>
      <xdr:rowOff>164897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9974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1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17577</xdr:rowOff>
    </xdr:from>
    <xdr:to>
      <xdr:col>36</xdr:col>
      <xdr:colOff>165100</xdr:colOff>
      <xdr:row>36</xdr:row>
      <xdr:rowOff>119177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18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135704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596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141021</xdr:rowOff>
    </xdr:from>
    <xdr:to>
      <xdr:col>55</xdr:col>
      <xdr:colOff>50800</xdr:colOff>
      <xdr:row>38</xdr:row>
      <xdr:rowOff>71171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55948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76098</xdr:rowOff>
    </xdr:from>
    <xdr:to>
      <xdr:col>50</xdr:col>
      <xdr:colOff>165100</xdr:colOff>
      <xdr:row>38</xdr:row>
      <xdr:rowOff>6248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168825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46381</xdr:rowOff>
    </xdr:from>
    <xdr:to>
      <xdr:col>46</xdr:col>
      <xdr:colOff>38100</xdr:colOff>
      <xdr:row>37</xdr:row>
      <xdr:rowOff>147981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139107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64669</xdr:rowOff>
    </xdr:from>
    <xdr:to>
      <xdr:col>41</xdr:col>
      <xdr:colOff>101600</xdr:colOff>
      <xdr:row>37</xdr:row>
      <xdr:rowOff>166269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157395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0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56439</xdr:rowOff>
    </xdr:from>
    <xdr:to>
      <xdr:col>36</xdr:col>
      <xdr:colOff>165100</xdr:colOff>
      <xdr:row>37</xdr:row>
      <xdr:rowOff>158039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149165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66834</xdr:rowOff>
    </xdr:from>
    <xdr:to>
      <xdr:col>55</xdr:col>
      <xdr:colOff>0</xdr:colOff>
      <xdr:row>56</xdr:row>
      <xdr:rowOff>105125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68034"/>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105125</xdr:rowOff>
    </xdr:from>
    <xdr:to>
      <xdr:col>50</xdr:col>
      <xdr:colOff>114300</xdr:colOff>
      <xdr:row>56</xdr:row>
      <xdr:rowOff>116725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706325"/>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116725</xdr:rowOff>
    </xdr:from>
    <xdr:to>
      <xdr:col>45</xdr:col>
      <xdr:colOff>177800</xdr:colOff>
      <xdr:row>56</xdr:row>
      <xdr:rowOff>121526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71792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28435</xdr:rowOff>
    </xdr:from>
    <xdr:to>
      <xdr:col>46</xdr:col>
      <xdr:colOff>38100</xdr:colOff>
      <xdr:row>56</xdr:row>
      <xdr:rowOff>130035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146562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40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105753</xdr:rowOff>
    </xdr:from>
    <xdr:to>
      <xdr:col>41</xdr:col>
      <xdr:colOff>50800</xdr:colOff>
      <xdr:row>56</xdr:row>
      <xdr:rowOff>121526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706953"/>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32607</xdr:rowOff>
    </xdr:from>
    <xdr:to>
      <xdr:col>41</xdr:col>
      <xdr:colOff>101600</xdr:colOff>
      <xdr:row>56</xdr:row>
      <xdr:rowOff>134207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3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150734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40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21406</xdr:rowOff>
    </xdr:from>
    <xdr:to>
      <xdr:col>36</xdr:col>
      <xdr:colOff>165100</xdr:colOff>
      <xdr:row>56</xdr:row>
      <xdr:rowOff>123006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139533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39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16034</xdr:rowOff>
    </xdr:from>
    <xdr:to>
      <xdr:col>55</xdr:col>
      <xdr:colOff>50800</xdr:colOff>
      <xdr:row>56</xdr:row>
      <xdr:rowOff>117634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165911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54325</xdr:rowOff>
    </xdr:from>
    <xdr:to>
      <xdr:col>50</xdr:col>
      <xdr:colOff>165100</xdr:colOff>
      <xdr:row>56</xdr:row>
      <xdr:rowOff>155925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6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147052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7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65925</xdr:rowOff>
    </xdr:from>
    <xdr:to>
      <xdr:col>46</xdr:col>
      <xdr:colOff>38100</xdr:colOff>
      <xdr:row>56</xdr:row>
      <xdr:rowOff>167525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158652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75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70726</xdr:rowOff>
    </xdr:from>
    <xdr:to>
      <xdr:col>41</xdr:col>
      <xdr:colOff>101600</xdr:colOff>
      <xdr:row>57</xdr:row>
      <xdr:rowOff>876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163453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7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54953</xdr:rowOff>
    </xdr:from>
    <xdr:to>
      <xdr:col>36</xdr:col>
      <xdr:colOff>165100</xdr:colOff>
      <xdr:row>56</xdr:row>
      <xdr:rowOff>156553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147680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7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148403</xdr:rowOff>
    </xdr:from>
    <xdr:to>
      <xdr:col>55</xdr:col>
      <xdr:colOff>0</xdr:colOff>
      <xdr:row>78</xdr:row>
      <xdr:rowOff>169777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21503"/>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105508</xdr:rowOff>
    </xdr:from>
    <xdr:to>
      <xdr:col>50</xdr:col>
      <xdr:colOff>114300</xdr:colOff>
      <xdr:row>78</xdr:row>
      <xdr:rowOff>148403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78608"/>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105508</xdr:rowOff>
    </xdr:from>
    <xdr:to>
      <xdr:col>45</xdr:col>
      <xdr:colOff>177800</xdr:colOff>
      <xdr:row>78</xdr:row>
      <xdr:rowOff>161434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8608"/>
          <a:ext cx="889000" cy="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164762</xdr:rowOff>
    </xdr:from>
    <xdr:to>
      <xdr:col>46</xdr:col>
      <xdr:colOff>38100</xdr:colOff>
      <xdr:row>78</xdr:row>
      <xdr:rowOff>94912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111439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161434</xdr:rowOff>
    </xdr:from>
    <xdr:to>
      <xdr:col>41</xdr:col>
      <xdr:colOff>50800</xdr:colOff>
      <xdr:row>79</xdr:row>
      <xdr:rowOff>3291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34534"/>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87495</xdr:rowOff>
    </xdr:from>
    <xdr:to>
      <xdr:col>41</xdr:col>
      <xdr:colOff>101600</xdr:colOff>
      <xdr:row>79</xdr:row>
      <xdr:rowOff>17645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34172</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2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95676</xdr:rowOff>
    </xdr:from>
    <xdr:to>
      <xdr:col>36</xdr:col>
      <xdr:colOff>165100</xdr:colOff>
      <xdr:row>79</xdr:row>
      <xdr:rowOff>25826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42353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24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118977</xdr:rowOff>
    </xdr:from>
    <xdr:to>
      <xdr:col>55</xdr:col>
      <xdr:colOff>50800</xdr:colOff>
      <xdr:row>79</xdr:row>
      <xdr:rowOff>49127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33904</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0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97603</xdr:rowOff>
    </xdr:from>
    <xdr:to>
      <xdr:col>50</xdr:col>
      <xdr:colOff>165100</xdr:colOff>
      <xdr:row>79</xdr:row>
      <xdr:rowOff>27753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18880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6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54708</xdr:rowOff>
    </xdr:from>
    <xdr:to>
      <xdr:col>46</xdr:col>
      <xdr:colOff>38100</xdr:colOff>
      <xdr:row>78</xdr:row>
      <xdr:rowOff>156308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147435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110634</xdr:rowOff>
    </xdr:from>
    <xdr:to>
      <xdr:col>41</xdr:col>
      <xdr:colOff>101600</xdr:colOff>
      <xdr:row>79</xdr:row>
      <xdr:rowOff>40784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31911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123941</xdr:rowOff>
    </xdr:from>
    <xdr:to>
      <xdr:col>36</xdr:col>
      <xdr:colOff>165100</xdr:colOff>
      <xdr:row>79</xdr:row>
      <xdr:rowOff>54091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95988</xdr:rowOff>
    </xdr:from>
    <xdr:to>
      <xdr:col>55</xdr:col>
      <xdr:colOff>0</xdr:colOff>
      <xdr:row>98</xdr:row>
      <xdr:rowOff>100430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98088"/>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95025</xdr:rowOff>
    </xdr:from>
    <xdr:to>
      <xdr:col>50</xdr:col>
      <xdr:colOff>114300</xdr:colOff>
      <xdr:row>98</xdr:row>
      <xdr:rowOff>100430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97125"/>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95025</xdr:rowOff>
    </xdr:from>
    <xdr:to>
      <xdr:col>45</xdr:col>
      <xdr:colOff>177800</xdr:colOff>
      <xdr:row>98</xdr:row>
      <xdr:rowOff>104398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9712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43555</xdr:rowOff>
    </xdr:from>
    <xdr:to>
      <xdr:col>46</xdr:col>
      <xdr:colOff>38100</xdr:colOff>
      <xdr:row>97</xdr:row>
      <xdr:rowOff>145155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161682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60784</xdr:rowOff>
    </xdr:from>
    <xdr:to>
      <xdr:col>41</xdr:col>
      <xdr:colOff>50800</xdr:colOff>
      <xdr:row>98</xdr:row>
      <xdr:rowOff>104398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62884"/>
          <a:ext cx="889000" cy="4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72653</xdr:rowOff>
    </xdr:from>
    <xdr:to>
      <xdr:col>41</xdr:col>
      <xdr:colOff>101600</xdr:colOff>
      <xdr:row>98</xdr:row>
      <xdr:rowOff>2803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0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31407</xdr:rowOff>
    </xdr:from>
    <xdr:to>
      <xdr:col>36</xdr:col>
      <xdr:colOff>165100</xdr:colOff>
      <xdr:row>97</xdr:row>
      <xdr:rowOff>133007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149534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45188</xdr:rowOff>
    </xdr:from>
    <xdr:to>
      <xdr:col>55</xdr:col>
      <xdr:colOff>50800</xdr:colOff>
      <xdr:row>98</xdr:row>
      <xdr:rowOff>146788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131565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49630</xdr:rowOff>
    </xdr:from>
    <xdr:to>
      <xdr:col>50</xdr:col>
      <xdr:colOff>165100</xdr:colOff>
      <xdr:row>98</xdr:row>
      <xdr:rowOff>151230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142357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44225</xdr:rowOff>
    </xdr:from>
    <xdr:to>
      <xdr:col>46</xdr:col>
      <xdr:colOff>38100</xdr:colOff>
      <xdr:row>98</xdr:row>
      <xdr:rowOff>145825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53598</xdr:rowOff>
    </xdr:from>
    <xdr:to>
      <xdr:col>41</xdr:col>
      <xdr:colOff>101600</xdr:colOff>
      <xdr:row>98</xdr:row>
      <xdr:rowOff>155198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146325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9984</xdr:rowOff>
    </xdr:from>
    <xdr:to>
      <xdr:col>36</xdr:col>
      <xdr:colOff>165100</xdr:colOff>
      <xdr:row>98</xdr:row>
      <xdr:rowOff>111584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102711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111615</xdr:rowOff>
    </xdr:from>
    <xdr:to>
      <xdr:col>85</xdr:col>
      <xdr:colOff>127000</xdr:colOff>
      <xdr:row>37</xdr:row>
      <xdr:rowOff>73243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83815"/>
          <a:ext cx="838200" cy="1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16093</xdr:rowOff>
    </xdr:from>
    <xdr:to>
      <xdr:col>81</xdr:col>
      <xdr:colOff>50800</xdr:colOff>
      <xdr:row>37</xdr:row>
      <xdr:rowOff>73243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597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16093</xdr:rowOff>
    </xdr:from>
    <xdr:to>
      <xdr:col>76</xdr:col>
      <xdr:colOff>114300</xdr:colOff>
      <xdr:row>37</xdr:row>
      <xdr:rowOff>63935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59743"/>
          <a:ext cx="889000" cy="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139029</xdr:rowOff>
    </xdr:from>
    <xdr:to>
      <xdr:col>76</xdr:col>
      <xdr:colOff>165100</xdr:colOff>
      <xdr:row>34</xdr:row>
      <xdr:rowOff>69179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79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85706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5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146558</xdr:rowOff>
    </xdr:from>
    <xdr:to>
      <xdr:col>71</xdr:col>
      <xdr:colOff>177800</xdr:colOff>
      <xdr:row>37</xdr:row>
      <xdr:rowOff>63935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8758"/>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152745</xdr:rowOff>
    </xdr:from>
    <xdr:to>
      <xdr:col>72</xdr:col>
      <xdr:colOff>38100</xdr:colOff>
      <xdr:row>34</xdr:row>
      <xdr:rowOff>82895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81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99422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5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122210</xdr:rowOff>
    </xdr:from>
    <xdr:to>
      <xdr:col>67</xdr:col>
      <xdr:colOff>101600</xdr:colOff>
      <xdr:row>35</xdr:row>
      <xdr:rowOff>52360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68887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7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60815</xdr:rowOff>
    </xdr:from>
    <xdr:to>
      <xdr:col>85</xdr:col>
      <xdr:colOff>177800</xdr:colOff>
      <xdr:row>36</xdr:row>
      <xdr:rowOff>162415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39242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22443</xdr:rowOff>
    </xdr:from>
    <xdr:to>
      <xdr:col>81</xdr:col>
      <xdr:colOff>101600</xdr:colOff>
      <xdr:row>37</xdr:row>
      <xdr:rowOff>124043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115170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136743</xdr:rowOff>
    </xdr:from>
    <xdr:to>
      <xdr:col>76</xdr:col>
      <xdr:colOff>165100</xdr:colOff>
      <xdr:row>37</xdr:row>
      <xdr:rowOff>66893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58020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0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13135</xdr:rowOff>
    </xdr:from>
    <xdr:to>
      <xdr:col>72</xdr:col>
      <xdr:colOff>38100</xdr:colOff>
      <xdr:row>37</xdr:row>
      <xdr:rowOff>114735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105862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95758</xdr:rowOff>
    </xdr:from>
    <xdr:to>
      <xdr:col>67</xdr:col>
      <xdr:colOff>101600</xdr:colOff>
      <xdr:row>37</xdr:row>
      <xdr:rowOff>25908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147796</xdr:rowOff>
    </xdr:from>
    <xdr:to>
      <xdr:col>85</xdr:col>
      <xdr:colOff>127000</xdr:colOff>
      <xdr:row>58</xdr:row>
      <xdr:rowOff>16199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920446"/>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147796</xdr:rowOff>
    </xdr:from>
    <xdr:to>
      <xdr:col>81</xdr:col>
      <xdr:colOff>50800</xdr:colOff>
      <xdr:row>58</xdr:row>
      <xdr:rowOff>76416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20446"/>
          <a:ext cx="8890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76416</xdr:rowOff>
    </xdr:from>
    <xdr:to>
      <xdr:col>76</xdr:col>
      <xdr:colOff>114300</xdr:colOff>
      <xdr:row>58</xdr:row>
      <xdr:rowOff>78911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20516"/>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127260</xdr:rowOff>
    </xdr:from>
    <xdr:to>
      <xdr:col>71</xdr:col>
      <xdr:colOff>177800</xdr:colOff>
      <xdr:row>58</xdr:row>
      <xdr:rowOff>78911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99910"/>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136849</xdr:rowOff>
    </xdr:from>
    <xdr:to>
      <xdr:col>85</xdr:col>
      <xdr:colOff>177800</xdr:colOff>
      <xdr:row>58</xdr:row>
      <xdr:rowOff>66999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51776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96996</xdr:rowOff>
    </xdr:from>
    <xdr:to>
      <xdr:col>81</xdr:col>
      <xdr:colOff>101600</xdr:colOff>
      <xdr:row>58</xdr:row>
      <xdr:rowOff>27146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18273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25616</xdr:rowOff>
    </xdr:from>
    <xdr:to>
      <xdr:col>76</xdr:col>
      <xdr:colOff>165100</xdr:colOff>
      <xdr:row>58</xdr:row>
      <xdr:rowOff>127216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118343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6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28111</xdr:rowOff>
    </xdr:from>
    <xdr:to>
      <xdr:col>72</xdr:col>
      <xdr:colOff>38100</xdr:colOff>
      <xdr:row>58</xdr:row>
      <xdr:rowOff>129711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120838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76460</xdr:rowOff>
    </xdr:from>
    <xdr:to>
      <xdr:col>67</xdr:col>
      <xdr:colOff>101600</xdr:colOff>
      <xdr:row>58</xdr:row>
      <xdr:rowOff>6610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169187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4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54356</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2745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54356</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2745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78612</xdr:rowOff>
    </xdr:from>
    <xdr:to>
      <xdr:col>76</xdr:col>
      <xdr:colOff>165100</xdr:colOff>
      <xdr:row>79</xdr:row>
      <xdr:rowOff>8762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171339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4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83565</xdr:rowOff>
    </xdr:from>
    <xdr:to>
      <xdr:col>72</xdr:col>
      <xdr:colOff>38100</xdr:colOff>
      <xdr:row>79</xdr:row>
      <xdr:rowOff>13715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30242</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3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76581</xdr:rowOff>
    </xdr:from>
    <xdr:to>
      <xdr:col>67</xdr:col>
      <xdr:colOff>101600</xdr:colOff>
      <xdr:row>79</xdr:row>
      <xdr:rowOff>6731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23258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3556</xdr:rowOff>
    </xdr:from>
    <xdr:to>
      <xdr:col>76</xdr:col>
      <xdr:colOff>165100</xdr:colOff>
      <xdr:row>78</xdr:row>
      <xdr:rowOff>105156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121683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81342</xdr:rowOff>
    </xdr:from>
    <xdr:to>
      <xdr:col>85</xdr:col>
      <xdr:colOff>127000</xdr:colOff>
      <xdr:row>96</xdr:row>
      <xdr:rowOff>111810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40542"/>
          <a:ext cx="8382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111810</xdr:rowOff>
    </xdr:from>
    <xdr:to>
      <xdr:col>81</xdr:col>
      <xdr:colOff>50800</xdr:colOff>
      <xdr:row>96</xdr:row>
      <xdr:rowOff>133169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71010"/>
          <a:ext cx="889000" cy="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133169</xdr:rowOff>
    </xdr:from>
    <xdr:to>
      <xdr:col>76</xdr:col>
      <xdr:colOff>114300</xdr:colOff>
      <xdr:row>96</xdr:row>
      <xdr:rowOff>166805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92369"/>
          <a:ext cx="8890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103367</xdr:rowOff>
    </xdr:from>
    <xdr:to>
      <xdr:col>76</xdr:col>
      <xdr:colOff>165100</xdr:colOff>
      <xdr:row>96</xdr:row>
      <xdr:rowOff>33517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9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50044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166805</xdr:rowOff>
    </xdr:from>
    <xdr:to>
      <xdr:col>71</xdr:col>
      <xdr:colOff>177800</xdr:colOff>
      <xdr:row>96</xdr:row>
      <xdr:rowOff>170724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2600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132987</xdr:rowOff>
    </xdr:from>
    <xdr:to>
      <xdr:col>72</xdr:col>
      <xdr:colOff>38100</xdr:colOff>
      <xdr:row>96</xdr:row>
      <xdr:rowOff>63137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79664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91709</xdr:rowOff>
    </xdr:from>
    <xdr:to>
      <xdr:col>67</xdr:col>
      <xdr:colOff>101600</xdr:colOff>
      <xdr:row>96</xdr:row>
      <xdr:rowOff>21859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38386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30542</xdr:rowOff>
    </xdr:from>
    <xdr:to>
      <xdr:col>85</xdr:col>
      <xdr:colOff>177800</xdr:colOff>
      <xdr:row>96</xdr:row>
      <xdr:rowOff>132142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8969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6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61010</xdr:rowOff>
    </xdr:from>
    <xdr:to>
      <xdr:col>81</xdr:col>
      <xdr:colOff>101600</xdr:colOff>
      <xdr:row>96</xdr:row>
      <xdr:rowOff>162610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153737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82369</xdr:rowOff>
    </xdr:from>
    <xdr:to>
      <xdr:col>76</xdr:col>
      <xdr:colOff>165100</xdr:colOff>
      <xdr:row>97</xdr:row>
      <xdr:rowOff>12519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3646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3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116005</xdr:rowOff>
    </xdr:from>
    <xdr:to>
      <xdr:col>72</xdr:col>
      <xdr:colOff>38100</xdr:colOff>
      <xdr:row>97</xdr:row>
      <xdr:rowOff>46155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37282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119924</xdr:rowOff>
    </xdr:from>
    <xdr:to>
      <xdr:col>67</xdr:col>
      <xdr:colOff>101600</xdr:colOff>
      <xdr:row>97</xdr:row>
      <xdr:rowOff>50074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7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44297</xdr:rowOff>
    </xdr:from>
    <xdr:to>
      <xdr:col>116</xdr:col>
      <xdr:colOff>63500</xdr:colOff>
      <xdr:row>39</xdr:row>
      <xdr:rowOff>44297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08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44297</xdr:rowOff>
    </xdr:from>
    <xdr:to>
      <xdr:col>111</xdr:col>
      <xdr:colOff>177800</xdr:colOff>
      <xdr:row>39</xdr:row>
      <xdr:rowOff>44297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44297</xdr:rowOff>
    </xdr:from>
    <xdr:to>
      <xdr:col>107</xdr:col>
      <xdr:colOff>50800</xdr:colOff>
      <xdr:row>39</xdr:row>
      <xdr:rowOff>44297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162166</xdr:rowOff>
    </xdr:from>
    <xdr:to>
      <xdr:col>107</xdr:col>
      <xdr:colOff>101600</xdr:colOff>
      <xdr:row>39</xdr:row>
      <xdr:rowOff>92316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7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108843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52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44336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73084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163157</xdr:rowOff>
    </xdr:from>
    <xdr:to>
      <xdr:col>102</xdr:col>
      <xdr:colOff>165100</xdr:colOff>
      <xdr:row>39</xdr:row>
      <xdr:rowOff>93307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7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109834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53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162966</xdr:rowOff>
    </xdr:from>
    <xdr:to>
      <xdr:col>98</xdr:col>
      <xdr:colOff>38100</xdr:colOff>
      <xdr:row>39</xdr:row>
      <xdr:rowOff>93116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109643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164947</xdr:rowOff>
    </xdr:from>
    <xdr:to>
      <xdr:col>116</xdr:col>
      <xdr:colOff>114300</xdr:colOff>
      <xdr:row>39</xdr:row>
      <xdr:rowOff>95097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00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164947</xdr:rowOff>
    </xdr:from>
    <xdr:to>
      <xdr:col>112</xdr:col>
      <xdr:colOff>38100</xdr:colOff>
      <xdr:row>39</xdr:row>
      <xdr:rowOff>95097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86224</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164947</xdr:rowOff>
    </xdr:from>
    <xdr:to>
      <xdr:col>107</xdr:col>
      <xdr:colOff>101600</xdr:colOff>
      <xdr:row>39</xdr:row>
      <xdr:rowOff>95097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86224</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歳出決算額は、住民一人当たり</a:t>
          </a:r>
          <a:r>
            <a:rPr kumimoji="1" lang="en-US" altLang="ja-JP" sz="900">
              <a:latin typeface="ＭＳ Ｐゴシック" panose="020B0600070205080204" pitchFamily="50" charset="-128"/>
              <a:ea typeface="ＭＳ Ｐゴシック" panose="020B0600070205080204" pitchFamily="50" charset="-128"/>
            </a:rPr>
            <a:t>365,928</a:t>
          </a:r>
          <a:r>
            <a:rPr kumimoji="1" lang="ja-JP" altLang="en-US" sz="900">
              <a:latin typeface="ＭＳ Ｐゴシック" panose="020B0600070205080204" pitchFamily="50" charset="-128"/>
              <a:ea typeface="ＭＳ Ｐゴシック" panose="020B0600070205080204" pitchFamily="50" charset="-128"/>
            </a:rPr>
            <a:t>円に上り、前年度の</a:t>
          </a:r>
          <a:r>
            <a:rPr kumimoji="1" lang="en-US" altLang="ja-JP" sz="900">
              <a:latin typeface="ＭＳ Ｐゴシック" panose="020B0600070205080204" pitchFamily="50" charset="-128"/>
              <a:ea typeface="ＭＳ Ｐゴシック" panose="020B0600070205080204" pitchFamily="50" charset="-128"/>
            </a:rPr>
            <a:t>412,042</a:t>
          </a:r>
          <a:r>
            <a:rPr kumimoji="1" lang="ja-JP" altLang="en-US" sz="900">
              <a:latin typeface="ＭＳ Ｐゴシック" panose="020B0600070205080204" pitchFamily="50" charset="-128"/>
              <a:ea typeface="ＭＳ Ｐゴシック" panose="020B0600070205080204" pitchFamily="50" charset="-128"/>
            </a:rPr>
            <a:t>円を</a:t>
          </a:r>
          <a:r>
            <a:rPr kumimoji="1" lang="en-US" altLang="ja-JP" sz="900">
              <a:latin typeface="ＭＳ Ｐゴシック" panose="020B0600070205080204" pitchFamily="50" charset="-128"/>
              <a:ea typeface="ＭＳ Ｐゴシック" panose="020B0600070205080204" pitchFamily="50" charset="-128"/>
            </a:rPr>
            <a:t>46,114</a:t>
          </a:r>
          <a:r>
            <a:rPr kumimoji="1" lang="ja-JP" altLang="en-US" sz="900">
              <a:latin typeface="ＭＳ Ｐゴシック" panose="020B0600070205080204" pitchFamily="50" charset="-128"/>
              <a:ea typeface="ＭＳ Ｐゴシック" panose="020B0600070205080204" pitchFamily="50" charset="-128"/>
            </a:rPr>
            <a:t>円も下回った。新型コロナウイルス感染症対策関連経費、市制施行</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周年関連経費、母子父子寡婦福祉資金貸付事業特別会計を新設した令和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年度の歳出による影響が大きい。中核市移行した令和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年度以降は、類似団体と比較して、全ての目的別一人当たりコストで類似団体平均値を下回っている。</a:t>
          </a:r>
        </a:p>
        <a:p>
          <a:r>
            <a:rPr kumimoji="1" lang="ja-JP" altLang="en-US" sz="900">
              <a:latin typeface="ＭＳ Ｐゴシック" panose="020B0600070205080204" pitchFamily="50" charset="-128"/>
              <a:ea typeface="ＭＳ Ｐゴシック" panose="020B0600070205080204" pitchFamily="50" charset="-128"/>
            </a:rPr>
            <a:t>　総務費は、競輪場跡地の売払収入の積立により令和３年度に大幅に増加した公共施設整備等基金積立金による影響に加え、財政調整基金積立金の減少により、一人当たり</a:t>
          </a:r>
          <a:r>
            <a:rPr kumimoji="1" lang="en-US" altLang="ja-JP" sz="900">
              <a:latin typeface="ＭＳ Ｐゴシック" panose="020B0600070205080204" pitchFamily="50" charset="-128"/>
              <a:ea typeface="ＭＳ Ｐゴシック" panose="020B0600070205080204" pitchFamily="50" charset="-128"/>
            </a:rPr>
            <a:t>4,879</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43,003→38,124</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　民生費は、社会福祉や老人福祉を中心に扶助費が増加傾向にあるが、子育て世帯への臨時特別給付金・住民税非課税世帯等臨時特別給付金などコロナ対策関連経費の大幅な減少により一人当たり</a:t>
          </a:r>
          <a:r>
            <a:rPr kumimoji="1" lang="en-US" altLang="ja-JP" sz="900">
              <a:latin typeface="ＭＳ Ｐゴシック" panose="020B0600070205080204" pitchFamily="50" charset="-128"/>
              <a:ea typeface="ＭＳ Ｐゴシック" panose="020B0600070205080204" pitchFamily="50" charset="-128"/>
            </a:rPr>
            <a:t>4,136</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176,403→172,267</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　衛生費は、コロナ感染症による自宅療養者を支援するための医療提供を行う医療機関等への交付金や物価高騰対策として水道基本料金</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か月間の減免実施による水道事業への負担金の増などにより、一人当たり</a:t>
          </a:r>
          <a:r>
            <a:rPr kumimoji="1" lang="en-US" altLang="ja-JP" sz="900">
              <a:latin typeface="ＭＳ Ｐゴシック" panose="020B0600070205080204" pitchFamily="50" charset="-128"/>
              <a:ea typeface="ＭＳ Ｐゴシック" panose="020B0600070205080204" pitchFamily="50" charset="-128"/>
            </a:rPr>
            <a:t>5,777</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38,000→43,777</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　消防費は、消防団に配備している消防車両の更新台数の増や、消防職員の感染症対策のための消防署等の仮眠室完全個室化に係る改修工事により一人当たり</a:t>
          </a:r>
          <a:r>
            <a:rPr kumimoji="1" lang="en-US" altLang="ja-JP" sz="900">
              <a:latin typeface="ＭＳ Ｐゴシック" panose="020B0600070205080204" pitchFamily="50" charset="-128"/>
              <a:ea typeface="ＭＳ Ｐゴシック" panose="020B0600070205080204" pitchFamily="50" charset="-128"/>
            </a:rPr>
            <a:t>815</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10,257→11,072</a:t>
          </a:r>
          <a:r>
            <a:rPr kumimoji="1" lang="ja-JP" altLang="en-US" sz="900">
              <a:latin typeface="ＭＳ Ｐゴシック" panose="020B0600070205080204" pitchFamily="50" charset="-128"/>
              <a:ea typeface="ＭＳ Ｐゴシック" panose="020B0600070205080204" pitchFamily="50" charset="-128"/>
            </a:rPr>
            <a:t>）増加した。</a:t>
          </a:r>
          <a:endParaRPr kumimoji="1" lang="en-US" altLang="ja-JP" sz="9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教育費は、保護者の負担軽減対策としての学校給食費無償化補助金による増があった一方で、令和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年度実施の端末等の購入など小中学校の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スクール構想整備事業の大幅な減などにより、一人当たり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32,575→30,483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r>
            <a:rPr kumimoji="1" lang="ja-JP" altLang="en-US" sz="900">
              <a:latin typeface="ＭＳ Ｐゴシック" panose="020B0600070205080204" pitchFamily="50" charset="-128"/>
              <a:ea typeface="ＭＳ Ｐゴシック" panose="020B0600070205080204" pitchFamily="50" charset="-128"/>
            </a:rPr>
            <a:t>　公債費は、臨時財政対策債をはじめとした市債残高の増加に伴う元金償還金の増加により、一人当たり</a:t>
          </a:r>
          <a:r>
            <a:rPr kumimoji="1" lang="en-US" altLang="ja-JP" sz="900">
              <a:latin typeface="ＭＳ Ｐゴシック" panose="020B0600070205080204" pitchFamily="50" charset="-128"/>
              <a:ea typeface="ＭＳ Ｐゴシック" panose="020B0600070205080204" pitchFamily="50" charset="-128"/>
            </a:rPr>
            <a:t>933</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25,354→26,287</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　今後は、扶助費の経常的経費の伸びが避けられない民生費の増加が見込まれる中、公共施設等総合管理計画の下、施設の統廃合及び維持管理を経済的、効率的に進め、歳出の圧縮に努めていく必要がある。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財政調整基金は、令和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年度当初予算で</a:t>
          </a:r>
          <a:r>
            <a:rPr kumimoji="1" lang="en-US" altLang="ja-JP" sz="1050">
              <a:latin typeface="ＭＳ ゴシック" pitchFamily="49" charset="-128"/>
              <a:ea typeface="ＭＳ ゴシック" pitchFamily="49" charset="-128"/>
            </a:rPr>
            <a:t>32.0</a:t>
          </a:r>
          <a:r>
            <a:rPr kumimoji="1" lang="ja-JP" altLang="en-US" sz="1050">
              <a:latin typeface="ＭＳ ゴシック" pitchFamily="49" charset="-128"/>
              <a:ea typeface="ＭＳ ゴシック" pitchFamily="49" charset="-128"/>
            </a:rPr>
            <a:t>億円を取り崩したが、補正予算で</a:t>
          </a:r>
          <a:r>
            <a:rPr kumimoji="1" lang="en-US" altLang="ja-JP" sz="1050">
              <a:latin typeface="ＭＳ ゴシック" pitchFamily="49" charset="-128"/>
              <a:ea typeface="ＭＳ ゴシック" pitchFamily="49" charset="-128"/>
            </a:rPr>
            <a:t>43.0</a:t>
          </a:r>
          <a:r>
            <a:rPr kumimoji="1" lang="ja-JP" altLang="en-US" sz="1050">
              <a:latin typeface="ＭＳ ゴシック" pitchFamily="49" charset="-128"/>
              <a:ea typeface="ＭＳ ゴシック" pitchFamily="49" charset="-128"/>
            </a:rPr>
            <a:t>億円を積み立てたことにより、年度末残高は過去最高の</a:t>
          </a:r>
          <a:r>
            <a:rPr kumimoji="1" lang="en-US" altLang="ja-JP" sz="1050">
              <a:latin typeface="ＭＳ ゴシック" pitchFamily="49" charset="-128"/>
              <a:ea typeface="ＭＳ ゴシック" pitchFamily="49" charset="-128"/>
            </a:rPr>
            <a:t>69.7</a:t>
          </a:r>
          <a:r>
            <a:rPr kumimoji="1" lang="ja-JP" altLang="en-US" sz="1050">
              <a:latin typeface="ＭＳ ゴシック" pitchFamily="49" charset="-128"/>
              <a:ea typeface="ＭＳ ゴシック" pitchFamily="49" charset="-128"/>
            </a:rPr>
            <a:t>億円となった。標準財政規模比は</a:t>
          </a:r>
          <a:r>
            <a:rPr kumimoji="1" lang="en-US" altLang="ja-JP" sz="1050">
              <a:latin typeface="ＭＳ ゴシック" pitchFamily="49" charset="-128"/>
              <a:ea typeface="ＭＳ ゴシック" pitchFamily="49" charset="-128"/>
            </a:rPr>
            <a:t>8.85</a:t>
          </a:r>
          <a:r>
            <a:rPr kumimoji="1" lang="ja-JP" altLang="en-US" sz="1050">
              <a:latin typeface="ＭＳ ゴシック" pitchFamily="49" charset="-128"/>
              <a:ea typeface="ＭＳ ゴシック" pitchFamily="49" charset="-128"/>
            </a:rPr>
            <a:t>％となり、前年度から</a:t>
          </a:r>
          <a:r>
            <a:rPr kumimoji="1" lang="en-US" altLang="ja-JP" sz="1050">
              <a:latin typeface="ＭＳ ゴシック" pitchFamily="49" charset="-128"/>
              <a:ea typeface="ＭＳ ゴシック" pitchFamily="49" charset="-128"/>
            </a:rPr>
            <a:t>1.57</a:t>
          </a:r>
          <a:r>
            <a:rPr kumimoji="1" lang="ja-JP" altLang="en-US" sz="1050">
              <a:latin typeface="ＭＳ ゴシック" pitchFamily="49" charset="-128"/>
              <a:ea typeface="ＭＳ ゴシック" pitchFamily="49" charset="-128"/>
            </a:rPr>
            <a:t>ポイント上昇した。今後も財政調整基金の適正水準の維持に努めていく。</a:t>
          </a:r>
        </a:p>
        <a:p>
          <a:r>
            <a:rPr kumimoji="1" lang="ja-JP" altLang="en-US" sz="1050">
              <a:latin typeface="ＭＳ ゴシック" pitchFamily="49" charset="-128"/>
              <a:ea typeface="ＭＳ ゴシック" pitchFamily="49" charset="-128"/>
            </a:rPr>
            <a:t>　実質収支額は、市税や地方交付税が増加した一方で、臨時財政対策債の発行額の減少などもあり、前年度から</a:t>
          </a:r>
          <a:r>
            <a:rPr kumimoji="1" lang="en-US" altLang="ja-JP" sz="1050">
              <a:latin typeface="ＭＳ ゴシック" pitchFamily="49" charset="-128"/>
              <a:ea typeface="ＭＳ ゴシック" pitchFamily="49" charset="-128"/>
            </a:rPr>
            <a:t>9.5</a:t>
          </a:r>
          <a:r>
            <a:rPr kumimoji="1" lang="ja-JP" altLang="en-US" sz="1050">
              <a:latin typeface="ＭＳ ゴシック" pitchFamily="49" charset="-128"/>
              <a:ea typeface="ＭＳ ゴシック" pitchFamily="49" charset="-128"/>
            </a:rPr>
            <a:t>億円減少し</a:t>
          </a:r>
          <a:r>
            <a:rPr kumimoji="1" lang="en-US" altLang="ja-JP" sz="1050">
              <a:latin typeface="ＭＳ ゴシック" pitchFamily="49" charset="-128"/>
              <a:ea typeface="ＭＳ ゴシック" pitchFamily="49" charset="-128"/>
            </a:rPr>
            <a:t>59.7</a:t>
          </a:r>
          <a:r>
            <a:rPr kumimoji="1" lang="ja-JP" altLang="en-US" sz="1050">
              <a:latin typeface="ＭＳ ゴシック" pitchFamily="49" charset="-128"/>
              <a:ea typeface="ＭＳ ゴシック" pitchFamily="49" charset="-128"/>
            </a:rPr>
            <a:t>億円となった。標準財政規模比は</a:t>
          </a:r>
          <a:r>
            <a:rPr kumimoji="1" lang="en-US" altLang="ja-JP" sz="1050">
              <a:latin typeface="ＭＳ ゴシック" pitchFamily="49" charset="-128"/>
              <a:ea typeface="ＭＳ ゴシック" pitchFamily="49" charset="-128"/>
            </a:rPr>
            <a:t>7.58%</a:t>
          </a:r>
          <a:r>
            <a:rPr kumimoji="1" lang="ja-JP" altLang="en-US" sz="1050">
              <a:latin typeface="ＭＳ ゴシック" pitchFamily="49" charset="-128"/>
              <a:ea typeface="ＭＳ ゴシック" pitchFamily="49" charset="-128"/>
            </a:rPr>
            <a:t>となり、前年度から</a:t>
          </a:r>
          <a:r>
            <a:rPr kumimoji="1" lang="en-US" altLang="ja-JP" sz="1050">
              <a:latin typeface="ＭＳ ゴシック" pitchFamily="49" charset="-128"/>
              <a:ea typeface="ＭＳ ゴシック" pitchFamily="49" charset="-128"/>
            </a:rPr>
            <a:t>1.01</a:t>
          </a:r>
          <a:r>
            <a:rPr kumimoji="1" lang="ja-JP" altLang="en-US" sz="1050">
              <a:latin typeface="ＭＳ ゴシック" pitchFamily="49" charset="-128"/>
              <a:ea typeface="ＭＳ ゴシック" pitchFamily="49" charset="-128"/>
            </a:rPr>
            <a:t>ポイント低下した。</a:t>
          </a:r>
        </a:p>
        <a:p>
          <a:r>
            <a:rPr kumimoji="1" lang="ja-JP" altLang="en-US" sz="1050">
              <a:latin typeface="ＭＳ ゴシック" pitchFamily="49" charset="-128"/>
              <a:ea typeface="ＭＳ ゴシック" pitchFamily="49" charset="-128"/>
            </a:rPr>
            <a:t>　実質単年度収支は、単年度収支△</a:t>
          </a:r>
          <a:r>
            <a:rPr kumimoji="1" lang="en-US" altLang="ja-JP" sz="1050">
              <a:latin typeface="ＭＳ ゴシック" pitchFamily="49" charset="-128"/>
              <a:ea typeface="ＭＳ ゴシック" pitchFamily="49" charset="-128"/>
            </a:rPr>
            <a:t>9.5</a:t>
          </a:r>
          <a:r>
            <a:rPr kumimoji="1" lang="ja-JP" altLang="en-US" sz="1050">
              <a:latin typeface="ＭＳ ゴシック" pitchFamily="49" charset="-128"/>
              <a:ea typeface="ＭＳ ゴシック" pitchFamily="49" charset="-128"/>
            </a:rPr>
            <a:t>億円、財政調整基金の増加額</a:t>
          </a:r>
          <a:r>
            <a:rPr kumimoji="1" lang="en-US" altLang="ja-JP" sz="1050">
              <a:latin typeface="ＭＳ ゴシック" pitchFamily="49" charset="-128"/>
              <a:ea typeface="ＭＳ ゴシック" pitchFamily="49" charset="-128"/>
            </a:rPr>
            <a:t>11.0</a:t>
          </a:r>
          <a:r>
            <a:rPr kumimoji="1" lang="ja-JP" altLang="en-US" sz="1050">
              <a:latin typeface="ＭＳ ゴシック" pitchFamily="49" charset="-128"/>
              <a:ea typeface="ＭＳ ゴシック" pitchFamily="49" charset="-128"/>
            </a:rPr>
            <a:t>億円より、</a:t>
          </a:r>
          <a:r>
            <a:rPr kumimoji="1" lang="en-US" altLang="ja-JP" sz="1050">
              <a:latin typeface="ＭＳ ゴシック" pitchFamily="49" charset="-128"/>
              <a:ea typeface="ＭＳ ゴシック" pitchFamily="49" charset="-128"/>
            </a:rPr>
            <a:t>1.5</a:t>
          </a:r>
          <a:r>
            <a:rPr kumimoji="1" lang="ja-JP" altLang="en-US" sz="1050">
              <a:latin typeface="ＭＳ ゴシック" pitchFamily="49" charset="-128"/>
              <a:ea typeface="ＭＳ ゴシック" pitchFamily="49" charset="-128"/>
            </a:rPr>
            <a:t>億円となり、前年度から</a:t>
          </a:r>
          <a:r>
            <a:rPr kumimoji="1" lang="en-US" altLang="ja-JP" sz="1050">
              <a:latin typeface="ＭＳ ゴシック" pitchFamily="49" charset="-128"/>
              <a:ea typeface="ＭＳ ゴシック" pitchFamily="49" charset="-128"/>
            </a:rPr>
            <a:t>50.2</a:t>
          </a:r>
          <a:r>
            <a:rPr kumimoji="1" lang="ja-JP" altLang="en-US" sz="1050">
              <a:latin typeface="ＭＳ ゴシック" pitchFamily="49" charset="-128"/>
              <a:ea typeface="ＭＳ ゴシック" pitchFamily="49" charset="-128"/>
            </a:rPr>
            <a:t>億円減少した。標準財政規模比は</a:t>
          </a:r>
          <a:r>
            <a:rPr kumimoji="1" lang="en-US" altLang="ja-JP" sz="1050">
              <a:latin typeface="ＭＳ ゴシック" pitchFamily="49" charset="-128"/>
              <a:ea typeface="ＭＳ ゴシック" pitchFamily="49" charset="-128"/>
            </a:rPr>
            <a:t>0.19</a:t>
          </a:r>
          <a:r>
            <a:rPr kumimoji="1" lang="ja-JP" altLang="en-US" sz="1050">
              <a:latin typeface="ＭＳ ゴシック" pitchFamily="49" charset="-128"/>
              <a:ea typeface="ＭＳ ゴシック" pitchFamily="49" charset="-128"/>
            </a:rPr>
            <a:t>％と前年度から</a:t>
          </a:r>
          <a:r>
            <a:rPr kumimoji="1" lang="en-US" altLang="ja-JP" sz="1050">
              <a:latin typeface="ＭＳ ゴシック" pitchFamily="49" charset="-128"/>
              <a:ea typeface="ＭＳ ゴシック" pitchFamily="49" charset="-128"/>
            </a:rPr>
            <a:t>6.23</a:t>
          </a:r>
          <a:r>
            <a:rPr kumimoji="1" lang="ja-JP" altLang="en-US" sz="1050">
              <a:latin typeface="ＭＳ ゴシック" pitchFamily="49" charset="-128"/>
              <a:ea typeface="ＭＳ ゴシック" pitchFamily="49" charset="-128"/>
            </a:rPr>
            <a:t>ポイント低下した。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年度の国民健康保険事業特別会計は、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年連続で黒字（歳入歳出差引額がプラス）となり、黒字額は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億円となった。主要な事業費である保険給付費についてみると、前年度に比べて給付費総額は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している。これは、ボリュームの大きい高齢者層が後期高齢者へ移行しており被保険者数が減少しているためと考えられる。一方、国民健康保険事業費納付金は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一般会計からの繰出しについて見直しを行うなど、適切な水準の被保険者負担に基づいた保険税財源を確保するとともに、給付費抑制のため特定健診受診率向上等の取組みを進め、健全な財政運営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それ以外の会計は、赤字もなく良好に推移している。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416" t="s">
        <v>82</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 thickBot="1">
      <c r="B2" s="182" t="s">
        <v>83</v>
      </c>
      <c r="C2" s="182"/>
      <c r="D2" s="183"/>
    </row>
    <row r="3" spans="1:119" ht="18.75" customHeight="1" thickBot="1">
      <c r="A3" s="181"/>
      <c r="B3" s="417" t="s">
        <v>84</v>
      </c>
      <c r="C3" s="418"/>
      <c r="D3" s="418"/>
      <c r="E3" s="419"/>
      <c r="F3" s="419"/>
      <c r="G3" s="419"/>
      <c r="H3" s="419"/>
      <c r="I3" s="419"/>
      <c r="J3" s="419"/>
      <c r="K3" s="419"/>
      <c r="L3" s="419" t="s">
        <v>85</v>
      </c>
      <c r="M3" s="419"/>
      <c r="N3" s="419"/>
      <c r="O3" s="419"/>
      <c r="P3" s="419"/>
      <c r="Q3" s="419"/>
      <c r="R3" s="426"/>
      <c r="S3" s="426"/>
      <c r="T3" s="426"/>
      <c r="U3" s="426"/>
      <c r="V3" s="427"/>
      <c r="W3" s="401" t="s">
        <v>86</v>
      </c>
      <c r="X3" s="402"/>
      <c r="Y3" s="402"/>
      <c r="Z3" s="402"/>
      <c r="AA3" s="402"/>
      <c r="AB3" s="418"/>
      <c r="AC3" s="426" t="s">
        <v>87</v>
      </c>
      <c r="AD3" s="402"/>
      <c r="AE3" s="402"/>
      <c r="AF3" s="402"/>
      <c r="AG3" s="402"/>
      <c r="AH3" s="402"/>
      <c r="AI3" s="402"/>
      <c r="AJ3" s="402"/>
      <c r="AK3" s="402"/>
      <c r="AL3" s="403"/>
      <c r="AM3" s="401" t="s">
        <v>88</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89</v>
      </c>
      <c r="BO3" s="402"/>
      <c r="BP3" s="402"/>
      <c r="BQ3" s="402"/>
      <c r="BR3" s="402"/>
      <c r="BS3" s="402"/>
      <c r="BT3" s="402"/>
      <c r="BU3" s="403"/>
      <c r="BV3" s="401" t="s">
        <v>90</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91</v>
      </c>
      <c r="CU3" s="402"/>
      <c r="CV3" s="402"/>
      <c r="CW3" s="402"/>
      <c r="CX3" s="402"/>
      <c r="CY3" s="402"/>
      <c r="CZ3" s="402"/>
      <c r="DA3" s="403"/>
      <c r="DB3" s="401" t="s">
        <v>92</v>
      </c>
      <c r="DC3" s="402"/>
      <c r="DD3" s="402"/>
      <c r="DE3" s="402"/>
      <c r="DF3" s="402"/>
      <c r="DG3" s="402"/>
      <c r="DH3" s="402"/>
      <c r="DI3" s="403"/>
    </row>
    <row r="4" spans="1:119" ht="18.75" customHeight="1">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93</v>
      </c>
      <c r="AZ4" s="405"/>
      <c r="BA4" s="405"/>
      <c r="BB4" s="405"/>
      <c r="BC4" s="405"/>
      <c r="BD4" s="405"/>
      <c r="BE4" s="405"/>
      <c r="BF4" s="405"/>
      <c r="BG4" s="405"/>
      <c r="BH4" s="405"/>
      <c r="BI4" s="405"/>
      <c r="BJ4" s="405"/>
      <c r="BK4" s="405"/>
      <c r="BL4" s="405"/>
      <c r="BM4" s="406"/>
      <c r="BN4" s="407">
        <v>145599914</v>
      </c>
      <c r="BO4" s="408"/>
      <c r="BP4" s="408"/>
      <c r="BQ4" s="408"/>
      <c r="BR4" s="408"/>
      <c r="BS4" s="408"/>
      <c r="BT4" s="408"/>
      <c r="BU4" s="409"/>
      <c r="BV4" s="407">
        <v>148589155</v>
      </c>
      <c r="BW4" s="408"/>
      <c r="BX4" s="408"/>
      <c r="BY4" s="408"/>
      <c r="BZ4" s="408"/>
      <c r="CA4" s="408"/>
      <c r="CB4" s="408"/>
      <c r="CC4" s="409"/>
      <c r="CD4" s="410" t="s">
        <v>94</v>
      </c>
      <c r="CE4" s="411"/>
      <c r="CF4" s="411"/>
      <c r="CG4" s="411"/>
      <c r="CH4" s="411"/>
      <c r="CI4" s="411"/>
      <c r="CJ4" s="411"/>
      <c r="CK4" s="411"/>
      <c r="CL4" s="411"/>
      <c r="CM4" s="411"/>
      <c r="CN4" s="411"/>
      <c r="CO4" s="411"/>
      <c r="CP4" s="411"/>
      <c r="CQ4" s="411"/>
      <c r="CR4" s="411"/>
      <c r="CS4" s="412"/>
      <c r="CT4" s="413">
        <v>7.6</v>
      </c>
      <c r="CU4" s="414"/>
      <c r="CV4" s="414"/>
      <c r="CW4" s="414"/>
      <c r="CX4" s="414"/>
      <c r="CY4" s="414"/>
      <c r="CZ4" s="414"/>
      <c r="DA4" s="415"/>
      <c r="DB4" s="413">
        <v>8.6</v>
      </c>
      <c r="DC4" s="414"/>
      <c r="DD4" s="414"/>
      <c r="DE4" s="414"/>
      <c r="DF4" s="414"/>
      <c r="DG4" s="414"/>
      <c r="DH4" s="414"/>
      <c r="DI4" s="415"/>
    </row>
    <row r="5" spans="1:119" ht="18.75" customHeight="1">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95</v>
      </c>
      <c r="AN5" s="474"/>
      <c r="AO5" s="474"/>
      <c r="AP5" s="474"/>
      <c r="AQ5" s="474"/>
      <c r="AR5" s="474"/>
      <c r="AS5" s="474"/>
      <c r="AT5" s="475"/>
      <c r="AU5" s="476" t="s">
        <v>96</v>
      </c>
      <c r="AV5" s="477"/>
      <c r="AW5" s="477"/>
      <c r="AX5" s="477"/>
      <c r="AY5" s="478" t="s">
        <v>97</v>
      </c>
      <c r="AZ5" s="479"/>
      <c r="BA5" s="479"/>
      <c r="BB5" s="479"/>
      <c r="BC5" s="479"/>
      <c r="BD5" s="479"/>
      <c r="BE5" s="479"/>
      <c r="BF5" s="479"/>
      <c r="BG5" s="479"/>
      <c r="BH5" s="479"/>
      <c r="BI5" s="479"/>
      <c r="BJ5" s="479"/>
      <c r="BK5" s="479"/>
      <c r="BL5" s="479"/>
      <c r="BM5" s="480"/>
      <c r="BN5" s="444">
        <v>139126187</v>
      </c>
      <c r="BO5" s="445"/>
      <c r="BP5" s="445"/>
      <c r="BQ5" s="445"/>
      <c r="BR5" s="445"/>
      <c r="BS5" s="445"/>
      <c r="BT5" s="445"/>
      <c r="BU5" s="446"/>
      <c r="BV5" s="444">
        <v>141473946</v>
      </c>
      <c r="BW5" s="445"/>
      <c r="BX5" s="445"/>
      <c r="BY5" s="445"/>
      <c r="BZ5" s="445"/>
      <c r="CA5" s="445"/>
      <c r="CB5" s="445"/>
      <c r="CC5" s="446"/>
      <c r="CD5" s="447" t="s">
        <v>98</v>
      </c>
      <c r="CE5" s="448"/>
      <c r="CF5" s="448"/>
      <c r="CG5" s="448"/>
      <c r="CH5" s="448"/>
      <c r="CI5" s="448"/>
      <c r="CJ5" s="448"/>
      <c r="CK5" s="448"/>
      <c r="CL5" s="448"/>
      <c r="CM5" s="448"/>
      <c r="CN5" s="448"/>
      <c r="CO5" s="448"/>
      <c r="CP5" s="448"/>
      <c r="CQ5" s="448"/>
      <c r="CR5" s="448"/>
      <c r="CS5" s="449"/>
      <c r="CT5" s="441">
        <v>89.1</v>
      </c>
      <c r="CU5" s="442"/>
      <c r="CV5" s="442"/>
      <c r="CW5" s="442"/>
      <c r="CX5" s="442"/>
      <c r="CY5" s="442"/>
      <c r="CZ5" s="442"/>
      <c r="DA5" s="443"/>
      <c r="DB5" s="441">
        <v>87.3</v>
      </c>
      <c r="DC5" s="442"/>
      <c r="DD5" s="442"/>
      <c r="DE5" s="442"/>
      <c r="DF5" s="442"/>
      <c r="DG5" s="442"/>
      <c r="DH5" s="442"/>
      <c r="DI5" s="443"/>
    </row>
    <row r="6" spans="1:119" ht="18.75" customHeight="1">
      <c r="A6" s="181"/>
      <c r="B6" s="450" t="s">
        <v>99</v>
      </c>
      <c r="C6" s="451"/>
      <c r="D6" s="451"/>
      <c r="E6" s="452"/>
      <c r="F6" s="452"/>
      <c r="G6" s="452"/>
      <c r="H6" s="452"/>
      <c r="I6" s="452"/>
      <c r="J6" s="452"/>
      <c r="K6" s="452"/>
      <c r="L6" s="452" t="s">
        <v>100</v>
      </c>
      <c r="M6" s="452"/>
      <c r="N6" s="452"/>
      <c r="O6" s="452"/>
      <c r="P6" s="452"/>
      <c r="Q6" s="452"/>
      <c r="R6" s="456"/>
      <c r="S6" s="456"/>
      <c r="T6" s="456"/>
      <c r="U6" s="456"/>
      <c r="V6" s="457"/>
      <c r="W6" s="460" t="s">
        <v>101</v>
      </c>
      <c r="X6" s="461"/>
      <c r="Y6" s="461"/>
      <c r="Z6" s="461"/>
      <c r="AA6" s="461"/>
      <c r="AB6" s="451"/>
      <c r="AC6" s="464" t="s">
        <v>102</v>
      </c>
      <c r="AD6" s="465"/>
      <c r="AE6" s="465"/>
      <c r="AF6" s="465"/>
      <c r="AG6" s="465"/>
      <c r="AH6" s="465"/>
      <c r="AI6" s="465"/>
      <c r="AJ6" s="465"/>
      <c r="AK6" s="465"/>
      <c r="AL6" s="466"/>
      <c r="AM6" s="473" t="s">
        <v>103</v>
      </c>
      <c r="AN6" s="474"/>
      <c r="AO6" s="474"/>
      <c r="AP6" s="474"/>
      <c r="AQ6" s="474"/>
      <c r="AR6" s="474"/>
      <c r="AS6" s="474"/>
      <c r="AT6" s="475"/>
      <c r="AU6" s="476" t="s">
        <v>96</v>
      </c>
      <c r="AV6" s="477"/>
      <c r="AW6" s="477"/>
      <c r="AX6" s="477"/>
      <c r="AY6" s="478" t="s">
        <v>104</v>
      </c>
      <c r="AZ6" s="479"/>
      <c r="BA6" s="479"/>
      <c r="BB6" s="479"/>
      <c r="BC6" s="479"/>
      <c r="BD6" s="479"/>
      <c r="BE6" s="479"/>
      <c r="BF6" s="479"/>
      <c r="BG6" s="479"/>
      <c r="BH6" s="479"/>
      <c r="BI6" s="479"/>
      <c r="BJ6" s="479"/>
      <c r="BK6" s="479"/>
      <c r="BL6" s="479"/>
      <c r="BM6" s="480"/>
      <c r="BN6" s="444">
        <v>6473727</v>
      </c>
      <c r="BO6" s="445"/>
      <c r="BP6" s="445"/>
      <c r="BQ6" s="445"/>
      <c r="BR6" s="445"/>
      <c r="BS6" s="445"/>
      <c r="BT6" s="445"/>
      <c r="BU6" s="446"/>
      <c r="BV6" s="444">
        <v>7115209</v>
      </c>
      <c r="BW6" s="445"/>
      <c r="BX6" s="445"/>
      <c r="BY6" s="445"/>
      <c r="BZ6" s="445"/>
      <c r="CA6" s="445"/>
      <c r="CB6" s="445"/>
      <c r="CC6" s="446"/>
      <c r="CD6" s="447" t="s">
        <v>105</v>
      </c>
      <c r="CE6" s="448"/>
      <c r="CF6" s="448"/>
      <c r="CG6" s="448"/>
      <c r="CH6" s="448"/>
      <c r="CI6" s="448"/>
      <c r="CJ6" s="448"/>
      <c r="CK6" s="448"/>
      <c r="CL6" s="448"/>
      <c r="CM6" s="448"/>
      <c r="CN6" s="448"/>
      <c r="CO6" s="448"/>
      <c r="CP6" s="448"/>
      <c r="CQ6" s="448"/>
      <c r="CR6" s="448"/>
      <c r="CS6" s="449"/>
      <c r="CT6" s="481">
        <v>93.3</v>
      </c>
      <c r="CU6" s="482"/>
      <c r="CV6" s="482"/>
      <c r="CW6" s="482"/>
      <c r="CX6" s="482"/>
      <c r="CY6" s="482"/>
      <c r="CZ6" s="482"/>
      <c r="DA6" s="483"/>
      <c r="DB6" s="481">
        <v>94.5</v>
      </c>
      <c r="DC6" s="482"/>
      <c r="DD6" s="482"/>
      <c r="DE6" s="482"/>
      <c r="DF6" s="482"/>
      <c r="DG6" s="482"/>
      <c r="DH6" s="482"/>
      <c r="DI6" s="483"/>
    </row>
    <row r="7" spans="1:119" ht="18.75" customHeight="1">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106</v>
      </c>
      <c r="AN7" s="474"/>
      <c r="AO7" s="474"/>
      <c r="AP7" s="474"/>
      <c r="AQ7" s="474"/>
      <c r="AR7" s="474"/>
      <c r="AS7" s="474"/>
      <c r="AT7" s="475"/>
      <c r="AU7" s="476" t="s">
        <v>107</v>
      </c>
      <c r="AV7" s="477"/>
      <c r="AW7" s="477"/>
      <c r="AX7" s="477"/>
      <c r="AY7" s="478" t="s">
        <v>108</v>
      </c>
      <c r="AZ7" s="479"/>
      <c r="BA7" s="479"/>
      <c r="BB7" s="479"/>
      <c r="BC7" s="479"/>
      <c r="BD7" s="479"/>
      <c r="BE7" s="479"/>
      <c r="BF7" s="479"/>
      <c r="BG7" s="479"/>
      <c r="BH7" s="479"/>
      <c r="BI7" s="479"/>
      <c r="BJ7" s="479"/>
      <c r="BK7" s="479"/>
      <c r="BL7" s="479"/>
      <c r="BM7" s="480"/>
      <c r="BN7" s="444">
        <v>507862</v>
      </c>
      <c r="BO7" s="445"/>
      <c r="BP7" s="445"/>
      <c r="BQ7" s="445"/>
      <c r="BR7" s="445"/>
      <c r="BS7" s="445"/>
      <c r="BT7" s="445"/>
      <c r="BU7" s="446"/>
      <c r="BV7" s="444">
        <v>196655</v>
      </c>
      <c r="BW7" s="445"/>
      <c r="BX7" s="445"/>
      <c r="BY7" s="445"/>
      <c r="BZ7" s="445"/>
      <c r="CA7" s="445"/>
      <c r="CB7" s="445"/>
      <c r="CC7" s="446"/>
      <c r="CD7" s="447" t="s">
        <v>109</v>
      </c>
      <c r="CE7" s="448"/>
      <c r="CF7" s="448"/>
      <c r="CG7" s="448"/>
      <c r="CH7" s="448"/>
      <c r="CI7" s="448"/>
      <c r="CJ7" s="448"/>
      <c r="CK7" s="448"/>
      <c r="CL7" s="448"/>
      <c r="CM7" s="448"/>
      <c r="CN7" s="448"/>
      <c r="CO7" s="448"/>
      <c r="CP7" s="448"/>
      <c r="CQ7" s="448"/>
      <c r="CR7" s="448"/>
      <c r="CS7" s="449"/>
      <c r="CT7" s="444">
        <v>78711980</v>
      </c>
      <c r="CU7" s="445"/>
      <c r="CV7" s="445"/>
      <c r="CW7" s="445"/>
      <c r="CX7" s="445"/>
      <c r="CY7" s="445"/>
      <c r="CZ7" s="445"/>
      <c r="DA7" s="446"/>
      <c r="DB7" s="444">
        <v>80569327</v>
      </c>
      <c r="DC7" s="445"/>
      <c r="DD7" s="445"/>
      <c r="DE7" s="445"/>
      <c r="DF7" s="445"/>
      <c r="DG7" s="445"/>
      <c r="DH7" s="445"/>
      <c r="DI7" s="446"/>
    </row>
    <row r="8" spans="1:119" ht="18.75" customHeight="1" thickBot="1">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110</v>
      </c>
      <c r="AN8" s="474"/>
      <c r="AO8" s="474"/>
      <c r="AP8" s="474"/>
      <c r="AQ8" s="474"/>
      <c r="AR8" s="474"/>
      <c r="AS8" s="474"/>
      <c r="AT8" s="475"/>
      <c r="AU8" s="476" t="s">
        <v>96</v>
      </c>
      <c r="AV8" s="477"/>
      <c r="AW8" s="477"/>
      <c r="AX8" s="477"/>
      <c r="AY8" s="478" t="s">
        <v>111</v>
      </c>
      <c r="AZ8" s="479"/>
      <c r="BA8" s="479"/>
      <c r="BB8" s="479"/>
      <c r="BC8" s="479"/>
      <c r="BD8" s="479"/>
      <c r="BE8" s="479"/>
      <c r="BF8" s="479"/>
      <c r="BG8" s="479"/>
      <c r="BH8" s="479"/>
      <c r="BI8" s="479"/>
      <c r="BJ8" s="479"/>
      <c r="BK8" s="479"/>
      <c r="BL8" s="479"/>
      <c r="BM8" s="480"/>
      <c r="BN8" s="444">
        <v>5965865</v>
      </c>
      <c r="BO8" s="445"/>
      <c r="BP8" s="445"/>
      <c r="BQ8" s="445"/>
      <c r="BR8" s="445"/>
      <c r="BS8" s="445"/>
      <c r="BT8" s="445"/>
      <c r="BU8" s="446"/>
      <c r="BV8" s="444">
        <v>6918554</v>
      </c>
      <c r="BW8" s="445"/>
      <c r="BX8" s="445"/>
      <c r="BY8" s="445"/>
      <c r="BZ8" s="445"/>
      <c r="CA8" s="445"/>
      <c r="CB8" s="445"/>
      <c r="CC8" s="446"/>
      <c r="CD8" s="447" t="s">
        <v>112</v>
      </c>
      <c r="CE8" s="448"/>
      <c r="CF8" s="448"/>
      <c r="CG8" s="448"/>
      <c r="CH8" s="448"/>
      <c r="CI8" s="448"/>
      <c r="CJ8" s="448"/>
      <c r="CK8" s="448"/>
      <c r="CL8" s="448"/>
      <c r="CM8" s="448"/>
      <c r="CN8" s="448"/>
      <c r="CO8" s="448"/>
      <c r="CP8" s="448"/>
      <c r="CQ8" s="448"/>
      <c r="CR8" s="448"/>
      <c r="CS8" s="449"/>
      <c r="CT8" s="484">
        <v>0.79</v>
      </c>
      <c r="CU8" s="485"/>
      <c r="CV8" s="485"/>
      <c r="CW8" s="485"/>
      <c r="CX8" s="485"/>
      <c r="CY8" s="485"/>
      <c r="CZ8" s="485"/>
      <c r="DA8" s="486"/>
      <c r="DB8" s="484">
        <v>0.81</v>
      </c>
      <c r="DC8" s="485"/>
      <c r="DD8" s="485"/>
      <c r="DE8" s="485"/>
      <c r="DF8" s="485"/>
      <c r="DG8" s="485"/>
      <c r="DH8" s="485"/>
      <c r="DI8" s="486"/>
    </row>
    <row r="9" spans="1:119" ht="18.75" customHeight="1" thickBot="1">
      <c r="A9" s="181"/>
      <c r="B9" s="438" t="s">
        <v>113</v>
      </c>
      <c r="C9" s="439"/>
      <c r="D9" s="439"/>
      <c r="E9" s="439"/>
      <c r="F9" s="439"/>
      <c r="G9" s="439"/>
      <c r="H9" s="439"/>
      <c r="I9" s="439"/>
      <c r="J9" s="439"/>
      <c r="K9" s="487"/>
      <c r="L9" s="488" t="s">
        <v>114</v>
      </c>
      <c r="M9" s="489"/>
      <c r="N9" s="489"/>
      <c r="O9" s="489"/>
      <c r="P9" s="489"/>
      <c r="Q9" s="490"/>
      <c r="R9" s="491">
        <v>380073</v>
      </c>
      <c r="S9" s="492"/>
      <c r="T9" s="492"/>
      <c r="U9" s="492"/>
      <c r="V9" s="493"/>
      <c r="W9" s="401" t="s">
        <v>115</v>
      </c>
      <c r="X9" s="402"/>
      <c r="Y9" s="402"/>
      <c r="Z9" s="402"/>
      <c r="AA9" s="402"/>
      <c r="AB9" s="402"/>
      <c r="AC9" s="402"/>
      <c r="AD9" s="402"/>
      <c r="AE9" s="402"/>
      <c r="AF9" s="402"/>
      <c r="AG9" s="402"/>
      <c r="AH9" s="402"/>
      <c r="AI9" s="402"/>
      <c r="AJ9" s="402"/>
      <c r="AK9" s="402"/>
      <c r="AL9" s="403"/>
      <c r="AM9" s="473" t="s">
        <v>116</v>
      </c>
      <c r="AN9" s="474"/>
      <c r="AO9" s="474"/>
      <c r="AP9" s="474"/>
      <c r="AQ9" s="474"/>
      <c r="AR9" s="474"/>
      <c r="AS9" s="474"/>
      <c r="AT9" s="475"/>
      <c r="AU9" s="476" t="s">
        <v>117</v>
      </c>
      <c r="AV9" s="477"/>
      <c r="AW9" s="477"/>
      <c r="AX9" s="477"/>
      <c r="AY9" s="478" t="s">
        <v>118</v>
      </c>
      <c r="AZ9" s="479"/>
      <c r="BA9" s="479"/>
      <c r="BB9" s="479"/>
      <c r="BC9" s="479"/>
      <c r="BD9" s="479"/>
      <c r="BE9" s="479"/>
      <c r="BF9" s="479"/>
      <c r="BG9" s="479"/>
      <c r="BH9" s="479"/>
      <c r="BI9" s="479"/>
      <c r="BJ9" s="479"/>
      <c r="BK9" s="479"/>
      <c r="BL9" s="479"/>
      <c r="BM9" s="480"/>
      <c r="BN9" s="444">
        <v>-952689</v>
      </c>
      <c r="BO9" s="445"/>
      <c r="BP9" s="445"/>
      <c r="BQ9" s="445"/>
      <c r="BR9" s="445"/>
      <c r="BS9" s="445"/>
      <c r="BT9" s="445"/>
      <c r="BU9" s="446"/>
      <c r="BV9" s="444">
        <v>2770638</v>
      </c>
      <c r="BW9" s="445"/>
      <c r="BX9" s="445"/>
      <c r="BY9" s="445"/>
      <c r="BZ9" s="445"/>
      <c r="CA9" s="445"/>
      <c r="CB9" s="445"/>
      <c r="CC9" s="446"/>
      <c r="CD9" s="447" t="s">
        <v>119</v>
      </c>
      <c r="CE9" s="448"/>
      <c r="CF9" s="448"/>
      <c r="CG9" s="448"/>
      <c r="CH9" s="448"/>
      <c r="CI9" s="448"/>
      <c r="CJ9" s="448"/>
      <c r="CK9" s="448"/>
      <c r="CL9" s="448"/>
      <c r="CM9" s="448"/>
      <c r="CN9" s="448"/>
      <c r="CO9" s="448"/>
      <c r="CP9" s="448"/>
      <c r="CQ9" s="448"/>
      <c r="CR9" s="448"/>
      <c r="CS9" s="449"/>
      <c r="CT9" s="441">
        <v>10.1</v>
      </c>
      <c r="CU9" s="442"/>
      <c r="CV9" s="442"/>
      <c r="CW9" s="442"/>
      <c r="CX9" s="442"/>
      <c r="CY9" s="442"/>
      <c r="CZ9" s="442"/>
      <c r="DA9" s="443"/>
      <c r="DB9" s="441">
        <v>9.6999999999999993</v>
      </c>
      <c r="DC9" s="442"/>
      <c r="DD9" s="442"/>
      <c r="DE9" s="442"/>
      <c r="DF9" s="442"/>
      <c r="DG9" s="442"/>
      <c r="DH9" s="442"/>
      <c r="DI9" s="443"/>
    </row>
    <row r="10" spans="1:119" ht="18.75" customHeight="1" thickBot="1">
      <c r="A10" s="181"/>
      <c r="B10" s="438"/>
      <c r="C10" s="439"/>
      <c r="D10" s="439"/>
      <c r="E10" s="439"/>
      <c r="F10" s="439"/>
      <c r="G10" s="439"/>
      <c r="H10" s="439"/>
      <c r="I10" s="439"/>
      <c r="J10" s="439"/>
      <c r="K10" s="487"/>
      <c r="L10" s="494" t="s">
        <v>120</v>
      </c>
      <c r="M10" s="474"/>
      <c r="N10" s="474"/>
      <c r="O10" s="474"/>
      <c r="P10" s="474"/>
      <c r="Q10" s="475"/>
      <c r="R10" s="495">
        <v>380868</v>
      </c>
      <c r="S10" s="496"/>
      <c r="T10" s="496"/>
      <c r="U10" s="496"/>
      <c r="V10" s="497"/>
      <c r="W10" s="432"/>
      <c r="X10" s="433"/>
      <c r="Y10" s="433"/>
      <c r="Z10" s="433"/>
      <c r="AA10" s="433"/>
      <c r="AB10" s="433"/>
      <c r="AC10" s="433"/>
      <c r="AD10" s="433"/>
      <c r="AE10" s="433"/>
      <c r="AF10" s="433"/>
      <c r="AG10" s="433"/>
      <c r="AH10" s="433"/>
      <c r="AI10" s="433"/>
      <c r="AJ10" s="433"/>
      <c r="AK10" s="433"/>
      <c r="AL10" s="436"/>
      <c r="AM10" s="473" t="s">
        <v>121</v>
      </c>
      <c r="AN10" s="474"/>
      <c r="AO10" s="474"/>
      <c r="AP10" s="474"/>
      <c r="AQ10" s="474"/>
      <c r="AR10" s="474"/>
      <c r="AS10" s="474"/>
      <c r="AT10" s="475"/>
      <c r="AU10" s="476" t="s">
        <v>122</v>
      </c>
      <c r="AV10" s="477"/>
      <c r="AW10" s="477"/>
      <c r="AX10" s="477"/>
      <c r="AY10" s="478" t="s">
        <v>123</v>
      </c>
      <c r="AZ10" s="479"/>
      <c r="BA10" s="479"/>
      <c r="BB10" s="479"/>
      <c r="BC10" s="479"/>
      <c r="BD10" s="479"/>
      <c r="BE10" s="479"/>
      <c r="BF10" s="479"/>
      <c r="BG10" s="479"/>
      <c r="BH10" s="479"/>
      <c r="BI10" s="479"/>
      <c r="BJ10" s="479"/>
      <c r="BK10" s="479"/>
      <c r="BL10" s="479"/>
      <c r="BM10" s="480"/>
      <c r="BN10" s="444">
        <v>4304621</v>
      </c>
      <c r="BO10" s="445"/>
      <c r="BP10" s="445"/>
      <c r="BQ10" s="445"/>
      <c r="BR10" s="445"/>
      <c r="BS10" s="445"/>
      <c r="BT10" s="445"/>
      <c r="BU10" s="446"/>
      <c r="BV10" s="444">
        <v>5104430</v>
      </c>
      <c r="BW10" s="445"/>
      <c r="BX10" s="445"/>
      <c r="BY10" s="445"/>
      <c r="BZ10" s="445"/>
      <c r="CA10" s="445"/>
      <c r="CB10" s="445"/>
      <c r="CC10" s="446"/>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8"/>
      <c r="C11" s="439"/>
      <c r="D11" s="439"/>
      <c r="E11" s="439"/>
      <c r="F11" s="439"/>
      <c r="G11" s="439"/>
      <c r="H11" s="439"/>
      <c r="I11" s="439"/>
      <c r="J11" s="439"/>
      <c r="K11" s="487"/>
      <c r="L11" s="498" t="s">
        <v>125</v>
      </c>
      <c r="M11" s="499"/>
      <c r="N11" s="499"/>
      <c r="O11" s="499"/>
      <c r="P11" s="499"/>
      <c r="Q11" s="500"/>
      <c r="R11" s="501" t="s">
        <v>126</v>
      </c>
      <c r="S11" s="502"/>
      <c r="T11" s="502"/>
      <c r="U11" s="502"/>
      <c r="V11" s="503"/>
      <c r="W11" s="432"/>
      <c r="X11" s="433"/>
      <c r="Y11" s="433"/>
      <c r="Z11" s="433"/>
      <c r="AA11" s="433"/>
      <c r="AB11" s="433"/>
      <c r="AC11" s="433"/>
      <c r="AD11" s="433"/>
      <c r="AE11" s="433"/>
      <c r="AF11" s="433"/>
      <c r="AG11" s="433"/>
      <c r="AH11" s="433"/>
      <c r="AI11" s="433"/>
      <c r="AJ11" s="433"/>
      <c r="AK11" s="433"/>
      <c r="AL11" s="436"/>
      <c r="AM11" s="473" t="s">
        <v>127</v>
      </c>
      <c r="AN11" s="474"/>
      <c r="AO11" s="474"/>
      <c r="AP11" s="474"/>
      <c r="AQ11" s="474"/>
      <c r="AR11" s="474"/>
      <c r="AS11" s="474"/>
      <c r="AT11" s="475"/>
      <c r="AU11" s="476" t="s">
        <v>128</v>
      </c>
      <c r="AV11" s="477"/>
      <c r="AW11" s="477"/>
      <c r="AX11" s="477"/>
      <c r="AY11" s="478" t="s">
        <v>129</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130</v>
      </c>
      <c r="CE11" s="448"/>
      <c r="CF11" s="448"/>
      <c r="CG11" s="448"/>
      <c r="CH11" s="448"/>
      <c r="CI11" s="448"/>
      <c r="CJ11" s="448"/>
      <c r="CK11" s="448"/>
      <c r="CL11" s="448"/>
      <c r="CM11" s="448"/>
      <c r="CN11" s="448"/>
      <c r="CO11" s="448"/>
      <c r="CP11" s="448"/>
      <c r="CQ11" s="448"/>
      <c r="CR11" s="448"/>
      <c r="CS11" s="449"/>
      <c r="CT11" s="484" t="s">
        <v>131</v>
      </c>
      <c r="CU11" s="485"/>
      <c r="CV11" s="485"/>
      <c r="CW11" s="485"/>
      <c r="CX11" s="485"/>
      <c r="CY11" s="485"/>
      <c r="CZ11" s="485"/>
      <c r="DA11" s="486"/>
      <c r="DB11" s="484" t="s">
        <v>131</v>
      </c>
      <c r="DC11" s="485"/>
      <c r="DD11" s="485"/>
      <c r="DE11" s="485"/>
      <c r="DF11" s="485"/>
      <c r="DG11" s="485"/>
      <c r="DH11" s="485"/>
      <c r="DI11" s="486"/>
    </row>
    <row r="12" spans="1:119" ht="18.75" customHeight="1">
      <c r="A12" s="181"/>
      <c r="B12" s="504" t="s">
        <v>132</v>
      </c>
      <c r="C12" s="505"/>
      <c r="D12" s="505"/>
      <c r="E12" s="505"/>
      <c r="F12" s="505"/>
      <c r="G12" s="505"/>
      <c r="H12" s="505"/>
      <c r="I12" s="505"/>
      <c r="J12" s="505"/>
      <c r="K12" s="506"/>
      <c r="L12" s="513" t="s">
        <v>133</v>
      </c>
      <c r="M12" s="514"/>
      <c r="N12" s="514"/>
      <c r="O12" s="514"/>
      <c r="P12" s="514"/>
      <c r="Q12" s="515"/>
      <c r="R12" s="516">
        <v>380201</v>
      </c>
      <c r="S12" s="517"/>
      <c r="T12" s="517"/>
      <c r="U12" s="517"/>
      <c r="V12" s="518"/>
      <c r="W12" s="519" t="s">
        <v>1</v>
      </c>
      <c r="X12" s="477"/>
      <c r="Y12" s="477"/>
      <c r="Z12" s="477"/>
      <c r="AA12" s="477"/>
      <c r="AB12" s="520"/>
      <c r="AC12" s="521" t="s">
        <v>134</v>
      </c>
      <c r="AD12" s="522"/>
      <c r="AE12" s="522"/>
      <c r="AF12" s="522"/>
      <c r="AG12" s="523"/>
      <c r="AH12" s="521" t="s">
        <v>135</v>
      </c>
      <c r="AI12" s="522"/>
      <c r="AJ12" s="522"/>
      <c r="AK12" s="522"/>
      <c r="AL12" s="524"/>
      <c r="AM12" s="473" t="s">
        <v>136</v>
      </c>
      <c r="AN12" s="474"/>
      <c r="AO12" s="474"/>
      <c r="AP12" s="474"/>
      <c r="AQ12" s="474"/>
      <c r="AR12" s="474"/>
      <c r="AS12" s="474"/>
      <c r="AT12" s="475"/>
      <c r="AU12" s="476" t="s">
        <v>96</v>
      </c>
      <c r="AV12" s="477"/>
      <c r="AW12" s="477"/>
      <c r="AX12" s="477"/>
      <c r="AY12" s="478" t="s">
        <v>137</v>
      </c>
      <c r="AZ12" s="479"/>
      <c r="BA12" s="479"/>
      <c r="BB12" s="479"/>
      <c r="BC12" s="479"/>
      <c r="BD12" s="479"/>
      <c r="BE12" s="479"/>
      <c r="BF12" s="479"/>
      <c r="BG12" s="479"/>
      <c r="BH12" s="479"/>
      <c r="BI12" s="479"/>
      <c r="BJ12" s="479"/>
      <c r="BK12" s="479"/>
      <c r="BL12" s="479"/>
      <c r="BM12" s="480"/>
      <c r="BN12" s="444">
        <v>3200000</v>
      </c>
      <c r="BO12" s="445"/>
      <c r="BP12" s="445"/>
      <c r="BQ12" s="445"/>
      <c r="BR12" s="445"/>
      <c r="BS12" s="445"/>
      <c r="BT12" s="445"/>
      <c r="BU12" s="446"/>
      <c r="BV12" s="444">
        <v>2700000</v>
      </c>
      <c r="BW12" s="445"/>
      <c r="BX12" s="445"/>
      <c r="BY12" s="445"/>
      <c r="BZ12" s="445"/>
      <c r="CA12" s="445"/>
      <c r="CB12" s="445"/>
      <c r="CC12" s="446"/>
      <c r="CD12" s="447" t="s">
        <v>138</v>
      </c>
      <c r="CE12" s="448"/>
      <c r="CF12" s="448"/>
      <c r="CG12" s="448"/>
      <c r="CH12" s="448"/>
      <c r="CI12" s="448"/>
      <c r="CJ12" s="448"/>
      <c r="CK12" s="448"/>
      <c r="CL12" s="448"/>
      <c r="CM12" s="448"/>
      <c r="CN12" s="448"/>
      <c r="CO12" s="448"/>
      <c r="CP12" s="448"/>
      <c r="CQ12" s="448"/>
      <c r="CR12" s="448"/>
      <c r="CS12" s="449"/>
      <c r="CT12" s="484" t="s">
        <v>139</v>
      </c>
      <c r="CU12" s="485"/>
      <c r="CV12" s="485"/>
      <c r="CW12" s="485"/>
      <c r="CX12" s="485"/>
      <c r="CY12" s="485"/>
      <c r="CZ12" s="485"/>
      <c r="DA12" s="486"/>
      <c r="DB12" s="484" t="s">
        <v>139</v>
      </c>
      <c r="DC12" s="485"/>
      <c r="DD12" s="485"/>
      <c r="DE12" s="485"/>
      <c r="DF12" s="485"/>
      <c r="DG12" s="485"/>
      <c r="DH12" s="485"/>
      <c r="DI12" s="486"/>
    </row>
    <row r="13" spans="1:119" ht="18.75" customHeight="1">
      <c r="A13" s="181"/>
      <c r="B13" s="507"/>
      <c r="C13" s="508"/>
      <c r="D13" s="508"/>
      <c r="E13" s="508"/>
      <c r="F13" s="508"/>
      <c r="G13" s="508"/>
      <c r="H13" s="508"/>
      <c r="I13" s="508"/>
      <c r="J13" s="508"/>
      <c r="K13" s="509"/>
      <c r="L13" s="190"/>
      <c r="M13" s="535" t="s">
        <v>140</v>
      </c>
      <c r="N13" s="536"/>
      <c r="O13" s="536"/>
      <c r="P13" s="536"/>
      <c r="Q13" s="537"/>
      <c r="R13" s="528">
        <v>372902</v>
      </c>
      <c r="S13" s="529"/>
      <c r="T13" s="529"/>
      <c r="U13" s="529"/>
      <c r="V13" s="530"/>
      <c r="W13" s="460" t="s">
        <v>141</v>
      </c>
      <c r="X13" s="461"/>
      <c r="Y13" s="461"/>
      <c r="Z13" s="461"/>
      <c r="AA13" s="461"/>
      <c r="AB13" s="451"/>
      <c r="AC13" s="495">
        <v>1625</v>
      </c>
      <c r="AD13" s="496"/>
      <c r="AE13" s="496"/>
      <c r="AF13" s="496"/>
      <c r="AG13" s="538"/>
      <c r="AH13" s="495">
        <v>1820</v>
      </c>
      <c r="AI13" s="496"/>
      <c r="AJ13" s="496"/>
      <c r="AK13" s="496"/>
      <c r="AL13" s="497"/>
      <c r="AM13" s="473" t="s">
        <v>142</v>
      </c>
      <c r="AN13" s="474"/>
      <c r="AO13" s="474"/>
      <c r="AP13" s="474"/>
      <c r="AQ13" s="474"/>
      <c r="AR13" s="474"/>
      <c r="AS13" s="474"/>
      <c r="AT13" s="475"/>
      <c r="AU13" s="476" t="s">
        <v>143</v>
      </c>
      <c r="AV13" s="477"/>
      <c r="AW13" s="477"/>
      <c r="AX13" s="477"/>
      <c r="AY13" s="478" t="s">
        <v>144</v>
      </c>
      <c r="AZ13" s="479"/>
      <c r="BA13" s="479"/>
      <c r="BB13" s="479"/>
      <c r="BC13" s="479"/>
      <c r="BD13" s="479"/>
      <c r="BE13" s="479"/>
      <c r="BF13" s="479"/>
      <c r="BG13" s="479"/>
      <c r="BH13" s="479"/>
      <c r="BI13" s="479"/>
      <c r="BJ13" s="479"/>
      <c r="BK13" s="479"/>
      <c r="BL13" s="479"/>
      <c r="BM13" s="480"/>
      <c r="BN13" s="444">
        <v>151932</v>
      </c>
      <c r="BO13" s="445"/>
      <c r="BP13" s="445"/>
      <c r="BQ13" s="445"/>
      <c r="BR13" s="445"/>
      <c r="BS13" s="445"/>
      <c r="BT13" s="445"/>
      <c r="BU13" s="446"/>
      <c r="BV13" s="444">
        <v>5175068</v>
      </c>
      <c r="BW13" s="445"/>
      <c r="BX13" s="445"/>
      <c r="BY13" s="445"/>
      <c r="BZ13" s="445"/>
      <c r="CA13" s="445"/>
      <c r="CB13" s="445"/>
      <c r="CC13" s="446"/>
      <c r="CD13" s="447" t="s">
        <v>145</v>
      </c>
      <c r="CE13" s="448"/>
      <c r="CF13" s="448"/>
      <c r="CG13" s="448"/>
      <c r="CH13" s="448"/>
      <c r="CI13" s="448"/>
      <c r="CJ13" s="448"/>
      <c r="CK13" s="448"/>
      <c r="CL13" s="448"/>
      <c r="CM13" s="448"/>
      <c r="CN13" s="448"/>
      <c r="CO13" s="448"/>
      <c r="CP13" s="448"/>
      <c r="CQ13" s="448"/>
      <c r="CR13" s="448"/>
      <c r="CS13" s="449"/>
      <c r="CT13" s="441">
        <v>3.4</v>
      </c>
      <c r="CU13" s="442"/>
      <c r="CV13" s="442"/>
      <c r="CW13" s="442"/>
      <c r="CX13" s="442"/>
      <c r="CY13" s="442"/>
      <c r="CZ13" s="442"/>
      <c r="DA13" s="443"/>
      <c r="DB13" s="441">
        <v>3.4</v>
      </c>
      <c r="DC13" s="442"/>
      <c r="DD13" s="442"/>
      <c r="DE13" s="442"/>
      <c r="DF13" s="442"/>
      <c r="DG13" s="442"/>
      <c r="DH13" s="442"/>
      <c r="DI13" s="443"/>
    </row>
    <row r="14" spans="1:119" ht="18.75" customHeight="1" thickBot="1">
      <c r="A14" s="181"/>
      <c r="B14" s="507"/>
      <c r="C14" s="508"/>
      <c r="D14" s="508"/>
      <c r="E14" s="508"/>
      <c r="F14" s="508"/>
      <c r="G14" s="508"/>
      <c r="H14" s="508"/>
      <c r="I14" s="508"/>
      <c r="J14" s="508"/>
      <c r="K14" s="509"/>
      <c r="L14" s="525" t="s">
        <v>146</v>
      </c>
      <c r="M14" s="526"/>
      <c r="N14" s="526"/>
      <c r="O14" s="526"/>
      <c r="P14" s="526"/>
      <c r="Q14" s="527"/>
      <c r="R14" s="528">
        <v>382349</v>
      </c>
      <c r="S14" s="529"/>
      <c r="T14" s="529"/>
      <c r="U14" s="529"/>
      <c r="V14" s="530"/>
      <c r="W14" s="434"/>
      <c r="X14" s="435"/>
      <c r="Y14" s="435"/>
      <c r="Z14" s="435"/>
      <c r="AA14" s="435"/>
      <c r="AB14" s="424"/>
      <c r="AC14" s="531">
        <v>1</v>
      </c>
      <c r="AD14" s="532"/>
      <c r="AE14" s="532"/>
      <c r="AF14" s="532"/>
      <c r="AG14" s="533"/>
      <c r="AH14" s="531">
        <v>1</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147</v>
      </c>
      <c r="CE14" s="540"/>
      <c r="CF14" s="540"/>
      <c r="CG14" s="540"/>
      <c r="CH14" s="540"/>
      <c r="CI14" s="540"/>
      <c r="CJ14" s="540"/>
      <c r="CK14" s="540"/>
      <c r="CL14" s="540"/>
      <c r="CM14" s="540"/>
      <c r="CN14" s="540"/>
      <c r="CO14" s="540"/>
      <c r="CP14" s="540"/>
      <c r="CQ14" s="540"/>
      <c r="CR14" s="540"/>
      <c r="CS14" s="541"/>
      <c r="CT14" s="542">
        <v>16.5</v>
      </c>
      <c r="CU14" s="543"/>
      <c r="CV14" s="543"/>
      <c r="CW14" s="543"/>
      <c r="CX14" s="543"/>
      <c r="CY14" s="543"/>
      <c r="CZ14" s="543"/>
      <c r="DA14" s="544"/>
      <c r="DB14" s="542">
        <v>22.9</v>
      </c>
      <c r="DC14" s="543"/>
      <c r="DD14" s="543"/>
      <c r="DE14" s="543"/>
      <c r="DF14" s="543"/>
      <c r="DG14" s="543"/>
      <c r="DH14" s="543"/>
      <c r="DI14" s="544"/>
    </row>
    <row r="15" spans="1:119" ht="18.75" customHeight="1">
      <c r="A15" s="181"/>
      <c r="B15" s="507"/>
      <c r="C15" s="508"/>
      <c r="D15" s="508"/>
      <c r="E15" s="508"/>
      <c r="F15" s="508"/>
      <c r="G15" s="508"/>
      <c r="H15" s="508"/>
      <c r="I15" s="508"/>
      <c r="J15" s="508"/>
      <c r="K15" s="509"/>
      <c r="L15" s="190"/>
      <c r="M15" s="535" t="s">
        <v>148</v>
      </c>
      <c r="N15" s="536"/>
      <c r="O15" s="536"/>
      <c r="P15" s="536"/>
      <c r="Q15" s="537"/>
      <c r="R15" s="528">
        <v>375602</v>
      </c>
      <c r="S15" s="529"/>
      <c r="T15" s="529"/>
      <c r="U15" s="529"/>
      <c r="V15" s="530"/>
      <c r="W15" s="460" t="s">
        <v>149</v>
      </c>
      <c r="X15" s="461"/>
      <c r="Y15" s="461"/>
      <c r="Z15" s="461"/>
      <c r="AA15" s="461"/>
      <c r="AB15" s="451"/>
      <c r="AC15" s="495">
        <v>49227</v>
      </c>
      <c r="AD15" s="496"/>
      <c r="AE15" s="496"/>
      <c r="AF15" s="496"/>
      <c r="AG15" s="538"/>
      <c r="AH15" s="495">
        <v>54668</v>
      </c>
      <c r="AI15" s="496"/>
      <c r="AJ15" s="496"/>
      <c r="AK15" s="496"/>
      <c r="AL15" s="497"/>
      <c r="AM15" s="473"/>
      <c r="AN15" s="474"/>
      <c r="AO15" s="474"/>
      <c r="AP15" s="474"/>
      <c r="AQ15" s="474"/>
      <c r="AR15" s="474"/>
      <c r="AS15" s="474"/>
      <c r="AT15" s="475"/>
      <c r="AU15" s="476"/>
      <c r="AV15" s="477"/>
      <c r="AW15" s="477"/>
      <c r="AX15" s="477"/>
      <c r="AY15" s="404" t="s">
        <v>150</v>
      </c>
      <c r="AZ15" s="405"/>
      <c r="BA15" s="405"/>
      <c r="BB15" s="405"/>
      <c r="BC15" s="405"/>
      <c r="BD15" s="405"/>
      <c r="BE15" s="405"/>
      <c r="BF15" s="405"/>
      <c r="BG15" s="405"/>
      <c r="BH15" s="405"/>
      <c r="BI15" s="405"/>
      <c r="BJ15" s="405"/>
      <c r="BK15" s="405"/>
      <c r="BL15" s="405"/>
      <c r="BM15" s="406"/>
      <c r="BN15" s="407">
        <v>47750789</v>
      </c>
      <c r="BO15" s="408"/>
      <c r="BP15" s="408"/>
      <c r="BQ15" s="408"/>
      <c r="BR15" s="408"/>
      <c r="BS15" s="408"/>
      <c r="BT15" s="408"/>
      <c r="BU15" s="409"/>
      <c r="BV15" s="407">
        <v>45837973</v>
      </c>
      <c r="BW15" s="408"/>
      <c r="BX15" s="408"/>
      <c r="BY15" s="408"/>
      <c r="BZ15" s="408"/>
      <c r="CA15" s="408"/>
      <c r="CB15" s="408"/>
      <c r="CC15" s="409"/>
      <c r="CD15" s="545" t="s">
        <v>151</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c r="A16" s="181"/>
      <c r="B16" s="507"/>
      <c r="C16" s="508"/>
      <c r="D16" s="508"/>
      <c r="E16" s="508"/>
      <c r="F16" s="508"/>
      <c r="G16" s="508"/>
      <c r="H16" s="508"/>
      <c r="I16" s="508"/>
      <c r="J16" s="508"/>
      <c r="K16" s="509"/>
      <c r="L16" s="525" t="s">
        <v>152</v>
      </c>
      <c r="M16" s="548"/>
      <c r="N16" s="548"/>
      <c r="O16" s="548"/>
      <c r="P16" s="548"/>
      <c r="Q16" s="549"/>
      <c r="R16" s="550" t="s">
        <v>153</v>
      </c>
      <c r="S16" s="551"/>
      <c r="T16" s="551"/>
      <c r="U16" s="551"/>
      <c r="V16" s="552"/>
      <c r="W16" s="434"/>
      <c r="X16" s="435"/>
      <c r="Y16" s="435"/>
      <c r="Z16" s="435"/>
      <c r="AA16" s="435"/>
      <c r="AB16" s="424"/>
      <c r="AC16" s="531">
        <v>29.4</v>
      </c>
      <c r="AD16" s="532"/>
      <c r="AE16" s="532"/>
      <c r="AF16" s="532"/>
      <c r="AG16" s="533"/>
      <c r="AH16" s="531">
        <v>31.2</v>
      </c>
      <c r="AI16" s="532"/>
      <c r="AJ16" s="532"/>
      <c r="AK16" s="532"/>
      <c r="AL16" s="534"/>
      <c r="AM16" s="473"/>
      <c r="AN16" s="474"/>
      <c r="AO16" s="474"/>
      <c r="AP16" s="474"/>
      <c r="AQ16" s="474"/>
      <c r="AR16" s="474"/>
      <c r="AS16" s="474"/>
      <c r="AT16" s="475"/>
      <c r="AU16" s="476"/>
      <c r="AV16" s="477"/>
      <c r="AW16" s="477"/>
      <c r="AX16" s="477"/>
      <c r="AY16" s="478" t="s">
        <v>154</v>
      </c>
      <c r="AZ16" s="479"/>
      <c r="BA16" s="479"/>
      <c r="BB16" s="479"/>
      <c r="BC16" s="479"/>
      <c r="BD16" s="479"/>
      <c r="BE16" s="479"/>
      <c r="BF16" s="479"/>
      <c r="BG16" s="479"/>
      <c r="BH16" s="479"/>
      <c r="BI16" s="479"/>
      <c r="BJ16" s="479"/>
      <c r="BK16" s="479"/>
      <c r="BL16" s="479"/>
      <c r="BM16" s="480"/>
      <c r="BN16" s="444">
        <v>62417517</v>
      </c>
      <c r="BO16" s="445"/>
      <c r="BP16" s="445"/>
      <c r="BQ16" s="445"/>
      <c r="BR16" s="445"/>
      <c r="BS16" s="445"/>
      <c r="BT16" s="445"/>
      <c r="BU16" s="446"/>
      <c r="BV16" s="444">
        <v>59770581</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c r="A17" s="181"/>
      <c r="B17" s="510"/>
      <c r="C17" s="511"/>
      <c r="D17" s="511"/>
      <c r="E17" s="511"/>
      <c r="F17" s="511"/>
      <c r="G17" s="511"/>
      <c r="H17" s="511"/>
      <c r="I17" s="511"/>
      <c r="J17" s="511"/>
      <c r="K17" s="512"/>
      <c r="L17" s="195"/>
      <c r="M17" s="555" t="s">
        <v>155</v>
      </c>
      <c r="N17" s="556"/>
      <c r="O17" s="556"/>
      <c r="P17" s="556"/>
      <c r="Q17" s="557"/>
      <c r="R17" s="550" t="s">
        <v>156</v>
      </c>
      <c r="S17" s="551"/>
      <c r="T17" s="551"/>
      <c r="U17" s="551"/>
      <c r="V17" s="552"/>
      <c r="W17" s="460" t="s">
        <v>157</v>
      </c>
      <c r="X17" s="461"/>
      <c r="Y17" s="461"/>
      <c r="Z17" s="461"/>
      <c r="AA17" s="461"/>
      <c r="AB17" s="451"/>
      <c r="AC17" s="495">
        <v>116819</v>
      </c>
      <c r="AD17" s="496"/>
      <c r="AE17" s="496"/>
      <c r="AF17" s="496"/>
      <c r="AG17" s="538"/>
      <c r="AH17" s="495">
        <v>119010</v>
      </c>
      <c r="AI17" s="496"/>
      <c r="AJ17" s="496"/>
      <c r="AK17" s="496"/>
      <c r="AL17" s="497"/>
      <c r="AM17" s="473"/>
      <c r="AN17" s="474"/>
      <c r="AO17" s="474"/>
      <c r="AP17" s="474"/>
      <c r="AQ17" s="474"/>
      <c r="AR17" s="474"/>
      <c r="AS17" s="474"/>
      <c r="AT17" s="475"/>
      <c r="AU17" s="476"/>
      <c r="AV17" s="477"/>
      <c r="AW17" s="477"/>
      <c r="AX17" s="477"/>
      <c r="AY17" s="478" t="s">
        <v>158</v>
      </c>
      <c r="AZ17" s="479"/>
      <c r="BA17" s="479"/>
      <c r="BB17" s="479"/>
      <c r="BC17" s="479"/>
      <c r="BD17" s="479"/>
      <c r="BE17" s="479"/>
      <c r="BF17" s="479"/>
      <c r="BG17" s="479"/>
      <c r="BH17" s="479"/>
      <c r="BI17" s="479"/>
      <c r="BJ17" s="479"/>
      <c r="BK17" s="479"/>
      <c r="BL17" s="479"/>
      <c r="BM17" s="480"/>
      <c r="BN17" s="444">
        <v>60445081</v>
      </c>
      <c r="BO17" s="445"/>
      <c r="BP17" s="445"/>
      <c r="BQ17" s="445"/>
      <c r="BR17" s="445"/>
      <c r="BS17" s="445"/>
      <c r="BT17" s="445"/>
      <c r="BU17" s="446"/>
      <c r="BV17" s="444">
        <v>58105327</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c r="A18" s="181"/>
      <c r="B18" s="566" t="s">
        <v>159</v>
      </c>
      <c r="C18" s="487"/>
      <c r="D18" s="487"/>
      <c r="E18" s="567"/>
      <c r="F18" s="567"/>
      <c r="G18" s="567"/>
      <c r="H18" s="567"/>
      <c r="I18" s="567"/>
      <c r="J18" s="567"/>
      <c r="K18" s="567"/>
      <c r="L18" s="568">
        <v>113.82</v>
      </c>
      <c r="M18" s="568"/>
      <c r="N18" s="568"/>
      <c r="O18" s="568"/>
      <c r="P18" s="568"/>
      <c r="Q18" s="568"/>
      <c r="R18" s="569"/>
      <c r="S18" s="569"/>
      <c r="T18" s="569"/>
      <c r="U18" s="569"/>
      <c r="V18" s="570"/>
      <c r="W18" s="462"/>
      <c r="X18" s="463"/>
      <c r="Y18" s="463"/>
      <c r="Z18" s="463"/>
      <c r="AA18" s="463"/>
      <c r="AB18" s="454"/>
      <c r="AC18" s="571">
        <v>69.7</v>
      </c>
      <c r="AD18" s="572"/>
      <c r="AE18" s="572"/>
      <c r="AF18" s="572"/>
      <c r="AG18" s="573"/>
      <c r="AH18" s="571">
        <v>67.8</v>
      </c>
      <c r="AI18" s="572"/>
      <c r="AJ18" s="572"/>
      <c r="AK18" s="572"/>
      <c r="AL18" s="574"/>
      <c r="AM18" s="473"/>
      <c r="AN18" s="474"/>
      <c r="AO18" s="474"/>
      <c r="AP18" s="474"/>
      <c r="AQ18" s="474"/>
      <c r="AR18" s="474"/>
      <c r="AS18" s="474"/>
      <c r="AT18" s="475"/>
      <c r="AU18" s="476"/>
      <c r="AV18" s="477"/>
      <c r="AW18" s="477"/>
      <c r="AX18" s="477"/>
      <c r="AY18" s="478" t="s">
        <v>160</v>
      </c>
      <c r="AZ18" s="479"/>
      <c r="BA18" s="479"/>
      <c r="BB18" s="479"/>
      <c r="BC18" s="479"/>
      <c r="BD18" s="479"/>
      <c r="BE18" s="479"/>
      <c r="BF18" s="479"/>
      <c r="BG18" s="479"/>
      <c r="BH18" s="479"/>
      <c r="BI18" s="479"/>
      <c r="BJ18" s="479"/>
      <c r="BK18" s="479"/>
      <c r="BL18" s="479"/>
      <c r="BM18" s="480"/>
      <c r="BN18" s="444">
        <v>71363509</v>
      </c>
      <c r="BO18" s="445"/>
      <c r="BP18" s="445"/>
      <c r="BQ18" s="445"/>
      <c r="BR18" s="445"/>
      <c r="BS18" s="445"/>
      <c r="BT18" s="445"/>
      <c r="BU18" s="446"/>
      <c r="BV18" s="444">
        <v>70365633</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c r="A19" s="181"/>
      <c r="B19" s="566" t="s">
        <v>161</v>
      </c>
      <c r="C19" s="487"/>
      <c r="D19" s="487"/>
      <c r="E19" s="567"/>
      <c r="F19" s="567"/>
      <c r="G19" s="567"/>
      <c r="H19" s="567"/>
      <c r="I19" s="567"/>
      <c r="J19" s="567"/>
      <c r="K19" s="567"/>
      <c r="L19" s="575">
        <v>3339</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162</v>
      </c>
      <c r="AZ19" s="479"/>
      <c r="BA19" s="479"/>
      <c r="BB19" s="479"/>
      <c r="BC19" s="479"/>
      <c r="BD19" s="479"/>
      <c r="BE19" s="479"/>
      <c r="BF19" s="479"/>
      <c r="BG19" s="479"/>
      <c r="BH19" s="479"/>
      <c r="BI19" s="479"/>
      <c r="BJ19" s="479"/>
      <c r="BK19" s="479"/>
      <c r="BL19" s="479"/>
      <c r="BM19" s="480"/>
      <c r="BN19" s="444">
        <v>98351066</v>
      </c>
      <c r="BO19" s="445"/>
      <c r="BP19" s="445"/>
      <c r="BQ19" s="445"/>
      <c r="BR19" s="445"/>
      <c r="BS19" s="445"/>
      <c r="BT19" s="445"/>
      <c r="BU19" s="446"/>
      <c r="BV19" s="444">
        <v>98412932</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c r="A20" s="181"/>
      <c r="B20" s="566" t="s">
        <v>163</v>
      </c>
      <c r="C20" s="487"/>
      <c r="D20" s="487"/>
      <c r="E20" s="567"/>
      <c r="F20" s="567"/>
      <c r="G20" s="567"/>
      <c r="H20" s="567"/>
      <c r="I20" s="567"/>
      <c r="J20" s="567"/>
      <c r="K20" s="567"/>
      <c r="L20" s="575">
        <v>152075</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c r="A21" s="181"/>
      <c r="B21" s="584" t="s">
        <v>164</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c r="A22" s="181"/>
      <c r="B22" s="614" t="s">
        <v>165</v>
      </c>
      <c r="C22" s="588"/>
      <c r="D22" s="589"/>
      <c r="E22" s="456" t="s">
        <v>1</v>
      </c>
      <c r="F22" s="461"/>
      <c r="G22" s="461"/>
      <c r="H22" s="461"/>
      <c r="I22" s="461"/>
      <c r="J22" s="461"/>
      <c r="K22" s="451"/>
      <c r="L22" s="456" t="s">
        <v>166</v>
      </c>
      <c r="M22" s="461"/>
      <c r="N22" s="461"/>
      <c r="O22" s="461"/>
      <c r="P22" s="451"/>
      <c r="Q22" s="619" t="s">
        <v>167</v>
      </c>
      <c r="R22" s="620"/>
      <c r="S22" s="620"/>
      <c r="T22" s="620"/>
      <c r="U22" s="620"/>
      <c r="V22" s="621"/>
      <c r="W22" s="587" t="s">
        <v>168</v>
      </c>
      <c r="X22" s="588"/>
      <c r="Y22" s="589"/>
      <c r="Z22" s="456" t="s">
        <v>1</v>
      </c>
      <c r="AA22" s="461"/>
      <c r="AB22" s="461"/>
      <c r="AC22" s="461"/>
      <c r="AD22" s="461"/>
      <c r="AE22" s="461"/>
      <c r="AF22" s="461"/>
      <c r="AG22" s="451"/>
      <c r="AH22" s="625" t="s">
        <v>169</v>
      </c>
      <c r="AI22" s="461"/>
      <c r="AJ22" s="461"/>
      <c r="AK22" s="461"/>
      <c r="AL22" s="451"/>
      <c r="AM22" s="625" t="s">
        <v>170</v>
      </c>
      <c r="AN22" s="626"/>
      <c r="AO22" s="626"/>
      <c r="AP22" s="626"/>
      <c r="AQ22" s="626"/>
      <c r="AR22" s="627"/>
      <c r="AS22" s="619" t="s">
        <v>167</v>
      </c>
      <c r="AT22" s="620"/>
      <c r="AU22" s="620"/>
      <c r="AV22" s="620"/>
      <c r="AW22" s="620"/>
      <c r="AX22" s="631"/>
      <c r="AY22" s="404" t="s">
        <v>171</v>
      </c>
      <c r="AZ22" s="405"/>
      <c r="BA22" s="405"/>
      <c r="BB22" s="405"/>
      <c r="BC22" s="405"/>
      <c r="BD22" s="405"/>
      <c r="BE22" s="405"/>
      <c r="BF22" s="405"/>
      <c r="BG22" s="405"/>
      <c r="BH22" s="405"/>
      <c r="BI22" s="405"/>
      <c r="BJ22" s="405"/>
      <c r="BK22" s="405"/>
      <c r="BL22" s="405"/>
      <c r="BM22" s="406"/>
      <c r="BN22" s="407">
        <v>104064168</v>
      </c>
      <c r="BO22" s="408"/>
      <c r="BP22" s="408"/>
      <c r="BQ22" s="408"/>
      <c r="BR22" s="408"/>
      <c r="BS22" s="408"/>
      <c r="BT22" s="408"/>
      <c r="BU22" s="409"/>
      <c r="BV22" s="407">
        <v>107123475</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172</v>
      </c>
      <c r="AZ23" s="479"/>
      <c r="BA23" s="479"/>
      <c r="BB23" s="479"/>
      <c r="BC23" s="479"/>
      <c r="BD23" s="479"/>
      <c r="BE23" s="479"/>
      <c r="BF23" s="479"/>
      <c r="BG23" s="479"/>
      <c r="BH23" s="479"/>
      <c r="BI23" s="479"/>
      <c r="BJ23" s="479"/>
      <c r="BK23" s="479"/>
      <c r="BL23" s="479"/>
      <c r="BM23" s="480"/>
      <c r="BN23" s="444">
        <v>67731636</v>
      </c>
      <c r="BO23" s="445"/>
      <c r="BP23" s="445"/>
      <c r="BQ23" s="445"/>
      <c r="BR23" s="445"/>
      <c r="BS23" s="445"/>
      <c r="BT23" s="445"/>
      <c r="BU23" s="446"/>
      <c r="BV23" s="444">
        <v>69693209</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c r="A24" s="181"/>
      <c r="B24" s="615"/>
      <c r="C24" s="591"/>
      <c r="D24" s="592"/>
      <c r="E24" s="494" t="s">
        <v>173</v>
      </c>
      <c r="F24" s="474"/>
      <c r="G24" s="474"/>
      <c r="H24" s="474"/>
      <c r="I24" s="474"/>
      <c r="J24" s="474"/>
      <c r="K24" s="475"/>
      <c r="L24" s="495">
        <v>1</v>
      </c>
      <c r="M24" s="496"/>
      <c r="N24" s="496"/>
      <c r="O24" s="496"/>
      <c r="P24" s="538"/>
      <c r="Q24" s="495">
        <v>10820</v>
      </c>
      <c r="R24" s="496"/>
      <c r="S24" s="496"/>
      <c r="T24" s="496"/>
      <c r="U24" s="496"/>
      <c r="V24" s="538"/>
      <c r="W24" s="590"/>
      <c r="X24" s="591"/>
      <c r="Y24" s="592"/>
      <c r="Z24" s="494" t="s">
        <v>174</v>
      </c>
      <c r="AA24" s="474"/>
      <c r="AB24" s="474"/>
      <c r="AC24" s="474"/>
      <c r="AD24" s="474"/>
      <c r="AE24" s="474"/>
      <c r="AF24" s="474"/>
      <c r="AG24" s="475"/>
      <c r="AH24" s="495">
        <v>2469</v>
      </c>
      <c r="AI24" s="496"/>
      <c r="AJ24" s="496"/>
      <c r="AK24" s="496"/>
      <c r="AL24" s="538"/>
      <c r="AM24" s="495">
        <v>7350213</v>
      </c>
      <c r="AN24" s="496"/>
      <c r="AO24" s="496"/>
      <c r="AP24" s="496"/>
      <c r="AQ24" s="496"/>
      <c r="AR24" s="538"/>
      <c r="AS24" s="495">
        <v>2977</v>
      </c>
      <c r="AT24" s="496"/>
      <c r="AU24" s="496"/>
      <c r="AV24" s="496"/>
      <c r="AW24" s="496"/>
      <c r="AX24" s="497"/>
      <c r="AY24" s="560" t="s">
        <v>175</v>
      </c>
      <c r="AZ24" s="561"/>
      <c r="BA24" s="561"/>
      <c r="BB24" s="561"/>
      <c r="BC24" s="561"/>
      <c r="BD24" s="561"/>
      <c r="BE24" s="561"/>
      <c r="BF24" s="561"/>
      <c r="BG24" s="561"/>
      <c r="BH24" s="561"/>
      <c r="BI24" s="561"/>
      <c r="BJ24" s="561"/>
      <c r="BK24" s="561"/>
      <c r="BL24" s="561"/>
      <c r="BM24" s="562"/>
      <c r="BN24" s="444">
        <v>42652376</v>
      </c>
      <c r="BO24" s="445"/>
      <c r="BP24" s="445"/>
      <c r="BQ24" s="445"/>
      <c r="BR24" s="445"/>
      <c r="BS24" s="445"/>
      <c r="BT24" s="445"/>
      <c r="BU24" s="446"/>
      <c r="BV24" s="444">
        <v>44229569</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c r="A25" s="181"/>
      <c r="B25" s="615"/>
      <c r="C25" s="591"/>
      <c r="D25" s="592"/>
      <c r="E25" s="494" t="s">
        <v>176</v>
      </c>
      <c r="F25" s="474"/>
      <c r="G25" s="474"/>
      <c r="H25" s="474"/>
      <c r="I25" s="474"/>
      <c r="J25" s="474"/>
      <c r="K25" s="475"/>
      <c r="L25" s="495">
        <v>2</v>
      </c>
      <c r="M25" s="496"/>
      <c r="N25" s="496"/>
      <c r="O25" s="496"/>
      <c r="P25" s="538"/>
      <c r="Q25" s="495">
        <v>8890</v>
      </c>
      <c r="R25" s="496"/>
      <c r="S25" s="496"/>
      <c r="T25" s="496"/>
      <c r="U25" s="496"/>
      <c r="V25" s="538"/>
      <c r="W25" s="590"/>
      <c r="X25" s="591"/>
      <c r="Y25" s="592"/>
      <c r="Z25" s="494" t="s">
        <v>177</v>
      </c>
      <c r="AA25" s="474"/>
      <c r="AB25" s="474"/>
      <c r="AC25" s="474"/>
      <c r="AD25" s="474"/>
      <c r="AE25" s="474"/>
      <c r="AF25" s="474"/>
      <c r="AG25" s="475"/>
      <c r="AH25" s="495">
        <v>403</v>
      </c>
      <c r="AI25" s="496"/>
      <c r="AJ25" s="496"/>
      <c r="AK25" s="496"/>
      <c r="AL25" s="538"/>
      <c r="AM25" s="495">
        <v>1282346</v>
      </c>
      <c r="AN25" s="496"/>
      <c r="AO25" s="496"/>
      <c r="AP25" s="496"/>
      <c r="AQ25" s="496"/>
      <c r="AR25" s="538"/>
      <c r="AS25" s="495">
        <v>3182</v>
      </c>
      <c r="AT25" s="496"/>
      <c r="AU25" s="496"/>
      <c r="AV25" s="496"/>
      <c r="AW25" s="496"/>
      <c r="AX25" s="497"/>
      <c r="AY25" s="404" t="s">
        <v>178</v>
      </c>
      <c r="AZ25" s="405"/>
      <c r="BA25" s="405"/>
      <c r="BB25" s="405"/>
      <c r="BC25" s="405"/>
      <c r="BD25" s="405"/>
      <c r="BE25" s="405"/>
      <c r="BF25" s="405"/>
      <c r="BG25" s="405"/>
      <c r="BH25" s="405"/>
      <c r="BI25" s="405"/>
      <c r="BJ25" s="405"/>
      <c r="BK25" s="405"/>
      <c r="BL25" s="405"/>
      <c r="BM25" s="406"/>
      <c r="BN25" s="407">
        <v>15968733</v>
      </c>
      <c r="BO25" s="408"/>
      <c r="BP25" s="408"/>
      <c r="BQ25" s="408"/>
      <c r="BR25" s="408"/>
      <c r="BS25" s="408"/>
      <c r="BT25" s="408"/>
      <c r="BU25" s="409"/>
      <c r="BV25" s="407">
        <v>15683363</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c r="A26" s="181"/>
      <c r="B26" s="615"/>
      <c r="C26" s="591"/>
      <c r="D26" s="592"/>
      <c r="E26" s="494" t="s">
        <v>179</v>
      </c>
      <c r="F26" s="474"/>
      <c r="G26" s="474"/>
      <c r="H26" s="474"/>
      <c r="I26" s="474"/>
      <c r="J26" s="474"/>
      <c r="K26" s="475"/>
      <c r="L26" s="495">
        <v>1</v>
      </c>
      <c r="M26" s="496"/>
      <c r="N26" s="496"/>
      <c r="O26" s="496"/>
      <c r="P26" s="538"/>
      <c r="Q26" s="495">
        <v>7830</v>
      </c>
      <c r="R26" s="496"/>
      <c r="S26" s="496"/>
      <c r="T26" s="496"/>
      <c r="U26" s="496"/>
      <c r="V26" s="538"/>
      <c r="W26" s="590"/>
      <c r="X26" s="591"/>
      <c r="Y26" s="592"/>
      <c r="Z26" s="494" t="s">
        <v>180</v>
      </c>
      <c r="AA26" s="596"/>
      <c r="AB26" s="596"/>
      <c r="AC26" s="596"/>
      <c r="AD26" s="596"/>
      <c r="AE26" s="596"/>
      <c r="AF26" s="596"/>
      <c r="AG26" s="597"/>
      <c r="AH26" s="495">
        <v>93</v>
      </c>
      <c r="AI26" s="496"/>
      <c r="AJ26" s="496"/>
      <c r="AK26" s="496"/>
      <c r="AL26" s="538"/>
      <c r="AM26" s="495">
        <v>288393</v>
      </c>
      <c r="AN26" s="496"/>
      <c r="AO26" s="496"/>
      <c r="AP26" s="496"/>
      <c r="AQ26" s="496"/>
      <c r="AR26" s="538"/>
      <c r="AS26" s="495">
        <v>3101</v>
      </c>
      <c r="AT26" s="496"/>
      <c r="AU26" s="496"/>
      <c r="AV26" s="496"/>
      <c r="AW26" s="496"/>
      <c r="AX26" s="497"/>
      <c r="AY26" s="447" t="s">
        <v>181</v>
      </c>
      <c r="AZ26" s="448"/>
      <c r="BA26" s="448"/>
      <c r="BB26" s="448"/>
      <c r="BC26" s="448"/>
      <c r="BD26" s="448"/>
      <c r="BE26" s="448"/>
      <c r="BF26" s="448"/>
      <c r="BG26" s="448"/>
      <c r="BH26" s="448"/>
      <c r="BI26" s="448"/>
      <c r="BJ26" s="448"/>
      <c r="BK26" s="448"/>
      <c r="BL26" s="448"/>
      <c r="BM26" s="449"/>
      <c r="BN26" s="444" t="s">
        <v>182</v>
      </c>
      <c r="BO26" s="445"/>
      <c r="BP26" s="445"/>
      <c r="BQ26" s="445"/>
      <c r="BR26" s="445"/>
      <c r="BS26" s="445"/>
      <c r="BT26" s="445"/>
      <c r="BU26" s="446"/>
      <c r="BV26" s="444" t="s">
        <v>182</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c r="A27" s="181"/>
      <c r="B27" s="615"/>
      <c r="C27" s="591"/>
      <c r="D27" s="592"/>
      <c r="E27" s="494" t="s">
        <v>183</v>
      </c>
      <c r="F27" s="474"/>
      <c r="G27" s="474"/>
      <c r="H27" s="474"/>
      <c r="I27" s="474"/>
      <c r="J27" s="474"/>
      <c r="K27" s="475"/>
      <c r="L27" s="495">
        <v>1</v>
      </c>
      <c r="M27" s="496"/>
      <c r="N27" s="496"/>
      <c r="O27" s="496"/>
      <c r="P27" s="538"/>
      <c r="Q27" s="495">
        <v>6390</v>
      </c>
      <c r="R27" s="496"/>
      <c r="S27" s="496"/>
      <c r="T27" s="496"/>
      <c r="U27" s="496"/>
      <c r="V27" s="538"/>
      <c r="W27" s="590"/>
      <c r="X27" s="591"/>
      <c r="Y27" s="592"/>
      <c r="Z27" s="494" t="s">
        <v>184</v>
      </c>
      <c r="AA27" s="474"/>
      <c r="AB27" s="474"/>
      <c r="AC27" s="474"/>
      <c r="AD27" s="474"/>
      <c r="AE27" s="474"/>
      <c r="AF27" s="474"/>
      <c r="AG27" s="475"/>
      <c r="AH27" s="495">
        <v>18</v>
      </c>
      <c r="AI27" s="496"/>
      <c r="AJ27" s="496"/>
      <c r="AK27" s="496"/>
      <c r="AL27" s="538"/>
      <c r="AM27" s="495">
        <v>75330</v>
      </c>
      <c r="AN27" s="496"/>
      <c r="AO27" s="496"/>
      <c r="AP27" s="496"/>
      <c r="AQ27" s="496"/>
      <c r="AR27" s="538"/>
      <c r="AS27" s="495">
        <v>4185</v>
      </c>
      <c r="AT27" s="496"/>
      <c r="AU27" s="496"/>
      <c r="AV27" s="496"/>
      <c r="AW27" s="496"/>
      <c r="AX27" s="497"/>
      <c r="AY27" s="539" t="s">
        <v>185</v>
      </c>
      <c r="AZ27" s="540"/>
      <c r="BA27" s="540"/>
      <c r="BB27" s="540"/>
      <c r="BC27" s="540"/>
      <c r="BD27" s="540"/>
      <c r="BE27" s="540"/>
      <c r="BF27" s="540"/>
      <c r="BG27" s="540"/>
      <c r="BH27" s="540"/>
      <c r="BI27" s="540"/>
      <c r="BJ27" s="540"/>
      <c r="BK27" s="540"/>
      <c r="BL27" s="540"/>
      <c r="BM27" s="541"/>
      <c r="BN27" s="563">
        <v>762635</v>
      </c>
      <c r="BO27" s="564"/>
      <c r="BP27" s="564"/>
      <c r="BQ27" s="564"/>
      <c r="BR27" s="564"/>
      <c r="BS27" s="564"/>
      <c r="BT27" s="564"/>
      <c r="BU27" s="565"/>
      <c r="BV27" s="563">
        <v>762635</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c r="A28" s="181"/>
      <c r="B28" s="615"/>
      <c r="C28" s="591"/>
      <c r="D28" s="592"/>
      <c r="E28" s="494" t="s">
        <v>186</v>
      </c>
      <c r="F28" s="474"/>
      <c r="G28" s="474"/>
      <c r="H28" s="474"/>
      <c r="I28" s="474"/>
      <c r="J28" s="474"/>
      <c r="K28" s="475"/>
      <c r="L28" s="495">
        <v>1</v>
      </c>
      <c r="M28" s="496"/>
      <c r="N28" s="496"/>
      <c r="O28" s="496"/>
      <c r="P28" s="538"/>
      <c r="Q28" s="495">
        <v>5870</v>
      </c>
      <c r="R28" s="496"/>
      <c r="S28" s="496"/>
      <c r="T28" s="496"/>
      <c r="U28" s="496"/>
      <c r="V28" s="538"/>
      <c r="W28" s="590"/>
      <c r="X28" s="591"/>
      <c r="Y28" s="592"/>
      <c r="Z28" s="494" t="s">
        <v>187</v>
      </c>
      <c r="AA28" s="474"/>
      <c r="AB28" s="474"/>
      <c r="AC28" s="474"/>
      <c r="AD28" s="474"/>
      <c r="AE28" s="474"/>
      <c r="AF28" s="474"/>
      <c r="AG28" s="475"/>
      <c r="AH28" s="495" t="s">
        <v>182</v>
      </c>
      <c r="AI28" s="496"/>
      <c r="AJ28" s="496"/>
      <c r="AK28" s="496"/>
      <c r="AL28" s="538"/>
      <c r="AM28" s="495" t="s">
        <v>139</v>
      </c>
      <c r="AN28" s="496"/>
      <c r="AO28" s="496"/>
      <c r="AP28" s="496"/>
      <c r="AQ28" s="496"/>
      <c r="AR28" s="538"/>
      <c r="AS28" s="495" t="s">
        <v>139</v>
      </c>
      <c r="AT28" s="496"/>
      <c r="AU28" s="496"/>
      <c r="AV28" s="496"/>
      <c r="AW28" s="496"/>
      <c r="AX28" s="497"/>
      <c r="AY28" s="598" t="s">
        <v>188</v>
      </c>
      <c r="AZ28" s="599"/>
      <c r="BA28" s="599"/>
      <c r="BB28" s="600"/>
      <c r="BC28" s="404" t="s">
        <v>50</v>
      </c>
      <c r="BD28" s="405"/>
      <c r="BE28" s="405"/>
      <c r="BF28" s="405"/>
      <c r="BG28" s="405"/>
      <c r="BH28" s="405"/>
      <c r="BI28" s="405"/>
      <c r="BJ28" s="405"/>
      <c r="BK28" s="405"/>
      <c r="BL28" s="405"/>
      <c r="BM28" s="406"/>
      <c r="BN28" s="407">
        <v>6969789</v>
      </c>
      <c r="BO28" s="408"/>
      <c r="BP28" s="408"/>
      <c r="BQ28" s="408"/>
      <c r="BR28" s="408"/>
      <c r="BS28" s="408"/>
      <c r="BT28" s="408"/>
      <c r="BU28" s="409"/>
      <c r="BV28" s="407">
        <v>5865168</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c r="A29" s="181"/>
      <c r="B29" s="615"/>
      <c r="C29" s="591"/>
      <c r="D29" s="592"/>
      <c r="E29" s="494" t="s">
        <v>189</v>
      </c>
      <c r="F29" s="474"/>
      <c r="G29" s="474"/>
      <c r="H29" s="474"/>
      <c r="I29" s="474"/>
      <c r="J29" s="474"/>
      <c r="K29" s="475"/>
      <c r="L29" s="495">
        <v>36</v>
      </c>
      <c r="M29" s="496"/>
      <c r="N29" s="496"/>
      <c r="O29" s="496"/>
      <c r="P29" s="538"/>
      <c r="Q29" s="495">
        <v>5450</v>
      </c>
      <c r="R29" s="496"/>
      <c r="S29" s="496"/>
      <c r="T29" s="496"/>
      <c r="U29" s="496"/>
      <c r="V29" s="538"/>
      <c r="W29" s="593"/>
      <c r="X29" s="594"/>
      <c r="Y29" s="595"/>
      <c r="Z29" s="494" t="s">
        <v>190</v>
      </c>
      <c r="AA29" s="474"/>
      <c r="AB29" s="474"/>
      <c r="AC29" s="474"/>
      <c r="AD29" s="474"/>
      <c r="AE29" s="474"/>
      <c r="AF29" s="474"/>
      <c r="AG29" s="475"/>
      <c r="AH29" s="495">
        <v>2487</v>
      </c>
      <c r="AI29" s="496"/>
      <c r="AJ29" s="496"/>
      <c r="AK29" s="496"/>
      <c r="AL29" s="538"/>
      <c r="AM29" s="495">
        <v>7425543</v>
      </c>
      <c r="AN29" s="496"/>
      <c r="AO29" s="496"/>
      <c r="AP29" s="496"/>
      <c r="AQ29" s="496"/>
      <c r="AR29" s="538"/>
      <c r="AS29" s="495">
        <v>2986</v>
      </c>
      <c r="AT29" s="496"/>
      <c r="AU29" s="496"/>
      <c r="AV29" s="496"/>
      <c r="AW29" s="496"/>
      <c r="AX29" s="497"/>
      <c r="AY29" s="601"/>
      <c r="AZ29" s="602"/>
      <c r="BA29" s="602"/>
      <c r="BB29" s="603"/>
      <c r="BC29" s="478" t="s">
        <v>191</v>
      </c>
      <c r="BD29" s="479"/>
      <c r="BE29" s="479"/>
      <c r="BF29" s="479"/>
      <c r="BG29" s="479"/>
      <c r="BH29" s="479"/>
      <c r="BI29" s="479"/>
      <c r="BJ29" s="479"/>
      <c r="BK29" s="479"/>
      <c r="BL29" s="479"/>
      <c r="BM29" s="480"/>
      <c r="BN29" s="444">
        <v>50012</v>
      </c>
      <c r="BO29" s="445"/>
      <c r="BP29" s="445"/>
      <c r="BQ29" s="445"/>
      <c r="BR29" s="445"/>
      <c r="BS29" s="445"/>
      <c r="BT29" s="445"/>
      <c r="BU29" s="446"/>
      <c r="BV29" s="444">
        <v>50007</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192</v>
      </c>
      <c r="X30" s="612"/>
      <c r="Y30" s="612"/>
      <c r="Z30" s="612"/>
      <c r="AA30" s="612"/>
      <c r="AB30" s="612"/>
      <c r="AC30" s="612"/>
      <c r="AD30" s="612"/>
      <c r="AE30" s="612"/>
      <c r="AF30" s="612"/>
      <c r="AG30" s="613"/>
      <c r="AH30" s="571">
        <v>100.4</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52</v>
      </c>
      <c r="BD30" s="561"/>
      <c r="BE30" s="561"/>
      <c r="BF30" s="561"/>
      <c r="BG30" s="561"/>
      <c r="BH30" s="561"/>
      <c r="BI30" s="561"/>
      <c r="BJ30" s="561"/>
      <c r="BK30" s="561"/>
      <c r="BL30" s="561"/>
      <c r="BM30" s="562"/>
      <c r="BN30" s="563">
        <v>9191100</v>
      </c>
      <c r="BO30" s="564"/>
      <c r="BP30" s="564"/>
      <c r="BQ30" s="564"/>
      <c r="BR30" s="564"/>
      <c r="BS30" s="564"/>
      <c r="BT30" s="564"/>
      <c r="BU30" s="565"/>
      <c r="BV30" s="563">
        <v>7203316</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7" t="s">
        <v>193</v>
      </c>
      <c r="D32" s="607"/>
      <c r="E32" s="607"/>
      <c r="F32" s="607"/>
      <c r="G32" s="607"/>
      <c r="H32" s="607"/>
      <c r="I32" s="607"/>
      <c r="J32" s="607"/>
      <c r="K32" s="607"/>
      <c r="L32" s="607"/>
      <c r="M32" s="607"/>
      <c r="N32" s="607"/>
      <c r="O32" s="607"/>
      <c r="P32" s="607"/>
      <c r="Q32" s="607"/>
      <c r="R32" s="607"/>
      <c r="S32" s="607"/>
      <c r="U32" s="448" t="s">
        <v>194</v>
      </c>
      <c r="V32" s="448"/>
      <c r="W32" s="448"/>
      <c r="X32" s="448"/>
      <c r="Y32" s="448"/>
      <c r="Z32" s="448"/>
      <c r="AA32" s="448"/>
      <c r="AB32" s="448"/>
      <c r="AC32" s="448"/>
      <c r="AD32" s="448"/>
      <c r="AE32" s="448"/>
      <c r="AF32" s="448"/>
      <c r="AG32" s="448"/>
      <c r="AH32" s="448"/>
      <c r="AI32" s="448"/>
      <c r="AJ32" s="448"/>
      <c r="AK32" s="448"/>
      <c r="AM32" s="448" t="s">
        <v>195</v>
      </c>
      <c r="AN32" s="448"/>
      <c r="AO32" s="448"/>
      <c r="AP32" s="448"/>
      <c r="AQ32" s="448"/>
      <c r="AR32" s="448"/>
      <c r="AS32" s="448"/>
      <c r="AT32" s="448"/>
      <c r="AU32" s="448"/>
      <c r="AV32" s="448"/>
      <c r="AW32" s="448"/>
      <c r="AX32" s="448"/>
      <c r="AY32" s="448"/>
      <c r="AZ32" s="448"/>
      <c r="BA32" s="448"/>
      <c r="BB32" s="448"/>
      <c r="BC32" s="448"/>
      <c r="BE32" s="448" t="s">
        <v>196</v>
      </c>
      <c r="BF32" s="448"/>
      <c r="BG32" s="448"/>
      <c r="BH32" s="448"/>
      <c r="BI32" s="448"/>
      <c r="BJ32" s="448"/>
      <c r="BK32" s="448"/>
      <c r="BL32" s="448"/>
      <c r="BM32" s="448"/>
      <c r="BN32" s="448"/>
      <c r="BO32" s="448"/>
      <c r="BP32" s="448"/>
      <c r="BQ32" s="448"/>
      <c r="BR32" s="448"/>
      <c r="BS32" s="448"/>
      <c r="BT32" s="448"/>
      <c r="BU32" s="448"/>
      <c r="BW32" s="448" t="s">
        <v>197</v>
      </c>
      <c r="BX32" s="448"/>
      <c r="BY32" s="448"/>
      <c r="BZ32" s="448"/>
      <c r="CA32" s="448"/>
      <c r="CB32" s="448"/>
      <c r="CC32" s="448"/>
      <c r="CD32" s="448"/>
      <c r="CE32" s="448"/>
      <c r="CF32" s="448"/>
      <c r="CG32" s="448"/>
      <c r="CH32" s="448"/>
      <c r="CI32" s="448"/>
      <c r="CJ32" s="448"/>
      <c r="CK32" s="448"/>
      <c r="CL32" s="448"/>
      <c r="CM32" s="448"/>
      <c r="CO32" s="448" t="s">
        <v>198</v>
      </c>
      <c r="CP32" s="448"/>
      <c r="CQ32" s="448"/>
      <c r="CR32" s="448"/>
      <c r="CS32" s="448"/>
      <c r="CT32" s="448"/>
      <c r="CU32" s="448"/>
      <c r="CV32" s="448"/>
      <c r="CW32" s="448"/>
      <c r="CX32" s="448"/>
      <c r="CY32" s="448"/>
      <c r="CZ32" s="448"/>
      <c r="DA32" s="448"/>
      <c r="DB32" s="448"/>
      <c r="DC32" s="448"/>
      <c r="DD32" s="448"/>
      <c r="DE32" s="448"/>
      <c r="DI32" s="204"/>
    </row>
    <row r="33" spans="1:113" ht="13.5" customHeight="1">
      <c r="A33" s="181"/>
      <c r="B33" s="205"/>
      <c r="C33" s="468" t="s">
        <v>199</v>
      </c>
      <c r="D33" s="468"/>
      <c r="E33" s="433" t="s">
        <v>200</v>
      </c>
      <c r="F33" s="433"/>
      <c r="G33" s="433"/>
      <c r="H33" s="433"/>
      <c r="I33" s="433"/>
      <c r="J33" s="433"/>
      <c r="K33" s="433"/>
      <c r="L33" s="433"/>
      <c r="M33" s="433"/>
      <c r="N33" s="433"/>
      <c r="O33" s="433"/>
      <c r="P33" s="433"/>
      <c r="Q33" s="433"/>
      <c r="R33" s="433"/>
      <c r="S33" s="433"/>
      <c r="T33" s="206"/>
      <c r="U33" s="468" t="s">
        <v>199</v>
      </c>
      <c r="V33" s="468"/>
      <c r="W33" s="433" t="s">
        <v>201</v>
      </c>
      <c r="X33" s="433"/>
      <c r="Y33" s="433"/>
      <c r="Z33" s="433"/>
      <c r="AA33" s="433"/>
      <c r="AB33" s="433"/>
      <c r="AC33" s="433"/>
      <c r="AD33" s="433"/>
      <c r="AE33" s="433"/>
      <c r="AF33" s="433"/>
      <c r="AG33" s="433"/>
      <c r="AH33" s="433"/>
      <c r="AI33" s="433"/>
      <c r="AJ33" s="433"/>
      <c r="AK33" s="433"/>
      <c r="AL33" s="206"/>
      <c r="AM33" s="468" t="s">
        <v>199</v>
      </c>
      <c r="AN33" s="468"/>
      <c r="AO33" s="433" t="s">
        <v>201</v>
      </c>
      <c r="AP33" s="433"/>
      <c r="AQ33" s="433"/>
      <c r="AR33" s="433"/>
      <c r="AS33" s="433"/>
      <c r="AT33" s="433"/>
      <c r="AU33" s="433"/>
      <c r="AV33" s="433"/>
      <c r="AW33" s="433"/>
      <c r="AX33" s="433"/>
      <c r="AY33" s="433"/>
      <c r="AZ33" s="433"/>
      <c r="BA33" s="433"/>
      <c r="BB33" s="433"/>
      <c r="BC33" s="433"/>
      <c r="BD33" s="207"/>
      <c r="BE33" s="433" t="s">
        <v>202</v>
      </c>
      <c r="BF33" s="433"/>
      <c r="BG33" s="433" t="s">
        <v>203</v>
      </c>
      <c r="BH33" s="433"/>
      <c r="BI33" s="433"/>
      <c r="BJ33" s="433"/>
      <c r="BK33" s="433"/>
      <c r="BL33" s="433"/>
      <c r="BM33" s="433"/>
      <c r="BN33" s="433"/>
      <c r="BO33" s="433"/>
      <c r="BP33" s="433"/>
      <c r="BQ33" s="433"/>
      <c r="BR33" s="433"/>
      <c r="BS33" s="433"/>
      <c r="BT33" s="433"/>
      <c r="BU33" s="433"/>
      <c r="BV33" s="207"/>
      <c r="BW33" s="468" t="s">
        <v>202</v>
      </c>
      <c r="BX33" s="468"/>
      <c r="BY33" s="433" t="s">
        <v>204</v>
      </c>
      <c r="BZ33" s="433"/>
      <c r="CA33" s="433"/>
      <c r="CB33" s="433"/>
      <c r="CC33" s="433"/>
      <c r="CD33" s="433"/>
      <c r="CE33" s="433"/>
      <c r="CF33" s="433"/>
      <c r="CG33" s="433"/>
      <c r="CH33" s="433"/>
      <c r="CI33" s="433"/>
      <c r="CJ33" s="433"/>
      <c r="CK33" s="433"/>
      <c r="CL33" s="433"/>
      <c r="CM33" s="433"/>
      <c r="CN33" s="206"/>
      <c r="CO33" s="468" t="s">
        <v>199</v>
      </c>
      <c r="CP33" s="468"/>
      <c r="CQ33" s="433" t="s">
        <v>205</v>
      </c>
      <c r="CR33" s="433"/>
      <c r="CS33" s="433"/>
      <c r="CT33" s="433"/>
      <c r="CU33" s="433"/>
      <c r="CV33" s="433"/>
      <c r="CW33" s="433"/>
      <c r="CX33" s="433"/>
      <c r="CY33" s="433"/>
      <c r="CZ33" s="433"/>
      <c r="DA33" s="433"/>
      <c r="DB33" s="433"/>
      <c r="DC33" s="433"/>
      <c r="DD33" s="433"/>
      <c r="DE33" s="433"/>
      <c r="DF33" s="206"/>
      <c r="DG33" s="633" t="s">
        <v>206</v>
      </c>
      <c r="DH33" s="633"/>
      <c r="DI33" s="208"/>
    </row>
    <row r="34" spans="1:113" ht="32.25" customHeight="1">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3</v>
      </c>
      <c r="V34" s="634"/>
      <c r="W34" s="635" t="str">
        <f>IF('各会計、関係団体の財政状況及び健全化判断比率'!B28="","",'各会計、関係団体の財政状況及び健全化判断比率'!B28)</f>
        <v>国民健康保険事業特別会計</v>
      </c>
      <c r="X34" s="635"/>
      <c r="Y34" s="635"/>
      <c r="Z34" s="635"/>
      <c r="AA34" s="635"/>
      <c r="AB34" s="635"/>
      <c r="AC34" s="635"/>
      <c r="AD34" s="635"/>
      <c r="AE34" s="635"/>
      <c r="AF34" s="635"/>
      <c r="AG34" s="635"/>
      <c r="AH34" s="635"/>
      <c r="AI34" s="635"/>
      <c r="AJ34" s="635"/>
      <c r="AK34" s="635"/>
      <c r="AL34" s="181"/>
      <c r="AM34" s="634">
        <f>IF(AO34="","",MAX(C34:D43,U34:V43)+1)</f>
        <v>7</v>
      </c>
      <c r="AN34" s="634"/>
      <c r="AO34" s="635" t="str">
        <f>IF('各会計、関係団体の財政状況及び健全化判断比率'!B32="","",'各会計、関係団体の財政状況及び健全化判断比率'!B32)</f>
        <v>水道事業会計</v>
      </c>
      <c r="AP34" s="635"/>
      <c r="AQ34" s="635"/>
      <c r="AR34" s="635"/>
      <c r="AS34" s="635"/>
      <c r="AT34" s="635"/>
      <c r="AU34" s="635"/>
      <c r="AV34" s="635"/>
      <c r="AW34" s="635"/>
      <c r="AX34" s="635"/>
      <c r="AY34" s="635"/>
      <c r="AZ34" s="635"/>
      <c r="BA34" s="635"/>
      <c r="BB34" s="635"/>
      <c r="BC34" s="635"/>
      <c r="BD34" s="181"/>
      <c r="BE34" s="634">
        <f>IF(BG34="","",MAX(C34:D43,U34:V43,AM34:AN43)+1)</f>
        <v>10</v>
      </c>
      <c r="BF34" s="634"/>
      <c r="BG34" s="635" t="str">
        <f>IF('各会計、関係団体の財政状況及び健全化判断比率'!B35="","",'各会計、関係団体の財政状況及び健全化判断比率'!B35)</f>
        <v>外崎土地区画整理事業特別会計</v>
      </c>
      <c r="BH34" s="635"/>
      <c r="BI34" s="635"/>
      <c r="BJ34" s="635"/>
      <c r="BK34" s="635"/>
      <c r="BL34" s="635"/>
      <c r="BM34" s="635"/>
      <c r="BN34" s="635"/>
      <c r="BO34" s="635"/>
      <c r="BP34" s="635"/>
      <c r="BQ34" s="635"/>
      <c r="BR34" s="635"/>
      <c r="BS34" s="635"/>
      <c r="BT34" s="635"/>
      <c r="BU34" s="635"/>
      <c r="BV34" s="181"/>
      <c r="BW34" s="634">
        <f>IF(BY34="","",MAX(C34:D43,U34:V43,AM34:AN43,BE34:BF43)+1)</f>
        <v>11</v>
      </c>
      <c r="BX34" s="634"/>
      <c r="BY34" s="635" t="str">
        <f>IF('各会計、関係団体の財政状況及び健全化判断比率'!B68="","",'各会計、関係団体の財政状況及び健全化判断比率'!B68)</f>
        <v>愛知県後期高齢者医療広域連合（一般会計）</v>
      </c>
      <c r="BZ34" s="635"/>
      <c r="CA34" s="635"/>
      <c r="CB34" s="635"/>
      <c r="CC34" s="635"/>
      <c r="CD34" s="635"/>
      <c r="CE34" s="635"/>
      <c r="CF34" s="635"/>
      <c r="CG34" s="635"/>
      <c r="CH34" s="635"/>
      <c r="CI34" s="635"/>
      <c r="CJ34" s="635"/>
      <c r="CK34" s="635"/>
      <c r="CL34" s="635"/>
      <c r="CM34" s="635"/>
      <c r="CN34" s="181"/>
      <c r="CO34" s="634">
        <f>IF(CQ34="","",MAX(C34:D43,U34:V43,AM34:AN43,BE34:BF43,BW34:BX43)+1)</f>
        <v>13</v>
      </c>
      <c r="CP34" s="634"/>
      <c r="CQ34" s="635" t="str">
        <f>IF('各会計、関係団体の財政状況及び健全化判断比率'!BS7="","",'各会計、関係団体の財政状況及び健全化判断比率'!BS7)</f>
        <v>一宮市学校給食会</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c r="A35" s="181"/>
      <c r="B35" s="205"/>
      <c r="C35" s="634">
        <f>IF(E35="","",C34+1)</f>
        <v>2</v>
      </c>
      <c r="D35" s="634"/>
      <c r="E35" s="635" t="str">
        <f>IF('各会計、関係団体の財政状況及び健全化判断比率'!B8="","",'各会計、関係団体の財政状況及び健全化判断比率'!B8)</f>
        <v>母子父子寡婦福祉資金貸付事業特別会計</v>
      </c>
      <c r="F35" s="635"/>
      <c r="G35" s="635"/>
      <c r="H35" s="635"/>
      <c r="I35" s="635"/>
      <c r="J35" s="635"/>
      <c r="K35" s="635"/>
      <c r="L35" s="635"/>
      <c r="M35" s="635"/>
      <c r="N35" s="635"/>
      <c r="O35" s="635"/>
      <c r="P35" s="635"/>
      <c r="Q35" s="635"/>
      <c r="R35" s="635"/>
      <c r="S35" s="635"/>
      <c r="T35" s="181"/>
      <c r="U35" s="634">
        <f>IF(W35="","",U34+1)</f>
        <v>4</v>
      </c>
      <c r="V35" s="634"/>
      <c r="W35" s="635" t="str">
        <f>IF('各会計、関係団体の財政状況及び健全化判断比率'!B29="","",'各会計、関係団体の財政状況及び健全化判断比率'!B29)</f>
        <v>介護保険事業特別会計</v>
      </c>
      <c r="X35" s="635"/>
      <c r="Y35" s="635"/>
      <c r="Z35" s="635"/>
      <c r="AA35" s="635"/>
      <c r="AB35" s="635"/>
      <c r="AC35" s="635"/>
      <c r="AD35" s="635"/>
      <c r="AE35" s="635"/>
      <c r="AF35" s="635"/>
      <c r="AG35" s="635"/>
      <c r="AH35" s="635"/>
      <c r="AI35" s="635"/>
      <c r="AJ35" s="635"/>
      <c r="AK35" s="635"/>
      <c r="AL35" s="181"/>
      <c r="AM35" s="634">
        <f t="shared" ref="AM35:AM43" si="0">IF(AO35="","",AM34+1)</f>
        <v>8</v>
      </c>
      <c r="AN35" s="634"/>
      <c r="AO35" s="635" t="str">
        <f>IF('各会計、関係団体の財政状況及び健全化判断比率'!B33="","",'各会計、関係団体の財政状況及び健全化判断比率'!B33)</f>
        <v>病院事業会計</v>
      </c>
      <c r="AP35" s="635"/>
      <c r="AQ35" s="635"/>
      <c r="AR35" s="635"/>
      <c r="AS35" s="635"/>
      <c r="AT35" s="635"/>
      <c r="AU35" s="635"/>
      <c r="AV35" s="635"/>
      <c r="AW35" s="635"/>
      <c r="AX35" s="635"/>
      <c r="AY35" s="635"/>
      <c r="AZ35" s="635"/>
      <c r="BA35" s="635"/>
      <c r="BB35" s="635"/>
      <c r="BC35" s="635"/>
      <c r="BD35" s="181"/>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1"/>
      <c r="BW35" s="634">
        <f t="shared" ref="BW35:BW43" si="2">IF(BY35="","",BW34+1)</f>
        <v>12</v>
      </c>
      <c r="BX35" s="634"/>
      <c r="BY35" s="635" t="str">
        <f>IF('各会計、関係団体の財政状況及び健全化判断比率'!B69="","",'各会計、関係団体の財政状況及び健全化判断比率'!B69)</f>
        <v>愛知県後期高齢者医療広域連合（後期高齢者医療特別会計）</v>
      </c>
      <c r="BZ35" s="635"/>
      <c r="CA35" s="635"/>
      <c r="CB35" s="635"/>
      <c r="CC35" s="635"/>
      <c r="CD35" s="635"/>
      <c r="CE35" s="635"/>
      <c r="CF35" s="635"/>
      <c r="CG35" s="635"/>
      <c r="CH35" s="635"/>
      <c r="CI35" s="635"/>
      <c r="CJ35" s="635"/>
      <c r="CK35" s="635"/>
      <c r="CL35" s="635"/>
      <c r="CM35" s="635"/>
      <c r="CN35" s="181"/>
      <c r="CO35" s="634">
        <f t="shared" ref="CO35:CO43" si="3">IF(CQ35="","",CO34+1)</f>
        <v>14</v>
      </c>
      <c r="CP35" s="634"/>
      <c r="CQ35" s="635" t="str">
        <f>IF('各会計、関係団体の財政状況及び健全化判断比率'!BS8="","",'各会計、関係団体の財政状況及び健全化判断比率'!BS8)</f>
        <v>一宮地方総合卸売市場(株)</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8"/>
    </row>
    <row r="36" spans="1:113" ht="32.25" customHeight="1">
      <c r="A36" s="181"/>
      <c r="B36" s="205"/>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1"/>
      <c r="U36" s="634">
        <f t="shared" ref="U36:U43" si="4">IF(W36="","",U35+1)</f>
        <v>5</v>
      </c>
      <c r="V36" s="634"/>
      <c r="W36" s="635" t="str">
        <f>IF('各会計、関係団体の財政状況及び健全化判断比率'!B30="","",'各会計、関係団体の財政状況及び健全化判断比率'!B30)</f>
        <v>後期高齢者医療事業特別会計</v>
      </c>
      <c r="X36" s="635"/>
      <c r="Y36" s="635"/>
      <c r="Z36" s="635"/>
      <c r="AA36" s="635"/>
      <c r="AB36" s="635"/>
      <c r="AC36" s="635"/>
      <c r="AD36" s="635"/>
      <c r="AE36" s="635"/>
      <c r="AF36" s="635"/>
      <c r="AG36" s="635"/>
      <c r="AH36" s="635"/>
      <c r="AI36" s="635"/>
      <c r="AJ36" s="635"/>
      <c r="AK36" s="635"/>
      <c r="AL36" s="181"/>
      <c r="AM36" s="634">
        <f t="shared" si="0"/>
        <v>9</v>
      </c>
      <c r="AN36" s="634"/>
      <c r="AO36" s="635" t="str">
        <f>IF('各会計、関係団体の財政状況及び健全化判断比率'!B34="","",'各会計、関係団体の財政状況及び健全化判断比率'!B34)</f>
        <v>下水道事業会計</v>
      </c>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t="str">
        <f t="shared" si="2"/>
        <v/>
      </c>
      <c r="BX36" s="634"/>
      <c r="BY36" s="635" t="str">
        <f>IF('各会計、関係団体の財政状況及び健全化判断比率'!B70="","",'各会計、関係団体の財政状況及び健全化判断比率'!B70)</f>
        <v/>
      </c>
      <c r="BZ36" s="635"/>
      <c r="CA36" s="635"/>
      <c r="CB36" s="635"/>
      <c r="CC36" s="635"/>
      <c r="CD36" s="635"/>
      <c r="CE36" s="635"/>
      <c r="CF36" s="635"/>
      <c r="CG36" s="635"/>
      <c r="CH36" s="635"/>
      <c r="CI36" s="635"/>
      <c r="CJ36" s="635"/>
      <c r="CK36" s="635"/>
      <c r="CL36" s="635"/>
      <c r="CM36" s="635"/>
      <c r="CN36" s="181"/>
      <c r="CO36" s="634">
        <f t="shared" si="3"/>
        <v>15</v>
      </c>
      <c r="CP36" s="634"/>
      <c r="CQ36" s="635" t="str">
        <f>IF('各会計、関係団体の財政状況及び健全化判断比率'!BS9="","",'各会計、関係団体の財政状況及び健全化判断比率'!BS9)</f>
        <v>一宮市土地開発公社</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〇</v>
      </c>
      <c r="DH36" s="636"/>
      <c r="DI36" s="208"/>
    </row>
    <row r="37" spans="1:113" ht="32.25" customHeight="1">
      <c r="A37" s="181"/>
      <c r="B37" s="205"/>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1"/>
      <c r="U37" s="634">
        <f t="shared" si="4"/>
        <v>6</v>
      </c>
      <c r="V37" s="634"/>
      <c r="W37" s="635" t="str">
        <f>IF('各会計、関係団体の財政状況及び健全化判断比率'!B31="","",'各会計、関係団体の財政状況及び健全化判断比率'!B31)</f>
        <v>公共駐車場事業特別会計</v>
      </c>
      <c r="X37" s="635"/>
      <c r="Y37" s="635"/>
      <c r="Z37" s="635"/>
      <c r="AA37" s="635"/>
      <c r="AB37" s="635"/>
      <c r="AC37" s="635"/>
      <c r="AD37" s="635"/>
      <c r="AE37" s="635"/>
      <c r="AF37" s="635"/>
      <c r="AG37" s="635"/>
      <c r="AH37" s="635"/>
      <c r="AI37" s="635"/>
      <c r="AJ37" s="635"/>
      <c r="AK37" s="635"/>
      <c r="AL37" s="181"/>
      <c r="AM37" s="634" t="str">
        <f t="shared" si="0"/>
        <v/>
      </c>
      <c r="AN37" s="634"/>
      <c r="AO37" s="635"/>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t="str">
        <f t="shared" si="2"/>
        <v/>
      </c>
      <c r="BX37" s="634"/>
      <c r="BY37" s="635" t="str">
        <f>IF('各会計、関係団体の財政状況及び健全化判断比率'!B71="","",'各会計、関係団体の財政状況及び健全化判断比率'!B71)</f>
        <v/>
      </c>
      <c r="BZ37" s="635"/>
      <c r="CA37" s="635"/>
      <c r="CB37" s="635"/>
      <c r="CC37" s="635"/>
      <c r="CD37" s="635"/>
      <c r="CE37" s="635"/>
      <c r="CF37" s="635"/>
      <c r="CG37" s="635"/>
      <c r="CH37" s="635"/>
      <c r="CI37" s="635"/>
      <c r="CJ37" s="635"/>
      <c r="CK37" s="635"/>
      <c r="CL37" s="635"/>
      <c r="CM37" s="635"/>
      <c r="CN37" s="181"/>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t="str">
        <f t="shared" si="0"/>
        <v/>
      </c>
      <c r="AN38" s="634"/>
      <c r="AO38" s="635"/>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t="str">
        <f t="shared" si="2"/>
        <v/>
      </c>
      <c r="BX38" s="634"/>
      <c r="BY38" s="635" t="str">
        <f>IF('各会計、関係団体の財政状況及び健全化判断比率'!B72="","",'各会計、関係団体の財政状況及び健全化判断比率'!B72)</f>
        <v/>
      </c>
      <c r="BZ38" s="635"/>
      <c r="CA38" s="635"/>
      <c r="CB38" s="635"/>
      <c r="CC38" s="635"/>
      <c r="CD38" s="635"/>
      <c r="CE38" s="635"/>
      <c r="CF38" s="635"/>
      <c r="CG38" s="635"/>
      <c r="CH38" s="635"/>
      <c r="CI38" s="635"/>
      <c r="CJ38" s="635"/>
      <c r="CK38" s="635"/>
      <c r="CL38" s="635"/>
      <c r="CM38" s="635"/>
      <c r="CN38" s="181"/>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t="str">
        <f t="shared" si="2"/>
        <v/>
      </c>
      <c r="BX39" s="634"/>
      <c r="BY39" s="635" t="str">
        <f>IF('各会計、関係団体の財政状況及び健全化判断比率'!B73="","",'各会計、関係団体の財政状況及び健全化判断比率'!B73)</f>
        <v/>
      </c>
      <c r="BZ39" s="635"/>
      <c r="CA39" s="635"/>
      <c r="CB39" s="635"/>
      <c r="CC39" s="635"/>
      <c r="CD39" s="635"/>
      <c r="CE39" s="635"/>
      <c r="CF39" s="635"/>
      <c r="CG39" s="635"/>
      <c r="CH39" s="635"/>
      <c r="CI39" s="635"/>
      <c r="CJ39" s="635"/>
      <c r="CK39" s="635"/>
      <c r="CL39" s="635"/>
      <c r="CM39" s="635"/>
      <c r="CN39" s="181"/>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81"/>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81"/>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1"/>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8"/>
    </row>
    <row r="43" spans="1:113" ht="32.25" customHeight="1">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637" t="s">
        <v>208</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c r="E47" s="637" t="s">
        <v>209</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c r="E48" s="637" t="s">
        <v>210</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c r="E49" s="638" t="s">
        <v>211</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c r="E50" s="637" t="s">
        <v>212</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c r="E51" s="637" t="s">
        <v>213</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c r="E52" s="637" t="s">
        <v>214</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c r="E53" s="637" t="s">
        <v>215</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row r="55" spans="5:113"/>
    <row r="56" spans="5:113"/>
  </sheetData>
  <sheetProtection algorithmName="SHA-512" hashValue="nyyiINwj75kJpcllxo+DMPCOICJqJQ4wdKj+CW+cXGkkNYqHKh9EGESRThcXpGuOFp1PN0u7KBnvUag3hePtcA==" saltValue="Oy9oSskheskunGxH/bsg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194" t="s">
        <v>579</v>
      </c>
      <c r="D34" s="1194"/>
      <c r="E34" s="1195"/>
      <c r="F34" s="32">
        <v>8.6199999999999992</v>
      </c>
      <c r="G34" s="33">
        <v>6.65</v>
      </c>
      <c r="H34" s="33">
        <v>7.52</v>
      </c>
      <c r="I34" s="33">
        <v>9.3000000000000007</v>
      </c>
      <c r="J34" s="34">
        <v>11.02</v>
      </c>
      <c r="K34" s="22"/>
      <c r="L34" s="22"/>
      <c r="M34" s="22"/>
      <c r="N34" s="22"/>
      <c r="O34" s="22"/>
      <c r="P34" s="22"/>
    </row>
    <row r="35" spans="1:16" ht="39" customHeight="1">
      <c r="A35" s="22"/>
      <c r="B35" s="35"/>
      <c r="C35" s="1188" t="s">
        <v>580</v>
      </c>
      <c r="D35" s="1189"/>
      <c r="E35" s="1190"/>
      <c r="F35" s="36">
        <v>3.62</v>
      </c>
      <c r="G35" s="37">
        <v>3.65</v>
      </c>
      <c r="H35" s="37">
        <v>5.54</v>
      </c>
      <c r="I35" s="37">
        <v>8.57</v>
      </c>
      <c r="J35" s="38">
        <v>7.55</v>
      </c>
      <c r="K35" s="22"/>
      <c r="L35" s="22"/>
      <c r="M35" s="22"/>
      <c r="N35" s="22"/>
      <c r="O35" s="22"/>
      <c r="P35" s="22"/>
    </row>
    <row r="36" spans="1:16" ht="39" customHeight="1">
      <c r="A36" s="22"/>
      <c r="B36" s="35"/>
      <c r="C36" s="1188" t="s">
        <v>581</v>
      </c>
      <c r="D36" s="1189"/>
      <c r="E36" s="1190"/>
      <c r="F36" s="36">
        <v>7.21</v>
      </c>
      <c r="G36" s="37">
        <v>7.28</v>
      </c>
      <c r="H36" s="37">
        <v>7.5</v>
      </c>
      <c r="I36" s="37">
        <v>6.9</v>
      </c>
      <c r="J36" s="38">
        <v>6.66</v>
      </c>
      <c r="K36" s="22"/>
      <c r="L36" s="22"/>
      <c r="M36" s="22"/>
      <c r="N36" s="22"/>
      <c r="O36" s="22"/>
      <c r="P36" s="22"/>
    </row>
    <row r="37" spans="1:16" ht="39" customHeight="1">
      <c r="A37" s="22"/>
      <c r="B37" s="35"/>
      <c r="C37" s="1188" t="s">
        <v>582</v>
      </c>
      <c r="D37" s="1189"/>
      <c r="E37" s="1190"/>
      <c r="F37" s="36">
        <v>5.35</v>
      </c>
      <c r="G37" s="37">
        <v>5.13</v>
      </c>
      <c r="H37" s="37">
        <v>4.8</v>
      </c>
      <c r="I37" s="37">
        <v>4.3899999999999997</v>
      </c>
      <c r="J37" s="38">
        <v>3.85</v>
      </c>
      <c r="K37" s="22"/>
      <c r="L37" s="22"/>
      <c r="M37" s="22"/>
      <c r="N37" s="22"/>
      <c r="O37" s="22"/>
      <c r="P37" s="22"/>
    </row>
    <row r="38" spans="1:16" ht="39" customHeight="1">
      <c r="A38" s="22"/>
      <c r="B38" s="35"/>
      <c r="C38" s="1188" t="s">
        <v>583</v>
      </c>
      <c r="D38" s="1189"/>
      <c r="E38" s="1190"/>
      <c r="F38" s="36">
        <v>1.0900000000000001</v>
      </c>
      <c r="G38" s="37">
        <v>1.31</v>
      </c>
      <c r="H38" s="37">
        <v>1.34</v>
      </c>
      <c r="I38" s="37">
        <v>1.43</v>
      </c>
      <c r="J38" s="38">
        <v>1.44</v>
      </c>
      <c r="K38" s="22"/>
      <c r="L38" s="22"/>
      <c r="M38" s="22"/>
      <c r="N38" s="22"/>
      <c r="O38" s="22"/>
      <c r="P38" s="22"/>
    </row>
    <row r="39" spans="1:16" ht="39" customHeight="1">
      <c r="A39" s="22"/>
      <c r="B39" s="35"/>
      <c r="C39" s="1188" t="s">
        <v>584</v>
      </c>
      <c r="D39" s="1189"/>
      <c r="E39" s="1190"/>
      <c r="F39" s="36" t="s">
        <v>585</v>
      </c>
      <c r="G39" s="37" t="s">
        <v>586</v>
      </c>
      <c r="H39" s="37">
        <v>0.53</v>
      </c>
      <c r="I39" s="37">
        <v>1.19</v>
      </c>
      <c r="J39" s="38">
        <v>1.43</v>
      </c>
      <c r="K39" s="22"/>
      <c r="L39" s="22"/>
      <c r="M39" s="22"/>
      <c r="N39" s="22"/>
      <c r="O39" s="22"/>
      <c r="P39" s="22"/>
    </row>
    <row r="40" spans="1:16" ht="39" customHeight="1">
      <c r="A40" s="22"/>
      <c r="B40" s="35"/>
      <c r="C40" s="1188" t="s">
        <v>587</v>
      </c>
      <c r="D40" s="1189"/>
      <c r="E40" s="1190"/>
      <c r="F40" s="36">
        <v>0.02</v>
      </c>
      <c r="G40" s="37">
        <v>0.15</v>
      </c>
      <c r="H40" s="37">
        <v>0</v>
      </c>
      <c r="I40" s="37">
        <v>0.01</v>
      </c>
      <c r="J40" s="38">
        <v>0.06</v>
      </c>
      <c r="K40" s="22"/>
      <c r="L40" s="22"/>
      <c r="M40" s="22"/>
      <c r="N40" s="22"/>
      <c r="O40" s="22"/>
      <c r="P40" s="22"/>
    </row>
    <row r="41" spans="1:16" ht="39" customHeight="1">
      <c r="A41" s="22"/>
      <c r="B41" s="35"/>
      <c r="C41" s="1188" t="s">
        <v>588</v>
      </c>
      <c r="D41" s="1189"/>
      <c r="E41" s="1190"/>
      <c r="F41" s="36" t="s">
        <v>532</v>
      </c>
      <c r="G41" s="37" t="s">
        <v>532</v>
      </c>
      <c r="H41" s="37" t="s">
        <v>532</v>
      </c>
      <c r="I41" s="37">
        <v>0.01</v>
      </c>
      <c r="J41" s="38">
        <v>0.02</v>
      </c>
      <c r="K41" s="22"/>
      <c r="L41" s="22"/>
      <c r="M41" s="22"/>
      <c r="N41" s="22"/>
      <c r="O41" s="22"/>
      <c r="P41" s="22"/>
    </row>
    <row r="42" spans="1:16" ht="39" customHeight="1">
      <c r="A42" s="22"/>
      <c r="B42" s="39"/>
      <c r="C42" s="1188" t="s">
        <v>589</v>
      </c>
      <c r="D42" s="1189"/>
      <c r="E42" s="1190"/>
      <c r="F42" s="36" t="s">
        <v>532</v>
      </c>
      <c r="G42" s="37" t="s">
        <v>532</v>
      </c>
      <c r="H42" s="37" t="s">
        <v>532</v>
      </c>
      <c r="I42" s="37" t="s">
        <v>532</v>
      </c>
      <c r="J42" s="38" t="s">
        <v>532</v>
      </c>
      <c r="K42" s="22"/>
      <c r="L42" s="22"/>
      <c r="M42" s="22"/>
      <c r="N42" s="22"/>
      <c r="O42" s="22"/>
      <c r="P42" s="22"/>
    </row>
    <row r="43" spans="1:16" ht="39" customHeight="1" thickBot="1">
      <c r="A43" s="22"/>
      <c r="B43" s="40"/>
      <c r="C43" s="1191" t="s">
        <v>590</v>
      </c>
      <c r="D43" s="1192"/>
      <c r="E43" s="1193"/>
      <c r="F43" s="41">
        <v>0.03</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jx6SYSxKpxQqZHt20Xtpt1jnhzneCK6vJkeKNFYEDNzkrS3REpna8JgoN9k5pC9bYacnoB+nq+mDdS3TaNPH5Q==" saltValue="DjTqXztoZnjo4KPgUnzC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196" t="s">
        <v>11</v>
      </c>
      <c r="C45" s="1197"/>
      <c r="D45" s="58"/>
      <c r="E45" s="1202" t="s">
        <v>12</v>
      </c>
      <c r="F45" s="1202"/>
      <c r="G45" s="1202"/>
      <c r="H45" s="1202"/>
      <c r="I45" s="1202"/>
      <c r="J45" s="1203"/>
      <c r="K45" s="59">
        <v>9081</v>
      </c>
      <c r="L45" s="60">
        <v>9118</v>
      </c>
      <c r="M45" s="60">
        <v>9491</v>
      </c>
      <c r="N45" s="60">
        <v>9694</v>
      </c>
      <c r="O45" s="61">
        <v>9994</v>
      </c>
      <c r="P45" s="48"/>
      <c r="Q45" s="48"/>
      <c r="R45" s="48"/>
      <c r="S45" s="48"/>
      <c r="T45" s="48"/>
      <c r="U45" s="48"/>
    </row>
    <row r="46" spans="1:21" ht="30.75" customHeight="1">
      <c r="A46" s="48"/>
      <c r="B46" s="1198"/>
      <c r="C46" s="1199"/>
      <c r="D46" s="62"/>
      <c r="E46" s="1204" t="s">
        <v>13</v>
      </c>
      <c r="F46" s="1204"/>
      <c r="G46" s="1204"/>
      <c r="H46" s="1204"/>
      <c r="I46" s="1204"/>
      <c r="J46" s="1205"/>
      <c r="K46" s="63" t="s">
        <v>532</v>
      </c>
      <c r="L46" s="64" t="s">
        <v>532</v>
      </c>
      <c r="M46" s="64" t="s">
        <v>532</v>
      </c>
      <c r="N46" s="64" t="s">
        <v>532</v>
      </c>
      <c r="O46" s="65" t="s">
        <v>532</v>
      </c>
      <c r="P46" s="48"/>
      <c r="Q46" s="48"/>
      <c r="R46" s="48"/>
      <c r="S46" s="48"/>
      <c r="T46" s="48"/>
      <c r="U46" s="48"/>
    </row>
    <row r="47" spans="1:21" ht="30.75" customHeight="1">
      <c r="A47" s="48"/>
      <c r="B47" s="1198"/>
      <c r="C47" s="1199"/>
      <c r="D47" s="62"/>
      <c r="E47" s="1204" t="s">
        <v>14</v>
      </c>
      <c r="F47" s="1204"/>
      <c r="G47" s="1204"/>
      <c r="H47" s="1204"/>
      <c r="I47" s="1204"/>
      <c r="J47" s="1205"/>
      <c r="K47" s="63" t="s">
        <v>532</v>
      </c>
      <c r="L47" s="64" t="s">
        <v>532</v>
      </c>
      <c r="M47" s="64" t="s">
        <v>532</v>
      </c>
      <c r="N47" s="64" t="s">
        <v>532</v>
      </c>
      <c r="O47" s="65" t="s">
        <v>532</v>
      </c>
      <c r="P47" s="48"/>
      <c r="Q47" s="48"/>
      <c r="R47" s="48"/>
      <c r="S47" s="48"/>
      <c r="T47" s="48"/>
      <c r="U47" s="48"/>
    </row>
    <row r="48" spans="1:21" ht="30.75" customHeight="1">
      <c r="A48" s="48"/>
      <c r="B48" s="1198"/>
      <c r="C48" s="1199"/>
      <c r="D48" s="62"/>
      <c r="E48" s="1204" t="s">
        <v>15</v>
      </c>
      <c r="F48" s="1204"/>
      <c r="G48" s="1204"/>
      <c r="H48" s="1204"/>
      <c r="I48" s="1204"/>
      <c r="J48" s="1205"/>
      <c r="K48" s="63">
        <v>3900</v>
      </c>
      <c r="L48" s="64">
        <v>3809</v>
      </c>
      <c r="M48" s="64">
        <v>3764</v>
      </c>
      <c r="N48" s="64">
        <v>3646</v>
      </c>
      <c r="O48" s="65">
        <v>3604</v>
      </c>
      <c r="P48" s="48"/>
      <c r="Q48" s="48"/>
      <c r="R48" s="48"/>
      <c r="S48" s="48"/>
      <c r="T48" s="48"/>
      <c r="U48" s="48"/>
    </row>
    <row r="49" spans="1:21" ht="30.75" customHeight="1">
      <c r="A49" s="48"/>
      <c r="B49" s="1198"/>
      <c r="C49" s="1199"/>
      <c r="D49" s="62"/>
      <c r="E49" s="1204" t="s">
        <v>16</v>
      </c>
      <c r="F49" s="1204"/>
      <c r="G49" s="1204"/>
      <c r="H49" s="1204"/>
      <c r="I49" s="1204"/>
      <c r="J49" s="1205"/>
      <c r="K49" s="63" t="s">
        <v>532</v>
      </c>
      <c r="L49" s="64" t="s">
        <v>532</v>
      </c>
      <c r="M49" s="64" t="s">
        <v>532</v>
      </c>
      <c r="N49" s="64" t="s">
        <v>532</v>
      </c>
      <c r="O49" s="65" t="s">
        <v>532</v>
      </c>
      <c r="P49" s="48"/>
      <c r="Q49" s="48"/>
      <c r="R49" s="48"/>
      <c r="S49" s="48"/>
      <c r="T49" s="48"/>
      <c r="U49" s="48"/>
    </row>
    <row r="50" spans="1:21" ht="30.75" customHeight="1">
      <c r="A50" s="48"/>
      <c r="B50" s="1198"/>
      <c r="C50" s="1199"/>
      <c r="D50" s="62"/>
      <c r="E50" s="1204" t="s">
        <v>17</v>
      </c>
      <c r="F50" s="1204"/>
      <c r="G50" s="1204"/>
      <c r="H50" s="1204"/>
      <c r="I50" s="1204"/>
      <c r="J50" s="1205"/>
      <c r="K50" s="63">
        <v>3</v>
      </c>
      <c r="L50" s="64">
        <v>11</v>
      </c>
      <c r="M50" s="64">
        <v>1</v>
      </c>
      <c r="N50" s="64" t="s">
        <v>532</v>
      </c>
      <c r="O50" s="65">
        <v>55</v>
      </c>
      <c r="P50" s="48"/>
      <c r="Q50" s="48"/>
      <c r="R50" s="48"/>
      <c r="S50" s="48"/>
      <c r="T50" s="48"/>
      <c r="U50" s="48"/>
    </row>
    <row r="51" spans="1:21" ht="30.75" customHeight="1">
      <c r="A51" s="48"/>
      <c r="B51" s="1200"/>
      <c r="C51" s="1201"/>
      <c r="D51" s="66"/>
      <c r="E51" s="1204" t="s">
        <v>18</v>
      </c>
      <c r="F51" s="1204"/>
      <c r="G51" s="1204"/>
      <c r="H51" s="1204"/>
      <c r="I51" s="1204"/>
      <c r="J51" s="1205"/>
      <c r="K51" s="63" t="s">
        <v>532</v>
      </c>
      <c r="L51" s="64" t="s">
        <v>532</v>
      </c>
      <c r="M51" s="64" t="s">
        <v>532</v>
      </c>
      <c r="N51" s="64" t="s">
        <v>532</v>
      </c>
      <c r="O51" s="65" t="s">
        <v>532</v>
      </c>
      <c r="P51" s="48"/>
      <c r="Q51" s="48"/>
      <c r="R51" s="48"/>
      <c r="S51" s="48"/>
      <c r="T51" s="48"/>
      <c r="U51" s="48"/>
    </row>
    <row r="52" spans="1:21" ht="30.75" customHeight="1">
      <c r="A52" s="48"/>
      <c r="B52" s="1206" t="s">
        <v>19</v>
      </c>
      <c r="C52" s="1207"/>
      <c r="D52" s="66"/>
      <c r="E52" s="1204" t="s">
        <v>20</v>
      </c>
      <c r="F52" s="1204"/>
      <c r="G52" s="1204"/>
      <c r="H52" s="1204"/>
      <c r="I52" s="1204"/>
      <c r="J52" s="1205"/>
      <c r="K52" s="63">
        <v>10730</v>
      </c>
      <c r="L52" s="64">
        <v>10736</v>
      </c>
      <c r="M52" s="64">
        <v>10921</v>
      </c>
      <c r="N52" s="64">
        <v>10982</v>
      </c>
      <c r="O52" s="65">
        <v>11133</v>
      </c>
      <c r="P52" s="48"/>
      <c r="Q52" s="48"/>
      <c r="R52" s="48"/>
      <c r="S52" s="48"/>
      <c r="T52" s="48"/>
      <c r="U52" s="48"/>
    </row>
    <row r="53" spans="1:21" ht="30.75" customHeight="1" thickBot="1">
      <c r="A53" s="48"/>
      <c r="B53" s="1208" t="s">
        <v>21</v>
      </c>
      <c r="C53" s="1209"/>
      <c r="D53" s="67"/>
      <c r="E53" s="1210" t="s">
        <v>22</v>
      </c>
      <c r="F53" s="1210"/>
      <c r="G53" s="1210"/>
      <c r="H53" s="1210"/>
      <c r="I53" s="1210"/>
      <c r="J53" s="1211"/>
      <c r="K53" s="68">
        <v>2254</v>
      </c>
      <c r="L53" s="69">
        <v>2202</v>
      </c>
      <c r="M53" s="69">
        <v>2335</v>
      </c>
      <c r="N53" s="69">
        <v>2358</v>
      </c>
      <c r="O53" s="70">
        <v>2520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c r="B58" s="1212" t="s">
        <v>26</v>
      </c>
      <c r="C58" s="1213"/>
      <c r="D58" s="1218" t="s">
        <v>27</v>
      </c>
      <c r="E58" s="1219"/>
      <c r="F58" s="1219"/>
      <c r="G58" s="1219"/>
      <c r="H58" s="1219"/>
      <c r="I58" s="1219"/>
      <c r="J58" s="1220"/>
      <c r="K58" s="83" t="s">
        <v>610</v>
      </c>
      <c r="L58" s="84" t="s">
        <v>610</v>
      </c>
      <c r="M58" s="84" t="s">
        <v>610</v>
      </c>
      <c r="N58" s="84" t="s">
        <v>610</v>
      </c>
      <c r="O58" s="85" t="s">
        <v>610</v>
      </c>
    </row>
    <row r="59" spans="1:21" ht="31.5" customHeight="1">
      <c r="B59" s="1214"/>
      <c r="C59" s="1215"/>
      <c r="D59" s="1221" t="s">
        <v>28</v>
      </c>
      <c r="E59" s="1222"/>
      <c r="F59" s="1222"/>
      <c r="G59" s="1222"/>
      <c r="H59" s="1222"/>
      <c r="I59" s="1222"/>
      <c r="J59" s="1223"/>
      <c r="K59" s="86" t="s">
        <v>610</v>
      </c>
      <c r="L59" s="87" t="s">
        <v>610</v>
      </c>
      <c r="M59" s="87" t="s">
        <v>610</v>
      </c>
      <c r="N59" s="87" t="s">
        <v>610</v>
      </c>
      <c r="O59" s="88" t="s">
        <v>610</v>
      </c>
    </row>
    <row r="60" spans="1:21" ht="31.5" customHeight="1" thickBot="1">
      <c r="B60" s="1216"/>
      <c r="C60" s="1217"/>
      <c r="D60" s="1224" t="s">
        <v>29</v>
      </c>
      <c r="E60" s="1225"/>
      <c r="F60" s="1225"/>
      <c r="G60" s="1225"/>
      <c r="H60" s="1225"/>
      <c r="I60" s="1225"/>
      <c r="J60" s="1226"/>
      <c r="K60" s="89" t="s">
        <v>610</v>
      </c>
      <c r="L60" s="90" t="s">
        <v>610</v>
      </c>
      <c r="M60" s="90" t="s">
        <v>610</v>
      </c>
      <c r="N60" s="90" t="s">
        <v>610</v>
      </c>
      <c r="O60" s="91" t="s">
        <v>610</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V9rhC+G9Qk0BYkFwzXOyXrqGiTmeOOHL+JZEIGf0cniBF3DhsuAx/l8wg93kzDRm2PCb5wbhEVjxMsTvFNXQ==" saltValue="q4mxS+DmmISUYnDjXOd6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573</v>
      </c>
      <c r="J40" s="103" t="s">
        <v>574</v>
      </c>
      <c r="K40" s="103" t="s">
        <v>575</v>
      </c>
      <c r="L40" s="103" t="s">
        <v>576</v>
      </c>
      <c r="M40" s="104" t="s">
        <v>577</v>
      </c>
    </row>
    <row r="41" spans="2:13" ht="27.75" customHeight="1">
      <c r="B41" s="1227" t="s">
        <v>32</v>
      </c>
      <c r="C41" s="1228"/>
      <c r="D41" s="105"/>
      <c r="E41" s="1233" t="s">
        <v>33</v>
      </c>
      <c r="F41" s="1233"/>
      <c r="G41" s="1233"/>
      <c r="H41" s="1234"/>
      <c r="I41" s="355">
        <v>107580</v>
      </c>
      <c r="J41" s="356">
        <v>107279</v>
      </c>
      <c r="K41" s="356">
        <v>106797</v>
      </c>
      <c r="L41" s="356">
        <v>107123</v>
      </c>
      <c r="M41" s="357">
        <v>104064</v>
      </c>
    </row>
    <row r="42" spans="2:13" ht="27.75" customHeight="1">
      <c r="B42" s="1229"/>
      <c r="C42" s="1230"/>
      <c r="D42" s="106"/>
      <c r="E42" s="1235" t="s">
        <v>34</v>
      </c>
      <c r="F42" s="1235"/>
      <c r="G42" s="1235"/>
      <c r="H42" s="1236"/>
      <c r="I42" s="358">
        <v>638</v>
      </c>
      <c r="J42" s="359">
        <v>309</v>
      </c>
      <c r="K42" s="359">
        <v>267</v>
      </c>
      <c r="L42" s="359">
        <v>280</v>
      </c>
      <c r="M42" s="360">
        <v>225</v>
      </c>
    </row>
    <row r="43" spans="2:13" ht="27.75" customHeight="1">
      <c r="B43" s="1229"/>
      <c r="C43" s="1230"/>
      <c r="D43" s="106"/>
      <c r="E43" s="1235" t="s">
        <v>35</v>
      </c>
      <c r="F43" s="1235"/>
      <c r="G43" s="1235"/>
      <c r="H43" s="1236"/>
      <c r="I43" s="358">
        <v>67619</v>
      </c>
      <c r="J43" s="359">
        <v>65327</v>
      </c>
      <c r="K43" s="359">
        <v>63083</v>
      </c>
      <c r="L43" s="359">
        <v>60575</v>
      </c>
      <c r="M43" s="360">
        <v>57962</v>
      </c>
    </row>
    <row r="44" spans="2:13" ht="27.75" customHeight="1">
      <c r="B44" s="1229"/>
      <c r="C44" s="1230"/>
      <c r="D44" s="106"/>
      <c r="E44" s="1235" t="s">
        <v>36</v>
      </c>
      <c r="F44" s="1235"/>
      <c r="G44" s="1235"/>
      <c r="H44" s="1236"/>
      <c r="I44" s="358" t="s">
        <v>532</v>
      </c>
      <c r="J44" s="359" t="s">
        <v>532</v>
      </c>
      <c r="K44" s="359" t="s">
        <v>532</v>
      </c>
      <c r="L44" s="359" t="s">
        <v>532</v>
      </c>
      <c r="M44" s="360" t="s">
        <v>532</v>
      </c>
    </row>
    <row r="45" spans="2:13" ht="27.75" customHeight="1">
      <c r="B45" s="1229"/>
      <c r="C45" s="1230"/>
      <c r="D45" s="106"/>
      <c r="E45" s="1235" t="s">
        <v>37</v>
      </c>
      <c r="F45" s="1235"/>
      <c r="G45" s="1235"/>
      <c r="H45" s="1236"/>
      <c r="I45" s="358">
        <v>14644</v>
      </c>
      <c r="J45" s="359">
        <v>15284</v>
      </c>
      <c r="K45" s="359">
        <v>14322</v>
      </c>
      <c r="L45" s="359">
        <v>14505</v>
      </c>
      <c r="M45" s="360">
        <v>14501</v>
      </c>
    </row>
    <row r="46" spans="2:13" ht="27.75" customHeight="1">
      <c r="B46" s="1229"/>
      <c r="C46" s="1230"/>
      <c r="D46" s="107"/>
      <c r="E46" s="1235" t="s">
        <v>38</v>
      </c>
      <c r="F46" s="1235"/>
      <c r="G46" s="1235"/>
      <c r="H46" s="1236"/>
      <c r="I46" s="358">
        <v>101</v>
      </c>
      <c r="J46" s="359">
        <v>94</v>
      </c>
      <c r="K46" s="359">
        <v>89</v>
      </c>
      <c r="L46" s="359">
        <v>86</v>
      </c>
      <c r="M46" s="360">
        <v>83</v>
      </c>
    </row>
    <row r="47" spans="2:13" ht="27.75" customHeight="1">
      <c r="B47" s="1229"/>
      <c r="C47" s="1230"/>
      <c r="D47" s="108"/>
      <c r="E47" s="1237" t="s">
        <v>39</v>
      </c>
      <c r="F47" s="1238"/>
      <c r="G47" s="1238"/>
      <c r="H47" s="1239"/>
      <c r="I47" s="358" t="s">
        <v>532</v>
      </c>
      <c r="J47" s="359" t="s">
        <v>532</v>
      </c>
      <c r="K47" s="359" t="s">
        <v>532</v>
      </c>
      <c r="L47" s="359" t="s">
        <v>532</v>
      </c>
      <c r="M47" s="360" t="s">
        <v>532</v>
      </c>
    </row>
    <row r="48" spans="2:13" ht="27.75" customHeight="1">
      <c r="B48" s="1229"/>
      <c r="C48" s="1230"/>
      <c r="D48" s="106"/>
      <c r="E48" s="1235" t="s">
        <v>40</v>
      </c>
      <c r="F48" s="1235"/>
      <c r="G48" s="1235"/>
      <c r="H48" s="1236"/>
      <c r="I48" s="358" t="s">
        <v>532</v>
      </c>
      <c r="J48" s="359" t="s">
        <v>532</v>
      </c>
      <c r="K48" s="359" t="s">
        <v>532</v>
      </c>
      <c r="L48" s="359" t="s">
        <v>532</v>
      </c>
      <c r="M48" s="360" t="s">
        <v>532</v>
      </c>
    </row>
    <row r="49" spans="2:13" ht="27.75" customHeight="1">
      <c r="B49" s="1231"/>
      <c r="C49" s="1232"/>
      <c r="D49" s="106"/>
      <c r="E49" s="1235" t="s">
        <v>41</v>
      </c>
      <c r="F49" s="1235"/>
      <c r="G49" s="1235"/>
      <c r="H49" s="1236"/>
      <c r="I49" s="358" t="s">
        <v>532</v>
      </c>
      <c r="J49" s="359" t="s">
        <v>532</v>
      </c>
      <c r="K49" s="359" t="s">
        <v>532</v>
      </c>
      <c r="L49" s="359" t="s">
        <v>532</v>
      </c>
      <c r="M49" s="360" t="s">
        <v>532</v>
      </c>
    </row>
    <row r="50" spans="2:13" ht="27.75" customHeight="1">
      <c r="B50" s="1240" t="s">
        <v>42</v>
      </c>
      <c r="C50" s="1241"/>
      <c r="D50" s="109"/>
      <c r="E50" s="1235" t="s">
        <v>43</v>
      </c>
      <c r="F50" s="1235"/>
      <c r="G50" s="1235"/>
      <c r="H50" s="1236"/>
      <c r="I50" s="358">
        <v>10195</v>
      </c>
      <c r="J50" s="359">
        <v>9981</v>
      </c>
      <c r="K50" s="359">
        <v>9161</v>
      </c>
      <c r="L50" s="359">
        <v>15622</v>
      </c>
      <c r="M50" s="360">
        <v>18698</v>
      </c>
    </row>
    <row r="51" spans="2:13" ht="27.75" customHeight="1">
      <c r="B51" s="1229"/>
      <c r="C51" s="1230"/>
      <c r="D51" s="106"/>
      <c r="E51" s="1235" t="s">
        <v>44</v>
      </c>
      <c r="F51" s="1235"/>
      <c r="G51" s="1235"/>
      <c r="H51" s="1236"/>
      <c r="I51" s="358">
        <v>26258</v>
      </c>
      <c r="J51" s="359">
        <v>28999</v>
      </c>
      <c r="K51" s="359">
        <v>27943</v>
      </c>
      <c r="L51" s="359">
        <v>27243</v>
      </c>
      <c r="M51" s="360">
        <v>26308</v>
      </c>
    </row>
    <row r="52" spans="2:13" ht="27.75" customHeight="1">
      <c r="B52" s="1231"/>
      <c r="C52" s="1232"/>
      <c r="D52" s="106"/>
      <c r="E52" s="1235" t="s">
        <v>45</v>
      </c>
      <c r="F52" s="1235"/>
      <c r="G52" s="1235"/>
      <c r="H52" s="1236"/>
      <c r="I52" s="358">
        <v>124891</v>
      </c>
      <c r="J52" s="359">
        <v>124509</v>
      </c>
      <c r="K52" s="359">
        <v>122989</v>
      </c>
      <c r="L52" s="359">
        <v>123300</v>
      </c>
      <c r="M52" s="360">
        <v>120315</v>
      </c>
    </row>
    <row r="53" spans="2:13" ht="27.75" customHeight="1" thickBot="1">
      <c r="B53" s="1242" t="s">
        <v>46</v>
      </c>
      <c r="C53" s="1243"/>
      <c r="D53" s="110"/>
      <c r="E53" s="1244" t="s">
        <v>47</v>
      </c>
      <c r="F53" s="1244"/>
      <c r="G53" s="1244"/>
      <c r="H53" s="1245"/>
      <c r="I53" s="361">
        <v>29238</v>
      </c>
      <c r="J53" s="362">
        <v>24806</v>
      </c>
      <c r="K53" s="362">
        <v>24466</v>
      </c>
      <c r="L53" s="362">
        <v>16403</v>
      </c>
      <c r="M53" s="363">
        <v>11514</v>
      </c>
    </row>
    <row r="54" spans="2:13" ht="27.75" customHeight="1">
      <c r="B54" s="111" t="s">
        <v>48</v>
      </c>
      <c r="C54" s="112"/>
      <c r="D54" s="112"/>
      <c r="E54" s="113"/>
      <c r="F54" s="113"/>
      <c r="G54" s="113"/>
      <c r="H54" s="113"/>
      <c r="I54" s="114"/>
      <c r="J54" s="114"/>
      <c r="K54" s="114"/>
      <c r="L54" s="114"/>
      <c r="M54" s="114"/>
    </row>
    <row r="55" spans="2:13" ht="13.2"/>
  </sheetData>
  <sheetProtection algorithmName="SHA-512" hashValue="cQb91H6YlIdctsccqc/bVLX2MgVIRNGoVPo6rpV/qOC/r8bULMYC2y1JkrHDYC5WbJCdnAQ0DTq2xOzxeOBfzw==" saltValue="Ym1PBwlo95FezBddlEy9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575</v>
      </c>
      <c r="G54" s="119" t="s">
        <v>576</v>
      </c>
      <c r="H54" s="120" t="s">
        <v>577</v>
      </c>
    </row>
    <row r="55" spans="2:8" ht="52.5" customHeight="1">
      <c r="B55" s="121"/>
      <c r="C55" s="1254" t="s">
        <v>50</v>
      </c>
      <c r="D55" s="1254"/>
      <c r="E55" s="1255"/>
      <c r="F55" s="122">
        <v>3461</v>
      </c>
      <c r="G55" s="122">
        <v>5865</v>
      </c>
      <c r="H55" s="123">
        <v>6970</v>
      </c>
    </row>
    <row r="56" spans="2:8" ht="52.5" customHeight="1">
      <c r="B56" s="124"/>
      <c r="C56" s="1256" t="s">
        <v>51</v>
      </c>
      <c r="D56" s="1256"/>
      <c r="E56" s="1257"/>
      <c r="F56" s="125">
        <v>50</v>
      </c>
      <c r="G56" s="125">
        <v>50</v>
      </c>
      <c r="H56" s="126">
        <v>50</v>
      </c>
    </row>
    <row r="57" spans="2:8" ht="53.25" customHeight="1">
      <c r="B57" s="124"/>
      <c r="C57" s="1258" t="s">
        <v>52</v>
      </c>
      <c r="D57" s="1258"/>
      <c r="E57" s="1259"/>
      <c r="F57" s="127">
        <v>3486</v>
      </c>
      <c r="G57" s="127">
        <v>7203</v>
      </c>
      <c r="H57" s="128">
        <v>9191</v>
      </c>
    </row>
    <row r="58" spans="2:8" ht="45.75" customHeight="1">
      <c r="B58" s="129"/>
      <c r="C58" s="1246" t="s">
        <v>605</v>
      </c>
      <c r="D58" s="1247"/>
      <c r="E58" s="1248"/>
      <c r="F58" s="130">
        <v>2364</v>
      </c>
      <c r="G58" s="130">
        <v>5981</v>
      </c>
      <c r="H58" s="131">
        <v>7981</v>
      </c>
    </row>
    <row r="59" spans="2:8" ht="45.75" customHeight="1">
      <c r="B59" s="129"/>
      <c r="C59" s="1246" t="s">
        <v>606</v>
      </c>
      <c r="D59" s="1247"/>
      <c r="E59" s="1248"/>
      <c r="F59" s="130">
        <v>425</v>
      </c>
      <c r="G59" s="130">
        <v>491</v>
      </c>
      <c r="H59" s="131">
        <v>488</v>
      </c>
    </row>
    <row r="60" spans="2:8" ht="45.75" customHeight="1">
      <c r="B60" s="129"/>
      <c r="C60" s="1246" t="s">
        <v>607</v>
      </c>
      <c r="D60" s="1247"/>
      <c r="E60" s="1248"/>
      <c r="F60" s="130">
        <v>293</v>
      </c>
      <c r="G60" s="130">
        <v>314</v>
      </c>
      <c r="H60" s="131">
        <v>337</v>
      </c>
    </row>
    <row r="61" spans="2:8" ht="45.75" customHeight="1">
      <c r="B61" s="129"/>
      <c r="C61" s="1246" t="s">
        <v>608</v>
      </c>
      <c r="D61" s="1247"/>
      <c r="E61" s="1248"/>
      <c r="F61" s="130">
        <v>195</v>
      </c>
      <c r="G61" s="130">
        <v>195</v>
      </c>
      <c r="H61" s="131">
        <v>195</v>
      </c>
    </row>
    <row r="62" spans="2:8" ht="45.75" customHeight="1" thickBot="1">
      <c r="B62" s="132"/>
      <c r="C62" s="1249" t="s">
        <v>609</v>
      </c>
      <c r="D62" s="1250"/>
      <c r="E62" s="1251"/>
      <c r="F62" s="133">
        <v>61</v>
      </c>
      <c r="G62" s="133">
        <v>61</v>
      </c>
      <c r="H62" s="134">
        <v>61</v>
      </c>
    </row>
    <row r="63" spans="2:8" ht="52.5" customHeight="1" thickBot="1">
      <c r="B63" s="135"/>
      <c r="C63" s="1252" t="s">
        <v>53</v>
      </c>
      <c r="D63" s="1252"/>
      <c r="E63" s="1253"/>
      <c r="F63" s="136">
        <v>6997</v>
      </c>
      <c r="G63" s="136">
        <v>13118</v>
      </c>
      <c r="H63" s="137">
        <v>16211</v>
      </c>
    </row>
    <row r="64" spans="2:8" ht="13.2"/>
  </sheetData>
  <sheetProtection algorithmName="SHA-512" hashValue="z86vMAsdFk+d8ecy8iIdbCWFjenjvs04h5NlnhucWeTcKGFX8LQLbI+xzZQZrQ4xN5gBUd/zLDpqw1m1++h1AQ==" saltValue="MKMjIVlyE7jLNKGb2mtc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48FBE-20A4-43BC-B342-8E261B8671ED}">
  <sheetPr>
    <pageSetUpPr fitToPage="1"/>
  </sheetPr>
  <dimension ref="A1:DE85"/>
  <sheetViews>
    <sheetView showGridLines="0" zoomScaleNormal="100" zoomScaleSheetLayoutView="55" workbookViewId="0"/>
  </sheetViews>
  <sheetFormatPr defaultColWidth="0" defaultRowHeight="13.5" customHeight="1" zeroHeight="1"/>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c r="DD19" s="366"/>
      <c r="DE19" s="366"/>
    </row>
    <row r="20" spans="1:109" ht="13.2">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
      <c r="B23" s="372"/>
    </row>
    <row r="24" spans="1:109" ht="13.2">
      <c r="B24" s="372"/>
    </row>
    <row r="25" spans="1:109" ht="13.2">
      <c r="B25" s="372"/>
    </row>
    <row r="26" spans="1:109" ht="13.2">
      <c r="B26" s="372"/>
    </row>
    <row r="27" spans="1:109" ht="13.2">
      <c r="B27" s="372"/>
    </row>
    <row r="28" spans="1:109" ht="13.2">
      <c r="B28" s="372"/>
    </row>
    <row r="29" spans="1:109" ht="13.2">
      <c r="B29" s="372"/>
    </row>
    <row r="30" spans="1:109" ht="13.2">
      <c r="B30" s="372"/>
    </row>
    <row r="31" spans="1:109" ht="13.2">
      <c r="B31" s="372"/>
    </row>
    <row r="32" spans="1:109" ht="13.2">
      <c r="B32" s="372"/>
    </row>
    <row r="33" spans="2:109" ht="13.2">
      <c r="B33" s="372"/>
    </row>
    <row r="34" spans="2:109" ht="13.2">
      <c r="B34" s="372"/>
    </row>
    <row r="35" spans="2:109" ht="13.2">
      <c r="B35" s="372"/>
    </row>
    <row r="36" spans="2:109" ht="13.2">
      <c r="B36" s="372"/>
    </row>
    <row r="37" spans="2:109" ht="13.2">
      <c r="B37" s="372"/>
    </row>
    <row r="38" spans="2:109" ht="13.2">
      <c r="B38" s="372"/>
    </row>
    <row r="39" spans="2:109" ht="13.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c r="B40" s="377"/>
      <c r="DD40" s="377"/>
      <c r="DE40" s="366"/>
    </row>
    <row r="41" spans="2:109" ht="16.2">
      <c r="B41" s="378" t="s">
        <v>611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c r="B42" s="372"/>
      <c r="G42" s="379"/>
      <c r="I42" s="380"/>
      <c r="J42" s="380"/>
      <c r="K42" s="380"/>
      <c r="AM42" s="379"/>
      <c r="AN42" s="379" t="s">
        <v>612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82" t="s">
        <v>613</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ht="13.2">
      <c r="B44" s="372"/>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ht="13.2">
      <c r="B45" s="372"/>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ht="13.2">
      <c r="B46" s="372"/>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ht="13.2">
      <c r="B47" s="372"/>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ht="13.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c r="B49" s="372"/>
      <c r="AN49" s="366" t="s">
        <v>614</v>
      </c>
    </row>
    <row r="50" spans="1:109" ht="13.2">
      <c r="B50" s="372"/>
      <c r="G50" s="1266"/>
      <c r="H50" s="1266"/>
      <c r="I50" s="1266"/>
      <c r="J50" s="1266"/>
      <c r="K50" s="382"/>
      <c r="L50" s="382"/>
      <c r="M50" s="383"/>
      <c r="N50" s="383"/>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65" t="s">
        <v>573</v>
      </c>
      <c r="BQ50" s="1265"/>
      <c r="BR50" s="1265"/>
      <c r="BS50" s="1265"/>
      <c r="BT50" s="1265"/>
      <c r="BU50" s="1265"/>
      <c r="BV50" s="1265"/>
      <c r="BW50" s="1265"/>
      <c r="BX50" s="1265" t="s">
        <v>574</v>
      </c>
      <c r="BY50" s="1265"/>
      <c r="BZ50" s="1265"/>
      <c r="CA50" s="1265"/>
      <c r="CB50" s="1265"/>
      <c r="CC50" s="1265"/>
      <c r="CD50" s="1265"/>
      <c r="CE50" s="1265"/>
      <c r="CF50" s="1265" t="s">
        <v>575</v>
      </c>
      <c r="CG50" s="1265"/>
      <c r="CH50" s="1265"/>
      <c r="CI50" s="1265"/>
      <c r="CJ50" s="1265"/>
      <c r="CK50" s="1265"/>
      <c r="CL50" s="1265"/>
      <c r="CM50" s="1265"/>
      <c r="CN50" s="1265" t="s">
        <v>576</v>
      </c>
      <c r="CO50" s="1265"/>
      <c r="CP50" s="1265"/>
      <c r="CQ50" s="1265"/>
      <c r="CR50" s="1265"/>
      <c r="CS50" s="1265"/>
      <c r="CT50" s="1265"/>
      <c r="CU50" s="1265"/>
      <c r="CV50" s="1265" t="s">
        <v>577</v>
      </c>
      <c r="CW50" s="1265"/>
      <c r="CX50" s="1265"/>
      <c r="CY50" s="1265"/>
      <c r="CZ50" s="1265"/>
      <c r="DA50" s="1265"/>
      <c r="DB50" s="1265"/>
      <c r="DC50" s="1265"/>
    </row>
    <row r="51" spans="1:109" ht="13.5" customHeight="1">
      <c r="B51" s="372"/>
      <c r="G51" s="1268"/>
      <c r="H51" s="1268"/>
      <c r="I51" s="1281"/>
      <c r="J51" s="1281"/>
      <c r="K51" s="1267"/>
      <c r="L51" s="1267"/>
      <c r="M51" s="1267"/>
      <c r="N51" s="1267"/>
      <c r="AM51" s="381"/>
      <c r="AN51" s="1263" t="s">
        <v>615</v>
      </c>
      <c r="AO51" s="1263"/>
      <c r="AP51" s="1263"/>
      <c r="AQ51" s="1263"/>
      <c r="AR51" s="1263"/>
      <c r="AS51" s="1263"/>
      <c r="AT51" s="1263"/>
      <c r="AU51" s="1263"/>
      <c r="AV51" s="1263"/>
      <c r="AW51" s="1263"/>
      <c r="AX51" s="1263"/>
      <c r="AY51" s="1263"/>
      <c r="AZ51" s="1263"/>
      <c r="BA51" s="1263"/>
      <c r="BB51" s="1263" t="s">
        <v>616</v>
      </c>
      <c r="BC51" s="1263"/>
      <c r="BD51" s="1263"/>
      <c r="BE51" s="1263"/>
      <c r="BF51" s="1263"/>
      <c r="BG51" s="1263"/>
      <c r="BH51" s="1263"/>
      <c r="BI51" s="1263"/>
      <c r="BJ51" s="1263"/>
      <c r="BK51" s="1263"/>
      <c r="BL51" s="1263"/>
      <c r="BM51" s="1263"/>
      <c r="BN51" s="1263"/>
      <c r="BO51" s="1263"/>
      <c r="BP51" s="1260">
        <v>46.1</v>
      </c>
      <c r="BQ51" s="1260"/>
      <c r="BR51" s="1260"/>
      <c r="BS51" s="1260"/>
      <c r="BT51" s="1260"/>
      <c r="BU51" s="1260"/>
      <c r="BV51" s="1260"/>
      <c r="BW51" s="1260"/>
      <c r="BX51" s="1260">
        <v>39</v>
      </c>
      <c r="BY51" s="1260"/>
      <c r="BZ51" s="1260"/>
      <c r="CA51" s="1260"/>
      <c r="CB51" s="1260"/>
      <c r="CC51" s="1260"/>
      <c r="CD51" s="1260"/>
      <c r="CE51" s="1260"/>
      <c r="CF51" s="1260">
        <v>37.1</v>
      </c>
      <c r="CG51" s="1260"/>
      <c r="CH51" s="1260"/>
      <c r="CI51" s="1260"/>
      <c r="CJ51" s="1260"/>
      <c r="CK51" s="1260"/>
      <c r="CL51" s="1260"/>
      <c r="CM51" s="1260"/>
      <c r="CN51" s="1260">
        <v>22.9</v>
      </c>
      <c r="CO51" s="1260"/>
      <c r="CP51" s="1260"/>
      <c r="CQ51" s="1260"/>
      <c r="CR51" s="1260"/>
      <c r="CS51" s="1260"/>
      <c r="CT51" s="1260"/>
      <c r="CU51" s="1260"/>
      <c r="CV51" s="1260">
        <v>16.5</v>
      </c>
      <c r="CW51" s="1260"/>
      <c r="CX51" s="1260"/>
      <c r="CY51" s="1260"/>
      <c r="CZ51" s="1260"/>
      <c r="DA51" s="1260"/>
      <c r="DB51" s="1260"/>
      <c r="DC51" s="1260"/>
    </row>
    <row r="52" spans="1:109" ht="13.2">
      <c r="B52" s="372"/>
      <c r="G52" s="1268"/>
      <c r="H52" s="1268"/>
      <c r="I52" s="1281"/>
      <c r="J52" s="1281"/>
      <c r="K52" s="1267"/>
      <c r="L52" s="1267"/>
      <c r="M52" s="1267"/>
      <c r="N52" s="1267"/>
      <c r="AM52" s="38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ht="13.2">
      <c r="A53" s="380"/>
      <c r="B53" s="372"/>
      <c r="G53" s="1268"/>
      <c r="H53" s="1268"/>
      <c r="I53" s="1266"/>
      <c r="J53" s="1266"/>
      <c r="K53" s="1267"/>
      <c r="L53" s="1267"/>
      <c r="M53" s="1267"/>
      <c r="N53" s="1267"/>
      <c r="AM53" s="381"/>
      <c r="AN53" s="1263"/>
      <c r="AO53" s="1263"/>
      <c r="AP53" s="1263"/>
      <c r="AQ53" s="1263"/>
      <c r="AR53" s="1263"/>
      <c r="AS53" s="1263"/>
      <c r="AT53" s="1263"/>
      <c r="AU53" s="1263"/>
      <c r="AV53" s="1263"/>
      <c r="AW53" s="1263"/>
      <c r="AX53" s="1263"/>
      <c r="AY53" s="1263"/>
      <c r="AZ53" s="1263"/>
      <c r="BA53" s="1263"/>
      <c r="BB53" s="1263" t="s">
        <v>617</v>
      </c>
      <c r="BC53" s="1263"/>
      <c r="BD53" s="1263"/>
      <c r="BE53" s="1263"/>
      <c r="BF53" s="1263"/>
      <c r="BG53" s="1263"/>
      <c r="BH53" s="1263"/>
      <c r="BI53" s="1263"/>
      <c r="BJ53" s="1263"/>
      <c r="BK53" s="1263"/>
      <c r="BL53" s="1263"/>
      <c r="BM53" s="1263"/>
      <c r="BN53" s="1263"/>
      <c r="BO53" s="1263"/>
      <c r="BP53" s="1260">
        <v>62.5</v>
      </c>
      <c r="BQ53" s="1260"/>
      <c r="BR53" s="1260"/>
      <c r="BS53" s="1260"/>
      <c r="BT53" s="1260"/>
      <c r="BU53" s="1260"/>
      <c r="BV53" s="1260"/>
      <c r="BW53" s="1260"/>
      <c r="BX53" s="1260">
        <v>63.9</v>
      </c>
      <c r="BY53" s="1260"/>
      <c r="BZ53" s="1260"/>
      <c r="CA53" s="1260"/>
      <c r="CB53" s="1260"/>
      <c r="CC53" s="1260"/>
      <c r="CD53" s="1260"/>
      <c r="CE53" s="1260"/>
      <c r="CF53" s="1260">
        <v>65.400000000000006</v>
      </c>
      <c r="CG53" s="1260"/>
      <c r="CH53" s="1260"/>
      <c r="CI53" s="1260"/>
      <c r="CJ53" s="1260"/>
      <c r="CK53" s="1260"/>
      <c r="CL53" s="1260"/>
      <c r="CM53" s="1260"/>
      <c r="CN53" s="1260">
        <v>67</v>
      </c>
      <c r="CO53" s="1260"/>
      <c r="CP53" s="1260"/>
      <c r="CQ53" s="1260"/>
      <c r="CR53" s="1260"/>
      <c r="CS53" s="1260"/>
      <c r="CT53" s="1260"/>
      <c r="CU53" s="1260"/>
      <c r="CV53" s="1260">
        <v>68.5</v>
      </c>
      <c r="CW53" s="1260"/>
      <c r="CX53" s="1260"/>
      <c r="CY53" s="1260"/>
      <c r="CZ53" s="1260"/>
      <c r="DA53" s="1260"/>
      <c r="DB53" s="1260"/>
      <c r="DC53" s="1260"/>
    </row>
    <row r="54" spans="1:109" ht="13.2">
      <c r="A54" s="380"/>
      <c r="B54" s="372"/>
      <c r="G54" s="1268"/>
      <c r="H54" s="1268"/>
      <c r="I54" s="1266"/>
      <c r="J54" s="1266"/>
      <c r="K54" s="1267"/>
      <c r="L54" s="1267"/>
      <c r="M54" s="1267"/>
      <c r="N54" s="1267"/>
      <c r="AM54" s="38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ht="13.2">
      <c r="A55" s="380"/>
      <c r="B55" s="372"/>
      <c r="G55" s="1266"/>
      <c r="H55" s="1266"/>
      <c r="I55" s="1266"/>
      <c r="J55" s="1266"/>
      <c r="K55" s="1267"/>
      <c r="L55" s="1267"/>
      <c r="M55" s="1267"/>
      <c r="N55" s="1267"/>
      <c r="AN55" s="1265" t="s">
        <v>618</v>
      </c>
      <c r="AO55" s="1265"/>
      <c r="AP55" s="1265"/>
      <c r="AQ55" s="1265"/>
      <c r="AR55" s="1265"/>
      <c r="AS55" s="1265"/>
      <c r="AT55" s="1265"/>
      <c r="AU55" s="1265"/>
      <c r="AV55" s="1265"/>
      <c r="AW55" s="1265"/>
      <c r="AX55" s="1265"/>
      <c r="AY55" s="1265"/>
      <c r="AZ55" s="1265"/>
      <c r="BA55" s="1265"/>
      <c r="BB55" s="1263" t="s">
        <v>616</v>
      </c>
      <c r="BC55" s="1263"/>
      <c r="BD55" s="1263"/>
      <c r="BE55" s="1263"/>
      <c r="BF55" s="1263"/>
      <c r="BG55" s="1263"/>
      <c r="BH55" s="1263"/>
      <c r="BI55" s="1263"/>
      <c r="BJ55" s="1263"/>
      <c r="BK55" s="1263"/>
      <c r="BL55" s="1263"/>
      <c r="BM55" s="1263"/>
      <c r="BN55" s="1263"/>
      <c r="BO55" s="1263"/>
      <c r="BP55" s="1260">
        <v>23.1</v>
      </c>
      <c r="BQ55" s="1260"/>
      <c r="BR55" s="1260"/>
      <c r="BS55" s="1260"/>
      <c r="BT55" s="1260"/>
      <c r="BU55" s="1260"/>
      <c r="BV55" s="1260"/>
      <c r="BW55" s="1260"/>
      <c r="BX55" s="1260">
        <v>19</v>
      </c>
      <c r="BY55" s="1260"/>
      <c r="BZ55" s="1260"/>
      <c r="CA55" s="1260"/>
      <c r="CB55" s="1260"/>
      <c r="CC55" s="1260"/>
      <c r="CD55" s="1260"/>
      <c r="CE55" s="1260"/>
      <c r="CF55" s="1260">
        <v>18</v>
      </c>
      <c r="CG55" s="1260"/>
      <c r="CH55" s="1260"/>
      <c r="CI55" s="1260"/>
      <c r="CJ55" s="1260"/>
      <c r="CK55" s="1260"/>
      <c r="CL55" s="1260"/>
      <c r="CM55" s="1260"/>
      <c r="CN55" s="1260">
        <v>23.4</v>
      </c>
      <c r="CO55" s="1260"/>
      <c r="CP55" s="1260"/>
      <c r="CQ55" s="1260"/>
      <c r="CR55" s="1260"/>
      <c r="CS55" s="1260"/>
      <c r="CT55" s="1260"/>
      <c r="CU55" s="1260"/>
      <c r="CV55" s="1260">
        <v>18.2</v>
      </c>
      <c r="CW55" s="1260"/>
      <c r="CX55" s="1260"/>
      <c r="CY55" s="1260"/>
      <c r="CZ55" s="1260"/>
      <c r="DA55" s="1260"/>
      <c r="DB55" s="1260"/>
      <c r="DC55" s="1260"/>
    </row>
    <row r="56" spans="1:109" ht="13.2">
      <c r="A56" s="380"/>
      <c r="B56" s="372"/>
      <c r="G56" s="1266"/>
      <c r="H56" s="1266"/>
      <c r="I56" s="1266"/>
      <c r="J56" s="1266"/>
      <c r="K56" s="1267"/>
      <c r="L56" s="1267"/>
      <c r="M56" s="1267"/>
      <c r="N56" s="1267"/>
      <c r="AN56" s="1265"/>
      <c r="AO56" s="1265"/>
      <c r="AP56" s="1265"/>
      <c r="AQ56" s="1265"/>
      <c r="AR56" s="1265"/>
      <c r="AS56" s="1265"/>
      <c r="AT56" s="1265"/>
      <c r="AU56" s="1265"/>
      <c r="AV56" s="1265"/>
      <c r="AW56" s="1265"/>
      <c r="AX56" s="1265"/>
      <c r="AY56" s="1265"/>
      <c r="AZ56" s="1265"/>
      <c r="BA56" s="1265"/>
      <c r="BB56" s="1263"/>
      <c r="BC56" s="1263"/>
      <c r="BD56" s="1263"/>
      <c r="BE56" s="1263"/>
      <c r="BF56" s="1263"/>
      <c r="BG56" s="1263"/>
      <c r="BH56" s="1263"/>
      <c r="BI56" s="1263"/>
      <c r="BJ56" s="1263"/>
      <c r="BK56" s="1263"/>
      <c r="BL56" s="1263"/>
      <c r="BM56" s="1263"/>
      <c r="BN56" s="1263"/>
      <c r="BO56" s="1263"/>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380" customFormat="1" ht="13.2">
      <c r="B57" s="384"/>
      <c r="G57" s="1266"/>
      <c r="H57" s="1266"/>
      <c r="I57" s="1261"/>
      <c r="J57" s="1261"/>
      <c r="K57" s="1267"/>
      <c r="L57" s="1267"/>
      <c r="M57" s="1267"/>
      <c r="N57" s="1267"/>
      <c r="AM57" s="366"/>
      <c r="AN57" s="1265"/>
      <c r="AO57" s="1265"/>
      <c r="AP57" s="1265"/>
      <c r="AQ57" s="1265"/>
      <c r="AR57" s="1265"/>
      <c r="AS57" s="1265"/>
      <c r="AT57" s="1265"/>
      <c r="AU57" s="1265"/>
      <c r="AV57" s="1265"/>
      <c r="AW57" s="1265"/>
      <c r="AX57" s="1265"/>
      <c r="AY57" s="1265"/>
      <c r="AZ57" s="1265"/>
      <c r="BA57" s="1265"/>
      <c r="BB57" s="1263" t="s">
        <v>617</v>
      </c>
      <c r="BC57" s="1263"/>
      <c r="BD57" s="1263"/>
      <c r="BE57" s="1263"/>
      <c r="BF57" s="1263"/>
      <c r="BG57" s="1263"/>
      <c r="BH57" s="1263"/>
      <c r="BI57" s="1263"/>
      <c r="BJ57" s="1263"/>
      <c r="BK57" s="1263"/>
      <c r="BL57" s="1263"/>
      <c r="BM57" s="1263"/>
      <c r="BN57" s="1263"/>
      <c r="BO57" s="1263"/>
      <c r="BP57" s="1260">
        <v>60.4</v>
      </c>
      <c r="BQ57" s="1260"/>
      <c r="BR57" s="1260"/>
      <c r="BS57" s="1260"/>
      <c r="BT57" s="1260"/>
      <c r="BU57" s="1260"/>
      <c r="BV57" s="1260"/>
      <c r="BW57" s="1260"/>
      <c r="BX57" s="1260">
        <v>60.9</v>
      </c>
      <c r="BY57" s="1260"/>
      <c r="BZ57" s="1260"/>
      <c r="CA57" s="1260"/>
      <c r="CB57" s="1260"/>
      <c r="CC57" s="1260"/>
      <c r="CD57" s="1260"/>
      <c r="CE57" s="1260"/>
      <c r="CF57" s="1260">
        <v>61.9</v>
      </c>
      <c r="CG57" s="1260"/>
      <c r="CH57" s="1260"/>
      <c r="CI57" s="1260"/>
      <c r="CJ57" s="1260"/>
      <c r="CK57" s="1260"/>
      <c r="CL57" s="1260"/>
      <c r="CM57" s="1260"/>
      <c r="CN57" s="1260">
        <v>63.9</v>
      </c>
      <c r="CO57" s="1260"/>
      <c r="CP57" s="1260"/>
      <c r="CQ57" s="1260"/>
      <c r="CR57" s="1260"/>
      <c r="CS57" s="1260"/>
      <c r="CT57" s="1260"/>
      <c r="CU57" s="1260"/>
      <c r="CV57" s="1260">
        <v>64.8</v>
      </c>
      <c r="CW57" s="1260"/>
      <c r="CX57" s="1260"/>
      <c r="CY57" s="1260"/>
      <c r="CZ57" s="1260"/>
      <c r="DA57" s="1260"/>
      <c r="DB57" s="1260"/>
      <c r="DC57" s="1260"/>
      <c r="DD57" s="385"/>
      <c r="DE57" s="384"/>
    </row>
    <row r="58" spans="1:109" s="380" customFormat="1" ht="13.2">
      <c r="A58" s="366"/>
      <c r="B58" s="384"/>
      <c r="G58" s="1266"/>
      <c r="H58" s="1266"/>
      <c r="I58" s="1261"/>
      <c r="J58" s="1261"/>
      <c r="K58" s="1267"/>
      <c r="L58" s="1267"/>
      <c r="M58" s="1267"/>
      <c r="N58" s="1267"/>
      <c r="AM58" s="366"/>
      <c r="AN58" s="1265"/>
      <c r="AO58" s="1265"/>
      <c r="AP58" s="1265"/>
      <c r="AQ58" s="1265"/>
      <c r="AR58" s="1265"/>
      <c r="AS58" s="1265"/>
      <c r="AT58" s="1265"/>
      <c r="AU58" s="1265"/>
      <c r="AV58" s="1265"/>
      <c r="AW58" s="1265"/>
      <c r="AX58" s="1265"/>
      <c r="AY58" s="1265"/>
      <c r="AZ58" s="1265"/>
      <c r="BA58" s="1265"/>
      <c r="BB58" s="1263"/>
      <c r="BC58" s="1263"/>
      <c r="BD58" s="1263"/>
      <c r="BE58" s="1263"/>
      <c r="BF58" s="1263"/>
      <c r="BG58" s="1263"/>
      <c r="BH58" s="1263"/>
      <c r="BI58" s="1263"/>
      <c r="BJ58" s="1263"/>
      <c r="BK58" s="1263"/>
      <c r="BL58" s="1263"/>
      <c r="BM58" s="1263"/>
      <c r="BN58" s="1263"/>
      <c r="BO58" s="1263"/>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385"/>
      <c r="DE58" s="384"/>
    </row>
    <row r="59" spans="1:109" s="380" customFormat="1" ht="13.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c r="B63" s="391" t="s">
        <v>619</v>
      </c>
    </row>
    <row r="64" spans="1:109" ht="13.2">
      <c r="B64" s="372"/>
      <c r="G64" s="379"/>
      <c r="I64" s="392"/>
      <c r="J64" s="392"/>
      <c r="K64" s="392"/>
      <c r="L64" s="392"/>
      <c r="M64" s="392"/>
      <c r="N64" s="393"/>
      <c r="AM64" s="379"/>
      <c r="AN64" s="379" t="s">
        <v>612</v>
      </c>
      <c r="AP64" s="380"/>
      <c r="AQ64" s="380"/>
      <c r="AR64" s="380"/>
      <c r="AV64" s="394"/>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c r="B65" s="372"/>
      <c r="AN65" s="1272" t="s">
        <v>621</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ht="13.2">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ht="13.2">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ht="13.2">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ht="13.2">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ht="13.2">
      <c r="B70" s="372"/>
      <c r="H70" s="395"/>
      <c r="I70" s="395"/>
      <c r="J70" s="396"/>
      <c r="K70" s="396"/>
      <c r="L70" s="397"/>
      <c r="M70" s="396"/>
      <c r="N70" s="397"/>
      <c r="AN70" s="381"/>
      <c r="AO70" s="381"/>
      <c r="AP70" s="381"/>
      <c r="AZ70" s="381"/>
      <c r="BA70" s="381"/>
      <c r="BB70" s="381"/>
      <c r="BL70" s="381"/>
      <c r="BM70" s="381"/>
      <c r="BN70" s="381"/>
      <c r="BX70" s="381"/>
      <c r="BY70" s="381"/>
      <c r="BZ70" s="381"/>
      <c r="CJ70" s="381"/>
      <c r="CK70" s="381"/>
      <c r="CL70" s="381"/>
      <c r="CV70" s="381"/>
      <c r="CW70" s="381"/>
      <c r="CX70" s="381"/>
    </row>
    <row r="71" spans="2:107" ht="13.2">
      <c r="B71" s="372"/>
      <c r="G71" s="398"/>
      <c r="I71" s="399"/>
      <c r="J71" s="396"/>
      <c r="K71" s="396"/>
      <c r="L71" s="397"/>
      <c r="M71" s="396"/>
      <c r="N71" s="397"/>
      <c r="AM71" s="398"/>
      <c r="AN71" s="366" t="s">
        <v>614</v>
      </c>
    </row>
    <row r="72" spans="2:107" ht="13.2">
      <c r="B72" s="372"/>
      <c r="G72" s="1266"/>
      <c r="H72" s="1266"/>
      <c r="I72" s="1266"/>
      <c r="J72" s="1266"/>
      <c r="K72" s="382"/>
      <c r="L72" s="382"/>
      <c r="M72" s="383"/>
      <c r="N72" s="383"/>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65" t="s">
        <v>573</v>
      </c>
      <c r="BQ72" s="1265"/>
      <c r="BR72" s="1265"/>
      <c r="BS72" s="1265"/>
      <c r="BT72" s="1265"/>
      <c r="BU72" s="1265"/>
      <c r="BV72" s="1265"/>
      <c r="BW72" s="1265"/>
      <c r="BX72" s="1265" t="s">
        <v>574</v>
      </c>
      <c r="BY72" s="1265"/>
      <c r="BZ72" s="1265"/>
      <c r="CA72" s="1265"/>
      <c r="CB72" s="1265"/>
      <c r="CC72" s="1265"/>
      <c r="CD72" s="1265"/>
      <c r="CE72" s="1265"/>
      <c r="CF72" s="1265" t="s">
        <v>575</v>
      </c>
      <c r="CG72" s="1265"/>
      <c r="CH72" s="1265"/>
      <c r="CI72" s="1265"/>
      <c r="CJ72" s="1265"/>
      <c r="CK72" s="1265"/>
      <c r="CL72" s="1265"/>
      <c r="CM72" s="1265"/>
      <c r="CN72" s="1265" t="s">
        <v>576</v>
      </c>
      <c r="CO72" s="1265"/>
      <c r="CP72" s="1265"/>
      <c r="CQ72" s="1265"/>
      <c r="CR72" s="1265"/>
      <c r="CS72" s="1265"/>
      <c r="CT72" s="1265"/>
      <c r="CU72" s="1265"/>
      <c r="CV72" s="1265" t="s">
        <v>577</v>
      </c>
      <c r="CW72" s="1265"/>
      <c r="CX72" s="1265"/>
      <c r="CY72" s="1265"/>
      <c r="CZ72" s="1265"/>
      <c r="DA72" s="1265"/>
      <c r="DB72" s="1265"/>
      <c r="DC72" s="1265"/>
    </row>
    <row r="73" spans="2:107" ht="13.2">
      <c r="B73" s="372"/>
      <c r="G73" s="1268"/>
      <c r="H73" s="1268"/>
      <c r="I73" s="1268"/>
      <c r="J73" s="1268"/>
      <c r="K73" s="1264"/>
      <c r="L73" s="1264"/>
      <c r="M73" s="1264"/>
      <c r="N73" s="1264"/>
      <c r="AM73" s="381"/>
      <c r="AN73" s="1263" t="s">
        <v>615</v>
      </c>
      <c r="AO73" s="1263"/>
      <c r="AP73" s="1263"/>
      <c r="AQ73" s="1263"/>
      <c r="AR73" s="1263"/>
      <c r="AS73" s="1263"/>
      <c r="AT73" s="1263"/>
      <c r="AU73" s="1263"/>
      <c r="AV73" s="1263"/>
      <c r="AW73" s="1263"/>
      <c r="AX73" s="1263"/>
      <c r="AY73" s="1263"/>
      <c r="AZ73" s="1263"/>
      <c r="BA73" s="1263"/>
      <c r="BB73" s="1263" t="s">
        <v>616</v>
      </c>
      <c r="BC73" s="1263"/>
      <c r="BD73" s="1263"/>
      <c r="BE73" s="1263"/>
      <c r="BF73" s="1263"/>
      <c r="BG73" s="1263"/>
      <c r="BH73" s="1263"/>
      <c r="BI73" s="1263"/>
      <c r="BJ73" s="1263"/>
      <c r="BK73" s="1263"/>
      <c r="BL73" s="1263"/>
      <c r="BM73" s="1263"/>
      <c r="BN73" s="1263"/>
      <c r="BO73" s="1263"/>
      <c r="BP73" s="1260">
        <v>46.1</v>
      </c>
      <c r="BQ73" s="1260"/>
      <c r="BR73" s="1260"/>
      <c r="BS73" s="1260"/>
      <c r="BT73" s="1260"/>
      <c r="BU73" s="1260"/>
      <c r="BV73" s="1260"/>
      <c r="BW73" s="1260"/>
      <c r="BX73" s="1260">
        <v>39</v>
      </c>
      <c r="BY73" s="1260"/>
      <c r="BZ73" s="1260"/>
      <c r="CA73" s="1260"/>
      <c r="CB73" s="1260"/>
      <c r="CC73" s="1260"/>
      <c r="CD73" s="1260"/>
      <c r="CE73" s="1260"/>
      <c r="CF73" s="1260">
        <v>37.1</v>
      </c>
      <c r="CG73" s="1260"/>
      <c r="CH73" s="1260"/>
      <c r="CI73" s="1260"/>
      <c r="CJ73" s="1260"/>
      <c r="CK73" s="1260"/>
      <c r="CL73" s="1260"/>
      <c r="CM73" s="1260"/>
      <c r="CN73" s="1260">
        <v>22.9</v>
      </c>
      <c r="CO73" s="1260"/>
      <c r="CP73" s="1260"/>
      <c r="CQ73" s="1260"/>
      <c r="CR73" s="1260"/>
      <c r="CS73" s="1260"/>
      <c r="CT73" s="1260"/>
      <c r="CU73" s="1260"/>
      <c r="CV73" s="1260">
        <v>16.5</v>
      </c>
      <c r="CW73" s="1260"/>
      <c r="CX73" s="1260"/>
      <c r="CY73" s="1260"/>
      <c r="CZ73" s="1260"/>
      <c r="DA73" s="1260"/>
      <c r="DB73" s="1260"/>
      <c r="DC73" s="1260"/>
    </row>
    <row r="74" spans="2:107" ht="13.2">
      <c r="B74" s="372"/>
      <c r="G74" s="1268"/>
      <c r="H74" s="1268"/>
      <c r="I74" s="1268"/>
      <c r="J74" s="1268"/>
      <c r="K74" s="1264"/>
      <c r="L74" s="1264"/>
      <c r="M74" s="1264"/>
      <c r="N74" s="1264"/>
      <c r="AM74" s="38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ht="13.2">
      <c r="B75" s="372"/>
      <c r="G75" s="1268"/>
      <c r="H75" s="1268"/>
      <c r="I75" s="1266"/>
      <c r="J75" s="1266"/>
      <c r="K75" s="1267"/>
      <c r="L75" s="1267"/>
      <c r="M75" s="1267"/>
      <c r="N75" s="1267"/>
      <c r="AM75" s="381"/>
      <c r="AN75" s="1263"/>
      <c r="AO75" s="1263"/>
      <c r="AP75" s="1263"/>
      <c r="AQ75" s="1263"/>
      <c r="AR75" s="1263"/>
      <c r="AS75" s="1263"/>
      <c r="AT75" s="1263"/>
      <c r="AU75" s="1263"/>
      <c r="AV75" s="1263"/>
      <c r="AW75" s="1263"/>
      <c r="AX75" s="1263"/>
      <c r="AY75" s="1263"/>
      <c r="AZ75" s="1263"/>
      <c r="BA75" s="1263"/>
      <c r="BB75" s="1263" t="s">
        <v>620</v>
      </c>
      <c r="BC75" s="1263"/>
      <c r="BD75" s="1263"/>
      <c r="BE75" s="1263"/>
      <c r="BF75" s="1263"/>
      <c r="BG75" s="1263"/>
      <c r="BH75" s="1263"/>
      <c r="BI75" s="1263"/>
      <c r="BJ75" s="1263"/>
      <c r="BK75" s="1263"/>
      <c r="BL75" s="1263"/>
      <c r="BM75" s="1263"/>
      <c r="BN75" s="1263"/>
      <c r="BO75" s="1263"/>
      <c r="BP75" s="1260">
        <v>3.4</v>
      </c>
      <c r="BQ75" s="1260"/>
      <c r="BR75" s="1260"/>
      <c r="BS75" s="1260"/>
      <c r="BT75" s="1260"/>
      <c r="BU75" s="1260"/>
      <c r="BV75" s="1260"/>
      <c r="BW75" s="1260"/>
      <c r="BX75" s="1260">
        <v>3.5</v>
      </c>
      <c r="BY75" s="1260"/>
      <c r="BZ75" s="1260"/>
      <c r="CA75" s="1260"/>
      <c r="CB75" s="1260"/>
      <c r="CC75" s="1260"/>
      <c r="CD75" s="1260"/>
      <c r="CE75" s="1260"/>
      <c r="CF75" s="1260">
        <v>3.5</v>
      </c>
      <c r="CG75" s="1260"/>
      <c r="CH75" s="1260"/>
      <c r="CI75" s="1260"/>
      <c r="CJ75" s="1260"/>
      <c r="CK75" s="1260"/>
      <c r="CL75" s="1260"/>
      <c r="CM75" s="1260"/>
      <c r="CN75" s="1260">
        <v>3.4</v>
      </c>
      <c r="CO75" s="1260"/>
      <c r="CP75" s="1260"/>
      <c r="CQ75" s="1260"/>
      <c r="CR75" s="1260"/>
      <c r="CS75" s="1260"/>
      <c r="CT75" s="1260"/>
      <c r="CU75" s="1260"/>
      <c r="CV75" s="1260">
        <v>3.4</v>
      </c>
      <c r="CW75" s="1260"/>
      <c r="CX75" s="1260"/>
      <c r="CY75" s="1260"/>
      <c r="CZ75" s="1260"/>
      <c r="DA75" s="1260"/>
      <c r="DB75" s="1260"/>
      <c r="DC75" s="1260"/>
    </row>
    <row r="76" spans="2:107" ht="13.2">
      <c r="B76" s="372"/>
      <c r="G76" s="1268"/>
      <c r="H76" s="1268"/>
      <c r="I76" s="1266"/>
      <c r="J76" s="1266"/>
      <c r="K76" s="1267"/>
      <c r="L76" s="1267"/>
      <c r="M76" s="1267"/>
      <c r="N76" s="1267"/>
      <c r="AM76" s="38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ht="13.2">
      <c r="B77" s="372"/>
      <c r="G77" s="1266"/>
      <c r="H77" s="1266"/>
      <c r="I77" s="1266"/>
      <c r="J77" s="1266"/>
      <c r="K77" s="1264"/>
      <c r="L77" s="1264"/>
      <c r="M77" s="1264"/>
      <c r="N77" s="1264"/>
      <c r="AN77" s="1265" t="s">
        <v>618</v>
      </c>
      <c r="AO77" s="1265"/>
      <c r="AP77" s="1265"/>
      <c r="AQ77" s="1265"/>
      <c r="AR77" s="1265"/>
      <c r="AS77" s="1265"/>
      <c r="AT77" s="1265"/>
      <c r="AU77" s="1265"/>
      <c r="AV77" s="1265"/>
      <c r="AW77" s="1265"/>
      <c r="AX77" s="1265"/>
      <c r="AY77" s="1265"/>
      <c r="AZ77" s="1265"/>
      <c r="BA77" s="1265"/>
      <c r="BB77" s="1263" t="s">
        <v>616</v>
      </c>
      <c r="BC77" s="1263"/>
      <c r="BD77" s="1263"/>
      <c r="BE77" s="1263"/>
      <c r="BF77" s="1263"/>
      <c r="BG77" s="1263"/>
      <c r="BH77" s="1263"/>
      <c r="BI77" s="1263"/>
      <c r="BJ77" s="1263"/>
      <c r="BK77" s="1263"/>
      <c r="BL77" s="1263"/>
      <c r="BM77" s="1263"/>
      <c r="BN77" s="1263"/>
      <c r="BO77" s="1263"/>
      <c r="BP77" s="1260">
        <v>23.1</v>
      </c>
      <c r="BQ77" s="1260"/>
      <c r="BR77" s="1260"/>
      <c r="BS77" s="1260"/>
      <c r="BT77" s="1260"/>
      <c r="BU77" s="1260"/>
      <c r="BV77" s="1260"/>
      <c r="BW77" s="1260"/>
      <c r="BX77" s="1260">
        <v>19</v>
      </c>
      <c r="BY77" s="1260"/>
      <c r="BZ77" s="1260"/>
      <c r="CA77" s="1260"/>
      <c r="CB77" s="1260"/>
      <c r="CC77" s="1260"/>
      <c r="CD77" s="1260"/>
      <c r="CE77" s="1260"/>
      <c r="CF77" s="1260">
        <v>18</v>
      </c>
      <c r="CG77" s="1260"/>
      <c r="CH77" s="1260"/>
      <c r="CI77" s="1260"/>
      <c r="CJ77" s="1260"/>
      <c r="CK77" s="1260"/>
      <c r="CL77" s="1260"/>
      <c r="CM77" s="1260"/>
      <c r="CN77" s="1260">
        <v>23.4</v>
      </c>
      <c r="CO77" s="1260"/>
      <c r="CP77" s="1260"/>
      <c r="CQ77" s="1260"/>
      <c r="CR77" s="1260"/>
      <c r="CS77" s="1260"/>
      <c r="CT77" s="1260"/>
      <c r="CU77" s="1260"/>
      <c r="CV77" s="1260">
        <v>18.2</v>
      </c>
      <c r="CW77" s="1260"/>
      <c r="CX77" s="1260"/>
      <c r="CY77" s="1260"/>
      <c r="CZ77" s="1260"/>
      <c r="DA77" s="1260"/>
      <c r="DB77" s="1260"/>
      <c r="DC77" s="1260"/>
    </row>
    <row r="78" spans="2:107" ht="13.2">
      <c r="B78" s="372"/>
      <c r="G78" s="1266"/>
      <c r="H78" s="1266"/>
      <c r="I78" s="1266"/>
      <c r="J78" s="1266"/>
      <c r="K78" s="1264"/>
      <c r="L78" s="1264"/>
      <c r="M78" s="1264"/>
      <c r="N78" s="1264"/>
      <c r="AN78" s="1265"/>
      <c r="AO78" s="1265"/>
      <c r="AP78" s="1265"/>
      <c r="AQ78" s="1265"/>
      <c r="AR78" s="1265"/>
      <c r="AS78" s="1265"/>
      <c r="AT78" s="1265"/>
      <c r="AU78" s="1265"/>
      <c r="AV78" s="1265"/>
      <c r="AW78" s="1265"/>
      <c r="AX78" s="1265"/>
      <c r="AY78" s="1265"/>
      <c r="AZ78" s="1265"/>
      <c r="BA78" s="1265"/>
      <c r="BB78" s="1263"/>
      <c r="BC78" s="1263"/>
      <c r="BD78" s="1263"/>
      <c r="BE78" s="1263"/>
      <c r="BF78" s="1263"/>
      <c r="BG78" s="1263"/>
      <c r="BH78" s="1263"/>
      <c r="BI78" s="1263"/>
      <c r="BJ78" s="1263"/>
      <c r="BK78" s="1263"/>
      <c r="BL78" s="1263"/>
      <c r="BM78" s="1263"/>
      <c r="BN78" s="1263"/>
      <c r="BO78" s="1263"/>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ht="13.2">
      <c r="B79" s="372"/>
      <c r="G79" s="1266"/>
      <c r="H79" s="1266"/>
      <c r="I79" s="1261"/>
      <c r="J79" s="1261"/>
      <c r="K79" s="1262"/>
      <c r="L79" s="1262"/>
      <c r="M79" s="1262"/>
      <c r="N79" s="1262"/>
      <c r="AN79" s="1265"/>
      <c r="AO79" s="1265"/>
      <c r="AP79" s="1265"/>
      <c r="AQ79" s="1265"/>
      <c r="AR79" s="1265"/>
      <c r="AS79" s="1265"/>
      <c r="AT79" s="1265"/>
      <c r="AU79" s="1265"/>
      <c r="AV79" s="1265"/>
      <c r="AW79" s="1265"/>
      <c r="AX79" s="1265"/>
      <c r="AY79" s="1265"/>
      <c r="AZ79" s="1265"/>
      <c r="BA79" s="1265"/>
      <c r="BB79" s="1263" t="s">
        <v>620</v>
      </c>
      <c r="BC79" s="1263"/>
      <c r="BD79" s="1263"/>
      <c r="BE79" s="1263"/>
      <c r="BF79" s="1263"/>
      <c r="BG79" s="1263"/>
      <c r="BH79" s="1263"/>
      <c r="BI79" s="1263"/>
      <c r="BJ79" s="1263"/>
      <c r="BK79" s="1263"/>
      <c r="BL79" s="1263"/>
      <c r="BM79" s="1263"/>
      <c r="BN79" s="1263"/>
      <c r="BO79" s="1263"/>
      <c r="BP79" s="1260">
        <v>4.2</v>
      </c>
      <c r="BQ79" s="1260"/>
      <c r="BR79" s="1260"/>
      <c r="BS79" s="1260"/>
      <c r="BT79" s="1260"/>
      <c r="BU79" s="1260"/>
      <c r="BV79" s="1260"/>
      <c r="BW79" s="1260"/>
      <c r="BX79" s="1260">
        <v>3.6</v>
      </c>
      <c r="BY79" s="1260"/>
      <c r="BZ79" s="1260"/>
      <c r="CA79" s="1260"/>
      <c r="CB79" s="1260"/>
      <c r="CC79" s="1260"/>
      <c r="CD79" s="1260"/>
      <c r="CE79" s="1260"/>
      <c r="CF79" s="1260">
        <v>3.5</v>
      </c>
      <c r="CG79" s="1260"/>
      <c r="CH79" s="1260"/>
      <c r="CI79" s="1260"/>
      <c r="CJ79" s="1260"/>
      <c r="CK79" s="1260"/>
      <c r="CL79" s="1260"/>
      <c r="CM79" s="1260"/>
      <c r="CN79" s="1260">
        <v>5.2</v>
      </c>
      <c r="CO79" s="1260"/>
      <c r="CP79" s="1260"/>
      <c r="CQ79" s="1260"/>
      <c r="CR79" s="1260"/>
      <c r="CS79" s="1260"/>
      <c r="CT79" s="1260"/>
      <c r="CU79" s="1260"/>
      <c r="CV79" s="1260">
        <v>5.2</v>
      </c>
      <c r="CW79" s="1260"/>
      <c r="CX79" s="1260"/>
      <c r="CY79" s="1260"/>
      <c r="CZ79" s="1260"/>
      <c r="DA79" s="1260"/>
      <c r="DB79" s="1260"/>
      <c r="DC79" s="1260"/>
    </row>
    <row r="80" spans="2:107" ht="13.2">
      <c r="B80" s="372"/>
      <c r="G80" s="1266"/>
      <c r="H80" s="1266"/>
      <c r="I80" s="1261"/>
      <c r="J80" s="1261"/>
      <c r="K80" s="1262"/>
      <c r="L80" s="1262"/>
      <c r="M80" s="1262"/>
      <c r="N80" s="1262"/>
      <c r="AN80" s="1265"/>
      <c r="AO80" s="1265"/>
      <c r="AP80" s="1265"/>
      <c r="AQ80" s="1265"/>
      <c r="AR80" s="1265"/>
      <c r="AS80" s="1265"/>
      <c r="AT80" s="1265"/>
      <c r="AU80" s="1265"/>
      <c r="AV80" s="1265"/>
      <c r="AW80" s="1265"/>
      <c r="AX80" s="1265"/>
      <c r="AY80" s="1265"/>
      <c r="AZ80" s="1265"/>
      <c r="BA80" s="1265"/>
      <c r="BB80" s="1263"/>
      <c r="BC80" s="1263"/>
      <c r="BD80" s="1263"/>
      <c r="BE80" s="1263"/>
      <c r="BF80" s="1263"/>
      <c r="BG80" s="1263"/>
      <c r="BH80" s="1263"/>
      <c r="BI80" s="1263"/>
      <c r="BJ80" s="1263"/>
      <c r="BK80" s="1263"/>
      <c r="BL80" s="1263"/>
      <c r="BM80" s="1263"/>
      <c r="BN80" s="1263"/>
      <c r="BO80" s="1263"/>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ht="13.2">
      <c r="B81" s="372"/>
    </row>
    <row r="82" spans="2:109" ht="16.2">
      <c r="B82" s="372"/>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c r="DD84" s="366"/>
      <c r="DE84" s="366"/>
    </row>
    <row r="85" spans="2:109" ht="13.2">
      <c r="DD85" s="366"/>
      <c r="DE85" s="366"/>
    </row>
  </sheetData>
  <sheetProtection algorithmName="SHA-512" hashValue="Sjzhj18wk8BmPjF/CE6Emi/7az2je2TNUJQ6P2fQ82OBniWUKyTw1WO7OCMJQrzYknKIQO1LU8z7bKKkvtpr/A==" saltValue="7f7zVxzRiiT2vryToZ8/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A2025-9FA7-40A4-92E6-50EB8EFB0A2D}">
  <sheetPr>
    <pageSetUpPr fitToPage="1"/>
  </sheetPr>
  <dimension ref="A1:DR125"/>
  <sheetViews>
    <sheetView showGridLines="0" zoomScaleNormal="100" zoomScaleSheetLayoutView="70"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520</v>
      </c>
    </row>
  </sheetData>
  <sheetProtection algorithmName="SHA-512" hashValue="OR+/ci/ktdAA9Derny4C2VfHDTvgnOnOjQEfFwmPbj11yX3LROXg2B3j4xBYDRDTuA4tiK4et74ZX3zebF+0cA==" saltValue="7iqU5p9f6x1x70tVoEIO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C51A6-4079-40FD-ABBD-FE4B4BD37C73}">
  <sheetPr>
    <pageSetUpPr fitToPage="1"/>
  </sheetPr>
  <dimension ref="A1:DR125"/>
  <sheetViews>
    <sheetView showGridLines="0" zoomScaleNormal="100" zoomScaleSheetLayoutView="55"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520</v>
      </c>
    </row>
  </sheetData>
  <sheetProtection algorithmName="SHA-512" hashValue="CrMVg+tdueh47tyhYCSmfJJv8GPheYQ1CtfsKMxSU+t9XmpEEwNcktp3hJkr9GwHUwDtvnPEMFvOGV5owd1q9w==" saltValue="MINwvt07jFNqyHJBDfiT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54</v>
      </c>
      <c r="E2" s="149"/>
      <c r="F2" s="150" t="s">
        <v>570</v>
      </c>
      <c r="G2" s="151"/>
      <c r="H2" s="152"/>
    </row>
    <row r="3" spans="1:8">
      <c r="A3" s="148" t="s">
        <v>563</v>
      </c>
      <c r="B3" s="153"/>
      <c r="C3" s="154"/>
      <c r="D3" s="155">
        <v>36187</v>
      </c>
      <c r="E3" s="156"/>
      <c r="F3" s="157">
        <v>45022</v>
      </c>
      <c r="G3" s="158"/>
      <c r="H3" s="159"/>
    </row>
    <row r="4" spans="1:8">
      <c r="A4" s="160"/>
      <c r="B4" s="161"/>
      <c r="C4" s="162"/>
      <c r="D4" s="163">
        <v>25675</v>
      </c>
      <c r="E4" s="164"/>
      <c r="F4" s="165">
        <v>25247</v>
      </c>
      <c r="G4" s="166"/>
      <c r="H4" s="167"/>
    </row>
    <row r="5" spans="1:8">
      <c r="A5" s="148" t="s">
        <v>565</v>
      </c>
      <c r="B5" s="153"/>
      <c r="C5" s="154"/>
      <c r="D5" s="155">
        <v>25793</v>
      </c>
      <c r="E5" s="156"/>
      <c r="F5" s="157">
        <v>46035</v>
      </c>
      <c r="G5" s="158"/>
      <c r="H5" s="159"/>
    </row>
    <row r="6" spans="1:8">
      <c r="A6" s="160"/>
      <c r="B6" s="161"/>
      <c r="C6" s="162"/>
      <c r="D6" s="163">
        <v>20354</v>
      </c>
      <c r="E6" s="164"/>
      <c r="F6" s="165">
        <v>25158</v>
      </c>
      <c r="G6" s="166"/>
      <c r="H6" s="167"/>
    </row>
    <row r="7" spans="1:8">
      <c r="A7" s="148" t="s">
        <v>566</v>
      </c>
      <c r="B7" s="153"/>
      <c r="C7" s="154"/>
      <c r="D7" s="155">
        <v>25705</v>
      </c>
      <c r="E7" s="156"/>
      <c r="F7" s="157">
        <v>43261</v>
      </c>
      <c r="G7" s="158"/>
      <c r="H7" s="159"/>
    </row>
    <row r="8" spans="1:8">
      <c r="A8" s="160"/>
      <c r="B8" s="161"/>
      <c r="C8" s="162"/>
      <c r="D8" s="163">
        <v>18132</v>
      </c>
      <c r="E8" s="164"/>
      <c r="F8" s="165">
        <v>24721</v>
      </c>
      <c r="G8" s="166"/>
      <c r="H8" s="167"/>
    </row>
    <row r="9" spans="1:8">
      <c r="A9" s="148" t="s">
        <v>567</v>
      </c>
      <c r="B9" s="153"/>
      <c r="C9" s="154"/>
      <c r="D9" s="155">
        <v>24056</v>
      </c>
      <c r="E9" s="156"/>
      <c r="F9" s="157">
        <v>48105</v>
      </c>
      <c r="G9" s="158"/>
      <c r="H9" s="159"/>
    </row>
    <row r="10" spans="1:8">
      <c r="A10" s="160"/>
      <c r="B10" s="161"/>
      <c r="C10" s="162"/>
      <c r="D10" s="163">
        <v>17855</v>
      </c>
      <c r="E10" s="164"/>
      <c r="F10" s="165">
        <v>24072</v>
      </c>
      <c r="G10" s="166"/>
      <c r="H10" s="167"/>
    </row>
    <row r="11" spans="1:8">
      <c r="A11" s="148" t="s">
        <v>568</v>
      </c>
      <c r="B11" s="153"/>
      <c r="C11" s="154"/>
      <c r="D11" s="155">
        <v>25927</v>
      </c>
      <c r="E11" s="156"/>
      <c r="F11" s="157">
        <v>47446</v>
      </c>
      <c r="G11" s="158"/>
      <c r="H11" s="159"/>
    </row>
    <row r="12" spans="1:8">
      <c r="A12" s="160"/>
      <c r="B12" s="161"/>
      <c r="C12" s="168"/>
      <c r="D12" s="163">
        <v>19079</v>
      </c>
      <c r="E12" s="164"/>
      <c r="F12" s="165">
        <v>24371</v>
      </c>
      <c r="G12" s="166"/>
      <c r="H12" s="167"/>
    </row>
    <row r="13" spans="1:8">
      <c r="A13" s="148"/>
      <c r="B13" s="153"/>
      <c r="C13" s="169"/>
      <c r="D13" s="170">
        <v>27534</v>
      </c>
      <c r="E13" s="171"/>
      <c r="F13" s="172">
        <v>45974</v>
      </c>
      <c r="G13" s="173"/>
      <c r="H13" s="159"/>
    </row>
    <row r="14" spans="1:8">
      <c r="A14" s="160"/>
      <c r="B14" s="161"/>
      <c r="C14" s="162"/>
      <c r="D14" s="163">
        <v>20219</v>
      </c>
      <c r="E14" s="164"/>
      <c r="F14" s="165">
        <v>24714</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3.62</v>
      </c>
      <c r="C19" s="174">
        <f>ROUND(VALUE(SUBSTITUTE(実質収支比率等に係る経年分析!G$48,"▲","-")),2)</f>
        <v>3.65</v>
      </c>
      <c r="D19" s="174">
        <f>ROUND(VALUE(SUBSTITUTE(実質収支比率等に係る経年分析!H$48,"▲","-")),2)</f>
        <v>5.54</v>
      </c>
      <c r="E19" s="174">
        <f>ROUND(VALUE(SUBSTITUTE(実質収支比率等に係る経年分析!I$48,"▲","-")),2)</f>
        <v>8.59</v>
      </c>
      <c r="F19" s="174">
        <f>ROUND(VALUE(SUBSTITUTE(実質収支比率等に係る経年分析!J$48,"▲","-")),2)</f>
        <v>7.58</v>
      </c>
    </row>
    <row r="20" spans="1:11">
      <c r="A20" s="174" t="s">
        <v>57</v>
      </c>
      <c r="B20" s="174">
        <f>ROUND(VALUE(SUBSTITUTE(実質収支比率等に係る経年分析!F$47,"▲","-")),2)</f>
        <v>6.18</v>
      </c>
      <c r="C20" s="174">
        <f>ROUND(VALUE(SUBSTITUTE(実質収支比率等に係る経年分析!G$47,"▲","-")),2)</f>
        <v>5.88</v>
      </c>
      <c r="D20" s="174">
        <f>ROUND(VALUE(SUBSTITUTE(実質収支比率等に係る経年分析!H$47,"▲","-")),2)</f>
        <v>4.62</v>
      </c>
      <c r="E20" s="174">
        <f>ROUND(VALUE(SUBSTITUTE(実質収支比率等に係る経年分析!I$47,"▲","-")),2)</f>
        <v>7.28</v>
      </c>
      <c r="F20" s="174">
        <f>ROUND(VALUE(SUBSTITUTE(実質収支比率等に係る経年分析!J$47,"▲","-")),2)</f>
        <v>8.85</v>
      </c>
    </row>
    <row r="21" spans="1:11">
      <c r="A21" s="174" t="s">
        <v>58</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-0.23</v>
      </c>
      <c r="D21" s="174">
        <f>IF(ISNUMBER(VALUE(SUBSTITUTE(実質収支比率等に係る経年分析!H$49,"▲","-"))),ROUND(VALUE(SUBSTITUTE(実質収支比率等に係る経年分析!H$49,"▲","-")),2),NA())</f>
        <v>0.95</v>
      </c>
      <c r="E21" s="174">
        <f>IF(ISNUMBER(VALUE(SUBSTITUTE(実質収支比率等に係る経年分析!I$49,"▲","-"))),ROUND(VALUE(SUBSTITUTE(実質収支比率等に係る経年分析!I$49,"▲","-")),2),NA())</f>
        <v>6.42</v>
      </c>
      <c r="F21" s="174">
        <f>IF(ISNUMBER(VALUE(SUBSTITUTE(実質収支比率等に係る経年分析!J$49,"▲","-"))),ROUND(VALUE(SUBSTITUTE(実質収支比率等に係る経年分析!J$49,"▲","-")),2),NA())</f>
        <v>0.19</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c r="A31" s="175" t="str">
        <f>IF(連結実質赤字比率に係る赤字・黒字の構成分析!C$39="",NA(),連結実質赤字比率に係る赤字・黒字の構成分析!C$39)</f>
        <v>国民健康保険事業特別会計</v>
      </c>
      <c r="B31" s="175">
        <f>IF(ROUND(VALUE(SUBSTITUTE(連結実質赤字比率に係る赤字・黒字の構成分析!F$39,"▲", "-")), 2) &lt; 0, ABS(ROUND(VALUE(SUBSTITUTE(連結実質赤字比率に係る赤字・黒字の構成分析!F$39,"▲", "-")), 2)), NA())</f>
        <v>1.0900000000000001</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0.44</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1.43</v>
      </c>
    </row>
    <row r="32" spans="1:11">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1.44</v>
      </c>
    </row>
    <row r="33" spans="1:16">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4.3899999999999997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3.85</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6.66</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7.55</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8.6199999999999992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9.3000000000000007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11.02</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10730</v>
      </c>
      <c r="E42" s="176"/>
      <c r="F42" s="176"/>
      <c r="G42" s="176">
        <f>'実質公債費比率（分子）の構造'!L$52</f>
        <v>10736</v>
      </c>
      <c r="H42" s="176"/>
      <c r="I42" s="176"/>
      <c r="J42" s="176">
        <f>'実質公債費比率（分子）の構造'!M$52</f>
        <v>10921</v>
      </c>
      <c r="K42" s="176"/>
      <c r="L42" s="176"/>
      <c r="M42" s="176">
        <f>'実質公債費比率（分子）の構造'!N$52</f>
        <v>10982</v>
      </c>
      <c r="N42" s="176"/>
      <c r="O42" s="176"/>
      <c r="P42" s="176">
        <f>'実質公債費比率（分子）の構造'!O$52</f>
        <v>11133</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3</v>
      </c>
      <c r="C44" s="176"/>
      <c r="D44" s="176"/>
      <c r="E44" s="176">
        <f>'実質公債費比率（分子）の構造'!L$50</f>
        <v>11</v>
      </c>
      <c r="F44" s="176"/>
      <c r="G44" s="176"/>
      <c r="H44" s="176">
        <f>'実質公債費比率（分子）の構造'!M$50</f>
        <v>1</v>
      </c>
      <c r="I44" s="176"/>
      <c r="J44" s="176"/>
      <c r="K44" s="176" t="str">
        <f>'実質公債費比率（分子）の構造'!N$50</f>
        <v>-</v>
      </c>
      <c r="L44" s="176"/>
      <c r="M44" s="176"/>
      <c r="N44" s="176">
        <f>'実質公債費比率（分子）の構造'!O$50</f>
        <v>55</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3900</v>
      </c>
      <c r="C46" s="176"/>
      <c r="D46" s="176"/>
      <c r="E46" s="176">
        <f>'実質公債費比率（分子）の構造'!L$48</f>
        <v>3809</v>
      </c>
      <c r="F46" s="176"/>
      <c r="G46" s="176"/>
      <c r="H46" s="176">
        <f>'実質公債費比率（分子）の構造'!M$48</f>
        <v>3764</v>
      </c>
      <c r="I46" s="176"/>
      <c r="J46" s="176"/>
      <c r="K46" s="176">
        <f>'実質公債費比率（分子）の構造'!N$48</f>
        <v>3646</v>
      </c>
      <c r="L46" s="176"/>
      <c r="M46" s="176"/>
      <c r="N46" s="176">
        <f>'実質公債費比率（分子）の構造'!O$48</f>
        <v>3604</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9081</v>
      </c>
      <c r="C49" s="176"/>
      <c r="D49" s="176"/>
      <c r="E49" s="176">
        <f>'実質公債費比率（分子）の構造'!L$45</f>
        <v>9118</v>
      </c>
      <c r="F49" s="176"/>
      <c r="G49" s="176"/>
      <c r="H49" s="176">
        <f>'実質公債費比率（分子）の構造'!M$45</f>
        <v>9491</v>
      </c>
      <c r="I49" s="176"/>
      <c r="J49" s="176"/>
      <c r="K49" s="176">
        <f>'実質公債費比率（分子）の構造'!N$45</f>
        <v>9694</v>
      </c>
      <c r="L49" s="176"/>
      <c r="M49" s="176"/>
      <c r="N49" s="176">
        <f>'実質公債費比率（分子）の構造'!O$45</f>
        <v>9994</v>
      </c>
      <c r="O49" s="176"/>
      <c r="P49" s="176"/>
    </row>
    <row r="50" spans="1:16">
      <c r="A50" s="176" t="s">
        <v>73</v>
      </c>
      <c r="B50" s="176" t="e">
        <f>NA()</f>
        <v>#N/A</v>
      </c>
      <c r="C50" s="176">
        <f>IF(ISNUMBER('実質公債費比率（分子）の構造'!K$53),'実質公債費比率（分子）の構造'!K$53,NA())</f>
        <v>2254</v>
      </c>
      <c r="D50" s="176" t="e">
        <f>NA()</f>
        <v>#N/A</v>
      </c>
      <c r="E50" s="176" t="e">
        <f>NA()</f>
        <v>#N/A</v>
      </c>
      <c r="F50" s="176">
        <f>IF(ISNUMBER('実質公債費比率（分子）の構造'!L$53),'実質公債費比率（分子）の構造'!L$53,NA())</f>
        <v>2202</v>
      </c>
      <c r="G50" s="176" t="e">
        <f>NA()</f>
        <v>#N/A</v>
      </c>
      <c r="H50" s="176" t="e">
        <f>NA()</f>
        <v>#N/A</v>
      </c>
      <c r="I50" s="176">
        <f>IF(ISNUMBER('実質公債費比率（分子）の構造'!M$53),'実質公債費比率（分子）の構造'!M$53,NA())</f>
        <v>2335</v>
      </c>
      <c r="J50" s="176" t="e">
        <f>NA()</f>
        <v>#N/A</v>
      </c>
      <c r="K50" s="176" t="e">
        <f>NA()</f>
        <v>#N/A</v>
      </c>
      <c r="L50" s="176">
        <f>IF(ISNUMBER('実質公債費比率（分子）の構造'!N$53),'実質公債費比率（分子）の構造'!N$53,NA())</f>
        <v>2358</v>
      </c>
      <c r="M50" s="176" t="e">
        <f>NA()</f>
        <v>#N/A</v>
      </c>
      <c r="N50" s="176" t="e">
        <f>NA()</f>
        <v>#N/A</v>
      </c>
      <c r="O50" s="176">
        <f>IF(ISNUMBER('実質公債費比率（分子）の構造'!O$53),'実質公債費比率（分子）の構造'!O$53,NA())</f>
        <v>2520</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124891</v>
      </c>
      <c r="E56" s="175"/>
      <c r="F56" s="175"/>
      <c r="G56" s="175">
        <f>'将来負担比率（分子）の構造'!J$52</f>
        <v>124509</v>
      </c>
      <c r="H56" s="175"/>
      <c r="I56" s="175"/>
      <c r="J56" s="175">
        <f>'将来負担比率（分子）の構造'!K$52</f>
        <v>122989</v>
      </c>
      <c r="K56" s="175"/>
      <c r="L56" s="175"/>
      <c r="M56" s="175">
        <f>'将来負担比率（分子）の構造'!L$52</f>
        <v>123300</v>
      </c>
      <c r="N56" s="175"/>
      <c r="O56" s="175"/>
      <c r="P56" s="175">
        <f>'将来負担比率（分子）の構造'!M$52</f>
        <v>120315</v>
      </c>
    </row>
    <row r="57" spans="1:16">
      <c r="A57" s="175" t="s">
        <v>44</v>
      </c>
      <c r="B57" s="175"/>
      <c r="C57" s="175"/>
      <c r="D57" s="175">
        <f>'将来負担比率（分子）の構造'!I$51</f>
        <v>26258</v>
      </c>
      <c r="E57" s="175"/>
      <c r="F57" s="175"/>
      <c r="G57" s="175">
        <f>'将来負担比率（分子）の構造'!J$51</f>
        <v>28999</v>
      </c>
      <c r="H57" s="175"/>
      <c r="I57" s="175"/>
      <c r="J57" s="175">
        <f>'将来負担比率（分子）の構造'!K$51</f>
        <v>27943</v>
      </c>
      <c r="K57" s="175"/>
      <c r="L57" s="175"/>
      <c r="M57" s="175">
        <f>'将来負担比率（分子）の構造'!L$51</f>
        <v>27243</v>
      </c>
      <c r="N57" s="175"/>
      <c r="O57" s="175"/>
      <c r="P57" s="175">
        <f>'将来負担比率（分子）の構造'!M$51</f>
        <v>26308</v>
      </c>
    </row>
    <row r="58" spans="1:16">
      <c r="A58" s="175" t="s">
        <v>43</v>
      </c>
      <c r="B58" s="175"/>
      <c r="C58" s="175"/>
      <c r="D58" s="175">
        <f>'将来負担比率（分子）の構造'!I$50</f>
        <v>10195</v>
      </c>
      <c r="E58" s="175"/>
      <c r="F58" s="175"/>
      <c r="G58" s="175">
        <f>'将来負担比率（分子）の構造'!J$50</f>
        <v>9981</v>
      </c>
      <c r="H58" s="175"/>
      <c r="I58" s="175"/>
      <c r="J58" s="175">
        <f>'将来負担比率（分子）の構造'!K$50</f>
        <v>9161</v>
      </c>
      <c r="K58" s="175"/>
      <c r="L58" s="175"/>
      <c r="M58" s="175">
        <f>'将来負担比率（分子）の構造'!L$50</f>
        <v>15622</v>
      </c>
      <c r="N58" s="175"/>
      <c r="O58" s="175"/>
      <c r="P58" s="175">
        <f>'将来負担比率（分子）の構造'!M$50</f>
        <v>18698</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101</v>
      </c>
      <c r="C61" s="175"/>
      <c r="D61" s="175"/>
      <c r="E61" s="175">
        <f>'将来負担比率（分子）の構造'!J$46</f>
        <v>94</v>
      </c>
      <c r="F61" s="175"/>
      <c r="G61" s="175"/>
      <c r="H61" s="175">
        <f>'将来負担比率（分子）の構造'!K$46</f>
        <v>89</v>
      </c>
      <c r="I61" s="175"/>
      <c r="J61" s="175"/>
      <c r="K61" s="175">
        <f>'将来負担比率（分子）の構造'!L$46</f>
        <v>86</v>
      </c>
      <c r="L61" s="175"/>
      <c r="M61" s="175"/>
      <c r="N61" s="175">
        <f>'将来負担比率（分子）の構造'!M$46</f>
        <v>83</v>
      </c>
      <c r="O61" s="175"/>
      <c r="P61" s="175"/>
    </row>
    <row r="62" spans="1:16">
      <c r="A62" s="175" t="s">
        <v>37</v>
      </c>
      <c r="B62" s="175">
        <f>'将来負担比率（分子）の構造'!I$45</f>
        <v>14644</v>
      </c>
      <c r="C62" s="175"/>
      <c r="D62" s="175"/>
      <c r="E62" s="175">
        <f>'将来負担比率（分子）の構造'!J$45</f>
        <v>15284</v>
      </c>
      <c r="F62" s="175"/>
      <c r="G62" s="175"/>
      <c r="H62" s="175">
        <f>'将来負担比率（分子）の構造'!K$45</f>
        <v>14322</v>
      </c>
      <c r="I62" s="175"/>
      <c r="J62" s="175"/>
      <c r="K62" s="175">
        <f>'将来負担比率（分子）の構造'!L$45</f>
        <v>14505</v>
      </c>
      <c r="L62" s="175"/>
      <c r="M62" s="175"/>
      <c r="N62" s="175">
        <f>'将来負担比率（分子）の構造'!M$45</f>
        <v>14501</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67619</v>
      </c>
      <c r="C64" s="175"/>
      <c r="D64" s="175"/>
      <c r="E64" s="175">
        <f>'将来負担比率（分子）の構造'!J$43</f>
        <v>65327</v>
      </c>
      <c r="F64" s="175"/>
      <c r="G64" s="175"/>
      <c r="H64" s="175">
        <f>'将来負担比率（分子）の構造'!K$43</f>
        <v>63083</v>
      </c>
      <c r="I64" s="175"/>
      <c r="J64" s="175"/>
      <c r="K64" s="175">
        <f>'将来負担比率（分子）の構造'!L$43</f>
        <v>60575</v>
      </c>
      <c r="L64" s="175"/>
      <c r="M64" s="175"/>
      <c r="N64" s="175">
        <f>'将来負担比率（分子）の構造'!M$43</f>
        <v>57962</v>
      </c>
      <c r="O64" s="175"/>
      <c r="P64" s="175"/>
    </row>
    <row r="65" spans="1:16">
      <c r="A65" s="175" t="s">
        <v>34</v>
      </c>
      <c r="B65" s="175">
        <f>'将来負担比率（分子）の構造'!I$42</f>
        <v>638</v>
      </c>
      <c r="C65" s="175"/>
      <c r="D65" s="175"/>
      <c r="E65" s="175">
        <f>'将来負担比率（分子）の構造'!J$42</f>
        <v>309</v>
      </c>
      <c r="F65" s="175"/>
      <c r="G65" s="175"/>
      <c r="H65" s="175">
        <f>'将来負担比率（分子）の構造'!K$42</f>
        <v>267</v>
      </c>
      <c r="I65" s="175"/>
      <c r="J65" s="175"/>
      <c r="K65" s="175">
        <f>'将来負担比率（分子）の構造'!L$42</f>
        <v>280</v>
      </c>
      <c r="L65" s="175"/>
      <c r="M65" s="175"/>
      <c r="N65" s="175">
        <f>'将来負担比率（分子）の構造'!M$42</f>
        <v>225</v>
      </c>
      <c r="O65" s="175"/>
      <c r="P65" s="175"/>
    </row>
    <row r="66" spans="1:16">
      <c r="A66" s="175" t="s">
        <v>33</v>
      </c>
      <c r="B66" s="175">
        <f>'将来負担比率（分子）の構造'!I$41</f>
        <v>107580</v>
      </c>
      <c r="C66" s="175"/>
      <c r="D66" s="175"/>
      <c r="E66" s="175">
        <f>'将来負担比率（分子）の構造'!J$41</f>
        <v>107279</v>
      </c>
      <c r="F66" s="175"/>
      <c r="G66" s="175"/>
      <c r="H66" s="175">
        <f>'将来負担比率（分子）の構造'!K$41</f>
        <v>106797</v>
      </c>
      <c r="I66" s="175"/>
      <c r="J66" s="175"/>
      <c r="K66" s="175">
        <f>'将来負担比率（分子）の構造'!L$41</f>
        <v>107123</v>
      </c>
      <c r="L66" s="175"/>
      <c r="M66" s="175"/>
      <c r="N66" s="175">
        <f>'将来負担比率（分子）の構造'!M$41</f>
        <v>104064</v>
      </c>
      <c r="O66" s="175"/>
      <c r="P66" s="175"/>
    </row>
    <row r="67" spans="1:16">
      <c r="A67" s="175" t="s">
        <v>77</v>
      </c>
      <c r="B67" s="175" t="e">
        <f>NA()</f>
        <v>#N/A</v>
      </c>
      <c r="C67" s="175">
        <f>IF(ISNUMBER('将来負担比率（分子）の構造'!I$53), IF('将来負担比率（分子）の構造'!I$53 &lt; 0, 0, '将来負担比率（分子）の構造'!I$53), NA())</f>
        <v>29238</v>
      </c>
      <c r="D67" s="175" t="e">
        <f>NA()</f>
        <v>#N/A</v>
      </c>
      <c r="E67" s="175" t="e">
        <f>NA()</f>
        <v>#N/A</v>
      </c>
      <c r="F67" s="175">
        <f>IF(ISNUMBER('将来負担比率（分子）の構造'!J$53), IF('将来負担比率（分子）の構造'!J$53 &lt; 0, 0, '将来負担比率（分子）の構造'!J$53), NA())</f>
        <v>24806</v>
      </c>
      <c r="G67" s="175" t="e">
        <f>NA()</f>
        <v>#N/A</v>
      </c>
      <c r="H67" s="175" t="e">
        <f>NA()</f>
        <v>#N/A</v>
      </c>
      <c r="I67" s="175">
        <f>IF(ISNUMBER('将来負担比率（分子）の構造'!K$53), IF('将来負担比率（分子）の構造'!K$53 &lt; 0, 0, '将来負担比率（分子）の構造'!K$53), NA())</f>
        <v>24466</v>
      </c>
      <c r="J67" s="175" t="e">
        <f>NA()</f>
        <v>#N/A</v>
      </c>
      <c r="K67" s="175" t="e">
        <f>NA()</f>
        <v>#N/A</v>
      </c>
      <c r="L67" s="175">
        <f>IF(ISNUMBER('将来負担比率（分子）の構造'!L$53), IF('将来負担比率（分子）の構造'!L$53 &lt; 0, 0, '将来負担比率（分子）の構造'!L$53), NA())</f>
        <v>16403</v>
      </c>
      <c r="M67" s="175" t="e">
        <f>NA()</f>
        <v>#N/A</v>
      </c>
      <c r="N67" s="175" t="e">
        <f>NA()</f>
        <v>#N/A</v>
      </c>
      <c r="O67" s="175">
        <f>IF(ISNUMBER('将来負担比率（分子）の構造'!M$53), IF('将来負担比率（分子）の構造'!M$53 &lt; 0, 0, '将来負担比率（分子）の構造'!M$53), NA())</f>
        <v>11514</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3461</v>
      </c>
      <c r="C72" s="179">
        <f>基金残高に係る経年分析!G55</f>
        <v>5865</v>
      </c>
      <c r="D72" s="179">
        <f>基金残高に係る経年分析!H55</f>
        <v>6970</v>
      </c>
    </row>
    <row r="73" spans="1:16">
      <c r="A73" s="178" t="s">
        <v>80</v>
      </c>
      <c r="B73" s="179">
        <f>基金残高に係る経年分析!F56</f>
        <v>50</v>
      </c>
      <c r="C73" s="179">
        <f>基金残高に係る経年分析!G56</f>
        <v>50</v>
      </c>
      <c r="D73" s="179">
        <f>基金残高に係る経年分析!H56</f>
        <v>50</v>
      </c>
    </row>
    <row r="74" spans="1:16">
      <c r="A74" s="178" t="s">
        <v>81</v>
      </c>
      <c r="B74" s="179">
        <f>基金残高に係る経年分析!F57</f>
        <v>3486</v>
      </c>
      <c r="C74" s="179">
        <f>基金残高に係る経年分析!G57</f>
        <v>7203</v>
      </c>
      <c r="D74" s="179">
        <f>基金残高に係る経年分析!H57</f>
        <v>9191</v>
      </c>
    </row>
  </sheetData>
  <sheetProtection algorithmName="SHA-512" hashValue="NRfIPOmo1p9Ckin3fjybjN863BJ9ZoH1L+vRdCeJ/Ymp5YoVFIG4WgxL22+ROC/wCMwldlSxOEKPg38G5TzTmQ==" saltValue="V5w8fGqTRlz/3Yd2u8xn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216</v>
      </c>
      <c r="DI1" s="640"/>
      <c r="DJ1" s="640"/>
      <c r="DK1" s="640"/>
      <c r="DL1" s="640"/>
      <c r="DM1" s="640"/>
      <c r="DN1" s="641"/>
      <c r="DO1" s="214"/>
      <c r="DP1" s="639" t="s">
        <v>217</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2" t="s">
        <v>219</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220</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221</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c r="B4" s="642" t="s">
        <v>1</v>
      </c>
      <c r="C4" s="643"/>
      <c r="D4" s="643"/>
      <c r="E4" s="643"/>
      <c r="F4" s="643"/>
      <c r="G4" s="643"/>
      <c r="H4" s="643"/>
      <c r="I4" s="643"/>
      <c r="J4" s="643"/>
      <c r="K4" s="643"/>
      <c r="L4" s="643"/>
      <c r="M4" s="643"/>
      <c r="N4" s="643"/>
      <c r="O4" s="643"/>
      <c r="P4" s="643"/>
      <c r="Q4" s="644"/>
      <c r="R4" s="642" t="s">
        <v>222</v>
      </c>
      <c r="S4" s="643"/>
      <c r="T4" s="643"/>
      <c r="U4" s="643"/>
      <c r="V4" s="643"/>
      <c r="W4" s="643"/>
      <c r="X4" s="643"/>
      <c r="Y4" s="644"/>
      <c r="Z4" s="642" t="s">
        <v>223</v>
      </c>
      <c r="AA4" s="643"/>
      <c r="AB4" s="643"/>
      <c r="AC4" s="644"/>
      <c r="AD4" s="642" t="s">
        <v>224</v>
      </c>
      <c r="AE4" s="643"/>
      <c r="AF4" s="643"/>
      <c r="AG4" s="643"/>
      <c r="AH4" s="643"/>
      <c r="AI4" s="643"/>
      <c r="AJ4" s="643"/>
      <c r="AK4" s="644"/>
      <c r="AL4" s="642" t="s">
        <v>223</v>
      </c>
      <c r="AM4" s="643"/>
      <c r="AN4" s="643"/>
      <c r="AO4" s="644"/>
      <c r="AP4" s="645" t="s">
        <v>225</v>
      </c>
      <c r="AQ4" s="645"/>
      <c r="AR4" s="645"/>
      <c r="AS4" s="645"/>
      <c r="AT4" s="645"/>
      <c r="AU4" s="645"/>
      <c r="AV4" s="645"/>
      <c r="AW4" s="645"/>
      <c r="AX4" s="645"/>
      <c r="AY4" s="645"/>
      <c r="AZ4" s="645"/>
      <c r="BA4" s="645"/>
      <c r="BB4" s="645"/>
      <c r="BC4" s="645"/>
      <c r="BD4" s="645"/>
      <c r="BE4" s="645"/>
      <c r="BF4" s="645"/>
      <c r="BG4" s="645" t="s">
        <v>226</v>
      </c>
      <c r="BH4" s="645"/>
      <c r="BI4" s="645"/>
      <c r="BJ4" s="645"/>
      <c r="BK4" s="645"/>
      <c r="BL4" s="645"/>
      <c r="BM4" s="645"/>
      <c r="BN4" s="645"/>
      <c r="BO4" s="645" t="s">
        <v>223</v>
      </c>
      <c r="BP4" s="645"/>
      <c r="BQ4" s="645"/>
      <c r="BR4" s="645"/>
      <c r="BS4" s="645" t="s">
        <v>227</v>
      </c>
      <c r="BT4" s="645"/>
      <c r="BU4" s="645"/>
      <c r="BV4" s="645"/>
      <c r="BW4" s="645"/>
      <c r="BX4" s="645"/>
      <c r="BY4" s="645"/>
      <c r="BZ4" s="645"/>
      <c r="CA4" s="645"/>
      <c r="CB4" s="645"/>
      <c r="CD4" s="642" t="s">
        <v>228</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c r="B5" s="646" t="s">
        <v>229</v>
      </c>
      <c r="C5" s="647"/>
      <c r="D5" s="647"/>
      <c r="E5" s="647"/>
      <c r="F5" s="647"/>
      <c r="G5" s="647"/>
      <c r="H5" s="647"/>
      <c r="I5" s="647"/>
      <c r="J5" s="647"/>
      <c r="K5" s="647"/>
      <c r="L5" s="647"/>
      <c r="M5" s="647"/>
      <c r="N5" s="647"/>
      <c r="O5" s="647"/>
      <c r="P5" s="647"/>
      <c r="Q5" s="648"/>
      <c r="R5" s="649">
        <v>51875002</v>
      </c>
      <c r="S5" s="650"/>
      <c r="T5" s="650"/>
      <c r="U5" s="650"/>
      <c r="V5" s="650"/>
      <c r="W5" s="650"/>
      <c r="X5" s="650"/>
      <c r="Y5" s="651"/>
      <c r="Z5" s="652">
        <v>35.6</v>
      </c>
      <c r="AA5" s="652"/>
      <c r="AB5" s="652"/>
      <c r="AC5" s="652"/>
      <c r="AD5" s="653">
        <v>48917018</v>
      </c>
      <c r="AE5" s="653"/>
      <c r="AF5" s="653"/>
      <c r="AG5" s="653"/>
      <c r="AH5" s="653"/>
      <c r="AI5" s="653"/>
      <c r="AJ5" s="653"/>
      <c r="AK5" s="653"/>
      <c r="AL5" s="654">
        <v>64</v>
      </c>
      <c r="AM5" s="655"/>
      <c r="AN5" s="655"/>
      <c r="AO5" s="656"/>
      <c r="AP5" s="646" t="s">
        <v>230</v>
      </c>
      <c r="AQ5" s="647"/>
      <c r="AR5" s="647"/>
      <c r="AS5" s="647"/>
      <c r="AT5" s="647"/>
      <c r="AU5" s="647"/>
      <c r="AV5" s="647"/>
      <c r="AW5" s="647"/>
      <c r="AX5" s="647"/>
      <c r="AY5" s="647"/>
      <c r="AZ5" s="647"/>
      <c r="BA5" s="647"/>
      <c r="BB5" s="647"/>
      <c r="BC5" s="647"/>
      <c r="BD5" s="647"/>
      <c r="BE5" s="647"/>
      <c r="BF5" s="648"/>
      <c r="BG5" s="660">
        <v>47773112</v>
      </c>
      <c r="BH5" s="661"/>
      <c r="BI5" s="661"/>
      <c r="BJ5" s="661"/>
      <c r="BK5" s="661"/>
      <c r="BL5" s="661"/>
      <c r="BM5" s="661"/>
      <c r="BN5" s="662"/>
      <c r="BO5" s="663">
        <v>92.1</v>
      </c>
      <c r="BP5" s="663"/>
      <c r="BQ5" s="663"/>
      <c r="BR5" s="663"/>
      <c r="BS5" s="664" t="s">
        <v>231</v>
      </c>
      <c r="BT5" s="664"/>
      <c r="BU5" s="664"/>
      <c r="BV5" s="664"/>
      <c r="BW5" s="664"/>
      <c r="BX5" s="664"/>
      <c r="BY5" s="664"/>
      <c r="BZ5" s="664"/>
      <c r="CA5" s="664"/>
      <c r="CB5" s="668"/>
      <c r="CD5" s="642" t="s">
        <v>225</v>
      </c>
      <c r="CE5" s="643"/>
      <c r="CF5" s="643"/>
      <c r="CG5" s="643"/>
      <c r="CH5" s="643"/>
      <c r="CI5" s="643"/>
      <c r="CJ5" s="643"/>
      <c r="CK5" s="643"/>
      <c r="CL5" s="643"/>
      <c r="CM5" s="643"/>
      <c r="CN5" s="643"/>
      <c r="CO5" s="643"/>
      <c r="CP5" s="643"/>
      <c r="CQ5" s="644"/>
      <c r="CR5" s="642" t="s">
        <v>232</v>
      </c>
      <c r="CS5" s="643"/>
      <c r="CT5" s="643"/>
      <c r="CU5" s="643"/>
      <c r="CV5" s="643"/>
      <c r="CW5" s="643"/>
      <c r="CX5" s="643"/>
      <c r="CY5" s="644"/>
      <c r="CZ5" s="642" t="s">
        <v>223</v>
      </c>
      <c r="DA5" s="643"/>
      <c r="DB5" s="643"/>
      <c r="DC5" s="644"/>
      <c r="DD5" s="642" t="s">
        <v>233</v>
      </c>
      <c r="DE5" s="643"/>
      <c r="DF5" s="643"/>
      <c r="DG5" s="643"/>
      <c r="DH5" s="643"/>
      <c r="DI5" s="643"/>
      <c r="DJ5" s="643"/>
      <c r="DK5" s="643"/>
      <c r="DL5" s="643"/>
      <c r="DM5" s="643"/>
      <c r="DN5" s="643"/>
      <c r="DO5" s="643"/>
      <c r="DP5" s="644"/>
      <c r="DQ5" s="642" t="s">
        <v>234</v>
      </c>
      <c r="DR5" s="643"/>
      <c r="DS5" s="643"/>
      <c r="DT5" s="643"/>
      <c r="DU5" s="643"/>
      <c r="DV5" s="643"/>
      <c r="DW5" s="643"/>
      <c r="DX5" s="643"/>
      <c r="DY5" s="643"/>
      <c r="DZ5" s="643"/>
      <c r="EA5" s="643"/>
      <c r="EB5" s="643"/>
      <c r="EC5" s="644"/>
    </row>
    <row r="6" spans="2:143" ht="11.25" customHeight="1">
      <c r="B6" s="657" t="s">
        <v>235</v>
      </c>
      <c r="C6" s="658"/>
      <c r="D6" s="658"/>
      <c r="E6" s="658"/>
      <c r="F6" s="658"/>
      <c r="G6" s="658"/>
      <c r="H6" s="658"/>
      <c r="I6" s="658"/>
      <c r="J6" s="658"/>
      <c r="K6" s="658"/>
      <c r="L6" s="658"/>
      <c r="M6" s="658"/>
      <c r="N6" s="658"/>
      <c r="O6" s="658"/>
      <c r="P6" s="658"/>
      <c r="Q6" s="659"/>
      <c r="R6" s="660">
        <v>987076</v>
      </c>
      <c r="S6" s="661"/>
      <c r="T6" s="661"/>
      <c r="U6" s="661"/>
      <c r="V6" s="661"/>
      <c r="W6" s="661"/>
      <c r="X6" s="661"/>
      <c r="Y6" s="662"/>
      <c r="Z6" s="663">
        <v>0.7</v>
      </c>
      <c r="AA6" s="663"/>
      <c r="AB6" s="663"/>
      <c r="AC6" s="663"/>
      <c r="AD6" s="664">
        <v>987076</v>
      </c>
      <c r="AE6" s="664"/>
      <c r="AF6" s="664"/>
      <c r="AG6" s="664"/>
      <c r="AH6" s="664"/>
      <c r="AI6" s="664"/>
      <c r="AJ6" s="664"/>
      <c r="AK6" s="664"/>
      <c r="AL6" s="665">
        <v>1.3</v>
      </c>
      <c r="AM6" s="666"/>
      <c r="AN6" s="666"/>
      <c r="AO6" s="667"/>
      <c r="AP6" s="657" t="s">
        <v>236</v>
      </c>
      <c r="AQ6" s="658"/>
      <c r="AR6" s="658"/>
      <c r="AS6" s="658"/>
      <c r="AT6" s="658"/>
      <c r="AU6" s="658"/>
      <c r="AV6" s="658"/>
      <c r="AW6" s="658"/>
      <c r="AX6" s="658"/>
      <c r="AY6" s="658"/>
      <c r="AZ6" s="658"/>
      <c r="BA6" s="658"/>
      <c r="BB6" s="658"/>
      <c r="BC6" s="658"/>
      <c r="BD6" s="658"/>
      <c r="BE6" s="658"/>
      <c r="BF6" s="659"/>
      <c r="BG6" s="660">
        <v>47773112</v>
      </c>
      <c r="BH6" s="661"/>
      <c r="BI6" s="661"/>
      <c r="BJ6" s="661"/>
      <c r="BK6" s="661"/>
      <c r="BL6" s="661"/>
      <c r="BM6" s="661"/>
      <c r="BN6" s="662"/>
      <c r="BO6" s="663">
        <v>92.1</v>
      </c>
      <c r="BP6" s="663"/>
      <c r="BQ6" s="663"/>
      <c r="BR6" s="663"/>
      <c r="BS6" s="664" t="s">
        <v>139</v>
      </c>
      <c r="BT6" s="664"/>
      <c r="BU6" s="664"/>
      <c r="BV6" s="664"/>
      <c r="BW6" s="664"/>
      <c r="BX6" s="664"/>
      <c r="BY6" s="664"/>
      <c r="BZ6" s="664"/>
      <c r="CA6" s="664"/>
      <c r="CB6" s="668"/>
      <c r="CD6" s="646" t="s">
        <v>237</v>
      </c>
      <c r="CE6" s="647"/>
      <c r="CF6" s="647"/>
      <c r="CG6" s="647"/>
      <c r="CH6" s="647"/>
      <c r="CI6" s="647"/>
      <c r="CJ6" s="647"/>
      <c r="CK6" s="647"/>
      <c r="CL6" s="647"/>
      <c r="CM6" s="647"/>
      <c r="CN6" s="647"/>
      <c r="CO6" s="647"/>
      <c r="CP6" s="647"/>
      <c r="CQ6" s="648"/>
      <c r="CR6" s="660">
        <v>586329</v>
      </c>
      <c r="CS6" s="661"/>
      <c r="CT6" s="661"/>
      <c r="CU6" s="661"/>
      <c r="CV6" s="661"/>
      <c r="CW6" s="661"/>
      <c r="CX6" s="661"/>
      <c r="CY6" s="662"/>
      <c r="CZ6" s="654">
        <v>0.4</v>
      </c>
      <c r="DA6" s="655"/>
      <c r="DB6" s="655"/>
      <c r="DC6" s="671"/>
      <c r="DD6" s="669" t="s">
        <v>238</v>
      </c>
      <c r="DE6" s="661"/>
      <c r="DF6" s="661"/>
      <c r="DG6" s="661"/>
      <c r="DH6" s="661"/>
      <c r="DI6" s="661"/>
      <c r="DJ6" s="661"/>
      <c r="DK6" s="661"/>
      <c r="DL6" s="661"/>
      <c r="DM6" s="661"/>
      <c r="DN6" s="661"/>
      <c r="DO6" s="661"/>
      <c r="DP6" s="662"/>
      <c r="DQ6" s="669">
        <v>586321</v>
      </c>
      <c r="DR6" s="661"/>
      <c r="DS6" s="661"/>
      <c r="DT6" s="661"/>
      <c r="DU6" s="661"/>
      <c r="DV6" s="661"/>
      <c r="DW6" s="661"/>
      <c r="DX6" s="661"/>
      <c r="DY6" s="661"/>
      <c r="DZ6" s="661"/>
      <c r="EA6" s="661"/>
      <c r="EB6" s="661"/>
      <c r="EC6" s="670"/>
    </row>
    <row r="7" spans="2:143" ht="11.25" customHeight="1">
      <c r="B7" s="657" t="s">
        <v>239</v>
      </c>
      <c r="C7" s="658"/>
      <c r="D7" s="658"/>
      <c r="E7" s="658"/>
      <c r="F7" s="658"/>
      <c r="G7" s="658"/>
      <c r="H7" s="658"/>
      <c r="I7" s="658"/>
      <c r="J7" s="658"/>
      <c r="K7" s="658"/>
      <c r="L7" s="658"/>
      <c r="M7" s="658"/>
      <c r="N7" s="658"/>
      <c r="O7" s="658"/>
      <c r="P7" s="658"/>
      <c r="Q7" s="659"/>
      <c r="R7" s="660">
        <v>24154</v>
      </c>
      <c r="S7" s="661"/>
      <c r="T7" s="661"/>
      <c r="U7" s="661"/>
      <c r="V7" s="661"/>
      <c r="W7" s="661"/>
      <c r="X7" s="661"/>
      <c r="Y7" s="662"/>
      <c r="Z7" s="663">
        <v>0</v>
      </c>
      <c r="AA7" s="663"/>
      <c r="AB7" s="663"/>
      <c r="AC7" s="663"/>
      <c r="AD7" s="664">
        <v>24154</v>
      </c>
      <c r="AE7" s="664"/>
      <c r="AF7" s="664"/>
      <c r="AG7" s="664"/>
      <c r="AH7" s="664"/>
      <c r="AI7" s="664"/>
      <c r="AJ7" s="664"/>
      <c r="AK7" s="664"/>
      <c r="AL7" s="665">
        <v>0</v>
      </c>
      <c r="AM7" s="666"/>
      <c r="AN7" s="666"/>
      <c r="AO7" s="667"/>
      <c r="AP7" s="657" t="s">
        <v>240</v>
      </c>
      <c r="AQ7" s="658"/>
      <c r="AR7" s="658"/>
      <c r="AS7" s="658"/>
      <c r="AT7" s="658"/>
      <c r="AU7" s="658"/>
      <c r="AV7" s="658"/>
      <c r="AW7" s="658"/>
      <c r="AX7" s="658"/>
      <c r="AY7" s="658"/>
      <c r="AZ7" s="658"/>
      <c r="BA7" s="658"/>
      <c r="BB7" s="658"/>
      <c r="BC7" s="658"/>
      <c r="BD7" s="658"/>
      <c r="BE7" s="658"/>
      <c r="BF7" s="659"/>
      <c r="BG7" s="660">
        <v>24193208</v>
      </c>
      <c r="BH7" s="661"/>
      <c r="BI7" s="661"/>
      <c r="BJ7" s="661"/>
      <c r="BK7" s="661"/>
      <c r="BL7" s="661"/>
      <c r="BM7" s="661"/>
      <c r="BN7" s="662"/>
      <c r="BO7" s="663">
        <v>46.6</v>
      </c>
      <c r="BP7" s="663"/>
      <c r="BQ7" s="663"/>
      <c r="BR7" s="663"/>
      <c r="BS7" s="664" t="s">
        <v>231</v>
      </c>
      <c r="BT7" s="664"/>
      <c r="BU7" s="664"/>
      <c r="BV7" s="664"/>
      <c r="BW7" s="664"/>
      <c r="BX7" s="664"/>
      <c r="BY7" s="664"/>
      <c r="BZ7" s="664"/>
      <c r="CA7" s="664"/>
      <c r="CB7" s="668"/>
      <c r="CD7" s="657" t="s">
        <v>241</v>
      </c>
      <c r="CE7" s="658"/>
      <c r="CF7" s="658"/>
      <c r="CG7" s="658"/>
      <c r="CH7" s="658"/>
      <c r="CI7" s="658"/>
      <c r="CJ7" s="658"/>
      <c r="CK7" s="658"/>
      <c r="CL7" s="658"/>
      <c r="CM7" s="658"/>
      <c r="CN7" s="658"/>
      <c r="CO7" s="658"/>
      <c r="CP7" s="658"/>
      <c r="CQ7" s="659"/>
      <c r="CR7" s="660">
        <v>14494737</v>
      </c>
      <c r="CS7" s="661"/>
      <c r="CT7" s="661"/>
      <c r="CU7" s="661"/>
      <c r="CV7" s="661"/>
      <c r="CW7" s="661"/>
      <c r="CX7" s="661"/>
      <c r="CY7" s="662"/>
      <c r="CZ7" s="663">
        <v>10.4</v>
      </c>
      <c r="DA7" s="663"/>
      <c r="DB7" s="663"/>
      <c r="DC7" s="663"/>
      <c r="DD7" s="669">
        <v>300439</v>
      </c>
      <c r="DE7" s="661"/>
      <c r="DF7" s="661"/>
      <c r="DG7" s="661"/>
      <c r="DH7" s="661"/>
      <c r="DI7" s="661"/>
      <c r="DJ7" s="661"/>
      <c r="DK7" s="661"/>
      <c r="DL7" s="661"/>
      <c r="DM7" s="661"/>
      <c r="DN7" s="661"/>
      <c r="DO7" s="661"/>
      <c r="DP7" s="662"/>
      <c r="DQ7" s="669">
        <v>13046035</v>
      </c>
      <c r="DR7" s="661"/>
      <c r="DS7" s="661"/>
      <c r="DT7" s="661"/>
      <c r="DU7" s="661"/>
      <c r="DV7" s="661"/>
      <c r="DW7" s="661"/>
      <c r="DX7" s="661"/>
      <c r="DY7" s="661"/>
      <c r="DZ7" s="661"/>
      <c r="EA7" s="661"/>
      <c r="EB7" s="661"/>
      <c r="EC7" s="670"/>
    </row>
    <row r="8" spans="2:143" ht="11.25" customHeight="1">
      <c r="B8" s="657" t="s">
        <v>242</v>
      </c>
      <c r="C8" s="658"/>
      <c r="D8" s="658"/>
      <c r="E8" s="658"/>
      <c r="F8" s="658"/>
      <c r="G8" s="658"/>
      <c r="H8" s="658"/>
      <c r="I8" s="658"/>
      <c r="J8" s="658"/>
      <c r="K8" s="658"/>
      <c r="L8" s="658"/>
      <c r="M8" s="658"/>
      <c r="N8" s="658"/>
      <c r="O8" s="658"/>
      <c r="P8" s="658"/>
      <c r="Q8" s="659"/>
      <c r="R8" s="660">
        <v>424653</v>
      </c>
      <c r="S8" s="661"/>
      <c r="T8" s="661"/>
      <c r="U8" s="661"/>
      <c r="V8" s="661"/>
      <c r="W8" s="661"/>
      <c r="X8" s="661"/>
      <c r="Y8" s="662"/>
      <c r="Z8" s="663">
        <v>0.3</v>
      </c>
      <c r="AA8" s="663"/>
      <c r="AB8" s="663"/>
      <c r="AC8" s="663"/>
      <c r="AD8" s="664">
        <v>424653</v>
      </c>
      <c r="AE8" s="664"/>
      <c r="AF8" s="664"/>
      <c r="AG8" s="664"/>
      <c r="AH8" s="664"/>
      <c r="AI8" s="664"/>
      <c r="AJ8" s="664"/>
      <c r="AK8" s="664"/>
      <c r="AL8" s="665">
        <v>0.6</v>
      </c>
      <c r="AM8" s="666"/>
      <c r="AN8" s="666"/>
      <c r="AO8" s="667"/>
      <c r="AP8" s="657" t="s">
        <v>243</v>
      </c>
      <c r="AQ8" s="658"/>
      <c r="AR8" s="658"/>
      <c r="AS8" s="658"/>
      <c r="AT8" s="658"/>
      <c r="AU8" s="658"/>
      <c r="AV8" s="658"/>
      <c r="AW8" s="658"/>
      <c r="AX8" s="658"/>
      <c r="AY8" s="658"/>
      <c r="AZ8" s="658"/>
      <c r="BA8" s="658"/>
      <c r="BB8" s="658"/>
      <c r="BC8" s="658"/>
      <c r="BD8" s="658"/>
      <c r="BE8" s="658"/>
      <c r="BF8" s="659"/>
      <c r="BG8" s="660">
        <v>674724</v>
      </c>
      <c r="BH8" s="661"/>
      <c r="BI8" s="661"/>
      <c r="BJ8" s="661"/>
      <c r="BK8" s="661"/>
      <c r="BL8" s="661"/>
      <c r="BM8" s="661"/>
      <c r="BN8" s="662"/>
      <c r="BO8" s="663">
        <v>1.3</v>
      </c>
      <c r="BP8" s="663"/>
      <c r="BQ8" s="663"/>
      <c r="BR8" s="663"/>
      <c r="BS8" s="664" t="s">
        <v>231</v>
      </c>
      <c r="BT8" s="664"/>
      <c r="BU8" s="664"/>
      <c r="BV8" s="664"/>
      <c r="BW8" s="664"/>
      <c r="BX8" s="664"/>
      <c r="BY8" s="664"/>
      <c r="BZ8" s="664"/>
      <c r="CA8" s="664"/>
      <c r="CB8" s="668"/>
      <c r="CD8" s="657" t="s">
        <v>244</v>
      </c>
      <c r="CE8" s="658"/>
      <c r="CF8" s="658"/>
      <c r="CG8" s="658"/>
      <c r="CH8" s="658"/>
      <c r="CI8" s="658"/>
      <c r="CJ8" s="658"/>
      <c r="CK8" s="658"/>
      <c r="CL8" s="658"/>
      <c r="CM8" s="658"/>
      <c r="CN8" s="658"/>
      <c r="CO8" s="658"/>
      <c r="CP8" s="658"/>
      <c r="CQ8" s="659"/>
      <c r="CR8" s="660">
        <v>65495997</v>
      </c>
      <c r="CS8" s="661"/>
      <c r="CT8" s="661"/>
      <c r="CU8" s="661"/>
      <c r="CV8" s="661"/>
      <c r="CW8" s="661"/>
      <c r="CX8" s="661"/>
      <c r="CY8" s="662"/>
      <c r="CZ8" s="663">
        <v>47.1</v>
      </c>
      <c r="DA8" s="663"/>
      <c r="DB8" s="663"/>
      <c r="DC8" s="663"/>
      <c r="DD8" s="669">
        <v>1323512</v>
      </c>
      <c r="DE8" s="661"/>
      <c r="DF8" s="661"/>
      <c r="DG8" s="661"/>
      <c r="DH8" s="661"/>
      <c r="DI8" s="661"/>
      <c r="DJ8" s="661"/>
      <c r="DK8" s="661"/>
      <c r="DL8" s="661"/>
      <c r="DM8" s="661"/>
      <c r="DN8" s="661"/>
      <c r="DO8" s="661"/>
      <c r="DP8" s="662"/>
      <c r="DQ8" s="669">
        <v>33674615</v>
      </c>
      <c r="DR8" s="661"/>
      <c r="DS8" s="661"/>
      <c r="DT8" s="661"/>
      <c r="DU8" s="661"/>
      <c r="DV8" s="661"/>
      <c r="DW8" s="661"/>
      <c r="DX8" s="661"/>
      <c r="DY8" s="661"/>
      <c r="DZ8" s="661"/>
      <c r="EA8" s="661"/>
      <c r="EB8" s="661"/>
      <c r="EC8" s="670"/>
    </row>
    <row r="9" spans="2:143" ht="11.25" customHeight="1">
      <c r="B9" s="657" t="s">
        <v>245</v>
      </c>
      <c r="C9" s="658"/>
      <c r="D9" s="658"/>
      <c r="E9" s="658"/>
      <c r="F9" s="658"/>
      <c r="G9" s="658"/>
      <c r="H9" s="658"/>
      <c r="I9" s="658"/>
      <c r="J9" s="658"/>
      <c r="K9" s="658"/>
      <c r="L9" s="658"/>
      <c r="M9" s="658"/>
      <c r="N9" s="658"/>
      <c r="O9" s="658"/>
      <c r="P9" s="658"/>
      <c r="Q9" s="659"/>
      <c r="R9" s="660">
        <v>292954</v>
      </c>
      <c r="S9" s="661"/>
      <c r="T9" s="661"/>
      <c r="U9" s="661"/>
      <c r="V9" s="661"/>
      <c r="W9" s="661"/>
      <c r="X9" s="661"/>
      <c r="Y9" s="662"/>
      <c r="Z9" s="663">
        <v>0.2</v>
      </c>
      <c r="AA9" s="663"/>
      <c r="AB9" s="663"/>
      <c r="AC9" s="663"/>
      <c r="AD9" s="664">
        <v>292954</v>
      </c>
      <c r="AE9" s="664"/>
      <c r="AF9" s="664"/>
      <c r="AG9" s="664"/>
      <c r="AH9" s="664"/>
      <c r="AI9" s="664"/>
      <c r="AJ9" s="664"/>
      <c r="AK9" s="664"/>
      <c r="AL9" s="665">
        <v>0.4</v>
      </c>
      <c r="AM9" s="666"/>
      <c r="AN9" s="666"/>
      <c r="AO9" s="667"/>
      <c r="AP9" s="657" t="s">
        <v>246</v>
      </c>
      <c r="AQ9" s="658"/>
      <c r="AR9" s="658"/>
      <c r="AS9" s="658"/>
      <c r="AT9" s="658"/>
      <c r="AU9" s="658"/>
      <c r="AV9" s="658"/>
      <c r="AW9" s="658"/>
      <c r="AX9" s="658"/>
      <c r="AY9" s="658"/>
      <c r="AZ9" s="658"/>
      <c r="BA9" s="658"/>
      <c r="BB9" s="658"/>
      <c r="BC9" s="658"/>
      <c r="BD9" s="658"/>
      <c r="BE9" s="658"/>
      <c r="BF9" s="659"/>
      <c r="BG9" s="660">
        <v>21329877</v>
      </c>
      <c r="BH9" s="661"/>
      <c r="BI9" s="661"/>
      <c r="BJ9" s="661"/>
      <c r="BK9" s="661"/>
      <c r="BL9" s="661"/>
      <c r="BM9" s="661"/>
      <c r="BN9" s="662"/>
      <c r="BO9" s="663">
        <v>41.1</v>
      </c>
      <c r="BP9" s="663"/>
      <c r="BQ9" s="663"/>
      <c r="BR9" s="663"/>
      <c r="BS9" s="664" t="s">
        <v>231</v>
      </c>
      <c r="BT9" s="664"/>
      <c r="BU9" s="664"/>
      <c r="BV9" s="664"/>
      <c r="BW9" s="664"/>
      <c r="BX9" s="664"/>
      <c r="BY9" s="664"/>
      <c r="BZ9" s="664"/>
      <c r="CA9" s="664"/>
      <c r="CB9" s="668"/>
      <c r="CD9" s="657" t="s">
        <v>247</v>
      </c>
      <c r="CE9" s="658"/>
      <c r="CF9" s="658"/>
      <c r="CG9" s="658"/>
      <c r="CH9" s="658"/>
      <c r="CI9" s="658"/>
      <c r="CJ9" s="658"/>
      <c r="CK9" s="658"/>
      <c r="CL9" s="658"/>
      <c r="CM9" s="658"/>
      <c r="CN9" s="658"/>
      <c r="CO9" s="658"/>
      <c r="CP9" s="658"/>
      <c r="CQ9" s="659"/>
      <c r="CR9" s="660">
        <v>16644238</v>
      </c>
      <c r="CS9" s="661"/>
      <c r="CT9" s="661"/>
      <c r="CU9" s="661"/>
      <c r="CV9" s="661"/>
      <c r="CW9" s="661"/>
      <c r="CX9" s="661"/>
      <c r="CY9" s="662"/>
      <c r="CZ9" s="663">
        <v>12</v>
      </c>
      <c r="DA9" s="663"/>
      <c r="DB9" s="663"/>
      <c r="DC9" s="663"/>
      <c r="DD9" s="669">
        <v>160677</v>
      </c>
      <c r="DE9" s="661"/>
      <c r="DF9" s="661"/>
      <c r="DG9" s="661"/>
      <c r="DH9" s="661"/>
      <c r="DI9" s="661"/>
      <c r="DJ9" s="661"/>
      <c r="DK9" s="661"/>
      <c r="DL9" s="661"/>
      <c r="DM9" s="661"/>
      <c r="DN9" s="661"/>
      <c r="DO9" s="661"/>
      <c r="DP9" s="662"/>
      <c r="DQ9" s="669">
        <v>9929664</v>
      </c>
      <c r="DR9" s="661"/>
      <c r="DS9" s="661"/>
      <c r="DT9" s="661"/>
      <c r="DU9" s="661"/>
      <c r="DV9" s="661"/>
      <c r="DW9" s="661"/>
      <c r="DX9" s="661"/>
      <c r="DY9" s="661"/>
      <c r="DZ9" s="661"/>
      <c r="EA9" s="661"/>
      <c r="EB9" s="661"/>
      <c r="EC9" s="670"/>
    </row>
    <row r="10" spans="2:143" ht="11.25" customHeight="1">
      <c r="B10" s="657" t="s">
        <v>248</v>
      </c>
      <c r="C10" s="658"/>
      <c r="D10" s="658"/>
      <c r="E10" s="658"/>
      <c r="F10" s="658"/>
      <c r="G10" s="658"/>
      <c r="H10" s="658"/>
      <c r="I10" s="658"/>
      <c r="J10" s="658"/>
      <c r="K10" s="658"/>
      <c r="L10" s="658"/>
      <c r="M10" s="658"/>
      <c r="N10" s="658"/>
      <c r="O10" s="658"/>
      <c r="P10" s="658"/>
      <c r="Q10" s="659"/>
      <c r="R10" s="660" t="s">
        <v>231</v>
      </c>
      <c r="S10" s="661"/>
      <c r="T10" s="661"/>
      <c r="U10" s="661"/>
      <c r="V10" s="661"/>
      <c r="W10" s="661"/>
      <c r="X10" s="661"/>
      <c r="Y10" s="662"/>
      <c r="Z10" s="663" t="s">
        <v>231</v>
      </c>
      <c r="AA10" s="663"/>
      <c r="AB10" s="663"/>
      <c r="AC10" s="663"/>
      <c r="AD10" s="664" t="s">
        <v>238</v>
      </c>
      <c r="AE10" s="664"/>
      <c r="AF10" s="664"/>
      <c r="AG10" s="664"/>
      <c r="AH10" s="664"/>
      <c r="AI10" s="664"/>
      <c r="AJ10" s="664"/>
      <c r="AK10" s="664"/>
      <c r="AL10" s="665" t="s">
        <v>231</v>
      </c>
      <c r="AM10" s="666"/>
      <c r="AN10" s="666"/>
      <c r="AO10" s="667"/>
      <c r="AP10" s="657" t="s">
        <v>249</v>
      </c>
      <c r="AQ10" s="658"/>
      <c r="AR10" s="658"/>
      <c r="AS10" s="658"/>
      <c r="AT10" s="658"/>
      <c r="AU10" s="658"/>
      <c r="AV10" s="658"/>
      <c r="AW10" s="658"/>
      <c r="AX10" s="658"/>
      <c r="AY10" s="658"/>
      <c r="AZ10" s="658"/>
      <c r="BA10" s="658"/>
      <c r="BB10" s="658"/>
      <c r="BC10" s="658"/>
      <c r="BD10" s="658"/>
      <c r="BE10" s="658"/>
      <c r="BF10" s="659"/>
      <c r="BG10" s="660">
        <v>915084</v>
      </c>
      <c r="BH10" s="661"/>
      <c r="BI10" s="661"/>
      <c r="BJ10" s="661"/>
      <c r="BK10" s="661"/>
      <c r="BL10" s="661"/>
      <c r="BM10" s="661"/>
      <c r="BN10" s="662"/>
      <c r="BO10" s="663">
        <v>1.8</v>
      </c>
      <c r="BP10" s="663"/>
      <c r="BQ10" s="663"/>
      <c r="BR10" s="663"/>
      <c r="BS10" s="664" t="s">
        <v>231</v>
      </c>
      <c r="BT10" s="664"/>
      <c r="BU10" s="664"/>
      <c r="BV10" s="664"/>
      <c r="BW10" s="664"/>
      <c r="BX10" s="664"/>
      <c r="BY10" s="664"/>
      <c r="BZ10" s="664"/>
      <c r="CA10" s="664"/>
      <c r="CB10" s="668"/>
      <c r="CD10" s="657" t="s">
        <v>250</v>
      </c>
      <c r="CE10" s="658"/>
      <c r="CF10" s="658"/>
      <c r="CG10" s="658"/>
      <c r="CH10" s="658"/>
      <c r="CI10" s="658"/>
      <c r="CJ10" s="658"/>
      <c r="CK10" s="658"/>
      <c r="CL10" s="658"/>
      <c r="CM10" s="658"/>
      <c r="CN10" s="658"/>
      <c r="CO10" s="658"/>
      <c r="CP10" s="658"/>
      <c r="CQ10" s="659"/>
      <c r="CR10" s="660">
        <v>99386</v>
      </c>
      <c r="CS10" s="661"/>
      <c r="CT10" s="661"/>
      <c r="CU10" s="661"/>
      <c r="CV10" s="661"/>
      <c r="CW10" s="661"/>
      <c r="CX10" s="661"/>
      <c r="CY10" s="662"/>
      <c r="CZ10" s="663">
        <v>0.1</v>
      </c>
      <c r="DA10" s="663"/>
      <c r="DB10" s="663"/>
      <c r="DC10" s="663"/>
      <c r="DD10" s="669" t="s">
        <v>139</v>
      </c>
      <c r="DE10" s="661"/>
      <c r="DF10" s="661"/>
      <c r="DG10" s="661"/>
      <c r="DH10" s="661"/>
      <c r="DI10" s="661"/>
      <c r="DJ10" s="661"/>
      <c r="DK10" s="661"/>
      <c r="DL10" s="661"/>
      <c r="DM10" s="661"/>
      <c r="DN10" s="661"/>
      <c r="DO10" s="661"/>
      <c r="DP10" s="662"/>
      <c r="DQ10" s="669">
        <v>18636</v>
      </c>
      <c r="DR10" s="661"/>
      <c r="DS10" s="661"/>
      <c r="DT10" s="661"/>
      <c r="DU10" s="661"/>
      <c r="DV10" s="661"/>
      <c r="DW10" s="661"/>
      <c r="DX10" s="661"/>
      <c r="DY10" s="661"/>
      <c r="DZ10" s="661"/>
      <c r="EA10" s="661"/>
      <c r="EB10" s="661"/>
      <c r="EC10" s="670"/>
    </row>
    <row r="11" spans="2:143" ht="11.25" customHeight="1">
      <c r="B11" s="657" t="s">
        <v>251</v>
      </c>
      <c r="C11" s="658"/>
      <c r="D11" s="658"/>
      <c r="E11" s="658"/>
      <c r="F11" s="658"/>
      <c r="G11" s="658"/>
      <c r="H11" s="658"/>
      <c r="I11" s="658"/>
      <c r="J11" s="658"/>
      <c r="K11" s="658"/>
      <c r="L11" s="658"/>
      <c r="M11" s="658"/>
      <c r="N11" s="658"/>
      <c r="O11" s="658"/>
      <c r="P11" s="658"/>
      <c r="Q11" s="659"/>
      <c r="R11" s="660">
        <v>9146201</v>
      </c>
      <c r="S11" s="661"/>
      <c r="T11" s="661"/>
      <c r="U11" s="661"/>
      <c r="V11" s="661"/>
      <c r="W11" s="661"/>
      <c r="X11" s="661"/>
      <c r="Y11" s="662"/>
      <c r="Z11" s="665">
        <v>6.3</v>
      </c>
      <c r="AA11" s="666"/>
      <c r="AB11" s="666"/>
      <c r="AC11" s="672"/>
      <c r="AD11" s="669">
        <v>9146201</v>
      </c>
      <c r="AE11" s="661"/>
      <c r="AF11" s="661"/>
      <c r="AG11" s="661"/>
      <c r="AH11" s="661"/>
      <c r="AI11" s="661"/>
      <c r="AJ11" s="661"/>
      <c r="AK11" s="662"/>
      <c r="AL11" s="665">
        <v>12</v>
      </c>
      <c r="AM11" s="666"/>
      <c r="AN11" s="666"/>
      <c r="AO11" s="667"/>
      <c r="AP11" s="657" t="s">
        <v>252</v>
      </c>
      <c r="AQ11" s="658"/>
      <c r="AR11" s="658"/>
      <c r="AS11" s="658"/>
      <c r="AT11" s="658"/>
      <c r="AU11" s="658"/>
      <c r="AV11" s="658"/>
      <c r="AW11" s="658"/>
      <c r="AX11" s="658"/>
      <c r="AY11" s="658"/>
      <c r="AZ11" s="658"/>
      <c r="BA11" s="658"/>
      <c r="BB11" s="658"/>
      <c r="BC11" s="658"/>
      <c r="BD11" s="658"/>
      <c r="BE11" s="658"/>
      <c r="BF11" s="659"/>
      <c r="BG11" s="660">
        <v>1273523</v>
      </c>
      <c r="BH11" s="661"/>
      <c r="BI11" s="661"/>
      <c r="BJ11" s="661"/>
      <c r="BK11" s="661"/>
      <c r="BL11" s="661"/>
      <c r="BM11" s="661"/>
      <c r="BN11" s="662"/>
      <c r="BO11" s="663">
        <v>2.5</v>
      </c>
      <c r="BP11" s="663"/>
      <c r="BQ11" s="663"/>
      <c r="BR11" s="663"/>
      <c r="BS11" s="664" t="s">
        <v>231</v>
      </c>
      <c r="BT11" s="664"/>
      <c r="BU11" s="664"/>
      <c r="BV11" s="664"/>
      <c r="BW11" s="664"/>
      <c r="BX11" s="664"/>
      <c r="BY11" s="664"/>
      <c r="BZ11" s="664"/>
      <c r="CA11" s="664"/>
      <c r="CB11" s="668"/>
      <c r="CD11" s="657" t="s">
        <v>253</v>
      </c>
      <c r="CE11" s="658"/>
      <c r="CF11" s="658"/>
      <c r="CG11" s="658"/>
      <c r="CH11" s="658"/>
      <c r="CI11" s="658"/>
      <c r="CJ11" s="658"/>
      <c r="CK11" s="658"/>
      <c r="CL11" s="658"/>
      <c r="CM11" s="658"/>
      <c r="CN11" s="658"/>
      <c r="CO11" s="658"/>
      <c r="CP11" s="658"/>
      <c r="CQ11" s="659"/>
      <c r="CR11" s="660">
        <v>2005686</v>
      </c>
      <c r="CS11" s="661"/>
      <c r="CT11" s="661"/>
      <c r="CU11" s="661"/>
      <c r="CV11" s="661"/>
      <c r="CW11" s="661"/>
      <c r="CX11" s="661"/>
      <c r="CY11" s="662"/>
      <c r="CZ11" s="663">
        <v>1.4</v>
      </c>
      <c r="DA11" s="663"/>
      <c r="DB11" s="663"/>
      <c r="DC11" s="663"/>
      <c r="DD11" s="669">
        <v>1582912</v>
      </c>
      <c r="DE11" s="661"/>
      <c r="DF11" s="661"/>
      <c r="DG11" s="661"/>
      <c r="DH11" s="661"/>
      <c r="DI11" s="661"/>
      <c r="DJ11" s="661"/>
      <c r="DK11" s="661"/>
      <c r="DL11" s="661"/>
      <c r="DM11" s="661"/>
      <c r="DN11" s="661"/>
      <c r="DO11" s="661"/>
      <c r="DP11" s="662"/>
      <c r="DQ11" s="669">
        <v>923879</v>
      </c>
      <c r="DR11" s="661"/>
      <c r="DS11" s="661"/>
      <c r="DT11" s="661"/>
      <c r="DU11" s="661"/>
      <c r="DV11" s="661"/>
      <c r="DW11" s="661"/>
      <c r="DX11" s="661"/>
      <c r="DY11" s="661"/>
      <c r="DZ11" s="661"/>
      <c r="EA11" s="661"/>
      <c r="EB11" s="661"/>
      <c r="EC11" s="670"/>
    </row>
    <row r="12" spans="2:143" ht="11.25" customHeight="1">
      <c r="B12" s="657" t="s">
        <v>254</v>
      </c>
      <c r="C12" s="658"/>
      <c r="D12" s="658"/>
      <c r="E12" s="658"/>
      <c r="F12" s="658"/>
      <c r="G12" s="658"/>
      <c r="H12" s="658"/>
      <c r="I12" s="658"/>
      <c r="J12" s="658"/>
      <c r="K12" s="658"/>
      <c r="L12" s="658"/>
      <c r="M12" s="658"/>
      <c r="N12" s="658"/>
      <c r="O12" s="658"/>
      <c r="P12" s="658"/>
      <c r="Q12" s="659"/>
      <c r="R12" s="660" t="s">
        <v>231</v>
      </c>
      <c r="S12" s="661"/>
      <c r="T12" s="661"/>
      <c r="U12" s="661"/>
      <c r="V12" s="661"/>
      <c r="W12" s="661"/>
      <c r="X12" s="661"/>
      <c r="Y12" s="662"/>
      <c r="Z12" s="663" t="s">
        <v>139</v>
      </c>
      <c r="AA12" s="663"/>
      <c r="AB12" s="663"/>
      <c r="AC12" s="663"/>
      <c r="AD12" s="664" t="s">
        <v>238</v>
      </c>
      <c r="AE12" s="664"/>
      <c r="AF12" s="664"/>
      <c r="AG12" s="664"/>
      <c r="AH12" s="664"/>
      <c r="AI12" s="664"/>
      <c r="AJ12" s="664"/>
      <c r="AK12" s="664"/>
      <c r="AL12" s="665" t="s">
        <v>238</v>
      </c>
      <c r="AM12" s="666"/>
      <c r="AN12" s="666"/>
      <c r="AO12" s="667"/>
      <c r="AP12" s="657" t="s">
        <v>255</v>
      </c>
      <c r="AQ12" s="658"/>
      <c r="AR12" s="658"/>
      <c r="AS12" s="658"/>
      <c r="AT12" s="658"/>
      <c r="AU12" s="658"/>
      <c r="AV12" s="658"/>
      <c r="AW12" s="658"/>
      <c r="AX12" s="658"/>
      <c r="AY12" s="658"/>
      <c r="AZ12" s="658"/>
      <c r="BA12" s="658"/>
      <c r="BB12" s="658"/>
      <c r="BC12" s="658"/>
      <c r="BD12" s="658"/>
      <c r="BE12" s="658"/>
      <c r="BF12" s="659"/>
      <c r="BG12" s="660">
        <v>20371112</v>
      </c>
      <c r="BH12" s="661"/>
      <c r="BI12" s="661"/>
      <c r="BJ12" s="661"/>
      <c r="BK12" s="661"/>
      <c r="BL12" s="661"/>
      <c r="BM12" s="661"/>
      <c r="BN12" s="662"/>
      <c r="BO12" s="663">
        <v>39.299999999999997</v>
      </c>
      <c r="BP12" s="663"/>
      <c r="BQ12" s="663"/>
      <c r="BR12" s="663"/>
      <c r="BS12" s="664" t="s">
        <v>238</v>
      </c>
      <c r="BT12" s="664"/>
      <c r="BU12" s="664"/>
      <c r="BV12" s="664"/>
      <c r="BW12" s="664"/>
      <c r="BX12" s="664"/>
      <c r="BY12" s="664"/>
      <c r="BZ12" s="664"/>
      <c r="CA12" s="664"/>
      <c r="CB12" s="668"/>
      <c r="CD12" s="657" t="s">
        <v>256</v>
      </c>
      <c r="CE12" s="658"/>
      <c r="CF12" s="658"/>
      <c r="CG12" s="658"/>
      <c r="CH12" s="658"/>
      <c r="CI12" s="658"/>
      <c r="CJ12" s="658"/>
      <c r="CK12" s="658"/>
      <c r="CL12" s="658"/>
      <c r="CM12" s="658"/>
      <c r="CN12" s="658"/>
      <c r="CO12" s="658"/>
      <c r="CP12" s="658"/>
      <c r="CQ12" s="659"/>
      <c r="CR12" s="660">
        <v>2341244</v>
      </c>
      <c r="CS12" s="661"/>
      <c r="CT12" s="661"/>
      <c r="CU12" s="661"/>
      <c r="CV12" s="661"/>
      <c r="CW12" s="661"/>
      <c r="CX12" s="661"/>
      <c r="CY12" s="662"/>
      <c r="CZ12" s="663">
        <v>1.7</v>
      </c>
      <c r="DA12" s="663"/>
      <c r="DB12" s="663"/>
      <c r="DC12" s="663"/>
      <c r="DD12" s="669">
        <v>38585</v>
      </c>
      <c r="DE12" s="661"/>
      <c r="DF12" s="661"/>
      <c r="DG12" s="661"/>
      <c r="DH12" s="661"/>
      <c r="DI12" s="661"/>
      <c r="DJ12" s="661"/>
      <c r="DK12" s="661"/>
      <c r="DL12" s="661"/>
      <c r="DM12" s="661"/>
      <c r="DN12" s="661"/>
      <c r="DO12" s="661"/>
      <c r="DP12" s="662"/>
      <c r="DQ12" s="669">
        <v>1123371</v>
      </c>
      <c r="DR12" s="661"/>
      <c r="DS12" s="661"/>
      <c r="DT12" s="661"/>
      <c r="DU12" s="661"/>
      <c r="DV12" s="661"/>
      <c r="DW12" s="661"/>
      <c r="DX12" s="661"/>
      <c r="DY12" s="661"/>
      <c r="DZ12" s="661"/>
      <c r="EA12" s="661"/>
      <c r="EB12" s="661"/>
      <c r="EC12" s="670"/>
    </row>
    <row r="13" spans="2:143" ht="11.25" customHeight="1">
      <c r="B13" s="657" t="s">
        <v>257</v>
      </c>
      <c r="C13" s="658"/>
      <c r="D13" s="658"/>
      <c r="E13" s="658"/>
      <c r="F13" s="658"/>
      <c r="G13" s="658"/>
      <c r="H13" s="658"/>
      <c r="I13" s="658"/>
      <c r="J13" s="658"/>
      <c r="K13" s="658"/>
      <c r="L13" s="658"/>
      <c r="M13" s="658"/>
      <c r="N13" s="658"/>
      <c r="O13" s="658"/>
      <c r="P13" s="658"/>
      <c r="Q13" s="659"/>
      <c r="R13" s="660" t="s">
        <v>231</v>
      </c>
      <c r="S13" s="661"/>
      <c r="T13" s="661"/>
      <c r="U13" s="661"/>
      <c r="V13" s="661"/>
      <c r="W13" s="661"/>
      <c r="X13" s="661"/>
      <c r="Y13" s="662"/>
      <c r="Z13" s="663" t="s">
        <v>231</v>
      </c>
      <c r="AA13" s="663"/>
      <c r="AB13" s="663"/>
      <c r="AC13" s="663"/>
      <c r="AD13" s="664" t="s">
        <v>231</v>
      </c>
      <c r="AE13" s="664"/>
      <c r="AF13" s="664"/>
      <c r="AG13" s="664"/>
      <c r="AH13" s="664"/>
      <c r="AI13" s="664"/>
      <c r="AJ13" s="664"/>
      <c r="AK13" s="664"/>
      <c r="AL13" s="665" t="s">
        <v>238</v>
      </c>
      <c r="AM13" s="666"/>
      <c r="AN13" s="666"/>
      <c r="AO13" s="667"/>
      <c r="AP13" s="657" t="s">
        <v>258</v>
      </c>
      <c r="AQ13" s="658"/>
      <c r="AR13" s="658"/>
      <c r="AS13" s="658"/>
      <c r="AT13" s="658"/>
      <c r="AU13" s="658"/>
      <c r="AV13" s="658"/>
      <c r="AW13" s="658"/>
      <c r="AX13" s="658"/>
      <c r="AY13" s="658"/>
      <c r="AZ13" s="658"/>
      <c r="BA13" s="658"/>
      <c r="BB13" s="658"/>
      <c r="BC13" s="658"/>
      <c r="BD13" s="658"/>
      <c r="BE13" s="658"/>
      <c r="BF13" s="659"/>
      <c r="BG13" s="660">
        <v>20277220</v>
      </c>
      <c r="BH13" s="661"/>
      <c r="BI13" s="661"/>
      <c r="BJ13" s="661"/>
      <c r="BK13" s="661"/>
      <c r="BL13" s="661"/>
      <c r="BM13" s="661"/>
      <c r="BN13" s="662"/>
      <c r="BO13" s="663">
        <v>39.1</v>
      </c>
      <c r="BP13" s="663"/>
      <c r="BQ13" s="663"/>
      <c r="BR13" s="663"/>
      <c r="BS13" s="664" t="s">
        <v>231</v>
      </c>
      <c r="BT13" s="664"/>
      <c r="BU13" s="664"/>
      <c r="BV13" s="664"/>
      <c r="BW13" s="664"/>
      <c r="BX13" s="664"/>
      <c r="BY13" s="664"/>
      <c r="BZ13" s="664"/>
      <c r="CA13" s="664"/>
      <c r="CB13" s="668"/>
      <c r="CD13" s="657" t="s">
        <v>259</v>
      </c>
      <c r="CE13" s="658"/>
      <c r="CF13" s="658"/>
      <c r="CG13" s="658"/>
      <c r="CH13" s="658"/>
      <c r="CI13" s="658"/>
      <c r="CJ13" s="658"/>
      <c r="CK13" s="658"/>
      <c r="CL13" s="658"/>
      <c r="CM13" s="658"/>
      <c r="CN13" s="658"/>
      <c r="CO13" s="658"/>
      <c r="CP13" s="658"/>
      <c r="CQ13" s="659"/>
      <c r="CR13" s="660">
        <v>11663603</v>
      </c>
      <c r="CS13" s="661"/>
      <c r="CT13" s="661"/>
      <c r="CU13" s="661"/>
      <c r="CV13" s="661"/>
      <c r="CW13" s="661"/>
      <c r="CX13" s="661"/>
      <c r="CY13" s="662"/>
      <c r="CZ13" s="663">
        <v>8.4</v>
      </c>
      <c r="DA13" s="663"/>
      <c r="DB13" s="663"/>
      <c r="DC13" s="663"/>
      <c r="DD13" s="669">
        <v>3839638</v>
      </c>
      <c r="DE13" s="661"/>
      <c r="DF13" s="661"/>
      <c r="DG13" s="661"/>
      <c r="DH13" s="661"/>
      <c r="DI13" s="661"/>
      <c r="DJ13" s="661"/>
      <c r="DK13" s="661"/>
      <c r="DL13" s="661"/>
      <c r="DM13" s="661"/>
      <c r="DN13" s="661"/>
      <c r="DO13" s="661"/>
      <c r="DP13" s="662"/>
      <c r="DQ13" s="669">
        <v>9055146</v>
      </c>
      <c r="DR13" s="661"/>
      <c r="DS13" s="661"/>
      <c r="DT13" s="661"/>
      <c r="DU13" s="661"/>
      <c r="DV13" s="661"/>
      <c r="DW13" s="661"/>
      <c r="DX13" s="661"/>
      <c r="DY13" s="661"/>
      <c r="DZ13" s="661"/>
      <c r="EA13" s="661"/>
      <c r="EB13" s="661"/>
      <c r="EC13" s="670"/>
    </row>
    <row r="14" spans="2:143" ht="11.25" customHeight="1">
      <c r="B14" s="657" t="s">
        <v>260</v>
      </c>
      <c r="C14" s="658"/>
      <c r="D14" s="658"/>
      <c r="E14" s="658"/>
      <c r="F14" s="658"/>
      <c r="G14" s="658"/>
      <c r="H14" s="658"/>
      <c r="I14" s="658"/>
      <c r="J14" s="658"/>
      <c r="K14" s="658"/>
      <c r="L14" s="658"/>
      <c r="M14" s="658"/>
      <c r="N14" s="658"/>
      <c r="O14" s="658"/>
      <c r="P14" s="658"/>
      <c r="Q14" s="659"/>
      <c r="R14" s="660">
        <v>13</v>
      </c>
      <c r="S14" s="661"/>
      <c r="T14" s="661"/>
      <c r="U14" s="661"/>
      <c r="V14" s="661"/>
      <c r="W14" s="661"/>
      <c r="X14" s="661"/>
      <c r="Y14" s="662"/>
      <c r="Z14" s="663">
        <v>0</v>
      </c>
      <c r="AA14" s="663"/>
      <c r="AB14" s="663"/>
      <c r="AC14" s="663"/>
      <c r="AD14" s="664">
        <v>13</v>
      </c>
      <c r="AE14" s="664"/>
      <c r="AF14" s="664"/>
      <c r="AG14" s="664"/>
      <c r="AH14" s="664"/>
      <c r="AI14" s="664"/>
      <c r="AJ14" s="664"/>
      <c r="AK14" s="664"/>
      <c r="AL14" s="665">
        <v>0</v>
      </c>
      <c r="AM14" s="666"/>
      <c r="AN14" s="666"/>
      <c r="AO14" s="667"/>
      <c r="AP14" s="657" t="s">
        <v>261</v>
      </c>
      <c r="AQ14" s="658"/>
      <c r="AR14" s="658"/>
      <c r="AS14" s="658"/>
      <c r="AT14" s="658"/>
      <c r="AU14" s="658"/>
      <c r="AV14" s="658"/>
      <c r="AW14" s="658"/>
      <c r="AX14" s="658"/>
      <c r="AY14" s="658"/>
      <c r="AZ14" s="658"/>
      <c r="BA14" s="658"/>
      <c r="BB14" s="658"/>
      <c r="BC14" s="658"/>
      <c r="BD14" s="658"/>
      <c r="BE14" s="658"/>
      <c r="BF14" s="659"/>
      <c r="BG14" s="660">
        <v>935068</v>
      </c>
      <c r="BH14" s="661"/>
      <c r="BI14" s="661"/>
      <c r="BJ14" s="661"/>
      <c r="BK14" s="661"/>
      <c r="BL14" s="661"/>
      <c r="BM14" s="661"/>
      <c r="BN14" s="662"/>
      <c r="BO14" s="663">
        <v>1.8</v>
      </c>
      <c r="BP14" s="663"/>
      <c r="BQ14" s="663"/>
      <c r="BR14" s="663"/>
      <c r="BS14" s="664" t="s">
        <v>231</v>
      </c>
      <c r="BT14" s="664"/>
      <c r="BU14" s="664"/>
      <c r="BV14" s="664"/>
      <c r="BW14" s="664"/>
      <c r="BX14" s="664"/>
      <c r="BY14" s="664"/>
      <c r="BZ14" s="664"/>
      <c r="CA14" s="664"/>
      <c r="CB14" s="668"/>
      <c r="CD14" s="657" t="s">
        <v>262</v>
      </c>
      <c r="CE14" s="658"/>
      <c r="CF14" s="658"/>
      <c r="CG14" s="658"/>
      <c r="CH14" s="658"/>
      <c r="CI14" s="658"/>
      <c r="CJ14" s="658"/>
      <c r="CK14" s="658"/>
      <c r="CL14" s="658"/>
      <c r="CM14" s="658"/>
      <c r="CN14" s="658"/>
      <c r="CO14" s="658"/>
      <c r="CP14" s="658"/>
      <c r="CQ14" s="659"/>
      <c r="CR14" s="660">
        <v>4209560</v>
      </c>
      <c r="CS14" s="661"/>
      <c r="CT14" s="661"/>
      <c r="CU14" s="661"/>
      <c r="CV14" s="661"/>
      <c r="CW14" s="661"/>
      <c r="CX14" s="661"/>
      <c r="CY14" s="662"/>
      <c r="CZ14" s="663">
        <v>3</v>
      </c>
      <c r="DA14" s="663"/>
      <c r="DB14" s="663"/>
      <c r="DC14" s="663"/>
      <c r="DD14" s="669">
        <v>416865</v>
      </c>
      <c r="DE14" s="661"/>
      <c r="DF14" s="661"/>
      <c r="DG14" s="661"/>
      <c r="DH14" s="661"/>
      <c r="DI14" s="661"/>
      <c r="DJ14" s="661"/>
      <c r="DK14" s="661"/>
      <c r="DL14" s="661"/>
      <c r="DM14" s="661"/>
      <c r="DN14" s="661"/>
      <c r="DO14" s="661"/>
      <c r="DP14" s="662"/>
      <c r="DQ14" s="669">
        <v>3959275</v>
      </c>
      <c r="DR14" s="661"/>
      <c r="DS14" s="661"/>
      <c r="DT14" s="661"/>
      <c r="DU14" s="661"/>
      <c r="DV14" s="661"/>
      <c r="DW14" s="661"/>
      <c r="DX14" s="661"/>
      <c r="DY14" s="661"/>
      <c r="DZ14" s="661"/>
      <c r="EA14" s="661"/>
      <c r="EB14" s="661"/>
      <c r="EC14" s="670"/>
    </row>
    <row r="15" spans="2:143" ht="11.25" customHeight="1">
      <c r="B15" s="657" t="s">
        <v>263</v>
      </c>
      <c r="C15" s="658"/>
      <c r="D15" s="658"/>
      <c r="E15" s="658"/>
      <c r="F15" s="658"/>
      <c r="G15" s="658"/>
      <c r="H15" s="658"/>
      <c r="I15" s="658"/>
      <c r="J15" s="658"/>
      <c r="K15" s="658"/>
      <c r="L15" s="658"/>
      <c r="M15" s="658"/>
      <c r="N15" s="658"/>
      <c r="O15" s="658"/>
      <c r="P15" s="658"/>
      <c r="Q15" s="659"/>
      <c r="R15" s="660" t="s">
        <v>238</v>
      </c>
      <c r="S15" s="661"/>
      <c r="T15" s="661"/>
      <c r="U15" s="661"/>
      <c r="V15" s="661"/>
      <c r="W15" s="661"/>
      <c r="X15" s="661"/>
      <c r="Y15" s="662"/>
      <c r="Z15" s="663" t="s">
        <v>238</v>
      </c>
      <c r="AA15" s="663"/>
      <c r="AB15" s="663"/>
      <c r="AC15" s="663"/>
      <c r="AD15" s="664" t="s">
        <v>231</v>
      </c>
      <c r="AE15" s="664"/>
      <c r="AF15" s="664"/>
      <c r="AG15" s="664"/>
      <c r="AH15" s="664"/>
      <c r="AI15" s="664"/>
      <c r="AJ15" s="664"/>
      <c r="AK15" s="664"/>
      <c r="AL15" s="665" t="s">
        <v>231</v>
      </c>
      <c r="AM15" s="666"/>
      <c r="AN15" s="666"/>
      <c r="AO15" s="667"/>
      <c r="AP15" s="657" t="s">
        <v>264</v>
      </c>
      <c r="AQ15" s="658"/>
      <c r="AR15" s="658"/>
      <c r="AS15" s="658"/>
      <c r="AT15" s="658"/>
      <c r="AU15" s="658"/>
      <c r="AV15" s="658"/>
      <c r="AW15" s="658"/>
      <c r="AX15" s="658"/>
      <c r="AY15" s="658"/>
      <c r="AZ15" s="658"/>
      <c r="BA15" s="658"/>
      <c r="BB15" s="658"/>
      <c r="BC15" s="658"/>
      <c r="BD15" s="658"/>
      <c r="BE15" s="658"/>
      <c r="BF15" s="659"/>
      <c r="BG15" s="660">
        <v>2273724</v>
      </c>
      <c r="BH15" s="661"/>
      <c r="BI15" s="661"/>
      <c r="BJ15" s="661"/>
      <c r="BK15" s="661"/>
      <c r="BL15" s="661"/>
      <c r="BM15" s="661"/>
      <c r="BN15" s="662"/>
      <c r="BO15" s="663">
        <v>4.4000000000000004</v>
      </c>
      <c r="BP15" s="663"/>
      <c r="BQ15" s="663"/>
      <c r="BR15" s="663"/>
      <c r="BS15" s="664" t="s">
        <v>238</v>
      </c>
      <c r="BT15" s="664"/>
      <c r="BU15" s="664"/>
      <c r="BV15" s="664"/>
      <c r="BW15" s="664"/>
      <c r="BX15" s="664"/>
      <c r="BY15" s="664"/>
      <c r="BZ15" s="664"/>
      <c r="CA15" s="664"/>
      <c r="CB15" s="668"/>
      <c r="CD15" s="657" t="s">
        <v>265</v>
      </c>
      <c r="CE15" s="658"/>
      <c r="CF15" s="658"/>
      <c r="CG15" s="658"/>
      <c r="CH15" s="658"/>
      <c r="CI15" s="658"/>
      <c r="CJ15" s="658"/>
      <c r="CK15" s="658"/>
      <c r="CL15" s="658"/>
      <c r="CM15" s="658"/>
      <c r="CN15" s="658"/>
      <c r="CO15" s="658"/>
      <c r="CP15" s="658"/>
      <c r="CQ15" s="659"/>
      <c r="CR15" s="660">
        <v>11589780</v>
      </c>
      <c r="CS15" s="661"/>
      <c r="CT15" s="661"/>
      <c r="CU15" s="661"/>
      <c r="CV15" s="661"/>
      <c r="CW15" s="661"/>
      <c r="CX15" s="661"/>
      <c r="CY15" s="662"/>
      <c r="CZ15" s="663">
        <v>8.3000000000000007</v>
      </c>
      <c r="DA15" s="663"/>
      <c r="DB15" s="663"/>
      <c r="DC15" s="663"/>
      <c r="DD15" s="669">
        <v>2193439</v>
      </c>
      <c r="DE15" s="661"/>
      <c r="DF15" s="661"/>
      <c r="DG15" s="661"/>
      <c r="DH15" s="661"/>
      <c r="DI15" s="661"/>
      <c r="DJ15" s="661"/>
      <c r="DK15" s="661"/>
      <c r="DL15" s="661"/>
      <c r="DM15" s="661"/>
      <c r="DN15" s="661"/>
      <c r="DO15" s="661"/>
      <c r="DP15" s="662"/>
      <c r="DQ15" s="669">
        <v>9648414</v>
      </c>
      <c r="DR15" s="661"/>
      <c r="DS15" s="661"/>
      <c r="DT15" s="661"/>
      <c r="DU15" s="661"/>
      <c r="DV15" s="661"/>
      <c r="DW15" s="661"/>
      <c r="DX15" s="661"/>
      <c r="DY15" s="661"/>
      <c r="DZ15" s="661"/>
      <c r="EA15" s="661"/>
      <c r="EB15" s="661"/>
      <c r="EC15" s="670"/>
    </row>
    <row r="16" spans="2:143" ht="11.25" customHeight="1">
      <c r="B16" s="657" t="s">
        <v>266</v>
      </c>
      <c r="C16" s="658"/>
      <c r="D16" s="658"/>
      <c r="E16" s="658"/>
      <c r="F16" s="658"/>
      <c r="G16" s="658"/>
      <c r="H16" s="658"/>
      <c r="I16" s="658"/>
      <c r="J16" s="658"/>
      <c r="K16" s="658"/>
      <c r="L16" s="658"/>
      <c r="M16" s="658"/>
      <c r="N16" s="658"/>
      <c r="O16" s="658"/>
      <c r="P16" s="658"/>
      <c r="Q16" s="659"/>
      <c r="R16" s="660">
        <v>223767</v>
      </c>
      <c r="S16" s="661"/>
      <c r="T16" s="661"/>
      <c r="U16" s="661"/>
      <c r="V16" s="661"/>
      <c r="W16" s="661"/>
      <c r="X16" s="661"/>
      <c r="Y16" s="662"/>
      <c r="Z16" s="663">
        <v>0.2</v>
      </c>
      <c r="AA16" s="663"/>
      <c r="AB16" s="663"/>
      <c r="AC16" s="663"/>
      <c r="AD16" s="664">
        <v>223767</v>
      </c>
      <c r="AE16" s="664"/>
      <c r="AF16" s="664"/>
      <c r="AG16" s="664"/>
      <c r="AH16" s="664"/>
      <c r="AI16" s="664"/>
      <c r="AJ16" s="664"/>
      <c r="AK16" s="664"/>
      <c r="AL16" s="665">
        <v>0.3</v>
      </c>
      <c r="AM16" s="666"/>
      <c r="AN16" s="666"/>
      <c r="AO16" s="667"/>
      <c r="AP16" s="657" t="s">
        <v>267</v>
      </c>
      <c r="AQ16" s="658"/>
      <c r="AR16" s="658"/>
      <c r="AS16" s="658"/>
      <c r="AT16" s="658"/>
      <c r="AU16" s="658"/>
      <c r="AV16" s="658"/>
      <c r="AW16" s="658"/>
      <c r="AX16" s="658"/>
      <c r="AY16" s="658"/>
      <c r="AZ16" s="658"/>
      <c r="BA16" s="658"/>
      <c r="BB16" s="658"/>
      <c r="BC16" s="658"/>
      <c r="BD16" s="658"/>
      <c r="BE16" s="658"/>
      <c r="BF16" s="659"/>
      <c r="BG16" s="660" t="s">
        <v>231</v>
      </c>
      <c r="BH16" s="661"/>
      <c r="BI16" s="661"/>
      <c r="BJ16" s="661"/>
      <c r="BK16" s="661"/>
      <c r="BL16" s="661"/>
      <c r="BM16" s="661"/>
      <c r="BN16" s="662"/>
      <c r="BO16" s="663" t="s">
        <v>231</v>
      </c>
      <c r="BP16" s="663"/>
      <c r="BQ16" s="663"/>
      <c r="BR16" s="663"/>
      <c r="BS16" s="664" t="s">
        <v>238</v>
      </c>
      <c r="BT16" s="664"/>
      <c r="BU16" s="664"/>
      <c r="BV16" s="664"/>
      <c r="BW16" s="664"/>
      <c r="BX16" s="664"/>
      <c r="BY16" s="664"/>
      <c r="BZ16" s="664"/>
      <c r="CA16" s="664"/>
      <c r="CB16" s="668"/>
      <c r="CD16" s="657" t="s">
        <v>268</v>
      </c>
      <c r="CE16" s="658"/>
      <c r="CF16" s="658"/>
      <c r="CG16" s="658"/>
      <c r="CH16" s="658"/>
      <c r="CI16" s="658"/>
      <c r="CJ16" s="658"/>
      <c r="CK16" s="658"/>
      <c r="CL16" s="658"/>
      <c r="CM16" s="658"/>
      <c r="CN16" s="658"/>
      <c r="CO16" s="658"/>
      <c r="CP16" s="658"/>
      <c r="CQ16" s="659"/>
      <c r="CR16" s="660" t="s">
        <v>238</v>
      </c>
      <c r="CS16" s="661"/>
      <c r="CT16" s="661"/>
      <c r="CU16" s="661"/>
      <c r="CV16" s="661"/>
      <c r="CW16" s="661"/>
      <c r="CX16" s="661"/>
      <c r="CY16" s="662"/>
      <c r="CZ16" s="663" t="s">
        <v>238</v>
      </c>
      <c r="DA16" s="663"/>
      <c r="DB16" s="663"/>
      <c r="DC16" s="663"/>
      <c r="DD16" s="669" t="s">
        <v>231</v>
      </c>
      <c r="DE16" s="661"/>
      <c r="DF16" s="661"/>
      <c r="DG16" s="661"/>
      <c r="DH16" s="661"/>
      <c r="DI16" s="661"/>
      <c r="DJ16" s="661"/>
      <c r="DK16" s="661"/>
      <c r="DL16" s="661"/>
      <c r="DM16" s="661"/>
      <c r="DN16" s="661"/>
      <c r="DO16" s="661"/>
      <c r="DP16" s="662"/>
      <c r="DQ16" s="669" t="s">
        <v>238</v>
      </c>
      <c r="DR16" s="661"/>
      <c r="DS16" s="661"/>
      <c r="DT16" s="661"/>
      <c r="DU16" s="661"/>
      <c r="DV16" s="661"/>
      <c r="DW16" s="661"/>
      <c r="DX16" s="661"/>
      <c r="DY16" s="661"/>
      <c r="DZ16" s="661"/>
      <c r="EA16" s="661"/>
      <c r="EB16" s="661"/>
      <c r="EC16" s="670"/>
    </row>
    <row r="17" spans="2:133" ht="11.25" customHeight="1">
      <c r="B17" s="657" t="s">
        <v>269</v>
      </c>
      <c r="C17" s="658"/>
      <c r="D17" s="658"/>
      <c r="E17" s="658"/>
      <c r="F17" s="658"/>
      <c r="G17" s="658"/>
      <c r="H17" s="658"/>
      <c r="I17" s="658"/>
      <c r="J17" s="658"/>
      <c r="K17" s="658"/>
      <c r="L17" s="658"/>
      <c r="M17" s="658"/>
      <c r="N17" s="658"/>
      <c r="O17" s="658"/>
      <c r="P17" s="658"/>
      <c r="Q17" s="659"/>
      <c r="R17" s="660">
        <v>864414</v>
      </c>
      <c r="S17" s="661"/>
      <c r="T17" s="661"/>
      <c r="U17" s="661"/>
      <c r="V17" s="661"/>
      <c r="W17" s="661"/>
      <c r="X17" s="661"/>
      <c r="Y17" s="662"/>
      <c r="Z17" s="663">
        <v>0.6</v>
      </c>
      <c r="AA17" s="663"/>
      <c r="AB17" s="663"/>
      <c r="AC17" s="663"/>
      <c r="AD17" s="664">
        <v>864414</v>
      </c>
      <c r="AE17" s="664"/>
      <c r="AF17" s="664"/>
      <c r="AG17" s="664"/>
      <c r="AH17" s="664"/>
      <c r="AI17" s="664"/>
      <c r="AJ17" s="664"/>
      <c r="AK17" s="664"/>
      <c r="AL17" s="665">
        <v>1.1000000000000001</v>
      </c>
      <c r="AM17" s="666"/>
      <c r="AN17" s="666"/>
      <c r="AO17" s="667"/>
      <c r="AP17" s="657" t="s">
        <v>270</v>
      </c>
      <c r="AQ17" s="658"/>
      <c r="AR17" s="658"/>
      <c r="AS17" s="658"/>
      <c r="AT17" s="658"/>
      <c r="AU17" s="658"/>
      <c r="AV17" s="658"/>
      <c r="AW17" s="658"/>
      <c r="AX17" s="658"/>
      <c r="AY17" s="658"/>
      <c r="AZ17" s="658"/>
      <c r="BA17" s="658"/>
      <c r="BB17" s="658"/>
      <c r="BC17" s="658"/>
      <c r="BD17" s="658"/>
      <c r="BE17" s="658"/>
      <c r="BF17" s="659"/>
      <c r="BG17" s="660" t="s">
        <v>231</v>
      </c>
      <c r="BH17" s="661"/>
      <c r="BI17" s="661"/>
      <c r="BJ17" s="661"/>
      <c r="BK17" s="661"/>
      <c r="BL17" s="661"/>
      <c r="BM17" s="661"/>
      <c r="BN17" s="662"/>
      <c r="BO17" s="663" t="s">
        <v>231</v>
      </c>
      <c r="BP17" s="663"/>
      <c r="BQ17" s="663"/>
      <c r="BR17" s="663"/>
      <c r="BS17" s="664" t="s">
        <v>238</v>
      </c>
      <c r="BT17" s="664"/>
      <c r="BU17" s="664"/>
      <c r="BV17" s="664"/>
      <c r="BW17" s="664"/>
      <c r="BX17" s="664"/>
      <c r="BY17" s="664"/>
      <c r="BZ17" s="664"/>
      <c r="CA17" s="664"/>
      <c r="CB17" s="668"/>
      <c r="CD17" s="657" t="s">
        <v>271</v>
      </c>
      <c r="CE17" s="658"/>
      <c r="CF17" s="658"/>
      <c r="CG17" s="658"/>
      <c r="CH17" s="658"/>
      <c r="CI17" s="658"/>
      <c r="CJ17" s="658"/>
      <c r="CK17" s="658"/>
      <c r="CL17" s="658"/>
      <c r="CM17" s="658"/>
      <c r="CN17" s="658"/>
      <c r="CO17" s="658"/>
      <c r="CP17" s="658"/>
      <c r="CQ17" s="659"/>
      <c r="CR17" s="660">
        <v>9994243</v>
      </c>
      <c r="CS17" s="661"/>
      <c r="CT17" s="661"/>
      <c r="CU17" s="661"/>
      <c r="CV17" s="661"/>
      <c r="CW17" s="661"/>
      <c r="CX17" s="661"/>
      <c r="CY17" s="662"/>
      <c r="CZ17" s="663">
        <v>7.2</v>
      </c>
      <c r="DA17" s="663"/>
      <c r="DB17" s="663"/>
      <c r="DC17" s="663"/>
      <c r="DD17" s="669" t="s">
        <v>231</v>
      </c>
      <c r="DE17" s="661"/>
      <c r="DF17" s="661"/>
      <c r="DG17" s="661"/>
      <c r="DH17" s="661"/>
      <c r="DI17" s="661"/>
      <c r="DJ17" s="661"/>
      <c r="DK17" s="661"/>
      <c r="DL17" s="661"/>
      <c r="DM17" s="661"/>
      <c r="DN17" s="661"/>
      <c r="DO17" s="661"/>
      <c r="DP17" s="662"/>
      <c r="DQ17" s="669">
        <v>9910599</v>
      </c>
      <c r="DR17" s="661"/>
      <c r="DS17" s="661"/>
      <c r="DT17" s="661"/>
      <c r="DU17" s="661"/>
      <c r="DV17" s="661"/>
      <c r="DW17" s="661"/>
      <c r="DX17" s="661"/>
      <c r="DY17" s="661"/>
      <c r="DZ17" s="661"/>
      <c r="EA17" s="661"/>
      <c r="EB17" s="661"/>
      <c r="EC17" s="670"/>
    </row>
    <row r="18" spans="2:133" ht="11.25" customHeight="1">
      <c r="B18" s="657" t="s">
        <v>272</v>
      </c>
      <c r="C18" s="658"/>
      <c r="D18" s="658"/>
      <c r="E18" s="658"/>
      <c r="F18" s="658"/>
      <c r="G18" s="658"/>
      <c r="H18" s="658"/>
      <c r="I18" s="658"/>
      <c r="J18" s="658"/>
      <c r="K18" s="658"/>
      <c r="L18" s="658"/>
      <c r="M18" s="658"/>
      <c r="N18" s="658"/>
      <c r="O18" s="658"/>
      <c r="P18" s="658"/>
      <c r="Q18" s="659"/>
      <c r="R18" s="660">
        <v>497280</v>
      </c>
      <c r="S18" s="661"/>
      <c r="T18" s="661"/>
      <c r="U18" s="661"/>
      <c r="V18" s="661"/>
      <c r="W18" s="661"/>
      <c r="X18" s="661"/>
      <c r="Y18" s="662"/>
      <c r="Z18" s="663">
        <v>0.3</v>
      </c>
      <c r="AA18" s="663"/>
      <c r="AB18" s="663"/>
      <c r="AC18" s="663"/>
      <c r="AD18" s="664">
        <v>497280</v>
      </c>
      <c r="AE18" s="664"/>
      <c r="AF18" s="664"/>
      <c r="AG18" s="664"/>
      <c r="AH18" s="664"/>
      <c r="AI18" s="664"/>
      <c r="AJ18" s="664"/>
      <c r="AK18" s="664"/>
      <c r="AL18" s="665">
        <v>0.7</v>
      </c>
      <c r="AM18" s="666"/>
      <c r="AN18" s="666"/>
      <c r="AO18" s="667"/>
      <c r="AP18" s="657" t="s">
        <v>273</v>
      </c>
      <c r="AQ18" s="658"/>
      <c r="AR18" s="658"/>
      <c r="AS18" s="658"/>
      <c r="AT18" s="658"/>
      <c r="AU18" s="658"/>
      <c r="AV18" s="658"/>
      <c r="AW18" s="658"/>
      <c r="AX18" s="658"/>
      <c r="AY18" s="658"/>
      <c r="AZ18" s="658"/>
      <c r="BA18" s="658"/>
      <c r="BB18" s="658"/>
      <c r="BC18" s="658"/>
      <c r="BD18" s="658"/>
      <c r="BE18" s="658"/>
      <c r="BF18" s="659"/>
      <c r="BG18" s="660" t="s">
        <v>231</v>
      </c>
      <c r="BH18" s="661"/>
      <c r="BI18" s="661"/>
      <c r="BJ18" s="661"/>
      <c r="BK18" s="661"/>
      <c r="BL18" s="661"/>
      <c r="BM18" s="661"/>
      <c r="BN18" s="662"/>
      <c r="BO18" s="663" t="s">
        <v>231</v>
      </c>
      <c r="BP18" s="663"/>
      <c r="BQ18" s="663"/>
      <c r="BR18" s="663"/>
      <c r="BS18" s="664" t="s">
        <v>231</v>
      </c>
      <c r="BT18" s="664"/>
      <c r="BU18" s="664"/>
      <c r="BV18" s="664"/>
      <c r="BW18" s="664"/>
      <c r="BX18" s="664"/>
      <c r="BY18" s="664"/>
      <c r="BZ18" s="664"/>
      <c r="CA18" s="664"/>
      <c r="CB18" s="668"/>
      <c r="CD18" s="657" t="s">
        <v>274</v>
      </c>
      <c r="CE18" s="658"/>
      <c r="CF18" s="658"/>
      <c r="CG18" s="658"/>
      <c r="CH18" s="658"/>
      <c r="CI18" s="658"/>
      <c r="CJ18" s="658"/>
      <c r="CK18" s="658"/>
      <c r="CL18" s="658"/>
      <c r="CM18" s="658"/>
      <c r="CN18" s="658"/>
      <c r="CO18" s="658"/>
      <c r="CP18" s="658"/>
      <c r="CQ18" s="659"/>
      <c r="CR18" s="660">
        <v>1384</v>
      </c>
      <c r="CS18" s="661"/>
      <c r="CT18" s="661"/>
      <c r="CU18" s="661"/>
      <c r="CV18" s="661"/>
      <c r="CW18" s="661"/>
      <c r="CX18" s="661"/>
      <c r="CY18" s="662"/>
      <c r="CZ18" s="663">
        <v>0</v>
      </c>
      <c r="DA18" s="663"/>
      <c r="DB18" s="663"/>
      <c r="DC18" s="663"/>
      <c r="DD18" s="669">
        <v>1384</v>
      </c>
      <c r="DE18" s="661"/>
      <c r="DF18" s="661"/>
      <c r="DG18" s="661"/>
      <c r="DH18" s="661"/>
      <c r="DI18" s="661"/>
      <c r="DJ18" s="661"/>
      <c r="DK18" s="661"/>
      <c r="DL18" s="661"/>
      <c r="DM18" s="661"/>
      <c r="DN18" s="661"/>
      <c r="DO18" s="661"/>
      <c r="DP18" s="662"/>
      <c r="DQ18" s="669">
        <v>1384</v>
      </c>
      <c r="DR18" s="661"/>
      <c r="DS18" s="661"/>
      <c r="DT18" s="661"/>
      <c r="DU18" s="661"/>
      <c r="DV18" s="661"/>
      <c r="DW18" s="661"/>
      <c r="DX18" s="661"/>
      <c r="DY18" s="661"/>
      <c r="DZ18" s="661"/>
      <c r="EA18" s="661"/>
      <c r="EB18" s="661"/>
      <c r="EC18" s="670"/>
    </row>
    <row r="19" spans="2:133" ht="11.25" customHeight="1">
      <c r="B19" s="657" t="s">
        <v>275</v>
      </c>
      <c r="C19" s="658"/>
      <c r="D19" s="658"/>
      <c r="E19" s="658"/>
      <c r="F19" s="658"/>
      <c r="G19" s="658"/>
      <c r="H19" s="658"/>
      <c r="I19" s="658"/>
      <c r="J19" s="658"/>
      <c r="K19" s="658"/>
      <c r="L19" s="658"/>
      <c r="M19" s="658"/>
      <c r="N19" s="658"/>
      <c r="O19" s="658"/>
      <c r="P19" s="658"/>
      <c r="Q19" s="659"/>
      <c r="R19" s="660">
        <v>482122</v>
      </c>
      <c r="S19" s="661"/>
      <c r="T19" s="661"/>
      <c r="U19" s="661"/>
      <c r="V19" s="661"/>
      <c r="W19" s="661"/>
      <c r="X19" s="661"/>
      <c r="Y19" s="662"/>
      <c r="Z19" s="663">
        <v>0.3</v>
      </c>
      <c r="AA19" s="663"/>
      <c r="AB19" s="663"/>
      <c r="AC19" s="663"/>
      <c r="AD19" s="664">
        <v>482122</v>
      </c>
      <c r="AE19" s="664"/>
      <c r="AF19" s="664"/>
      <c r="AG19" s="664"/>
      <c r="AH19" s="664"/>
      <c r="AI19" s="664"/>
      <c r="AJ19" s="664"/>
      <c r="AK19" s="664"/>
      <c r="AL19" s="665">
        <v>0.6</v>
      </c>
      <c r="AM19" s="666"/>
      <c r="AN19" s="666"/>
      <c r="AO19" s="667"/>
      <c r="AP19" s="657" t="s">
        <v>276</v>
      </c>
      <c r="AQ19" s="658"/>
      <c r="AR19" s="658"/>
      <c r="AS19" s="658"/>
      <c r="AT19" s="658"/>
      <c r="AU19" s="658"/>
      <c r="AV19" s="658"/>
      <c r="AW19" s="658"/>
      <c r="AX19" s="658"/>
      <c r="AY19" s="658"/>
      <c r="AZ19" s="658"/>
      <c r="BA19" s="658"/>
      <c r="BB19" s="658"/>
      <c r="BC19" s="658"/>
      <c r="BD19" s="658"/>
      <c r="BE19" s="658"/>
      <c r="BF19" s="659"/>
      <c r="BG19" s="660">
        <v>4101890</v>
      </c>
      <c r="BH19" s="661"/>
      <c r="BI19" s="661"/>
      <c r="BJ19" s="661"/>
      <c r="BK19" s="661"/>
      <c r="BL19" s="661"/>
      <c r="BM19" s="661"/>
      <c r="BN19" s="662"/>
      <c r="BO19" s="663">
        <v>7.9</v>
      </c>
      <c r="BP19" s="663"/>
      <c r="BQ19" s="663"/>
      <c r="BR19" s="663"/>
      <c r="BS19" s="664" t="s">
        <v>231</v>
      </c>
      <c r="BT19" s="664"/>
      <c r="BU19" s="664"/>
      <c r="BV19" s="664"/>
      <c r="BW19" s="664"/>
      <c r="BX19" s="664"/>
      <c r="BY19" s="664"/>
      <c r="BZ19" s="664"/>
      <c r="CA19" s="664"/>
      <c r="CB19" s="668"/>
      <c r="CD19" s="657" t="s">
        <v>277</v>
      </c>
      <c r="CE19" s="658"/>
      <c r="CF19" s="658"/>
      <c r="CG19" s="658"/>
      <c r="CH19" s="658"/>
      <c r="CI19" s="658"/>
      <c r="CJ19" s="658"/>
      <c r="CK19" s="658"/>
      <c r="CL19" s="658"/>
      <c r="CM19" s="658"/>
      <c r="CN19" s="658"/>
      <c r="CO19" s="658"/>
      <c r="CP19" s="658"/>
      <c r="CQ19" s="659"/>
      <c r="CR19" s="660" t="s">
        <v>231</v>
      </c>
      <c r="CS19" s="661"/>
      <c r="CT19" s="661"/>
      <c r="CU19" s="661"/>
      <c r="CV19" s="661"/>
      <c r="CW19" s="661"/>
      <c r="CX19" s="661"/>
      <c r="CY19" s="662"/>
      <c r="CZ19" s="663" t="s">
        <v>231</v>
      </c>
      <c r="DA19" s="663"/>
      <c r="DB19" s="663"/>
      <c r="DC19" s="663"/>
      <c r="DD19" s="669" t="s">
        <v>231</v>
      </c>
      <c r="DE19" s="661"/>
      <c r="DF19" s="661"/>
      <c r="DG19" s="661"/>
      <c r="DH19" s="661"/>
      <c r="DI19" s="661"/>
      <c r="DJ19" s="661"/>
      <c r="DK19" s="661"/>
      <c r="DL19" s="661"/>
      <c r="DM19" s="661"/>
      <c r="DN19" s="661"/>
      <c r="DO19" s="661"/>
      <c r="DP19" s="662"/>
      <c r="DQ19" s="669" t="s">
        <v>231</v>
      </c>
      <c r="DR19" s="661"/>
      <c r="DS19" s="661"/>
      <c r="DT19" s="661"/>
      <c r="DU19" s="661"/>
      <c r="DV19" s="661"/>
      <c r="DW19" s="661"/>
      <c r="DX19" s="661"/>
      <c r="DY19" s="661"/>
      <c r="DZ19" s="661"/>
      <c r="EA19" s="661"/>
      <c r="EB19" s="661"/>
      <c r="EC19" s="670"/>
    </row>
    <row r="20" spans="2:133" ht="11.25" customHeight="1">
      <c r="B20" s="673" t="s">
        <v>278</v>
      </c>
      <c r="C20" s="674"/>
      <c r="D20" s="674"/>
      <c r="E20" s="674"/>
      <c r="F20" s="674"/>
      <c r="G20" s="674"/>
      <c r="H20" s="674"/>
      <c r="I20" s="674"/>
      <c r="J20" s="674"/>
      <c r="K20" s="674"/>
      <c r="L20" s="674"/>
      <c r="M20" s="674"/>
      <c r="N20" s="674"/>
      <c r="O20" s="674"/>
      <c r="P20" s="674"/>
      <c r="Q20" s="675"/>
      <c r="R20" s="660">
        <v>15158</v>
      </c>
      <c r="S20" s="661"/>
      <c r="T20" s="661"/>
      <c r="U20" s="661"/>
      <c r="V20" s="661"/>
      <c r="W20" s="661"/>
      <c r="X20" s="661"/>
      <c r="Y20" s="662"/>
      <c r="Z20" s="663">
        <v>0</v>
      </c>
      <c r="AA20" s="663"/>
      <c r="AB20" s="663"/>
      <c r="AC20" s="663"/>
      <c r="AD20" s="664">
        <v>15158</v>
      </c>
      <c r="AE20" s="664"/>
      <c r="AF20" s="664"/>
      <c r="AG20" s="664"/>
      <c r="AH20" s="664"/>
      <c r="AI20" s="664"/>
      <c r="AJ20" s="664"/>
      <c r="AK20" s="664"/>
      <c r="AL20" s="665">
        <v>0</v>
      </c>
      <c r="AM20" s="666"/>
      <c r="AN20" s="666"/>
      <c r="AO20" s="667"/>
      <c r="AP20" s="657" t="s">
        <v>279</v>
      </c>
      <c r="AQ20" s="658"/>
      <c r="AR20" s="658"/>
      <c r="AS20" s="658"/>
      <c r="AT20" s="658"/>
      <c r="AU20" s="658"/>
      <c r="AV20" s="658"/>
      <c r="AW20" s="658"/>
      <c r="AX20" s="658"/>
      <c r="AY20" s="658"/>
      <c r="AZ20" s="658"/>
      <c r="BA20" s="658"/>
      <c r="BB20" s="658"/>
      <c r="BC20" s="658"/>
      <c r="BD20" s="658"/>
      <c r="BE20" s="658"/>
      <c r="BF20" s="659"/>
      <c r="BG20" s="660">
        <v>4101890</v>
      </c>
      <c r="BH20" s="661"/>
      <c r="BI20" s="661"/>
      <c r="BJ20" s="661"/>
      <c r="BK20" s="661"/>
      <c r="BL20" s="661"/>
      <c r="BM20" s="661"/>
      <c r="BN20" s="662"/>
      <c r="BO20" s="663">
        <v>7.9</v>
      </c>
      <c r="BP20" s="663"/>
      <c r="BQ20" s="663"/>
      <c r="BR20" s="663"/>
      <c r="BS20" s="664" t="s">
        <v>231</v>
      </c>
      <c r="BT20" s="664"/>
      <c r="BU20" s="664"/>
      <c r="BV20" s="664"/>
      <c r="BW20" s="664"/>
      <c r="BX20" s="664"/>
      <c r="BY20" s="664"/>
      <c r="BZ20" s="664"/>
      <c r="CA20" s="664"/>
      <c r="CB20" s="668"/>
      <c r="CD20" s="657" t="s">
        <v>280</v>
      </c>
      <c r="CE20" s="658"/>
      <c r="CF20" s="658"/>
      <c r="CG20" s="658"/>
      <c r="CH20" s="658"/>
      <c r="CI20" s="658"/>
      <c r="CJ20" s="658"/>
      <c r="CK20" s="658"/>
      <c r="CL20" s="658"/>
      <c r="CM20" s="658"/>
      <c r="CN20" s="658"/>
      <c r="CO20" s="658"/>
      <c r="CP20" s="658"/>
      <c r="CQ20" s="659"/>
      <c r="CR20" s="660">
        <v>139126187</v>
      </c>
      <c r="CS20" s="661"/>
      <c r="CT20" s="661"/>
      <c r="CU20" s="661"/>
      <c r="CV20" s="661"/>
      <c r="CW20" s="661"/>
      <c r="CX20" s="661"/>
      <c r="CY20" s="662"/>
      <c r="CZ20" s="663">
        <v>100</v>
      </c>
      <c r="DA20" s="663"/>
      <c r="DB20" s="663"/>
      <c r="DC20" s="663"/>
      <c r="DD20" s="669">
        <v>9857451</v>
      </c>
      <c r="DE20" s="661"/>
      <c r="DF20" s="661"/>
      <c r="DG20" s="661"/>
      <c r="DH20" s="661"/>
      <c r="DI20" s="661"/>
      <c r="DJ20" s="661"/>
      <c r="DK20" s="661"/>
      <c r="DL20" s="661"/>
      <c r="DM20" s="661"/>
      <c r="DN20" s="661"/>
      <c r="DO20" s="661"/>
      <c r="DP20" s="662"/>
      <c r="DQ20" s="669">
        <v>91877339</v>
      </c>
      <c r="DR20" s="661"/>
      <c r="DS20" s="661"/>
      <c r="DT20" s="661"/>
      <c r="DU20" s="661"/>
      <c r="DV20" s="661"/>
      <c r="DW20" s="661"/>
      <c r="DX20" s="661"/>
      <c r="DY20" s="661"/>
      <c r="DZ20" s="661"/>
      <c r="EA20" s="661"/>
      <c r="EB20" s="661"/>
      <c r="EC20" s="670"/>
    </row>
    <row r="21" spans="2:133" ht="11.25" customHeight="1">
      <c r="B21" s="657" t="s">
        <v>281</v>
      </c>
      <c r="C21" s="658"/>
      <c r="D21" s="658"/>
      <c r="E21" s="658"/>
      <c r="F21" s="658"/>
      <c r="G21" s="658"/>
      <c r="H21" s="658"/>
      <c r="I21" s="658"/>
      <c r="J21" s="658"/>
      <c r="K21" s="658"/>
      <c r="L21" s="658"/>
      <c r="M21" s="658"/>
      <c r="N21" s="658"/>
      <c r="O21" s="658"/>
      <c r="P21" s="658"/>
      <c r="Q21" s="659"/>
      <c r="R21" s="660">
        <v>14948555</v>
      </c>
      <c r="S21" s="661"/>
      <c r="T21" s="661"/>
      <c r="U21" s="661"/>
      <c r="V21" s="661"/>
      <c r="W21" s="661"/>
      <c r="X21" s="661"/>
      <c r="Y21" s="662"/>
      <c r="Z21" s="663">
        <v>10.3</v>
      </c>
      <c r="AA21" s="663"/>
      <c r="AB21" s="663"/>
      <c r="AC21" s="663"/>
      <c r="AD21" s="664">
        <v>14664420</v>
      </c>
      <c r="AE21" s="664"/>
      <c r="AF21" s="664"/>
      <c r="AG21" s="664"/>
      <c r="AH21" s="664"/>
      <c r="AI21" s="664"/>
      <c r="AJ21" s="664"/>
      <c r="AK21" s="664"/>
      <c r="AL21" s="665">
        <v>19.2</v>
      </c>
      <c r="AM21" s="666"/>
      <c r="AN21" s="666"/>
      <c r="AO21" s="667"/>
      <c r="AP21" s="657" t="s">
        <v>282</v>
      </c>
      <c r="AQ21" s="676"/>
      <c r="AR21" s="676"/>
      <c r="AS21" s="676"/>
      <c r="AT21" s="676"/>
      <c r="AU21" s="676"/>
      <c r="AV21" s="676"/>
      <c r="AW21" s="676"/>
      <c r="AX21" s="676"/>
      <c r="AY21" s="676"/>
      <c r="AZ21" s="676"/>
      <c r="BA21" s="676"/>
      <c r="BB21" s="676"/>
      <c r="BC21" s="676"/>
      <c r="BD21" s="676"/>
      <c r="BE21" s="676"/>
      <c r="BF21" s="677"/>
      <c r="BG21" s="660">
        <v>278</v>
      </c>
      <c r="BH21" s="661"/>
      <c r="BI21" s="661"/>
      <c r="BJ21" s="661"/>
      <c r="BK21" s="661"/>
      <c r="BL21" s="661"/>
      <c r="BM21" s="661"/>
      <c r="BN21" s="662"/>
      <c r="BO21" s="663">
        <v>0</v>
      </c>
      <c r="BP21" s="663"/>
      <c r="BQ21" s="663"/>
      <c r="BR21" s="663"/>
      <c r="BS21" s="664" t="s">
        <v>231</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c r="B22" s="657" t="s">
        <v>283</v>
      </c>
      <c r="C22" s="658"/>
      <c r="D22" s="658"/>
      <c r="E22" s="658"/>
      <c r="F22" s="658"/>
      <c r="G22" s="658"/>
      <c r="H22" s="658"/>
      <c r="I22" s="658"/>
      <c r="J22" s="658"/>
      <c r="K22" s="658"/>
      <c r="L22" s="658"/>
      <c r="M22" s="658"/>
      <c r="N22" s="658"/>
      <c r="O22" s="658"/>
      <c r="P22" s="658"/>
      <c r="Q22" s="659"/>
      <c r="R22" s="660">
        <v>14664420</v>
      </c>
      <c r="S22" s="661"/>
      <c r="T22" s="661"/>
      <c r="U22" s="661"/>
      <c r="V22" s="661"/>
      <c r="W22" s="661"/>
      <c r="X22" s="661"/>
      <c r="Y22" s="662"/>
      <c r="Z22" s="663">
        <v>10.1</v>
      </c>
      <c r="AA22" s="663"/>
      <c r="AB22" s="663"/>
      <c r="AC22" s="663"/>
      <c r="AD22" s="664">
        <v>14664420</v>
      </c>
      <c r="AE22" s="664"/>
      <c r="AF22" s="664"/>
      <c r="AG22" s="664"/>
      <c r="AH22" s="664"/>
      <c r="AI22" s="664"/>
      <c r="AJ22" s="664"/>
      <c r="AK22" s="664"/>
      <c r="AL22" s="665">
        <v>19.2</v>
      </c>
      <c r="AM22" s="666"/>
      <c r="AN22" s="666"/>
      <c r="AO22" s="667"/>
      <c r="AP22" s="657" t="s">
        <v>284</v>
      </c>
      <c r="AQ22" s="676"/>
      <c r="AR22" s="676"/>
      <c r="AS22" s="676"/>
      <c r="AT22" s="676"/>
      <c r="AU22" s="676"/>
      <c r="AV22" s="676"/>
      <c r="AW22" s="676"/>
      <c r="AX22" s="676"/>
      <c r="AY22" s="676"/>
      <c r="AZ22" s="676"/>
      <c r="BA22" s="676"/>
      <c r="BB22" s="676"/>
      <c r="BC22" s="676"/>
      <c r="BD22" s="676"/>
      <c r="BE22" s="676"/>
      <c r="BF22" s="677"/>
      <c r="BG22" s="660">
        <v>1143628</v>
      </c>
      <c r="BH22" s="661"/>
      <c r="BI22" s="661"/>
      <c r="BJ22" s="661"/>
      <c r="BK22" s="661"/>
      <c r="BL22" s="661"/>
      <c r="BM22" s="661"/>
      <c r="BN22" s="662"/>
      <c r="BO22" s="663">
        <v>2.2000000000000002</v>
      </c>
      <c r="BP22" s="663"/>
      <c r="BQ22" s="663"/>
      <c r="BR22" s="663"/>
      <c r="BS22" s="664" t="s">
        <v>231</v>
      </c>
      <c r="BT22" s="664"/>
      <c r="BU22" s="664"/>
      <c r="BV22" s="664"/>
      <c r="BW22" s="664"/>
      <c r="BX22" s="664"/>
      <c r="BY22" s="664"/>
      <c r="BZ22" s="664"/>
      <c r="CA22" s="664"/>
      <c r="CB22" s="668"/>
      <c r="CD22" s="642" t="s">
        <v>285</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c r="B23" s="657" t="s">
        <v>286</v>
      </c>
      <c r="C23" s="658"/>
      <c r="D23" s="658"/>
      <c r="E23" s="658"/>
      <c r="F23" s="658"/>
      <c r="G23" s="658"/>
      <c r="H23" s="658"/>
      <c r="I23" s="658"/>
      <c r="J23" s="658"/>
      <c r="K23" s="658"/>
      <c r="L23" s="658"/>
      <c r="M23" s="658"/>
      <c r="N23" s="658"/>
      <c r="O23" s="658"/>
      <c r="P23" s="658"/>
      <c r="Q23" s="659"/>
      <c r="R23" s="660">
        <v>284135</v>
      </c>
      <c r="S23" s="661"/>
      <c r="T23" s="661"/>
      <c r="U23" s="661"/>
      <c r="V23" s="661"/>
      <c r="W23" s="661"/>
      <c r="X23" s="661"/>
      <c r="Y23" s="662"/>
      <c r="Z23" s="663">
        <v>0.2</v>
      </c>
      <c r="AA23" s="663"/>
      <c r="AB23" s="663"/>
      <c r="AC23" s="663"/>
      <c r="AD23" s="664" t="s">
        <v>238</v>
      </c>
      <c r="AE23" s="664"/>
      <c r="AF23" s="664"/>
      <c r="AG23" s="664"/>
      <c r="AH23" s="664"/>
      <c r="AI23" s="664"/>
      <c r="AJ23" s="664"/>
      <c r="AK23" s="664"/>
      <c r="AL23" s="665" t="s">
        <v>238</v>
      </c>
      <c r="AM23" s="666"/>
      <c r="AN23" s="666"/>
      <c r="AO23" s="667"/>
      <c r="AP23" s="657" t="s">
        <v>287</v>
      </c>
      <c r="AQ23" s="676"/>
      <c r="AR23" s="676"/>
      <c r="AS23" s="676"/>
      <c r="AT23" s="676"/>
      <c r="AU23" s="676"/>
      <c r="AV23" s="676"/>
      <c r="AW23" s="676"/>
      <c r="AX23" s="676"/>
      <c r="AY23" s="676"/>
      <c r="AZ23" s="676"/>
      <c r="BA23" s="676"/>
      <c r="BB23" s="676"/>
      <c r="BC23" s="676"/>
      <c r="BD23" s="676"/>
      <c r="BE23" s="676"/>
      <c r="BF23" s="677"/>
      <c r="BG23" s="660">
        <v>2957984</v>
      </c>
      <c r="BH23" s="661"/>
      <c r="BI23" s="661"/>
      <c r="BJ23" s="661"/>
      <c r="BK23" s="661"/>
      <c r="BL23" s="661"/>
      <c r="BM23" s="661"/>
      <c r="BN23" s="662"/>
      <c r="BO23" s="663">
        <v>5.7</v>
      </c>
      <c r="BP23" s="663"/>
      <c r="BQ23" s="663"/>
      <c r="BR23" s="663"/>
      <c r="BS23" s="664" t="s">
        <v>139</v>
      </c>
      <c r="BT23" s="664"/>
      <c r="BU23" s="664"/>
      <c r="BV23" s="664"/>
      <c r="BW23" s="664"/>
      <c r="BX23" s="664"/>
      <c r="BY23" s="664"/>
      <c r="BZ23" s="664"/>
      <c r="CA23" s="664"/>
      <c r="CB23" s="668"/>
      <c r="CD23" s="642" t="s">
        <v>225</v>
      </c>
      <c r="CE23" s="643"/>
      <c r="CF23" s="643"/>
      <c r="CG23" s="643"/>
      <c r="CH23" s="643"/>
      <c r="CI23" s="643"/>
      <c r="CJ23" s="643"/>
      <c r="CK23" s="643"/>
      <c r="CL23" s="643"/>
      <c r="CM23" s="643"/>
      <c r="CN23" s="643"/>
      <c r="CO23" s="643"/>
      <c r="CP23" s="643"/>
      <c r="CQ23" s="644"/>
      <c r="CR23" s="642" t="s">
        <v>288</v>
      </c>
      <c r="CS23" s="643"/>
      <c r="CT23" s="643"/>
      <c r="CU23" s="643"/>
      <c r="CV23" s="643"/>
      <c r="CW23" s="643"/>
      <c r="CX23" s="643"/>
      <c r="CY23" s="644"/>
      <c r="CZ23" s="642" t="s">
        <v>289</v>
      </c>
      <c r="DA23" s="643"/>
      <c r="DB23" s="643"/>
      <c r="DC23" s="644"/>
      <c r="DD23" s="642" t="s">
        <v>290</v>
      </c>
      <c r="DE23" s="643"/>
      <c r="DF23" s="643"/>
      <c r="DG23" s="643"/>
      <c r="DH23" s="643"/>
      <c r="DI23" s="643"/>
      <c r="DJ23" s="643"/>
      <c r="DK23" s="644"/>
      <c r="DL23" s="687" t="s">
        <v>291</v>
      </c>
      <c r="DM23" s="688"/>
      <c r="DN23" s="688"/>
      <c r="DO23" s="688"/>
      <c r="DP23" s="688"/>
      <c r="DQ23" s="688"/>
      <c r="DR23" s="688"/>
      <c r="DS23" s="688"/>
      <c r="DT23" s="688"/>
      <c r="DU23" s="688"/>
      <c r="DV23" s="689"/>
      <c r="DW23" s="642" t="s">
        <v>292</v>
      </c>
      <c r="DX23" s="643"/>
      <c r="DY23" s="643"/>
      <c r="DZ23" s="643"/>
      <c r="EA23" s="643"/>
      <c r="EB23" s="643"/>
      <c r="EC23" s="644"/>
    </row>
    <row r="24" spans="2:133" ht="11.25" customHeight="1">
      <c r="B24" s="657" t="s">
        <v>293</v>
      </c>
      <c r="C24" s="658"/>
      <c r="D24" s="658"/>
      <c r="E24" s="658"/>
      <c r="F24" s="658"/>
      <c r="G24" s="658"/>
      <c r="H24" s="658"/>
      <c r="I24" s="658"/>
      <c r="J24" s="658"/>
      <c r="K24" s="658"/>
      <c r="L24" s="658"/>
      <c r="M24" s="658"/>
      <c r="N24" s="658"/>
      <c r="O24" s="658"/>
      <c r="P24" s="658"/>
      <c r="Q24" s="659"/>
      <c r="R24" s="660" t="s">
        <v>231</v>
      </c>
      <c r="S24" s="661"/>
      <c r="T24" s="661"/>
      <c r="U24" s="661"/>
      <c r="V24" s="661"/>
      <c r="W24" s="661"/>
      <c r="X24" s="661"/>
      <c r="Y24" s="662"/>
      <c r="Z24" s="663" t="s">
        <v>294</v>
      </c>
      <c r="AA24" s="663"/>
      <c r="AB24" s="663"/>
      <c r="AC24" s="663"/>
      <c r="AD24" s="664" t="s">
        <v>238</v>
      </c>
      <c r="AE24" s="664"/>
      <c r="AF24" s="664"/>
      <c r="AG24" s="664"/>
      <c r="AH24" s="664"/>
      <c r="AI24" s="664"/>
      <c r="AJ24" s="664"/>
      <c r="AK24" s="664"/>
      <c r="AL24" s="665" t="s">
        <v>231</v>
      </c>
      <c r="AM24" s="666"/>
      <c r="AN24" s="666"/>
      <c r="AO24" s="667"/>
      <c r="AP24" s="657" t="s">
        <v>295</v>
      </c>
      <c r="AQ24" s="676"/>
      <c r="AR24" s="676"/>
      <c r="AS24" s="676"/>
      <c r="AT24" s="676"/>
      <c r="AU24" s="676"/>
      <c r="AV24" s="676"/>
      <c r="AW24" s="676"/>
      <c r="AX24" s="676"/>
      <c r="AY24" s="676"/>
      <c r="AZ24" s="676"/>
      <c r="BA24" s="676"/>
      <c r="BB24" s="676"/>
      <c r="BC24" s="676"/>
      <c r="BD24" s="676"/>
      <c r="BE24" s="676"/>
      <c r="BF24" s="677"/>
      <c r="BG24" s="660" t="s">
        <v>231</v>
      </c>
      <c r="BH24" s="661"/>
      <c r="BI24" s="661"/>
      <c r="BJ24" s="661"/>
      <c r="BK24" s="661"/>
      <c r="BL24" s="661"/>
      <c r="BM24" s="661"/>
      <c r="BN24" s="662"/>
      <c r="BO24" s="663" t="s">
        <v>294</v>
      </c>
      <c r="BP24" s="663"/>
      <c r="BQ24" s="663"/>
      <c r="BR24" s="663"/>
      <c r="BS24" s="664" t="s">
        <v>231</v>
      </c>
      <c r="BT24" s="664"/>
      <c r="BU24" s="664"/>
      <c r="BV24" s="664"/>
      <c r="BW24" s="664"/>
      <c r="BX24" s="664"/>
      <c r="BY24" s="664"/>
      <c r="BZ24" s="664"/>
      <c r="CA24" s="664"/>
      <c r="CB24" s="668"/>
      <c r="CD24" s="646" t="s">
        <v>296</v>
      </c>
      <c r="CE24" s="647"/>
      <c r="CF24" s="647"/>
      <c r="CG24" s="647"/>
      <c r="CH24" s="647"/>
      <c r="CI24" s="647"/>
      <c r="CJ24" s="647"/>
      <c r="CK24" s="647"/>
      <c r="CL24" s="647"/>
      <c r="CM24" s="647"/>
      <c r="CN24" s="647"/>
      <c r="CO24" s="647"/>
      <c r="CP24" s="647"/>
      <c r="CQ24" s="648"/>
      <c r="CR24" s="649">
        <v>71250121</v>
      </c>
      <c r="CS24" s="650"/>
      <c r="CT24" s="650"/>
      <c r="CU24" s="650"/>
      <c r="CV24" s="650"/>
      <c r="CW24" s="650"/>
      <c r="CX24" s="650"/>
      <c r="CY24" s="651"/>
      <c r="CZ24" s="654">
        <v>51.2</v>
      </c>
      <c r="DA24" s="655"/>
      <c r="DB24" s="655"/>
      <c r="DC24" s="671"/>
      <c r="DD24" s="695">
        <v>41816868</v>
      </c>
      <c r="DE24" s="650"/>
      <c r="DF24" s="650"/>
      <c r="DG24" s="650"/>
      <c r="DH24" s="650"/>
      <c r="DI24" s="650"/>
      <c r="DJ24" s="650"/>
      <c r="DK24" s="651"/>
      <c r="DL24" s="695">
        <v>41428474</v>
      </c>
      <c r="DM24" s="650"/>
      <c r="DN24" s="650"/>
      <c r="DO24" s="650"/>
      <c r="DP24" s="650"/>
      <c r="DQ24" s="650"/>
      <c r="DR24" s="650"/>
      <c r="DS24" s="650"/>
      <c r="DT24" s="650"/>
      <c r="DU24" s="650"/>
      <c r="DV24" s="651"/>
      <c r="DW24" s="654">
        <v>51.7</v>
      </c>
      <c r="DX24" s="655"/>
      <c r="DY24" s="655"/>
      <c r="DZ24" s="655"/>
      <c r="EA24" s="655"/>
      <c r="EB24" s="655"/>
      <c r="EC24" s="656"/>
    </row>
    <row r="25" spans="2:133" ht="11.25" customHeight="1">
      <c r="B25" s="657" t="s">
        <v>297</v>
      </c>
      <c r="C25" s="658"/>
      <c r="D25" s="658"/>
      <c r="E25" s="658"/>
      <c r="F25" s="658"/>
      <c r="G25" s="658"/>
      <c r="H25" s="658"/>
      <c r="I25" s="658"/>
      <c r="J25" s="658"/>
      <c r="K25" s="658"/>
      <c r="L25" s="658"/>
      <c r="M25" s="658"/>
      <c r="N25" s="658"/>
      <c r="O25" s="658"/>
      <c r="P25" s="658"/>
      <c r="Q25" s="659"/>
      <c r="R25" s="660">
        <v>79284069</v>
      </c>
      <c r="S25" s="661"/>
      <c r="T25" s="661"/>
      <c r="U25" s="661"/>
      <c r="V25" s="661"/>
      <c r="W25" s="661"/>
      <c r="X25" s="661"/>
      <c r="Y25" s="662"/>
      <c r="Z25" s="663">
        <v>54.5</v>
      </c>
      <c r="AA25" s="663"/>
      <c r="AB25" s="663"/>
      <c r="AC25" s="663"/>
      <c r="AD25" s="664">
        <v>76041950</v>
      </c>
      <c r="AE25" s="664"/>
      <c r="AF25" s="664"/>
      <c r="AG25" s="664"/>
      <c r="AH25" s="664"/>
      <c r="AI25" s="664"/>
      <c r="AJ25" s="664"/>
      <c r="AK25" s="664"/>
      <c r="AL25" s="665">
        <v>99.5</v>
      </c>
      <c r="AM25" s="666"/>
      <c r="AN25" s="666"/>
      <c r="AO25" s="667"/>
      <c r="AP25" s="657" t="s">
        <v>298</v>
      </c>
      <c r="AQ25" s="676"/>
      <c r="AR25" s="676"/>
      <c r="AS25" s="676"/>
      <c r="AT25" s="676"/>
      <c r="AU25" s="676"/>
      <c r="AV25" s="676"/>
      <c r="AW25" s="676"/>
      <c r="AX25" s="676"/>
      <c r="AY25" s="676"/>
      <c r="AZ25" s="676"/>
      <c r="BA25" s="676"/>
      <c r="BB25" s="676"/>
      <c r="BC25" s="676"/>
      <c r="BD25" s="676"/>
      <c r="BE25" s="676"/>
      <c r="BF25" s="677"/>
      <c r="BG25" s="660" t="s">
        <v>231</v>
      </c>
      <c r="BH25" s="661"/>
      <c r="BI25" s="661"/>
      <c r="BJ25" s="661"/>
      <c r="BK25" s="661"/>
      <c r="BL25" s="661"/>
      <c r="BM25" s="661"/>
      <c r="BN25" s="662"/>
      <c r="BO25" s="663" t="s">
        <v>231</v>
      </c>
      <c r="BP25" s="663"/>
      <c r="BQ25" s="663"/>
      <c r="BR25" s="663"/>
      <c r="BS25" s="664" t="s">
        <v>294</v>
      </c>
      <c r="BT25" s="664"/>
      <c r="BU25" s="664"/>
      <c r="BV25" s="664"/>
      <c r="BW25" s="664"/>
      <c r="BX25" s="664"/>
      <c r="BY25" s="664"/>
      <c r="BZ25" s="664"/>
      <c r="CA25" s="664"/>
      <c r="CB25" s="668"/>
      <c r="CD25" s="657" t="s">
        <v>299</v>
      </c>
      <c r="CE25" s="658"/>
      <c r="CF25" s="658"/>
      <c r="CG25" s="658"/>
      <c r="CH25" s="658"/>
      <c r="CI25" s="658"/>
      <c r="CJ25" s="658"/>
      <c r="CK25" s="658"/>
      <c r="CL25" s="658"/>
      <c r="CM25" s="658"/>
      <c r="CN25" s="658"/>
      <c r="CO25" s="658"/>
      <c r="CP25" s="658"/>
      <c r="CQ25" s="659"/>
      <c r="CR25" s="660">
        <v>21362070</v>
      </c>
      <c r="CS25" s="692"/>
      <c r="CT25" s="692"/>
      <c r="CU25" s="692"/>
      <c r="CV25" s="692"/>
      <c r="CW25" s="692"/>
      <c r="CX25" s="692"/>
      <c r="CY25" s="693"/>
      <c r="CZ25" s="665">
        <v>15.4</v>
      </c>
      <c r="DA25" s="690"/>
      <c r="DB25" s="690"/>
      <c r="DC25" s="694"/>
      <c r="DD25" s="669">
        <v>19500201</v>
      </c>
      <c r="DE25" s="692"/>
      <c r="DF25" s="692"/>
      <c r="DG25" s="692"/>
      <c r="DH25" s="692"/>
      <c r="DI25" s="692"/>
      <c r="DJ25" s="692"/>
      <c r="DK25" s="693"/>
      <c r="DL25" s="669">
        <v>19295895</v>
      </c>
      <c r="DM25" s="692"/>
      <c r="DN25" s="692"/>
      <c r="DO25" s="692"/>
      <c r="DP25" s="692"/>
      <c r="DQ25" s="692"/>
      <c r="DR25" s="692"/>
      <c r="DS25" s="692"/>
      <c r="DT25" s="692"/>
      <c r="DU25" s="692"/>
      <c r="DV25" s="693"/>
      <c r="DW25" s="665">
        <v>24.1</v>
      </c>
      <c r="DX25" s="690"/>
      <c r="DY25" s="690"/>
      <c r="DZ25" s="690"/>
      <c r="EA25" s="690"/>
      <c r="EB25" s="690"/>
      <c r="EC25" s="691"/>
    </row>
    <row r="26" spans="2:133" ht="11.25" customHeight="1">
      <c r="B26" s="657" t="s">
        <v>300</v>
      </c>
      <c r="C26" s="658"/>
      <c r="D26" s="658"/>
      <c r="E26" s="658"/>
      <c r="F26" s="658"/>
      <c r="G26" s="658"/>
      <c r="H26" s="658"/>
      <c r="I26" s="658"/>
      <c r="J26" s="658"/>
      <c r="K26" s="658"/>
      <c r="L26" s="658"/>
      <c r="M26" s="658"/>
      <c r="N26" s="658"/>
      <c r="O26" s="658"/>
      <c r="P26" s="658"/>
      <c r="Q26" s="659"/>
      <c r="R26" s="660">
        <v>52780</v>
      </c>
      <c r="S26" s="661"/>
      <c r="T26" s="661"/>
      <c r="U26" s="661"/>
      <c r="V26" s="661"/>
      <c r="W26" s="661"/>
      <c r="X26" s="661"/>
      <c r="Y26" s="662"/>
      <c r="Z26" s="663">
        <v>0</v>
      </c>
      <c r="AA26" s="663"/>
      <c r="AB26" s="663"/>
      <c r="AC26" s="663"/>
      <c r="AD26" s="664">
        <v>52780</v>
      </c>
      <c r="AE26" s="664"/>
      <c r="AF26" s="664"/>
      <c r="AG26" s="664"/>
      <c r="AH26" s="664"/>
      <c r="AI26" s="664"/>
      <c r="AJ26" s="664"/>
      <c r="AK26" s="664"/>
      <c r="AL26" s="665">
        <v>0.1</v>
      </c>
      <c r="AM26" s="666"/>
      <c r="AN26" s="666"/>
      <c r="AO26" s="667"/>
      <c r="AP26" s="657" t="s">
        <v>301</v>
      </c>
      <c r="AQ26" s="676"/>
      <c r="AR26" s="676"/>
      <c r="AS26" s="676"/>
      <c r="AT26" s="676"/>
      <c r="AU26" s="676"/>
      <c r="AV26" s="676"/>
      <c r="AW26" s="676"/>
      <c r="AX26" s="676"/>
      <c r="AY26" s="676"/>
      <c r="AZ26" s="676"/>
      <c r="BA26" s="676"/>
      <c r="BB26" s="676"/>
      <c r="BC26" s="676"/>
      <c r="BD26" s="676"/>
      <c r="BE26" s="676"/>
      <c r="BF26" s="677"/>
      <c r="BG26" s="660" t="s">
        <v>231</v>
      </c>
      <c r="BH26" s="661"/>
      <c r="BI26" s="661"/>
      <c r="BJ26" s="661"/>
      <c r="BK26" s="661"/>
      <c r="BL26" s="661"/>
      <c r="BM26" s="661"/>
      <c r="BN26" s="662"/>
      <c r="BO26" s="663" t="s">
        <v>231</v>
      </c>
      <c r="BP26" s="663"/>
      <c r="BQ26" s="663"/>
      <c r="BR26" s="663"/>
      <c r="BS26" s="664" t="s">
        <v>231</v>
      </c>
      <c r="BT26" s="664"/>
      <c r="BU26" s="664"/>
      <c r="BV26" s="664"/>
      <c r="BW26" s="664"/>
      <c r="BX26" s="664"/>
      <c r="BY26" s="664"/>
      <c r="BZ26" s="664"/>
      <c r="CA26" s="664"/>
      <c r="CB26" s="668"/>
      <c r="CD26" s="657" t="s">
        <v>302</v>
      </c>
      <c r="CE26" s="658"/>
      <c r="CF26" s="658"/>
      <c r="CG26" s="658"/>
      <c r="CH26" s="658"/>
      <c r="CI26" s="658"/>
      <c r="CJ26" s="658"/>
      <c r="CK26" s="658"/>
      <c r="CL26" s="658"/>
      <c r="CM26" s="658"/>
      <c r="CN26" s="658"/>
      <c r="CO26" s="658"/>
      <c r="CP26" s="658"/>
      <c r="CQ26" s="659"/>
      <c r="CR26" s="660">
        <v>13658630</v>
      </c>
      <c r="CS26" s="661"/>
      <c r="CT26" s="661"/>
      <c r="CU26" s="661"/>
      <c r="CV26" s="661"/>
      <c r="CW26" s="661"/>
      <c r="CX26" s="661"/>
      <c r="CY26" s="662"/>
      <c r="CZ26" s="665">
        <v>9.8000000000000007</v>
      </c>
      <c r="DA26" s="690"/>
      <c r="DB26" s="690"/>
      <c r="DC26" s="694"/>
      <c r="DD26" s="669">
        <v>12170795</v>
      </c>
      <c r="DE26" s="661"/>
      <c r="DF26" s="661"/>
      <c r="DG26" s="661"/>
      <c r="DH26" s="661"/>
      <c r="DI26" s="661"/>
      <c r="DJ26" s="661"/>
      <c r="DK26" s="662"/>
      <c r="DL26" s="669" t="s">
        <v>231</v>
      </c>
      <c r="DM26" s="661"/>
      <c r="DN26" s="661"/>
      <c r="DO26" s="661"/>
      <c r="DP26" s="661"/>
      <c r="DQ26" s="661"/>
      <c r="DR26" s="661"/>
      <c r="DS26" s="661"/>
      <c r="DT26" s="661"/>
      <c r="DU26" s="661"/>
      <c r="DV26" s="662"/>
      <c r="DW26" s="665" t="s">
        <v>238</v>
      </c>
      <c r="DX26" s="690"/>
      <c r="DY26" s="690"/>
      <c r="DZ26" s="690"/>
      <c r="EA26" s="690"/>
      <c r="EB26" s="690"/>
      <c r="EC26" s="691"/>
    </row>
    <row r="27" spans="2:133" ht="11.25" customHeight="1">
      <c r="B27" s="657" t="s">
        <v>303</v>
      </c>
      <c r="C27" s="658"/>
      <c r="D27" s="658"/>
      <c r="E27" s="658"/>
      <c r="F27" s="658"/>
      <c r="G27" s="658"/>
      <c r="H27" s="658"/>
      <c r="I27" s="658"/>
      <c r="J27" s="658"/>
      <c r="K27" s="658"/>
      <c r="L27" s="658"/>
      <c r="M27" s="658"/>
      <c r="N27" s="658"/>
      <c r="O27" s="658"/>
      <c r="P27" s="658"/>
      <c r="Q27" s="659"/>
      <c r="R27" s="660">
        <v>262171</v>
      </c>
      <c r="S27" s="661"/>
      <c r="T27" s="661"/>
      <c r="U27" s="661"/>
      <c r="V27" s="661"/>
      <c r="W27" s="661"/>
      <c r="X27" s="661"/>
      <c r="Y27" s="662"/>
      <c r="Z27" s="663">
        <v>0.2</v>
      </c>
      <c r="AA27" s="663"/>
      <c r="AB27" s="663"/>
      <c r="AC27" s="663"/>
      <c r="AD27" s="664" t="s">
        <v>139</v>
      </c>
      <c r="AE27" s="664"/>
      <c r="AF27" s="664"/>
      <c r="AG27" s="664"/>
      <c r="AH27" s="664"/>
      <c r="AI27" s="664"/>
      <c r="AJ27" s="664"/>
      <c r="AK27" s="664"/>
      <c r="AL27" s="665" t="s">
        <v>238</v>
      </c>
      <c r="AM27" s="666"/>
      <c r="AN27" s="666"/>
      <c r="AO27" s="667"/>
      <c r="AP27" s="657" t="s">
        <v>304</v>
      </c>
      <c r="AQ27" s="658"/>
      <c r="AR27" s="658"/>
      <c r="AS27" s="658"/>
      <c r="AT27" s="658"/>
      <c r="AU27" s="658"/>
      <c r="AV27" s="658"/>
      <c r="AW27" s="658"/>
      <c r="AX27" s="658"/>
      <c r="AY27" s="658"/>
      <c r="AZ27" s="658"/>
      <c r="BA27" s="658"/>
      <c r="BB27" s="658"/>
      <c r="BC27" s="658"/>
      <c r="BD27" s="658"/>
      <c r="BE27" s="658"/>
      <c r="BF27" s="659"/>
      <c r="BG27" s="660">
        <v>51875002</v>
      </c>
      <c r="BH27" s="661"/>
      <c r="BI27" s="661"/>
      <c r="BJ27" s="661"/>
      <c r="BK27" s="661"/>
      <c r="BL27" s="661"/>
      <c r="BM27" s="661"/>
      <c r="BN27" s="662"/>
      <c r="BO27" s="663">
        <v>100</v>
      </c>
      <c r="BP27" s="663"/>
      <c r="BQ27" s="663"/>
      <c r="BR27" s="663"/>
      <c r="BS27" s="664" t="s">
        <v>238</v>
      </c>
      <c r="BT27" s="664"/>
      <c r="BU27" s="664"/>
      <c r="BV27" s="664"/>
      <c r="BW27" s="664"/>
      <c r="BX27" s="664"/>
      <c r="BY27" s="664"/>
      <c r="BZ27" s="664"/>
      <c r="CA27" s="664"/>
      <c r="CB27" s="668"/>
      <c r="CD27" s="657" t="s">
        <v>305</v>
      </c>
      <c r="CE27" s="658"/>
      <c r="CF27" s="658"/>
      <c r="CG27" s="658"/>
      <c r="CH27" s="658"/>
      <c r="CI27" s="658"/>
      <c r="CJ27" s="658"/>
      <c r="CK27" s="658"/>
      <c r="CL27" s="658"/>
      <c r="CM27" s="658"/>
      <c r="CN27" s="658"/>
      <c r="CO27" s="658"/>
      <c r="CP27" s="658"/>
      <c r="CQ27" s="659"/>
      <c r="CR27" s="660">
        <v>39893808</v>
      </c>
      <c r="CS27" s="692"/>
      <c r="CT27" s="692"/>
      <c r="CU27" s="692"/>
      <c r="CV27" s="692"/>
      <c r="CW27" s="692"/>
      <c r="CX27" s="692"/>
      <c r="CY27" s="693"/>
      <c r="CZ27" s="665">
        <v>28.7</v>
      </c>
      <c r="DA27" s="690"/>
      <c r="DB27" s="690"/>
      <c r="DC27" s="694"/>
      <c r="DD27" s="669">
        <v>12406068</v>
      </c>
      <c r="DE27" s="692"/>
      <c r="DF27" s="692"/>
      <c r="DG27" s="692"/>
      <c r="DH27" s="692"/>
      <c r="DI27" s="692"/>
      <c r="DJ27" s="692"/>
      <c r="DK27" s="693"/>
      <c r="DL27" s="669">
        <v>12221980</v>
      </c>
      <c r="DM27" s="692"/>
      <c r="DN27" s="692"/>
      <c r="DO27" s="692"/>
      <c r="DP27" s="692"/>
      <c r="DQ27" s="692"/>
      <c r="DR27" s="692"/>
      <c r="DS27" s="692"/>
      <c r="DT27" s="692"/>
      <c r="DU27" s="692"/>
      <c r="DV27" s="693"/>
      <c r="DW27" s="665">
        <v>15.3</v>
      </c>
      <c r="DX27" s="690"/>
      <c r="DY27" s="690"/>
      <c r="DZ27" s="690"/>
      <c r="EA27" s="690"/>
      <c r="EB27" s="690"/>
      <c r="EC27" s="691"/>
    </row>
    <row r="28" spans="2:133" ht="11.25" customHeight="1">
      <c r="B28" s="657" t="s">
        <v>306</v>
      </c>
      <c r="C28" s="658"/>
      <c r="D28" s="658"/>
      <c r="E28" s="658"/>
      <c r="F28" s="658"/>
      <c r="G28" s="658"/>
      <c r="H28" s="658"/>
      <c r="I28" s="658"/>
      <c r="J28" s="658"/>
      <c r="K28" s="658"/>
      <c r="L28" s="658"/>
      <c r="M28" s="658"/>
      <c r="N28" s="658"/>
      <c r="O28" s="658"/>
      <c r="P28" s="658"/>
      <c r="Q28" s="659"/>
      <c r="R28" s="660">
        <v>1394142</v>
      </c>
      <c r="S28" s="661"/>
      <c r="T28" s="661"/>
      <c r="U28" s="661"/>
      <c r="V28" s="661"/>
      <c r="W28" s="661"/>
      <c r="X28" s="661"/>
      <c r="Y28" s="662"/>
      <c r="Z28" s="663">
        <v>1</v>
      </c>
      <c r="AA28" s="663"/>
      <c r="AB28" s="663"/>
      <c r="AC28" s="663"/>
      <c r="AD28" s="664">
        <v>252391</v>
      </c>
      <c r="AE28" s="664"/>
      <c r="AF28" s="664"/>
      <c r="AG28" s="664"/>
      <c r="AH28" s="664"/>
      <c r="AI28" s="664"/>
      <c r="AJ28" s="664"/>
      <c r="AK28" s="664"/>
      <c r="AL28" s="665">
        <v>0.3</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307</v>
      </c>
      <c r="CE28" s="658"/>
      <c r="CF28" s="658"/>
      <c r="CG28" s="658"/>
      <c r="CH28" s="658"/>
      <c r="CI28" s="658"/>
      <c r="CJ28" s="658"/>
      <c r="CK28" s="658"/>
      <c r="CL28" s="658"/>
      <c r="CM28" s="658"/>
      <c r="CN28" s="658"/>
      <c r="CO28" s="658"/>
      <c r="CP28" s="658"/>
      <c r="CQ28" s="659"/>
      <c r="CR28" s="660">
        <v>9994243</v>
      </c>
      <c r="CS28" s="661"/>
      <c r="CT28" s="661"/>
      <c r="CU28" s="661"/>
      <c r="CV28" s="661"/>
      <c r="CW28" s="661"/>
      <c r="CX28" s="661"/>
      <c r="CY28" s="662"/>
      <c r="CZ28" s="665">
        <v>7.2</v>
      </c>
      <c r="DA28" s="690"/>
      <c r="DB28" s="690"/>
      <c r="DC28" s="694"/>
      <c r="DD28" s="669">
        <v>9910599</v>
      </c>
      <c r="DE28" s="661"/>
      <c r="DF28" s="661"/>
      <c r="DG28" s="661"/>
      <c r="DH28" s="661"/>
      <c r="DI28" s="661"/>
      <c r="DJ28" s="661"/>
      <c r="DK28" s="662"/>
      <c r="DL28" s="669">
        <v>9910599</v>
      </c>
      <c r="DM28" s="661"/>
      <c r="DN28" s="661"/>
      <c r="DO28" s="661"/>
      <c r="DP28" s="661"/>
      <c r="DQ28" s="661"/>
      <c r="DR28" s="661"/>
      <c r="DS28" s="661"/>
      <c r="DT28" s="661"/>
      <c r="DU28" s="661"/>
      <c r="DV28" s="662"/>
      <c r="DW28" s="665">
        <v>12.4</v>
      </c>
      <c r="DX28" s="690"/>
      <c r="DY28" s="690"/>
      <c r="DZ28" s="690"/>
      <c r="EA28" s="690"/>
      <c r="EB28" s="690"/>
      <c r="EC28" s="691"/>
    </row>
    <row r="29" spans="2:133" ht="11.25" customHeight="1">
      <c r="B29" s="657" t="s">
        <v>308</v>
      </c>
      <c r="C29" s="658"/>
      <c r="D29" s="658"/>
      <c r="E29" s="658"/>
      <c r="F29" s="658"/>
      <c r="G29" s="658"/>
      <c r="H29" s="658"/>
      <c r="I29" s="658"/>
      <c r="J29" s="658"/>
      <c r="K29" s="658"/>
      <c r="L29" s="658"/>
      <c r="M29" s="658"/>
      <c r="N29" s="658"/>
      <c r="O29" s="658"/>
      <c r="P29" s="658"/>
      <c r="Q29" s="659"/>
      <c r="R29" s="660">
        <v>991762</v>
      </c>
      <c r="S29" s="661"/>
      <c r="T29" s="661"/>
      <c r="U29" s="661"/>
      <c r="V29" s="661"/>
      <c r="W29" s="661"/>
      <c r="X29" s="661"/>
      <c r="Y29" s="662"/>
      <c r="Z29" s="663">
        <v>0.7</v>
      </c>
      <c r="AA29" s="663"/>
      <c r="AB29" s="663"/>
      <c r="AC29" s="663"/>
      <c r="AD29" s="664" t="s">
        <v>231</v>
      </c>
      <c r="AE29" s="664"/>
      <c r="AF29" s="664"/>
      <c r="AG29" s="664"/>
      <c r="AH29" s="664"/>
      <c r="AI29" s="664"/>
      <c r="AJ29" s="664"/>
      <c r="AK29" s="664"/>
      <c r="AL29" s="665" t="s">
        <v>231</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309</v>
      </c>
      <c r="CE29" s="697"/>
      <c r="CF29" s="657" t="s">
        <v>310</v>
      </c>
      <c r="CG29" s="658"/>
      <c r="CH29" s="658"/>
      <c r="CI29" s="658"/>
      <c r="CJ29" s="658"/>
      <c r="CK29" s="658"/>
      <c r="CL29" s="658"/>
      <c r="CM29" s="658"/>
      <c r="CN29" s="658"/>
      <c r="CO29" s="658"/>
      <c r="CP29" s="658"/>
      <c r="CQ29" s="659"/>
      <c r="CR29" s="660">
        <v>9994243</v>
      </c>
      <c r="CS29" s="692"/>
      <c r="CT29" s="692"/>
      <c r="CU29" s="692"/>
      <c r="CV29" s="692"/>
      <c r="CW29" s="692"/>
      <c r="CX29" s="692"/>
      <c r="CY29" s="693"/>
      <c r="CZ29" s="665">
        <v>7.2</v>
      </c>
      <c r="DA29" s="690"/>
      <c r="DB29" s="690"/>
      <c r="DC29" s="694"/>
      <c r="DD29" s="669">
        <v>9910599</v>
      </c>
      <c r="DE29" s="692"/>
      <c r="DF29" s="692"/>
      <c r="DG29" s="692"/>
      <c r="DH29" s="692"/>
      <c r="DI29" s="692"/>
      <c r="DJ29" s="692"/>
      <c r="DK29" s="693"/>
      <c r="DL29" s="669">
        <v>9910599</v>
      </c>
      <c r="DM29" s="692"/>
      <c r="DN29" s="692"/>
      <c r="DO29" s="692"/>
      <c r="DP29" s="692"/>
      <c r="DQ29" s="692"/>
      <c r="DR29" s="692"/>
      <c r="DS29" s="692"/>
      <c r="DT29" s="692"/>
      <c r="DU29" s="692"/>
      <c r="DV29" s="693"/>
      <c r="DW29" s="665">
        <v>12.4</v>
      </c>
      <c r="DX29" s="690"/>
      <c r="DY29" s="690"/>
      <c r="DZ29" s="690"/>
      <c r="EA29" s="690"/>
      <c r="EB29" s="690"/>
      <c r="EC29" s="691"/>
    </row>
    <row r="30" spans="2:133" ht="11.25" customHeight="1">
      <c r="B30" s="657" t="s">
        <v>311</v>
      </c>
      <c r="C30" s="658"/>
      <c r="D30" s="658"/>
      <c r="E30" s="658"/>
      <c r="F30" s="658"/>
      <c r="G30" s="658"/>
      <c r="H30" s="658"/>
      <c r="I30" s="658"/>
      <c r="J30" s="658"/>
      <c r="K30" s="658"/>
      <c r="L30" s="658"/>
      <c r="M30" s="658"/>
      <c r="N30" s="658"/>
      <c r="O30" s="658"/>
      <c r="P30" s="658"/>
      <c r="Q30" s="659"/>
      <c r="R30" s="660">
        <v>30024314</v>
      </c>
      <c r="S30" s="661"/>
      <c r="T30" s="661"/>
      <c r="U30" s="661"/>
      <c r="V30" s="661"/>
      <c r="W30" s="661"/>
      <c r="X30" s="661"/>
      <c r="Y30" s="662"/>
      <c r="Z30" s="663">
        <v>20.6</v>
      </c>
      <c r="AA30" s="663"/>
      <c r="AB30" s="663"/>
      <c r="AC30" s="663"/>
      <c r="AD30" s="664" t="s">
        <v>231</v>
      </c>
      <c r="AE30" s="664"/>
      <c r="AF30" s="664"/>
      <c r="AG30" s="664"/>
      <c r="AH30" s="664"/>
      <c r="AI30" s="664"/>
      <c r="AJ30" s="664"/>
      <c r="AK30" s="664"/>
      <c r="AL30" s="665" t="s">
        <v>231</v>
      </c>
      <c r="AM30" s="666"/>
      <c r="AN30" s="666"/>
      <c r="AO30" s="667"/>
      <c r="AP30" s="642" t="s">
        <v>225</v>
      </c>
      <c r="AQ30" s="643"/>
      <c r="AR30" s="643"/>
      <c r="AS30" s="643"/>
      <c r="AT30" s="643"/>
      <c r="AU30" s="643"/>
      <c r="AV30" s="643"/>
      <c r="AW30" s="643"/>
      <c r="AX30" s="643"/>
      <c r="AY30" s="643"/>
      <c r="AZ30" s="643"/>
      <c r="BA30" s="643"/>
      <c r="BB30" s="643"/>
      <c r="BC30" s="643"/>
      <c r="BD30" s="643"/>
      <c r="BE30" s="643"/>
      <c r="BF30" s="644"/>
      <c r="BG30" s="642" t="s">
        <v>312</v>
      </c>
      <c r="BH30" s="702"/>
      <c r="BI30" s="702"/>
      <c r="BJ30" s="702"/>
      <c r="BK30" s="702"/>
      <c r="BL30" s="702"/>
      <c r="BM30" s="702"/>
      <c r="BN30" s="702"/>
      <c r="BO30" s="702"/>
      <c r="BP30" s="702"/>
      <c r="BQ30" s="703"/>
      <c r="BR30" s="642" t="s">
        <v>313</v>
      </c>
      <c r="BS30" s="702"/>
      <c r="BT30" s="702"/>
      <c r="BU30" s="702"/>
      <c r="BV30" s="702"/>
      <c r="BW30" s="702"/>
      <c r="BX30" s="702"/>
      <c r="BY30" s="702"/>
      <c r="BZ30" s="702"/>
      <c r="CA30" s="702"/>
      <c r="CB30" s="703"/>
      <c r="CD30" s="698"/>
      <c r="CE30" s="699"/>
      <c r="CF30" s="657" t="s">
        <v>314</v>
      </c>
      <c r="CG30" s="658"/>
      <c r="CH30" s="658"/>
      <c r="CI30" s="658"/>
      <c r="CJ30" s="658"/>
      <c r="CK30" s="658"/>
      <c r="CL30" s="658"/>
      <c r="CM30" s="658"/>
      <c r="CN30" s="658"/>
      <c r="CO30" s="658"/>
      <c r="CP30" s="658"/>
      <c r="CQ30" s="659"/>
      <c r="CR30" s="660">
        <v>9660307</v>
      </c>
      <c r="CS30" s="661"/>
      <c r="CT30" s="661"/>
      <c r="CU30" s="661"/>
      <c r="CV30" s="661"/>
      <c r="CW30" s="661"/>
      <c r="CX30" s="661"/>
      <c r="CY30" s="662"/>
      <c r="CZ30" s="665">
        <v>6.9</v>
      </c>
      <c r="DA30" s="690"/>
      <c r="DB30" s="690"/>
      <c r="DC30" s="694"/>
      <c r="DD30" s="669">
        <v>9576663</v>
      </c>
      <c r="DE30" s="661"/>
      <c r="DF30" s="661"/>
      <c r="DG30" s="661"/>
      <c r="DH30" s="661"/>
      <c r="DI30" s="661"/>
      <c r="DJ30" s="661"/>
      <c r="DK30" s="662"/>
      <c r="DL30" s="669">
        <v>9576663</v>
      </c>
      <c r="DM30" s="661"/>
      <c r="DN30" s="661"/>
      <c r="DO30" s="661"/>
      <c r="DP30" s="661"/>
      <c r="DQ30" s="661"/>
      <c r="DR30" s="661"/>
      <c r="DS30" s="661"/>
      <c r="DT30" s="661"/>
      <c r="DU30" s="661"/>
      <c r="DV30" s="662"/>
      <c r="DW30" s="665">
        <v>12</v>
      </c>
      <c r="DX30" s="690"/>
      <c r="DY30" s="690"/>
      <c r="DZ30" s="690"/>
      <c r="EA30" s="690"/>
      <c r="EB30" s="690"/>
      <c r="EC30" s="691"/>
    </row>
    <row r="31" spans="2:133" ht="11.25" customHeight="1">
      <c r="B31" s="673" t="s">
        <v>315</v>
      </c>
      <c r="C31" s="674"/>
      <c r="D31" s="674"/>
      <c r="E31" s="674"/>
      <c r="F31" s="674"/>
      <c r="G31" s="674"/>
      <c r="H31" s="674"/>
      <c r="I31" s="674"/>
      <c r="J31" s="674"/>
      <c r="K31" s="674"/>
      <c r="L31" s="674"/>
      <c r="M31" s="674"/>
      <c r="N31" s="674"/>
      <c r="O31" s="674"/>
      <c r="P31" s="674"/>
      <c r="Q31" s="675"/>
      <c r="R31" s="660" t="s">
        <v>231</v>
      </c>
      <c r="S31" s="661"/>
      <c r="T31" s="661"/>
      <c r="U31" s="661"/>
      <c r="V31" s="661"/>
      <c r="W31" s="661"/>
      <c r="X31" s="661"/>
      <c r="Y31" s="662"/>
      <c r="Z31" s="663" t="s">
        <v>231</v>
      </c>
      <c r="AA31" s="663"/>
      <c r="AB31" s="663"/>
      <c r="AC31" s="663"/>
      <c r="AD31" s="664" t="s">
        <v>231</v>
      </c>
      <c r="AE31" s="664"/>
      <c r="AF31" s="664"/>
      <c r="AG31" s="664"/>
      <c r="AH31" s="664"/>
      <c r="AI31" s="664"/>
      <c r="AJ31" s="664"/>
      <c r="AK31" s="664"/>
      <c r="AL31" s="665" t="s">
        <v>231</v>
      </c>
      <c r="AM31" s="666"/>
      <c r="AN31" s="666"/>
      <c r="AO31" s="667"/>
      <c r="AP31" s="706" t="s">
        <v>316</v>
      </c>
      <c r="AQ31" s="707"/>
      <c r="AR31" s="707"/>
      <c r="AS31" s="707"/>
      <c r="AT31" s="712" t="s">
        <v>317</v>
      </c>
      <c r="AU31" s="218"/>
      <c r="AV31" s="218"/>
      <c r="AW31" s="218"/>
      <c r="AX31" s="646" t="s">
        <v>190</v>
      </c>
      <c r="AY31" s="647"/>
      <c r="AZ31" s="647"/>
      <c r="BA31" s="647"/>
      <c r="BB31" s="647"/>
      <c r="BC31" s="647"/>
      <c r="BD31" s="647"/>
      <c r="BE31" s="647"/>
      <c r="BF31" s="648"/>
      <c r="BG31" s="716">
        <v>99.3</v>
      </c>
      <c r="BH31" s="704"/>
      <c r="BI31" s="704"/>
      <c r="BJ31" s="704"/>
      <c r="BK31" s="704"/>
      <c r="BL31" s="704"/>
      <c r="BM31" s="655">
        <v>98</v>
      </c>
      <c r="BN31" s="704"/>
      <c r="BO31" s="704"/>
      <c r="BP31" s="704"/>
      <c r="BQ31" s="705"/>
      <c r="BR31" s="716">
        <v>99.4</v>
      </c>
      <c r="BS31" s="704"/>
      <c r="BT31" s="704"/>
      <c r="BU31" s="704"/>
      <c r="BV31" s="704"/>
      <c r="BW31" s="704"/>
      <c r="BX31" s="655">
        <v>97.9</v>
      </c>
      <c r="BY31" s="704"/>
      <c r="BZ31" s="704"/>
      <c r="CA31" s="704"/>
      <c r="CB31" s="705"/>
      <c r="CD31" s="698"/>
      <c r="CE31" s="699"/>
      <c r="CF31" s="657" t="s">
        <v>318</v>
      </c>
      <c r="CG31" s="658"/>
      <c r="CH31" s="658"/>
      <c r="CI31" s="658"/>
      <c r="CJ31" s="658"/>
      <c r="CK31" s="658"/>
      <c r="CL31" s="658"/>
      <c r="CM31" s="658"/>
      <c r="CN31" s="658"/>
      <c r="CO31" s="658"/>
      <c r="CP31" s="658"/>
      <c r="CQ31" s="659"/>
      <c r="CR31" s="660">
        <v>333936</v>
      </c>
      <c r="CS31" s="692"/>
      <c r="CT31" s="692"/>
      <c r="CU31" s="692"/>
      <c r="CV31" s="692"/>
      <c r="CW31" s="692"/>
      <c r="CX31" s="692"/>
      <c r="CY31" s="693"/>
      <c r="CZ31" s="665">
        <v>0.2</v>
      </c>
      <c r="DA31" s="690"/>
      <c r="DB31" s="690"/>
      <c r="DC31" s="694"/>
      <c r="DD31" s="669">
        <v>333936</v>
      </c>
      <c r="DE31" s="692"/>
      <c r="DF31" s="692"/>
      <c r="DG31" s="692"/>
      <c r="DH31" s="692"/>
      <c r="DI31" s="692"/>
      <c r="DJ31" s="692"/>
      <c r="DK31" s="693"/>
      <c r="DL31" s="669">
        <v>333936</v>
      </c>
      <c r="DM31" s="692"/>
      <c r="DN31" s="692"/>
      <c r="DO31" s="692"/>
      <c r="DP31" s="692"/>
      <c r="DQ31" s="692"/>
      <c r="DR31" s="692"/>
      <c r="DS31" s="692"/>
      <c r="DT31" s="692"/>
      <c r="DU31" s="692"/>
      <c r="DV31" s="693"/>
      <c r="DW31" s="665">
        <v>0.4</v>
      </c>
      <c r="DX31" s="690"/>
      <c r="DY31" s="690"/>
      <c r="DZ31" s="690"/>
      <c r="EA31" s="690"/>
      <c r="EB31" s="690"/>
      <c r="EC31" s="691"/>
    </row>
    <row r="32" spans="2:133" ht="11.25" customHeight="1">
      <c r="B32" s="657" t="s">
        <v>319</v>
      </c>
      <c r="C32" s="658"/>
      <c r="D32" s="658"/>
      <c r="E32" s="658"/>
      <c r="F32" s="658"/>
      <c r="G32" s="658"/>
      <c r="H32" s="658"/>
      <c r="I32" s="658"/>
      <c r="J32" s="658"/>
      <c r="K32" s="658"/>
      <c r="L32" s="658"/>
      <c r="M32" s="658"/>
      <c r="N32" s="658"/>
      <c r="O32" s="658"/>
      <c r="P32" s="658"/>
      <c r="Q32" s="659"/>
      <c r="R32" s="660">
        <v>13185328</v>
      </c>
      <c r="S32" s="661"/>
      <c r="T32" s="661"/>
      <c r="U32" s="661"/>
      <c r="V32" s="661"/>
      <c r="W32" s="661"/>
      <c r="X32" s="661"/>
      <c r="Y32" s="662"/>
      <c r="Z32" s="663">
        <v>9.1</v>
      </c>
      <c r="AA32" s="663"/>
      <c r="AB32" s="663"/>
      <c r="AC32" s="663"/>
      <c r="AD32" s="664" t="s">
        <v>231</v>
      </c>
      <c r="AE32" s="664"/>
      <c r="AF32" s="664"/>
      <c r="AG32" s="664"/>
      <c r="AH32" s="664"/>
      <c r="AI32" s="664"/>
      <c r="AJ32" s="664"/>
      <c r="AK32" s="664"/>
      <c r="AL32" s="665" t="s">
        <v>294</v>
      </c>
      <c r="AM32" s="666"/>
      <c r="AN32" s="666"/>
      <c r="AO32" s="667"/>
      <c r="AP32" s="708"/>
      <c r="AQ32" s="709"/>
      <c r="AR32" s="709"/>
      <c r="AS32" s="709"/>
      <c r="AT32" s="713"/>
      <c r="AU32" s="214" t="s">
        <v>320</v>
      </c>
      <c r="AX32" s="657" t="s">
        <v>321</v>
      </c>
      <c r="AY32" s="658"/>
      <c r="AZ32" s="658"/>
      <c r="BA32" s="658"/>
      <c r="BB32" s="658"/>
      <c r="BC32" s="658"/>
      <c r="BD32" s="658"/>
      <c r="BE32" s="658"/>
      <c r="BF32" s="659"/>
      <c r="BG32" s="717">
        <v>99.1</v>
      </c>
      <c r="BH32" s="692"/>
      <c r="BI32" s="692"/>
      <c r="BJ32" s="692"/>
      <c r="BK32" s="692"/>
      <c r="BL32" s="692"/>
      <c r="BM32" s="666">
        <v>97.5</v>
      </c>
      <c r="BN32" s="692"/>
      <c r="BO32" s="692"/>
      <c r="BP32" s="692"/>
      <c r="BQ32" s="715"/>
      <c r="BR32" s="717">
        <v>99.3</v>
      </c>
      <c r="BS32" s="692"/>
      <c r="BT32" s="692"/>
      <c r="BU32" s="692"/>
      <c r="BV32" s="692"/>
      <c r="BW32" s="692"/>
      <c r="BX32" s="666">
        <v>97.5</v>
      </c>
      <c r="BY32" s="692"/>
      <c r="BZ32" s="692"/>
      <c r="CA32" s="692"/>
      <c r="CB32" s="715"/>
      <c r="CD32" s="700"/>
      <c r="CE32" s="701"/>
      <c r="CF32" s="657" t="s">
        <v>322</v>
      </c>
      <c r="CG32" s="658"/>
      <c r="CH32" s="658"/>
      <c r="CI32" s="658"/>
      <c r="CJ32" s="658"/>
      <c r="CK32" s="658"/>
      <c r="CL32" s="658"/>
      <c r="CM32" s="658"/>
      <c r="CN32" s="658"/>
      <c r="CO32" s="658"/>
      <c r="CP32" s="658"/>
      <c r="CQ32" s="659"/>
      <c r="CR32" s="660" t="s">
        <v>238</v>
      </c>
      <c r="CS32" s="661"/>
      <c r="CT32" s="661"/>
      <c r="CU32" s="661"/>
      <c r="CV32" s="661"/>
      <c r="CW32" s="661"/>
      <c r="CX32" s="661"/>
      <c r="CY32" s="662"/>
      <c r="CZ32" s="665" t="s">
        <v>294</v>
      </c>
      <c r="DA32" s="690"/>
      <c r="DB32" s="690"/>
      <c r="DC32" s="694"/>
      <c r="DD32" s="669" t="s">
        <v>238</v>
      </c>
      <c r="DE32" s="661"/>
      <c r="DF32" s="661"/>
      <c r="DG32" s="661"/>
      <c r="DH32" s="661"/>
      <c r="DI32" s="661"/>
      <c r="DJ32" s="661"/>
      <c r="DK32" s="662"/>
      <c r="DL32" s="669" t="s">
        <v>139</v>
      </c>
      <c r="DM32" s="661"/>
      <c r="DN32" s="661"/>
      <c r="DO32" s="661"/>
      <c r="DP32" s="661"/>
      <c r="DQ32" s="661"/>
      <c r="DR32" s="661"/>
      <c r="DS32" s="661"/>
      <c r="DT32" s="661"/>
      <c r="DU32" s="661"/>
      <c r="DV32" s="662"/>
      <c r="DW32" s="665" t="s">
        <v>238</v>
      </c>
      <c r="DX32" s="690"/>
      <c r="DY32" s="690"/>
      <c r="DZ32" s="690"/>
      <c r="EA32" s="690"/>
      <c r="EB32" s="690"/>
      <c r="EC32" s="691"/>
    </row>
    <row r="33" spans="2:133" ht="11.25" customHeight="1">
      <c r="B33" s="657" t="s">
        <v>323</v>
      </c>
      <c r="C33" s="658"/>
      <c r="D33" s="658"/>
      <c r="E33" s="658"/>
      <c r="F33" s="658"/>
      <c r="G33" s="658"/>
      <c r="H33" s="658"/>
      <c r="I33" s="658"/>
      <c r="J33" s="658"/>
      <c r="K33" s="658"/>
      <c r="L33" s="658"/>
      <c r="M33" s="658"/>
      <c r="N33" s="658"/>
      <c r="O33" s="658"/>
      <c r="P33" s="658"/>
      <c r="Q33" s="659"/>
      <c r="R33" s="660">
        <v>510937</v>
      </c>
      <c r="S33" s="661"/>
      <c r="T33" s="661"/>
      <c r="U33" s="661"/>
      <c r="V33" s="661"/>
      <c r="W33" s="661"/>
      <c r="X33" s="661"/>
      <c r="Y33" s="662"/>
      <c r="Z33" s="663">
        <v>0.4</v>
      </c>
      <c r="AA33" s="663"/>
      <c r="AB33" s="663"/>
      <c r="AC33" s="663"/>
      <c r="AD33" s="664">
        <v>99484</v>
      </c>
      <c r="AE33" s="664"/>
      <c r="AF33" s="664"/>
      <c r="AG33" s="664"/>
      <c r="AH33" s="664"/>
      <c r="AI33" s="664"/>
      <c r="AJ33" s="664"/>
      <c r="AK33" s="664"/>
      <c r="AL33" s="665">
        <v>0.1</v>
      </c>
      <c r="AM33" s="666"/>
      <c r="AN33" s="666"/>
      <c r="AO33" s="667"/>
      <c r="AP33" s="710"/>
      <c r="AQ33" s="711"/>
      <c r="AR33" s="711"/>
      <c r="AS33" s="711"/>
      <c r="AT33" s="714"/>
      <c r="AU33" s="219"/>
      <c r="AV33" s="219"/>
      <c r="AW33" s="219"/>
      <c r="AX33" s="681" t="s">
        <v>324</v>
      </c>
      <c r="AY33" s="682"/>
      <c r="AZ33" s="682"/>
      <c r="BA33" s="682"/>
      <c r="BB33" s="682"/>
      <c r="BC33" s="682"/>
      <c r="BD33" s="682"/>
      <c r="BE33" s="682"/>
      <c r="BF33" s="683"/>
      <c r="BG33" s="718">
        <v>99.5</v>
      </c>
      <c r="BH33" s="719"/>
      <c r="BI33" s="719"/>
      <c r="BJ33" s="719"/>
      <c r="BK33" s="719"/>
      <c r="BL33" s="719"/>
      <c r="BM33" s="720">
        <v>98.2</v>
      </c>
      <c r="BN33" s="719"/>
      <c r="BO33" s="719"/>
      <c r="BP33" s="719"/>
      <c r="BQ33" s="721"/>
      <c r="BR33" s="718">
        <v>99.5</v>
      </c>
      <c r="BS33" s="719"/>
      <c r="BT33" s="719"/>
      <c r="BU33" s="719"/>
      <c r="BV33" s="719"/>
      <c r="BW33" s="719"/>
      <c r="BX33" s="720">
        <v>98</v>
      </c>
      <c r="BY33" s="719"/>
      <c r="BZ33" s="719"/>
      <c r="CA33" s="719"/>
      <c r="CB33" s="721"/>
      <c r="CD33" s="657" t="s">
        <v>325</v>
      </c>
      <c r="CE33" s="658"/>
      <c r="CF33" s="658"/>
      <c r="CG33" s="658"/>
      <c r="CH33" s="658"/>
      <c r="CI33" s="658"/>
      <c r="CJ33" s="658"/>
      <c r="CK33" s="658"/>
      <c r="CL33" s="658"/>
      <c r="CM33" s="658"/>
      <c r="CN33" s="658"/>
      <c r="CO33" s="658"/>
      <c r="CP33" s="658"/>
      <c r="CQ33" s="659"/>
      <c r="CR33" s="660">
        <v>58018615</v>
      </c>
      <c r="CS33" s="692"/>
      <c r="CT33" s="692"/>
      <c r="CU33" s="692"/>
      <c r="CV33" s="692"/>
      <c r="CW33" s="692"/>
      <c r="CX33" s="692"/>
      <c r="CY33" s="693"/>
      <c r="CZ33" s="665">
        <v>41.7</v>
      </c>
      <c r="DA33" s="690"/>
      <c r="DB33" s="690"/>
      <c r="DC33" s="694"/>
      <c r="DD33" s="669">
        <v>45007246</v>
      </c>
      <c r="DE33" s="692"/>
      <c r="DF33" s="692"/>
      <c r="DG33" s="692"/>
      <c r="DH33" s="692"/>
      <c r="DI33" s="692"/>
      <c r="DJ33" s="692"/>
      <c r="DK33" s="693"/>
      <c r="DL33" s="669">
        <v>29935035</v>
      </c>
      <c r="DM33" s="692"/>
      <c r="DN33" s="692"/>
      <c r="DO33" s="692"/>
      <c r="DP33" s="692"/>
      <c r="DQ33" s="692"/>
      <c r="DR33" s="692"/>
      <c r="DS33" s="692"/>
      <c r="DT33" s="692"/>
      <c r="DU33" s="692"/>
      <c r="DV33" s="693"/>
      <c r="DW33" s="665">
        <v>37.4</v>
      </c>
      <c r="DX33" s="690"/>
      <c r="DY33" s="690"/>
      <c r="DZ33" s="690"/>
      <c r="EA33" s="690"/>
      <c r="EB33" s="690"/>
      <c r="EC33" s="691"/>
    </row>
    <row r="34" spans="2:133" ht="11.25" customHeight="1">
      <c r="B34" s="657" t="s">
        <v>326</v>
      </c>
      <c r="C34" s="658"/>
      <c r="D34" s="658"/>
      <c r="E34" s="658"/>
      <c r="F34" s="658"/>
      <c r="G34" s="658"/>
      <c r="H34" s="658"/>
      <c r="I34" s="658"/>
      <c r="J34" s="658"/>
      <c r="K34" s="658"/>
      <c r="L34" s="658"/>
      <c r="M34" s="658"/>
      <c r="N34" s="658"/>
      <c r="O34" s="658"/>
      <c r="P34" s="658"/>
      <c r="Q34" s="659"/>
      <c r="R34" s="660">
        <v>88386</v>
      </c>
      <c r="S34" s="661"/>
      <c r="T34" s="661"/>
      <c r="U34" s="661"/>
      <c r="V34" s="661"/>
      <c r="W34" s="661"/>
      <c r="X34" s="661"/>
      <c r="Y34" s="662"/>
      <c r="Z34" s="663">
        <v>0.1</v>
      </c>
      <c r="AA34" s="663"/>
      <c r="AB34" s="663"/>
      <c r="AC34" s="663"/>
      <c r="AD34" s="664" t="s">
        <v>231</v>
      </c>
      <c r="AE34" s="664"/>
      <c r="AF34" s="664"/>
      <c r="AG34" s="664"/>
      <c r="AH34" s="664"/>
      <c r="AI34" s="664"/>
      <c r="AJ34" s="664"/>
      <c r="AK34" s="664"/>
      <c r="AL34" s="665" t="s">
        <v>231</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327</v>
      </c>
      <c r="CE34" s="658"/>
      <c r="CF34" s="658"/>
      <c r="CG34" s="658"/>
      <c r="CH34" s="658"/>
      <c r="CI34" s="658"/>
      <c r="CJ34" s="658"/>
      <c r="CK34" s="658"/>
      <c r="CL34" s="658"/>
      <c r="CM34" s="658"/>
      <c r="CN34" s="658"/>
      <c r="CO34" s="658"/>
      <c r="CP34" s="658"/>
      <c r="CQ34" s="659"/>
      <c r="CR34" s="660">
        <v>21118777</v>
      </c>
      <c r="CS34" s="661"/>
      <c r="CT34" s="661"/>
      <c r="CU34" s="661"/>
      <c r="CV34" s="661"/>
      <c r="CW34" s="661"/>
      <c r="CX34" s="661"/>
      <c r="CY34" s="662"/>
      <c r="CZ34" s="665">
        <v>15.2</v>
      </c>
      <c r="DA34" s="690"/>
      <c r="DB34" s="690"/>
      <c r="DC34" s="694"/>
      <c r="DD34" s="669">
        <v>14865396</v>
      </c>
      <c r="DE34" s="661"/>
      <c r="DF34" s="661"/>
      <c r="DG34" s="661"/>
      <c r="DH34" s="661"/>
      <c r="DI34" s="661"/>
      <c r="DJ34" s="661"/>
      <c r="DK34" s="662"/>
      <c r="DL34" s="669">
        <v>12518019</v>
      </c>
      <c r="DM34" s="661"/>
      <c r="DN34" s="661"/>
      <c r="DO34" s="661"/>
      <c r="DP34" s="661"/>
      <c r="DQ34" s="661"/>
      <c r="DR34" s="661"/>
      <c r="DS34" s="661"/>
      <c r="DT34" s="661"/>
      <c r="DU34" s="661"/>
      <c r="DV34" s="662"/>
      <c r="DW34" s="665">
        <v>15.6</v>
      </c>
      <c r="DX34" s="690"/>
      <c r="DY34" s="690"/>
      <c r="DZ34" s="690"/>
      <c r="EA34" s="690"/>
      <c r="EB34" s="690"/>
      <c r="EC34" s="691"/>
    </row>
    <row r="35" spans="2:133" ht="11.25" customHeight="1">
      <c r="B35" s="657" t="s">
        <v>328</v>
      </c>
      <c r="C35" s="658"/>
      <c r="D35" s="658"/>
      <c r="E35" s="658"/>
      <c r="F35" s="658"/>
      <c r="G35" s="658"/>
      <c r="H35" s="658"/>
      <c r="I35" s="658"/>
      <c r="J35" s="658"/>
      <c r="K35" s="658"/>
      <c r="L35" s="658"/>
      <c r="M35" s="658"/>
      <c r="N35" s="658"/>
      <c r="O35" s="658"/>
      <c r="P35" s="658"/>
      <c r="Q35" s="659"/>
      <c r="R35" s="660">
        <v>3345471</v>
      </c>
      <c r="S35" s="661"/>
      <c r="T35" s="661"/>
      <c r="U35" s="661"/>
      <c r="V35" s="661"/>
      <c r="W35" s="661"/>
      <c r="X35" s="661"/>
      <c r="Y35" s="662"/>
      <c r="Z35" s="663">
        <v>2.2999999999999998</v>
      </c>
      <c r="AA35" s="663"/>
      <c r="AB35" s="663"/>
      <c r="AC35" s="663"/>
      <c r="AD35" s="664" t="s">
        <v>231</v>
      </c>
      <c r="AE35" s="664"/>
      <c r="AF35" s="664"/>
      <c r="AG35" s="664"/>
      <c r="AH35" s="664"/>
      <c r="AI35" s="664"/>
      <c r="AJ35" s="664"/>
      <c r="AK35" s="664"/>
      <c r="AL35" s="665" t="s">
        <v>231</v>
      </c>
      <c r="AM35" s="666"/>
      <c r="AN35" s="666"/>
      <c r="AO35" s="667"/>
      <c r="AP35" s="222"/>
      <c r="AQ35" s="642" t="s">
        <v>329</v>
      </c>
      <c r="AR35" s="643"/>
      <c r="AS35" s="643"/>
      <c r="AT35" s="643"/>
      <c r="AU35" s="643"/>
      <c r="AV35" s="643"/>
      <c r="AW35" s="643"/>
      <c r="AX35" s="643"/>
      <c r="AY35" s="643"/>
      <c r="AZ35" s="643"/>
      <c r="BA35" s="643"/>
      <c r="BB35" s="643"/>
      <c r="BC35" s="643"/>
      <c r="BD35" s="643"/>
      <c r="BE35" s="643"/>
      <c r="BF35" s="644"/>
      <c r="BG35" s="642" t="s">
        <v>330</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331</v>
      </c>
      <c r="CE35" s="658"/>
      <c r="CF35" s="658"/>
      <c r="CG35" s="658"/>
      <c r="CH35" s="658"/>
      <c r="CI35" s="658"/>
      <c r="CJ35" s="658"/>
      <c r="CK35" s="658"/>
      <c r="CL35" s="658"/>
      <c r="CM35" s="658"/>
      <c r="CN35" s="658"/>
      <c r="CO35" s="658"/>
      <c r="CP35" s="658"/>
      <c r="CQ35" s="659"/>
      <c r="CR35" s="660">
        <v>783358</v>
      </c>
      <c r="CS35" s="692"/>
      <c r="CT35" s="692"/>
      <c r="CU35" s="692"/>
      <c r="CV35" s="692"/>
      <c r="CW35" s="692"/>
      <c r="CX35" s="692"/>
      <c r="CY35" s="693"/>
      <c r="CZ35" s="665">
        <v>0.6</v>
      </c>
      <c r="DA35" s="690"/>
      <c r="DB35" s="690"/>
      <c r="DC35" s="694"/>
      <c r="DD35" s="669">
        <v>694236</v>
      </c>
      <c r="DE35" s="692"/>
      <c r="DF35" s="692"/>
      <c r="DG35" s="692"/>
      <c r="DH35" s="692"/>
      <c r="DI35" s="692"/>
      <c r="DJ35" s="692"/>
      <c r="DK35" s="693"/>
      <c r="DL35" s="669">
        <v>671634</v>
      </c>
      <c r="DM35" s="692"/>
      <c r="DN35" s="692"/>
      <c r="DO35" s="692"/>
      <c r="DP35" s="692"/>
      <c r="DQ35" s="692"/>
      <c r="DR35" s="692"/>
      <c r="DS35" s="692"/>
      <c r="DT35" s="692"/>
      <c r="DU35" s="692"/>
      <c r="DV35" s="693"/>
      <c r="DW35" s="665">
        <v>0.8</v>
      </c>
      <c r="DX35" s="690"/>
      <c r="DY35" s="690"/>
      <c r="DZ35" s="690"/>
      <c r="EA35" s="690"/>
      <c r="EB35" s="690"/>
      <c r="EC35" s="691"/>
    </row>
    <row r="36" spans="2:133" ht="11.25" customHeight="1">
      <c r="B36" s="657" t="s">
        <v>332</v>
      </c>
      <c r="C36" s="658"/>
      <c r="D36" s="658"/>
      <c r="E36" s="658"/>
      <c r="F36" s="658"/>
      <c r="G36" s="658"/>
      <c r="H36" s="658"/>
      <c r="I36" s="658"/>
      <c r="J36" s="658"/>
      <c r="K36" s="658"/>
      <c r="L36" s="658"/>
      <c r="M36" s="658"/>
      <c r="N36" s="658"/>
      <c r="O36" s="658"/>
      <c r="P36" s="658"/>
      <c r="Q36" s="659"/>
      <c r="R36" s="660">
        <v>7115209</v>
      </c>
      <c r="S36" s="661"/>
      <c r="T36" s="661"/>
      <c r="U36" s="661"/>
      <c r="V36" s="661"/>
      <c r="W36" s="661"/>
      <c r="X36" s="661"/>
      <c r="Y36" s="662"/>
      <c r="Z36" s="663">
        <v>4.9000000000000004</v>
      </c>
      <c r="AA36" s="663"/>
      <c r="AB36" s="663"/>
      <c r="AC36" s="663"/>
      <c r="AD36" s="664" t="s">
        <v>231</v>
      </c>
      <c r="AE36" s="664"/>
      <c r="AF36" s="664"/>
      <c r="AG36" s="664"/>
      <c r="AH36" s="664"/>
      <c r="AI36" s="664"/>
      <c r="AJ36" s="664"/>
      <c r="AK36" s="664"/>
      <c r="AL36" s="665" t="s">
        <v>231</v>
      </c>
      <c r="AM36" s="666"/>
      <c r="AN36" s="666"/>
      <c r="AO36" s="667"/>
      <c r="AP36" s="222"/>
      <c r="AQ36" s="726" t="s">
        <v>333</v>
      </c>
      <c r="AR36" s="727"/>
      <c r="AS36" s="727"/>
      <c r="AT36" s="727"/>
      <c r="AU36" s="727"/>
      <c r="AV36" s="727"/>
      <c r="AW36" s="727"/>
      <c r="AX36" s="727"/>
      <c r="AY36" s="728"/>
      <c r="AZ36" s="649">
        <v>20132463</v>
      </c>
      <c r="BA36" s="650"/>
      <c r="BB36" s="650"/>
      <c r="BC36" s="650"/>
      <c r="BD36" s="650"/>
      <c r="BE36" s="650"/>
      <c r="BF36" s="722"/>
      <c r="BG36" s="646" t="s">
        <v>334</v>
      </c>
      <c r="BH36" s="647"/>
      <c r="BI36" s="647"/>
      <c r="BJ36" s="647"/>
      <c r="BK36" s="647"/>
      <c r="BL36" s="647"/>
      <c r="BM36" s="647"/>
      <c r="BN36" s="647"/>
      <c r="BO36" s="647"/>
      <c r="BP36" s="647"/>
      <c r="BQ36" s="647"/>
      <c r="BR36" s="647"/>
      <c r="BS36" s="647"/>
      <c r="BT36" s="647"/>
      <c r="BU36" s="648"/>
      <c r="BV36" s="649">
        <v>1127773</v>
      </c>
      <c r="BW36" s="650"/>
      <c r="BX36" s="650"/>
      <c r="BY36" s="650"/>
      <c r="BZ36" s="650"/>
      <c r="CA36" s="650"/>
      <c r="CB36" s="722"/>
      <c r="CD36" s="657" t="s">
        <v>335</v>
      </c>
      <c r="CE36" s="658"/>
      <c r="CF36" s="658"/>
      <c r="CG36" s="658"/>
      <c r="CH36" s="658"/>
      <c r="CI36" s="658"/>
      <c r="CJ36" s="658"/>
      <c r="CK36" s="658"/>
      <c r="CL36" s="658"/>
      <c r="CM36" s="658"/>
      <c r="CN36" s="658"/>
      <c r="CO36" s="658"/>
      <c r="CP36" s="658"/>
      <c r="CQ36" s="659"/>
      <c r="CR36" s="660">
        <v>15074787</v>
      </c>
      <c r="CS36" s="661"/>
      <c r="CT36" s="661"/>
      <c r="CU36" s="661"/>
      <c r="CV36" s="661"/>
      <c r="CW36" s="661"/>
      <c r="CX36" s="661"/>
      <c r="CY36" s="662"/>
      <c r="CZ36" s="665">
        <v>10.8</v>
      </c>
      <c r="DA36" s="690"/>
      <c r="DB36" s="690"/>
      <c r="DC36" s="694"/>
      <c r="DD36" s="669">
        <v>12234811</v>
      </c>
      <c r="DE36" s="661"/>
      <c r="DF36" s="661"/>
      <c r="DG36" s="661"/>
      <c r="DH36" s="661"/>
      <c r="DI36" s="661"/>
      <c r="DJ36" s="661"/>
      <c r="DK36" s="662"/>
      <c r="DL36" s="669">
        <v>6689720</v>
      </c>
      <c r="DM36" s="661"/>
      <c r="DN36" s="661"/>
      <c r="DO36" s="661"/>
      <c r="DP36" s="661"/>
      <c r="DQ36" s="661"/>
      <c r="DR36" s="661"/>
      <c r="DS36" s="661"/>
      <c r="DT36" s="661"/>
      <c r="DU36" s="661"/>
      <c r="DV36" s="662"/>
      <c r="DW36" s="665">
        <v>8.4</v>
      </c>
      <c r="DX36" s="690"/>
      <c r="DY36" s="690"/>
      <c r="DZ36" s="690"/>
      <c r="EA36" s="690"/>
      <c r="EB36" s="690"/>
      <c r="EC36" s="691"/>
    </row>
    <row r="37" spans="2:133" ht="11.25" customHeight="1">
      <c r="B37" s="657" t="s">
        <v>336</v>
      </c>
      <c r="C37" s="658"/>
      <c r="D37" s="658"/>
      <c r="E37" s="658"/>
      <c r="F37" s="658"/>
      <c r="G37" s="658"/>
      <c r="H37" s="658"/>
      <c r="I37" s="658"/>
      <c r="J37" s="658"/>
      <c r="K37" s="658"/>
      <c r="L37" s="658"/>
      <c r="M37" s="658"/>
      <c r="N37" s="658"/>
      <c r="O37" s="658"/>
      <c r="P37" s="658"/>
      <c r="Q37" s="659"/>
      <c r="R37" s="660">
        <v>2744345</v>
      </c>
      <c r="S37" s="661"/>
      <c r="T37" s="661"/>
      <c r="U37" s="661"/>
      <c r="V37" s="661"/>
      <c r="W37" s="661"/>
      <c r="X37" s="661"/>
      <c r="Y37" s="662"/>
      <c r="Z37" s="663">
        <v>1.9</v>
      </c>
      <c r="AA37" s="663"/>
      <c r="AB37" s="663"/>
      <c r="AC37" s="663"/>
      <c r="AD37" s="664">
        <v>10109</v>
      </c>
      <c r="AE37" s="664"/>
      <c r="AF37" s="664"/>
      <c r="AG37" s="664"/>
      <c r="AH37" s="664"/>
      <c r="AI37" s="664"/>
      <c r="AJ37" s="664"/>
      <c r="AK37" s="664"/>
      <c r="AL37" s="665">
        <v>0</v>
      </c>
      <c r="AM37" s="666"/>
      <c r="AN37" s="666"/>
      <c r="AO37" s="667"/>
      <c r="AQ37" s="723" t="s">
        <v>337</v>
      </c>
      <c r="AR37" s="724"/>
      <c r="AS37" s="724"/>
      <c r="AT37" s="724"/>
      <c r="AU37" s="724"/>
      <c r="AV37" s="724"/>
      <c r="AW37" s="724"/>
      <c r="AX37" s="724"/>
      <c r="AY37" s="725"/>
      <c r="AZ37" s="660">
        <v>4557206</v>
      </c>
      <c r="BA37" s="661"/>
      <c r="BB37" s="661"/>
      <c r="BC37" s="661"/>
      <c r="BD37" s="692"/>
      <c r="BE37" s="692"/>
      <c r="BF37" s="715"/>
      <c r="BG37" s="657" t="s">
        <v>338</v>
      </c>
      <c r="BH37" s="658"/>
      <c r="BI37" s="658"/>
      <c r="BJ37" s="658"/>
      <c r="BK37" s="658"/>
      <c r="BL37" s="658"/>
      <c r="BM37" s="658"/>
      <c r="BN37" s="658"/>
      <c r="BO37" s="658"/>
      <c r="BP37" s="658"/>
      <c r="BQ37" s="658"/>
      <c r="BR37" s="658"/>
      <c r="BS37" s="658"/>
      <c r="BT37" s="658"/>
      <c r="BU37" s="659"/>
      <c r="BV37" s="660">
        <v>415083</v>
      </c>
      <c r="BW37" s="661"/>
      <c r="BX37" s="661"/>
      <c r="BY37" s="661"/>
      <c r="BZ37" s="661"/>
      <c r="CA37" s="661"/>
      <c r="CB37" s="670"/>
      <c r="CD37" s="657" t="s">
        <v>339</v>
      </c>
      <c r="CE37" s="658"/>
      <c r="CF37" s="658"/>
      <c r="CG37" s="658"/>
      <c r="CH37" s="658"/>
      <c r="CI37" s="658"/>
      <c r="CJ37" s="658"/>
      <c r="CK37" s="658"/>
      <c r="CL37" s="658"/>
      <c r="CM37" s="658"/>
      <c r="CN37" s="658"/>
      <c r="CO37" s="658"/>
      <c r="CP37" s="658"/>
      <c r="CQ37" s="659"/>
      <c r="CR37" s="660">
        <v>58261</v>
      </c>
      <c r="CS37" s="692"/>
      <c r="CT37" s="692"/>
      <c r="CU37" s="692"/>
      <c r="CV37" s="692"/>
      <c r="CW37" s="692"/>
      <c r="CX37" s="692"/>
      <c r="CY37" s="693"/>
      <c r="CZ37" s="665">
        <v>0</v>
      </c>
      <c r="DA37" s="690"/>
      <c r="DB37" s="690"/>
      <c r="DC37" s="694"/>
      <c r="DD37" s="669">
        <v>58261</v>
      </c>
      <c r="DE37" s="692"/>
      <c r="DF37" s="692"/>
      <c r="DG37" s="692"/>
      <c r="DH37" s="692"/>
      <c r="DI37" s="692"/>
      <c r="DJ37" s="692"/>
      <c r="DK37" s="693"/>
      <c r="DL37" s="669">
        <v>58261</v>
      </c>
      <c r="DM37" s="692"/>
      <c r="DN37" s="692"/>
      <c r="DO37" s="692"/>
      <c r="DP37" s="692"/>
      <c r="DQ37" s="692"/>
      <c r="DR37" s="692"/>
      <c r="DS37" s="692"/>
      <c r="DT37" s="692"/>
      <c r="DU37" s="692"/>
      <c r="DV37" s="693"/>
      <c r="DW37" s="665">
        <v>0.1</v>
      </c>
      <c r="DX37" s="690"/>
      <c r="DY37" s="690"/>
      <c r="DZ37" s="690"/>
      <c r="EA37" s="690"/>
      <c r="EB37" s="690"/>
      <c r="EC37" s="691"/>
    </row>
    <row r="38" spans="2:133" ht="11.25" customHeight="1">
      <c r="B38" s="657" t="s">
        <v>340</v>
      </c>
      <c r="C38" s="658"/>
      <c r="D38" s="658"/>
      <c r="E38" s="658"/>
      <c r="F38" s="658"/>
      <c r="G38" s="658"/>
      <c r="H38" s="658"/>
      <c r="I38" s="658"/>
      <c r="J38" s="658"/>
      <c r="K38" s="658"/>
      <c r="L38" s="658"/>
      <c r="M38" s="658"/>
      <c r="N38" s="658"/>
      <c r="O38" s="658"/>
      <c r="P38" s="658"/>
      <c r="Q38" s="659"/>
      <c r="R38" s="660">
        <v>6601000</v>
      </c>
      <c r="S38" s="661"/>
      <c r="T38" s="661"/>
      <c r="U38" s="661"/>
      <c r="V38" s="661"/>
      <c r="W38" s="661"/>
      <c r="X38" s="661"/>
      <c r="Y38" s="662"/>
      <c r="Z38" s="663">
        <v>4.5</v>
      </c>
      <c r="AA38" s="663"/>
      <c r="AB38" s="663"/>
      <c r="AC38" s="663"/>
      <c r="AD38" s="664" t="s">
        <v>231</v>
      </c>
      <c r="AE38" s="664"/>
      <c r="AF38" s="664"/>
      <c r="AG38" s="664"/>
      <c r="AH38" s="664"/>
      <c r="AI38" s="664"/>
      <c r="AJ38" s="664"/>
      <c r="AK38" s="664"/>
      <c r="AL38" s="665" t="s">
        <v>238</v>
      </c>
      <c r="AM38" s="666"/>
      <c r="AN38" s="666"/>
      <c r="AO38" s="667"/>
      <c r="AQ38" s="723" t="s">
        <v>341</v>
      </c>
      <c r="AR38" s="724"/>
      <c r="AS38" s="724"/>
      <c r="AT38" s="724"/>
      <c r="AU38" s="724"/>
      <c r="AV38" s="724"/>
      <c r="AW38" s="724"/>
      <c r="AX38" s="724"/>
      <c r="AY38" s="725"/>
      <c r="AZ38" s="660">
        <v>1639493</v>
      </c>
      <c r="BA38" s="661"/>
      <c r="BB38" s="661"/>
      <c r="BC38" s="661"/>
      <c r="BD38" s="692"/>
      <c r="BE38" s="692"/>
      <c r="BF38" s="715"/>
      <c r="BG38" s="657" t="s">
        <v>342</v>
      </c>
      <c r="BH38" s="658"/>
      <c r="BI38" s="658"/>
      <c r="BJ38" s="658"/>
      <c r="BK38" s="658"/>
      <c r="BL38" s="658"/>
      <c r="BM38" s="658"/>
      <c r="BN38" s="658"/>
      <c r="BO38" s="658"/>
      <c r="BP38" s="658"/>
      <c r="BQ38" s="658"/>
      <c r="BR38" s="658"/>
      <c r="BS38" s="658"/>
      <c r="BT38" s="658"/>
      <c r="BU38" s="659"/>
      <c r="BV38" s="660">
        <v>44839</v>
      </c>
      <c r="BW38" s="661"/>
      <c r="BX38" s="661"/>
      <c r="BY38" s="661"/>
      <c r="BZ38" s="661"/>
      <c r="CA38" s="661"/>
      <c r="CB38" s="670"/>
      <c r="CD38" s="657" t="s">
        <v>343</v>
      </c>
      <c r="CE38" s="658"/>
      <c r="CF38" s="658"/>
      <c r="CG38" s="658"/>
      <c r="CH38" s="658"/>
      <c r="CI38" s="658"/>
      <c r="CJ38" s="658"/>
      <c r="CK38" s="658"/>
      <c r="CL38" s="658"/>
      <c r="CM38" s="658"/>
      <c r="CN38" s="658"/>
      <c r="CO38" s="658"/>
      <c r="CP38" s="658"/>
      <c r="CQ38" s="659"/>
      <c r="CR38" s="660">
        <v>13398691</v>
      </c>
      <c r="CS38" s="661"/>
      <c r="CT38" s="661"/>
      <c r="CU38" s="661"/>
      <c r="CV38" s="661"/>
      <c r="CW38" s="661"/>
      <c r="CX38" s="661"/>
      <c r="CY38" s="662"/>
      <c r="CZ38" s="665">
        <v>9.6</v>
      </c>
      <c r="DA38" s="690"/>
      <c r="DB38" s="690"/>
      <c r="DC38" s="694"/>
      <c r="DD38" s="669">
        <v>10860555</v>
      </c>
      <c r="DE38" s="661"/>
      <c r="DF38" s="661"/>
      <c r="DG38" s="661"/>
      <c r="DH38" s="661"/>
      <c r="DI38" s="661"/>
      <c r="DJ38" s="661"/>
      <c r="DK38" s="662"/>
      <c r="DL38" s="669">
        <v>10055662</v>
      </c>
      <c r="DM38" s="661"/>
      <c r="DN38" s="661"/>
      <c r="DO38" s="661"/>
      <c r="DP38" s="661"/>
      <c r="DQ38" s="661"/>
      <c r="DR38" s="661"/>
      <c r="DS38" s="661"/>
      <c r="DT38" s="661"/>
      <c r="DU38" s="661"/>
      <c r="DV38" s="662"/>
      <c r="DW38" s="665">
        <v>12.6</v>
      </c>
      <c r="DX38" s="690"/>
      <c r="DY38" s="690"/>
      <c r="DZ38" s="690"/>
      <c r="EA38" s="690"/>
      <c r="EB38" s="690"/>
      <c r="EC38" s="691"/>
    </row>
    <row r="39" spans="2:133" ht="11.25" customHeight="1">
      <c r="B39" s="657" t="s">
        <v>344</v>
      </c>
      <c r="C39" s="658"/>
      <c r="D39" s="658"/>
      <c r="E39" s="658"/>
      <c r="F39" s="658"/>
      <c r="G39" s="658"/>
      <c r="H39" s="658"/>
      <c r="I39" s="658"/>
      <c r="J39" s="658"/>
      <c r="K39" s="658"/>
      <c r="L39" s="658"/>
      <c r="M39" s="658"/>
      <c r="N39" s="658"/>
      <c r="O39" s="658"/>
      <c r="P39" s="658"/>
      <c r="Q39" s="659"/>
      <c r="R39" s="660" t="s">
        <v>238</v>
      </c>
      <c r="S39" s="661"/>
      <c r="T39" s="661"/>
      <c r="U39" s="661"/>
      <c r="V39" s="661"/>
      <c r="W39" s="661"/>
      <c r="X39" s="661"/>
      <c r="Y39" s="662"/>
      <c r="Z39" s="663" t="s">
        <v>231</v>
      </c>
      <c r="AA39" s="663"/>
      <c r="AB39" s="663"/>
      <c r="AC39" s="663"/>
      <c r="AD39" s="664" t="s">
        <v>231</v>
      </c>
      <c r="AE39" s="664"/>
      <c r="AF39" s="664"/>
      <c r="AG39" s="664"/>
      <c r="AH39" s="664"/>
      <c r="AI39" s="664"/>
      <c r="AJ39" s="664"/>
      <c r="AK39" s="664"/>
      <c r="AL39" s="665" t="s">
        <v>238</v>
      </c>
      <c r="AM39" s="666"/>
      <c r="AN39" s="666"/>
      <c r="AO39" s="667"/>
      <c r="AQ39" s="723" t="s">
        <v>345</v>
      </c>
      <c r="AR39" s="724"/>
      <c r="AS39" s="724"/>
      <c r="AT39" s="724"/>
      <c r="AU39" s="724"/>
      <c r="AV39" s="724"/>
      <c r="AW39" s="724"/>
      <c r="AX39" s="724"/>
      <c r="AY39" s="725"/>
      <c r="AZ39" s="660">
        <v>537073</v>
      </c>
      <c r="BA39" s="661"/>
      <c r="BB39" s="661"/>
      <c r="BC39" s="661"/>
      <c r="BD39" s="692"/>
      <c r="BE39" s="692"/>
      <c r="BF39" s="715"/>
      <c r="BG39" s="657" t="s">
        <v>346</v>
      </c>
      <c r="BH39" s="658"/>
      <c r="BI39" s="658"/>
      <c r="BJ39" s="658"/>
      <c r="BK39" s="658"/>
      <c r="BL39" s="658"/>
      <c r="BM39" s="658"/>
      <c r="BN39" s="658"/>
      <c r="BO39" s="658"/>
      <c r="BP39" s="658"/>
      <c r="BQ39" s="658"/>
      <c r="BR39" s="658"/>
      <c r="BS39" s="658"/>
      <c r="BT39" s="658"/>
      <c r="BU39" s="659"/>
      <c r="BV39" s="660">
        <v>68240</v>
      </c>
      <c r="BW39" s="661"/>
      <c r="BX39" s="661"/>
      <c r="BY39" s="661"/>
      <c r="BZ39" s="661"/>
      <c r="CA39" s="661"/>
      <c r="CB39" s="670"/>
      <c r="CD39" s="657" t="s">
        <v>347</v>
      </c>
      <c r="CE39" s="658"/>
      <c r="CF39" s="658"/>
      <c r="CG39" s="658"/>
      <c r="CH39" s="658"/>
      <c r="CI39" s="658"/>
      <c r="CJ39" s="658"/>
      <c r="CK39" s="658"/>
      <c r="CL39" s="658"/>
      <c r="CM39" s="658"/>
      <c r="CN39" s="658"/>
      <c r="CO39" s="658"/>
      <c r="CP39" s="658"/>
      <c r="CQ39" s="659"/>
      <c r="CR39" s="660">
        <v>6404433</v>
      </c>
      <c r="CS39" s="692"/>
      <c r="CT39" s="692"/>
      <c r="CU39" s="692"/>
      <c r="CV39" s="692"/>
      <c r="CW39" s="692"/>
      <c r="CX39" s="692"/>
      <c r="CY39" s="693"/>
      <c r="CZ39" s="665">
        <v>4.5999999999999996</v>
      </c>
      <c r="DA39" s="690"/>
      <c r="DB39" s="690"/>
      <c r="DC39" s="694"/>
      <c r="DD39" s="669">
        <v>6300028</v>
      </c>
      <c r="DE39" s="692"/>
      <c r="DF39" s="692"/>
      <c r="DG39" s="692"/>
      <c r="DH39" s="692"/>
      <c r="DI39" s="692"/>
      <c r="DJ39" s="692"/>
      <c r="DK39" s="693"/>
      <c r="DL39" s="669" t="s">
        <v>139</v>
      </c>
      <c r="DM39" s="692"/>
      <c r="DN39" s="692"/>
      <c r="DO39" s="692"/>
      <c r="DP39" s="692"/>
      <c r="DQ39" s="692"/>
      <c r="DR39" s="692"/>
      <c r="DS39" s="692"/>
      <c r="DT39" s="692"/>
      <c r="DU39" s="692"/>
      <c r="DV39" s="693"/>
      <c r="DW39" s="665" t="s">
        <v>238</v>
      </c>
      <c r="DX39" s="690"/>
      <c r="DY39" s="690"/>
      <c r="DZ39" s="690"/>
      <c r="EA39" s="690"/>
      <c r="EB39" s="690"/>
      <c r="EC39" s="691"/>
    </row>
    <row r="40" spans="2:133" ht="11.25" customHeight="1">
      <c r="B40" s="657" t="s">
        <v>348</v>
      </c>
      <c r="C40" s="658"/>
      <c r="D40" s="658"/>
      <c r="E40" s="658"/>
      <c r="F40" s="658"/>
      <c r="G40" s="658"/>
      <c r="H40" s="658"/>
      <c r="I40" s="658"/>
      <c r="J40" s="658"/>
      <c r="K40" s="658"/>
      <c r="L40" s="658"/>
      <c r="M40" s="658"/>
      <c r="N40" s="658"/>
      <c r="O40" s="658"/>
      <c r="P40" s="658"/>
      <c r="Q40" s="659"/>
      <c r="R40" s="660">
        <v>3602400</v>
      </c>
      <c r="S40" s="661"/>
      <c r="T40" s="661"/>
      <c r="U40" s="661"/>
      <c r="V40" s="661"/>
      <c r="W40" s="661"/>
      <c r="X40" s="661"/>
      <c r="Y40" s="662"/>
      <c r="Z40" s="663">
        <v>2.5</v>
      </c>
      <c r="AA40" s="663"/>
      <c r="AB40" s="663"/>
      <c r="AC40" s="663"/>
      <c r="AD40" s="664" t="s">
        <v>231</v>
      </c>
      <c r="AE40" s="664"/>
      <c r="AF40" s="664"/>
      <c r="AG40" s="664"/>
      <c r="AH40" s="664"/>
      <c r="AI40" s="664"/>
      <c r="AJ40" s="664"/>
      <c r="AK40" s="664"/>
      <c r="AL40" s="665" t="s">
        <v>231</v>
      </c>
      <c r="AM40" s="666"/>
      <c r="AN40" s="666"/>
      <c r="AO40" s="667"/>
      <c r="AQ40" s="723" t="s">
        <v>349</v>
      </c>
      <c r="AR40" s="724"/>
      <c r="AS40" s="724"/>
      <c r="AT40" s="724"/>
      <c r="AU40" s="724"/>
      <c r="AV40" s="724"/>
      <c r="AW40" s="724"/>
      <c r="AX40" s="724"/>
      <c r="AY40" s="725"/>
      <c r="AZ40" s="660">
        <v>48064</v>
      </c>
      <c r="BA40" s="661"/>
      <c r="BB40" s="661"/>
      <c r="BC40" s="661"/>
      <c r="BD40" s="692"/>
      <c r="BE40" s="692"/>
      <c r="BF40" s="715"/>
      <c r="BG40" s="708" t="s">
        <v>350</v>
      </c>
      <c r="BH40" s="709"/>
      <c r="BI40" s="709"/>
      <c r="BJ40" s="709"/>
      <c r="BK40" s="709"/>
      <c r="BL40" s="223"/>
      <c r="BM40" s="658" t="s">
        <v>351</v>
      </c>
      <c r="BN40" s="658"/>
      <c r="BO40" s="658"/>
      <c r="BP40" s="658"/>
      <c r="BQ40" s="658"/>
      <c r="BR40" s="658"/>
      <c r="BS40" s="658"/>
      <c r="BT40" s="658"/>
      <c r="BU40" s="659"/>
      <c r="BV40" s="660">
        <v>106</v>
      </c>
      <c r="BW40" s="661"/>
      <c r="BX40" s="661"/>
      <c r="BY40" s="661"/>
      <c r="BZ40" s="661"/>
      <c r="CA40" s="661"/>
      <c r="CB40" s="670"/>
      <c r="CD40" s="657" t="s">
        <v>352</v>
      </c>
      <c r="CE40" s="658"/>
      <c r="CF40" s="658"/>
      <c r="CG40" s="658"/>
      <c r="CH40" s="658"/>
      <c r="CI40" s="658"/>
      <c r="CJ40" s="658"/>
      <c r="CK40" s="658"/>
      <c r="CL40" s="658"/>
      <c r="CM40" s="658"/>
      <c r="CN40" s="658"/>
      <c r="CO40" s="658"/>
      <c r="CP40" s="658"/>
      <c r="CQ40" s="659"/>
      <c r="CR40" s="660">
        <v>1238569</v>
      </c>
      <c r="CS40" s="661"/>
      <c r="CT40" s="661"/>
      <c r="CU40" s="661"/>
      <c r="CV40" s="661"/>
      <c r="CW40" s="661"/>
      <c r="CX40" s="661"/>
      <c r="CY40" s="662"/>
      <c r="CZ40" s="665">
        <v>0.9</v>
      </c>
      <c r="DA40" s="690"/>
      <c r="DB40" s="690"/>
      <c r="DC40" s="694"/>
      <c r="DD40" s="669">
        <v>52220</v>
      </c>
      <c r="DE40" s="661"/>
      <c r="DF40" s="661"/>
      <c r="DG40" s="661"/>
      <c r="DH40" s="661"/>
      <c r="DI40" s="661"/>
      <c r="DJ40" s="661"/>
      <c r="DK40" s="662"/>
      <c r="DL40" s="669" t="s">
        <v>231</v>
      </c>
      <c r="DM40" s="661"/>
      <c r="DN40" s="661"/>
      <c r="DO40" s="661"/>
      <c r="DP40" s="661"/>
      <c r="DQ40" s="661"/>
      <c r="DR40" s="661"/>
      <c r="DS40" s="661"/>
      <c r="DT40" s="661"/>
      <c r="DU40" s="661"/>
      <c r="DV40" s="662"/>
      <c r="DW40" s="665" t="s">
        <v>238</v>
      </c>
      <c r="DX40" s="690"/>
      <c r="DY40" s="690"/>
      <c r="DZ40" s="690"/>
      <c r="EA40" s="690"/>
      <c r="EB40" s="690"/>
      <c r="EC40" s="691"/>
    </row>
    <row r="41" spans="2:133" ht="11.25" customHeight="1">
      <c r="B41" s="681" t="s">
        <v>353</v>
      </c>
      <c r="C41" s="682"/>
      <c r="D41" s="682"/>
      <c r="E41" s="682"/>
      <c r="F41" s="682"/>
      <c r="G41" s="682"/>
      <c r="H41" s="682"/>
      <c r="I41" s="682"/>
      <c r="J41" s="682"/>
      <c r="K41" s="682"/>
      <c r="L41" s="682"/>
      <c r="M41" s="682"/>
      <c r="N41" s="682"/>
      <c r="O41" s="682"/>
      <c r="P41" s="682"/>
      <c r="Q41" s="683"/>
      <c r="R41" s="732">
        <v>145599914</v>
      </c>
      <c r="S41" s="733"/>
      <c r="T41" s="733"/>
      <c r="U41" s="733"/>
      <c r="V41" s="733"/>
      <c r="W41" s="733"/>
      <c r="X41" s="733"/>
      <c r="Y41" s="737"/>
      <c r="Z41" s="738">
        <v>100</v>
      </c>
      <c r="AA41" s="738"/>
      <c r="AB41" s="738"/>
      <c r="AC41" s="738"/>
      <c r="AD41" s="739">
        <v>76456714</v>
      </c>
      <c r="AE41" s="739"/>
      <c r="AF41" s="739"/>
      <c r="AG41" s="739"/>
      <c r="AH41" s="739"/>
      <c r="AI41" s="739"/>
      <c r="AJ41" s="739"/>
      <c r="AK41" s="739"/>
      <c r="AL41" s="740">
        <v>100</v>
      </c>
      <c r="AM41" s="720"/>
      <c r="AN41" s="720"/>
      <c r="AO41" s="741"/>
      <c r="AQ41" s="723" t="s">
        <v>354</v>
      </c>
      <c r="AR41" s="724"/>
      <c r="AS41" s="724"/>
      <c r="AT41" s="724"/>
      <c r="AU41" s="724"/>
      <c r="AV41" s="724"/>
      <c r="AW41" s="724"/>
      <c r="AX41" s="724"/>
      <c r="AY41" s="725"/>
      <c r="AZ41" s="660">
        <v>3211485</v>
      </c>
      <c r="BA41" s="661"/>
      <c r="BB41" s="661"/>
      <c r="BC41" s="661"/>
      <c r="BD41" s="692"/>
      <c r="BE41" s="692"/>
      <c r="BF41" s="715"/>
      <c r="BG41" s="708"/>
      <c r="BH41" s="709"/>
      <c r="BI41" s="709"/>
      <c r="BJ41" s="709"/>
      <c r="BK41" s="709"/>
      <c r="BL41" s="223"/>
      <c r="BM41" s="658" t="s">
        <v>355</v>
      </c>
      <c r="BN41" s="658"/>
      <c r="BO41" s="658"/>
      <c r="BP41" s="658"/>
      <c r="BQ41" s="658"/>
      <c r="BR41" s="658"/>
      <c r="BS41" s="658"/>
      <c r="BT41" s="658"/>
      <c r="BU41" s="659"/>
      <c r="BV41" s="660" t="s">
        <v>238</v>
      </c>
      <c r="BW41" s="661"/>
      <c r="BX41" s="661"/>
      <c r="BY41" s="661"/>
      <c r="BZ41" s="661"/>
      <c r="CA41" s="661"/>
      <c r="CB41" s="670"/>
      <c r="CD41" s="657" t="s">
        <v>356</v>
      </c>
      <c r="CE41" s="658"/>
      <c r="CF41" s="658"/>
      <c r="CG41" s="658"/>
      <c r="CH41" s="658"/>
      <c r="CI41" s="658"/>
      <c r="CJ41" s="658"/>
      <c r="CK41" s="658"/>
      <c r="CL41" s="658"/>
      <c r="CM41" s="658"/>
      <c r="CN41" s="658"/>
      <c r="CO41" s="658"/>
      <c r="CP41" s="658"/>
      <c r="CQ41" s="659"/>
      <c r="CR41" s="660" t="s">
        <v>238</v>
      </c>
      <c r="CS41" s="692"/>
      <c r="CT41" s="692"/>
      <c r="CU41" s="692"/>
      <c r="CV41" s="692"/>
      <c r="CW41" s="692"/>
      <c r="CX41" s="692"/>
      <c r="CY41" s="693"/>
      <c r="CZ41" s="665" t="s">
        <v>238</v>
      </c>
      <c r="DA41" s="690"/>
      <c r="DB41" s="690"/>
      <c r="DC41" s="694"/>
      <c r="DD41" s="669" t="s">
        <v>231</v>
      </c>
      <c r="DE41" s="692"/>
      <c r="DF41" s="692"/>
      <c r="DG41" s="692"/>
      <c r="DH41" s="692"/>
      <c r="DI41" s="692"/>
      <c r="DJ41" s="692"/>
      <c r="DK41" s="693"/>
      <c r="DL41" s="743"/>
      <c r="DM41" s="744"/>
      <c r="DN41" s="744"/>
      <c r="DO41" s="744"/>
      <c r="DP41" s="744"/>
      <c r="DQ41" s="744"/>
      <c r="DR41" s="744"/>
      <c r="DS41" s="744"/>
      <c r="DT41" s="744"/>
      <c r="DU41" s="744"/>
      <c r="DV41" s="745"/>
      <c r="DW41" s="734"/>
      <c r="DX41" s="735"/>
      <c r="DY41" s="735"/>
      <c r="DZ41" s="735"/>
      <c r="EA41" s="735"/>
      <c r="EB41" s="735"/>
      <c r="EC41" s="736"/>
    </row>
    <row r="42" spans="2:133" ht="11.25" customHeight="1">
      <c r="AQ42" s="729" t="s">
        <v>357</v>
      </c>
      <c r="AR42" s="730"/>
      <c r="AS42" s="730"/>
      <c r="AT42" s="730"/>
      <c r="AU42" s="730"/>
      <c r="AV42" s="730"/>
      <c r="AW42" s="730"/>
      <c r="AX42" s="730"/>
      <c r="AY42" s="731"/>
      <c r="AZ42" s="732">
        <v>10139142</v>
      </c>
      <c r="BA42" s="733"/>
      <c r="BB42" s="733"/>
      <c r="BC42" s="733"/>
      <c r="BD42" s="719"/>
      <c r="BE42" s="719"/>
      <c r="BF42" s="721"/>
      <c r="BG42" s="710"/>
      <c r="BH42" s="711"/>
      <c r="BI42" s="711"/>
      <c r="BJ42" s="711"/>
      <c r="BK42" s="711"/>
      <c r="BL42" s="224"/>
      <c r="BM42" s="682" t="s">
        <v>358</v>
      </c>
      <c r="BN42" s="682"/>
      <c r="BO42" s="682"/>
      <c r="BP42" s="682"/>
      <c r="BQ42" s="682"/>
      <c r="BR42" s="682"/>
      <c r="BS42" s="682"/>
      <c r="BT42" s="682"/>
      <c r="BU42" s="683"/>
      <c r="BV42" s="732">
        <v>336</v>
      </c>
      <c r="BW42" s="733"/>
      <c r="BX42" s="733"/>
      <c r="BY42" s="733"/>
      <c r="BZ42" s="733"/>
      <c r="CA42" s="733"/>
      <c r="CB42" s="742"/>
      <c r="CD42" s="657" t="s">
        <v>359</v>
      </c>
      <c r="CE42" s="658"/>
      <c r="CF42" s="658"/>
      <c r="CG42" s="658"/>
      <c r="CH42" s="658"/>
      <c r="CI42" s="658"/>
      <c r="CJ42" s="658"/>
      <c r="CK42" s="658"/>
      <c r="CL42" s="658"/>
      <c r="CM42" s="658"/>
      <c r="CN42" s="658"/>
      <c r="CO42" s="658"/>
      <c r="CP42" s="658"/>
      <c r="CQ42" s="659"/>
      <c r="CR42" s="660">
        <v>9857451</v>
      </c>
      <c r="CS42" s="692"/>
      <c r="CT42" s="692"/>
      <c r="CU42" s="692"/>
      <c r="CV42" s="692"/>
      <c r="CW42" s="692"/>
      <c r="CX42" s="692"/>
      <c r="CY42" s="693"/>
      <c r="CZ42" s="665">
        <v>7.1</v>
      </c>
      <c r="DA42" s="690"/>
      <c r="DB42" s="690"/>
      <c r="DC42" s="694"/>
      <c r="DD42" s="669">
        <v>5053225</v>
      </c>
      <c r="DE42" s="692"/>
      <c r="DF42" s="692"/>
      <c r="DG42" s="692"/>
      <c r="DH42" s="692"/>
      <c r="DI42" s="692"/>
      <c r="DJ42" s="692"/>
      <c r="DK42" s="693"/>
      <c r="DL42" s="743"/>
      <c r="DM42" s="744"/>
      <c r="DN42" s="744"/>
      <c r="DO42" s="744"/>
      <c r="DP42" s="744"/>
      <c r="DQ42" s="744"/>
      <c r="DR42" s="744"/>
      <c r="DS42" s="744"/>
      <c r="DT42" s="744"/>
      <c r="DU42" s="744"/>
      <c r="DV42" s="745"/>
      <c r="DW42" s="734"/>
      <c r="DX42" s="735"/>
      <c r="DY42" s="735"/>
      <c r="DZ42" s="735"/>
      <c r="EA42" s="735"/>
      <c r="EB42" s="735"/>
      <c r="EC42" s="736"/>
    </row>
    <row r="43" spans="2:133" ht="11.25" customHeight="1">
      <c r="B43" s="214" t="s">
        <v>360</v>
      </c>
      <c r="CD43" s="657" t="s">
        <v>361</v>
      </c>
      <c r="CE43" s="658"/>
      <c r="CF43" s="658"/>
      <c r="CG43" s="658"/>
      <c r="CH43" s="658"/>
      <c r="CI43" s="658"/>
      <c r="CJ43" s="658"/>
      <c r="CK43" s="658"/>
      <c r="CL43" s="658"/>
      <c r="CM43" s="658"/>
      <c r="CN43" s="658"/>
      <c r="CO43" s="658"/>
      <c r="CP43" s="658"/>
      <c r="CQ43" s="659"/>
      <c r="CR43" s="660">
        <v>554828</v>
      </c>
      <c r="CS43" s="692"/>
      <c r="CT43" s="692"/>
      <c r="CU43" s="692"/>
      <c r="CV43" s="692"/>
      <c r="CW43" s="692"/>
      <c r="CX43" s="692"/>
      <c r="CY43" s="693"/>
      <c r="CZ43" s="665">
        <v>0.4</v>
      </c>
      <c r="DA43" s="690"/>
      <c r="DB43" s="690"/>
      <c r="DC43" s="694"/>
      <c r="DD43" s="669">
        <v>554828</v>
      </c>
      <c r="DE43" s="692"/>
      <c r="DF43" s="692"/>
      <c r="DG43" s="692"/>
      <c r="DH43" s="692"/>
      <c r="DI43" s="692"/>
      <c r="DJ43" s="692"/>
      <c r="DK43" s="693"/>
      <c r="DL43" s="743"/>
      <c r="DM43" s="744"/>
      <c r="DN43" s="744"/>
      <c r="DO43" s="744"/>
      <c r="DP43" s="744"/>
      <c r="DQ43" s="744"/>
      <c r="DR43" s="744"/>
      <c r="DS43" s="744"/>
      <c r="DT43" s="744"/>
      <c r="DU43" s="744"/>
      <c r="DV43" s="745"/>
      <c r="DW43" s="734"/>
      <c r="DX43" s="735"/>
      <c r="DY43" s="735"/>
      <c r="DZ43" s="735"/>
      <c r="EA43" s="735"/>
      <c r="EB43" s="735"/>
      <c r="EC43" s="736"/>
    </row>
    <row r="44" spans="2:133" ht="11.25" customHeight="1">
      <c r="B44" s="746" t="s">
        <v>362</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309</v>
      </c>
      <c r="CE44" s="697"/>
      <c r="CF44" s="657" t="s">
        <v>363</v>
      </c>
      <c r="CG44" s="658"/>
      <c r="CH44" s="658"/>
      <c r="CI44" s="658"/>
      <c r="CJ44" s="658"/>
      <c r="CK44" s="658"/>
      <c r="CL44" s="658"/>
      <c r="CM44" s="658"/>
      <c r="CN44" s="658"/>
      <c r="CO44" s="658"/>
      <c r="CP44" s="658"/>
      <c r="CQ44" s="659"/>
      <c r="CR44" s="660">
        <v>9857451</v>
      </c>
      <c r="CS44" s="661"/>
      <c r="CT44" s="661"/>
      <c r="CU44" s="661"/>
      <c r="CV44" s="661"/>
      <c r="CW44" s="661"/>
      <c r="CX44" s="661"/>
      <c r="CY44" s="662"/>
      <c r="CZ44" s="665">
        <v>7.1</v>
      </c>
      <c r="DA44" s="666"/>
      <c r="DB44" s="666"/>
      <c r="DC44" s="672"/>
      <c r="DD44" s="669">
        <v>5053225</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c r="B45" s="746" t="s">
        <v>364</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365</v>
      </c>
      <c r="CG45" s="658"/>
      <c r="CH45" s="658"/>
      <c r="CI45" s="658"/>
      <c r="CJ45" s="658"/>
      <c r="CK45" s="658"/>
      <c r="CL45" s="658"/>
      <c r="CM45" s="658"/>
      <c r="CN45" s="658"/>
      <c r="CO45" s="658"/>
      <c r="CP45" s="658"/>
      <c r="CQ45" s="659"/>
      <c r="CR45" s="660">
        <v>2468872</v>
      </c>
      <c r="CS45" s="692"/>
      <c r="CT45" s="692"/>
      <c r="CU45" s="692"/>
      <c r="CV45" s="692"/>
      <c r="CW45" s="692"/>
      <c r="CX45" s="692"/>
      <c r="CY45" s="693"/>
      <c r="CZ45" s="665">
        <v>1.8</v>
      </c>
      <c r="DA45" s="690"/>
      <c r="DB45" s="690"/>
      <c r="DC45" s="694"/>
      <c r="DD45" s="669">
        <v>411777</v>
      </c>
      <c r="DE45" s="692"/>
      <c r="DF45" s="692"/>
      <c r="DG45" s="692"/>
      <c r="DH45" s="692"/>
      <c r="DI45" s="692"/>
      <c r="DJ45" s="692"/>
      <c r="DK45" s="693"/>
      <c r="DL45" s="743"/>
      <c r="DM45" s="744"/>
      <c r="DN45" s="744"/>
      <c r="DO45" s="744"/>
      <c r="DP45" s="744"/>
      <c r="DQ45" s="744"/>
      <c r="DR45" s="744"/>
      <c r="DS45" s="744"/>
      <c r="DT45" s="744"/>
      <c r="DU45" s="744"/>
      <c r="DV45" s="745"/>
      <c r="DW45" s="734"/>
      <c r="DX45" s="735"/>
      <c r="DY45" s="735"/>
      <c r="DZ45" s="735"/>
      <c r="EA45" s="735"/>
      <c r="EB45" s="735"/>
      <c r="EC45" s="736"/>
    </row>
    <row r="46" spans="2:133" ht="11.25" customHeight="1">
      <c r="B46" s="225"/>
      <c r="CD46" s="698"/>
      <c r="CE46" s="699"/>
      <c r="CF46" s="657" t="s">
        <v>366</v>
      </c>
      <c r="CG46" s="658"/>
      <c r="CH46" s="658"/>
      <c r="CI46" s="658"/>
      <c r="CJ46" s="658"/>
      <c r="CK46" s="658"/>
      <c r="CL46" s="658"/>
      <c r="CM46" s="658"/>
      <c r="CN46" s="658"/>
      <c r="CO46" s="658"/>
      <c r="CP46" s="658"/>
      <c r="CQ46" s="659"/>
      <c r="CR46" s="660">
        <v>7253832</v>
      </c>
      <c r="CS46" s="661"/>
      <c r="CT46" s="661"/>
      <c r="CU46" s="661"/>
      <c r="CV46" s="661"/>
      <c r="CW46" s="661"/>
      <c r="CX46" s="661"/>
      <c r="CY46" s="662"/>
      <c r="CZ46" s="665">
        <v>5.2</v>
      </c>
      <c r="DA46" s="666"/>
      <c r="DB46" s="666"/>
      <c r="DC46" s="672"/>
      <c r="DD46" s="669">
        <v>4506701</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c r="B47" s="225"/>
      <c r="CD47" s="698"/>
      <c r="CE47" s="699"/>
      <c r="CF47" s="657" t="s">
        <v>367</v>
      </c>
      <c r="CG47" s="658"/>
      <c r="CH47" s="658"/>
      <c r="CI47" s="658"/>
      <c r="CJ47" s="658"/>
      <c r="CK47" s="658"/>
      <c r="CL47" s="658"/>
      <c r="CM47" s="658"/>
      <c r="CN47" s="658"/>
      <c r="CO47" s="658"/>
      <c r="CP47" s="658"/>
      <c r="CQ47" s="659"/>
      <c r="CR47" s="660" t="s">
        <v>231</v>
      </c>
      <c r="CS47" s="692"/>
      <c r="CT47" s="692"/>
      <c r="CU47" s="692"/>
      <c r="CV47" s="692"/>
      <c r="CW47" s="692"/>
      <c r="CX47" s="692"/>
      <c r="CY47" s="693"/>
      <c r="CZ47" s="665" t="s">
        <v>231</v>
      </c>
      <c r="DA47" s="690"/>
      <c r="DB47" s="690"/>
      <c r="DC47" s="694"/>
      <c r="DD47" s="669" t="s">
        <v>231</v>
      </c>
      <c r="DE47" s="692"/>
      <c r="DF47" s="692"/>
      <c r="DG47" s="692"/>
      <c r="DH47" s="692"/>
      <c r="DI47" s="692"/>
      <c r="DJ47" s="692"/>
      <c r="DK47" s="693"/>
      <c r="DL47" s="743"/>
      <c r="DM47" s="744"/>
      <c r="DN47" s="744"/>
      <c r="DO47" s="744"/>
      <c r="DP47" s="744"/>
      <c r="DQ47" s="744"/>
      <c r="DR47" s="744"/>
      <c r="DS47" s="744"/>
      <c r="DT47" s="744"/>
      <c r="DU47" s="744"/>
      <c r="DV47" s="745"/>
      <c r="DW47" s="734"/>
      <c r="DX47" s="735"/>
      <c r="DY47" s="735"/>
      <c r="DZ47" s="735"/>
      <c r="EA47" s="735"/>
      <c r="EB47" s="735"/>
      <c r="EC47" s="736"/>
    </row>
    <row r="48" spans="2:133" ht="10.8">
      <c r="B48" s="225"/>
      <c r="CD48" s="700"/>
      <c r="CE48" s="701"/>
      <c r="CF48" s="657" t="s">
        <v>368</v>
      </c>
      <c r="CG48" s="658"/>
      <c r="CH48" s="658"/>
      <c r="CI48" s="658"/>
      <c r="CJ48" s="658"/>
      <c r="CK48" s="658"/>
      <c r="CL48" s="658"/>
      <c r="CM48" s="658"/>
      <c r="CN48" s="658"/>
      <c r="CO48" s="658"/>
      <c r="CP48" s="658"/>
      <c r="CQ48" s="659"/>
      <c r="CR48" s="660" t="s">
        <v>238</v>
      </c>
      <c r="CS48" s="661"/>
      <c r="CT48" s="661"/>
      <c r="CU48" s="661"/>
      <c r="CV48" s="661"/>
      <c r="CW48" s="661"/>
      <c r="CX48" s="661"/>
      <c r="CY48" s="662"/>
      <c r="CZ48" s="665" t="s">
        <v>231</v>
      </c>
      <c r="DA48" s="666"/>
      <c r="DB48" s="666"/>
      <c r="DC48" s="672"/>
      <c r="DD48" s="669" t="s">
        <v>238</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c r="B49" s="225"/>
      <c r="CD49" s="681" t="s">
        <v>369</v>
      </c>
      <c r="CE49" s="682"/>
      <c r="CF49" s="682"/>
      <c r="CG49" s="682"/>
      <c r="CH49" s="682"/>
      <c r="CI49" s="682"/>
      <c r="CJ49" s="682"/>
      <c r="CK49" s="682"/>
      <c r="CL49" s="682"/>
      <c r="CM49" s="682"/>
      <c r="CN49" s="682"/>
      <c r="CO49" s="682"/>
      <c r="CP49" s="682"/>
      <c r="CQ49" s="683"/>
      <c r="CR49" s="732">
        <v>139126187</v>
      </c>
      <c r="CS49" s="719"/>
      <c r="CT49" s="719"/>
      <c r="CU49" s="719"/>
      <c r="CV49" s="719"/>
      <c r="CW49" s="719"/>
      <c r="CX49" s="719"/>
      <c r="CY49" s="748"/>
      <c r="CZ49" s="740">
        <v>100</v>
      </c>
      <c r="DA49" s="749"/>
      <c r="DB49" s="749"/>
      <c r="DC49" s="750"/>
      <c r="DD49" s="751">
        <v>91877339</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bCgRvqvvSH649zGTevYfMUsKFIVxuC7X7NQZYXVMEOAPMb2yylwHsW6Q4uLSqKg+EVDgan6s3gk82EOC8Z/z6w==" saltValue="9BoxHiGK0KPJa09PTZTi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J1" zoomScaleNormal="100" zoomScaleSheetLayoutView="70" workbookViewId="0">
      <selection activeCell="BJ1" sqref="BJ1"/>
    </sheetView>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8" t="s">
        <v>370</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371</v>
      </c>
      <c r="DK2" s="760"/>
      <c r="DL2" s="760"/>
      <c r="DM2" s="760"/>
      <c r="DN2" s="760"/>
      <c r="DO2" s="761"/>
      <c r="DP2" s="228"/>
      <c r="DQ2" s="759" t="s">
        <v>372</v>
      </c>
      <c r="DR2" s="760"/>
      <c r="DS2" s="760"/>
      <c r="DT2" s="760"/>
      <c r="DU2" s="760"/>
      <c r="DV2" s="760"/>
      <c r="DW2" s="760"/>
      <c r="DX2" s="760"/>
      <c r="DY2" s="760"/>
      <c r="DZ2" s="761"/>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2" t="s">
        <v>373</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374</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c r="A5" s="764" t="s">
        <v>375</v>
      </c>
      <c r="B5" s="765"/>
      <c r="C5" s="765"/>
      <c r="D5" s="765"/>
      <c r="E5" s="765"/>
      <c r="F5" s="765"/>
      <c r="G5" s="765"/>
      <c r="H5" s="765"/>
      <c r="I5" s="765"/>
      <c r="J5" s="765"/>
      <c r="K5" s="765"/>
      <c r="L5" s="765"/>
      <c r="M5" s="765"/>
      <c r="N5" s="765"/>
      <c r="O5" s="765"/>
      <c r="P5" s="766"/>
      <c r="Q5" s="770" t="s">
        <v>376</v>
      </c>
      <c r="R5" s="771"/>
      <c r="S5" s="771"/>
      <c r="T5" s="771"/>
      <c r="U5" s="772"/>
      <c r="V5" s="770" t="s">
        <v>377</v>
      </c>
      <c r="W5" s="771"/>
      <c r="X5" s="771"/>
      <c r="Y5" s="771"/>
      <c r="Z5" s="772"/>
      <c r="AA5" s="770" t="s">
        <v>378</v>
      </c>
      <c r="AB5" s="771"/>
      <c r="AC5" s="771"/>
      <c r="AD5" s="771"/>
      <c r="AE5" s="771"/>
      <c r="AF5" s="776" t="s">
        <v>379</v>
      </c>
      <c r="AG5" s="771"/>
      <c r="AH5" s="771"/>
      <c r="AI5" s="771"/>
      <c r="AJ5" s="777"/>
      <c r="AK5" s="771" t="s">
        <v>380</v>
      </c>
      <c r="AL5" s="771"/>
      <c r="AM5" s="771"/>
      <c r="AN5" s="771"/>
      <c r="AO5" s="772"/>
      <c r="AP5" s="770" t="s">
        <v>381</v>
      </c>
      <c r="AQ5" s="771"/>
      <c r="AR5" s="771"/>
      <c r="AS5" s="771"/>
      <c r="AT5" s="772"/>
      <c r="AU5" s="770" t="s">
        <v>382</v>
      </c>
      <c r="AV5" s="771"/>
      <c r="AW5" s="771"/>
      <c r="AX5" s="771"/>
      <c r="AY5" s="777"/>
      <c r="AZ5" s="232"/>
      <c r="BA5" s="232"/>
      <c r="BB5" s="232"/>
      <c r="BC5" s="232"/>
      <c r="BD5" s="232"/>
      <c r="BE5" s="233"/>
      <c r="BF5" s="233"/>
      <c r="BG5" s="233"/>
      <c r="BH5" s="233"/>
      <c r="BI5" s="233"/>
      <c r="BJ5" s="233"/>
      <c r="BK5" s="233"/>
      <c r="BL5" s="233"/>
      <c r="BM5" s="233"/>
      <c r="BN5" s="233"/>
      <c r="BO5" s="233"/>
      <c r="BP5" s="233"/>
      <c r="BQ5" s="764" t="s">
        <v>383</v>
      </c>
      <c r="BR5" s="765"/>
      <c r="BS5" s="765"/>
      <c r="BT5" s="765"/>
      <c r="BU5" s="765"/>
      <c r="BV5" s="765"/>
      <c r="BW5" s="765"/>
      <c r="BX5" s="765"/>
      <c r="BY5" s="765"/>
      <c r="BZ5" s="765"/>
      <c r="CA5" s="765"/>
      <c r="CB5" s="765"/>
      <c r="CC5" s="765"/>
      <c r="CD5" s="765"/>
      <c r="CE5" s="765"/>
      <c r="CF5" s="765"/>
      <c r="CG5" s="766"/>
      <c r="CH5" s="770" t="s">
        <v>384</v>
      </c>
      <c r="CI5" s="771"/>
      <c r="CJ5" s="771"/>
      <c r="CK5" s="771"/>
      <c r="CL5" s="772"/>
      <c r="CM5" s="770" t="s">
        <v>385</v>
      </c>
      <c r="CN5" s="771"/>
      <c r="CO5" s="771"/>
      <c r="CP5" s="771"/>
      <c r="CQ5" s="772"/>
      <c r="CR5" s="770" t="s">
        <v>386</v>
      </c>
      <c r="CS5" s="771"/>
      <c r="CT5" s="771"/>
      <c r="CU5" s="771"/>
      <c r="CV5" s="772"/>
      <c r="CW5" s="770" t="s">
        <v>387</v>
      </c>
      <c r="CX5" s="771"/>
      <c r="CY5" s="771"/>
      <c r="CZ5" s="771"/>
      <c r="DA5" s="772"/>
      <c r="DB5" s="770" t="s">
        <v>388</v>
      </c>
      <c r="DC5" s="771"/>
      <c r="DD5" s="771"/>
      <c r="DE5" s="771"/>
      <c r="DF5" s="772"/>
      <c r="DG5" s="800" t="s">
        <v>389</v>
      </c>
      <c r="DH5" s="801"/>
      <c r="DI5" s="801"/>
      <c r="DJ5" s="801"/>
      <c r="DK5" s="802"/>
      <c r="DL5" s="800" t="s">
        <v>390</v>
      </c>
      <c r="DM5" s="801"/>
      <c r="DN5" s="801"/>
      <c r="DO5" s="801"/>
      <c r="DP5" s="802"/>
      <c r="DQ5" s="770" t="s">
        <v>391</v>
      </c>
      <c r="DR5" s="771"/>
      <c r="DS5" s="771"/>
      <c r="DT5" s="771"/>
      <c r="DU5" s="772"/>
      <c r="DV5" s="770" t="s">
        <v>382</v>
      </c>
      <c r="DW5" s="771"/>
      <c r="DX5" s="771"/>
      <c r="DY5" s="771"/>
      <c r="DZ5" s="777"/>
      <c r="EA5" s="234"/>
    </row>
    <row r="6" spans="1:131" s="235" customFormat="1" ht="26.25" customHeight="1" thickBot="1">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4"/>
    </row>
    <row r="7" spans="1:131" s="235" customFormat="1" ht="26.25" customHeight="1" thickTop="1">
      <c r="A7" s="236">
        <v>1</v>
      </c>
      <c r="B7" s="786" t="s">
        <v>392</v>
      </c>
      <c r="C7" s="787"/>
      <c r="D7" s="787"/>
      <c r="E7" s="787"/>
      <c r="F7" s="787"/>
      <c r="G7" s="787"/>
      <c r="H7" s="787"/>
      <c r="I7" s="787"/>
      <c r="J7" s="787"/>
      <c r="K7" s="787"/>
      <c r="L7" s="787"/>
      <c r="M7" s="787"/>
      <c r="N7" s="787"/>
      <c r="O7" s="787"/>
      <c r="P7" s="788"/>
      <c r="Q7" s="789">
        <v>145564</v>
      </c>
      <c r="R7" s="790"/>
      <c r="S7" s="790"/>
      <c r="T7" s="790"/>
      <c r="U7" s="790"/>
      <c r="V7" s="790">
        <v>139106</v>
      </c>
      <c r="W7" s="790"/>
      <c r="X7" s="790"/>
      <c r="Y7" s="790"/>
      <c r="Z7" s="790"/>
      <c r="AA7" s="790">
        <v>6458</v>
      </c>
      <c r="AB7" s="790"/>
      <c r="AC7" s="790"/>
      <c r="AD7" s="790"/>
      <c r="AE7" s="791"/>
      <c r="AF7" s="792">
        <v>5950</v>
      </c>
      <c r="AG7" s="793"/>
      <c r="AH7" s="793"/>
      <c r="AI7" s="793"/>
      <c r="AJ7" s="794"/>
      <c r="AK7" s="795">
        <v>3345</v>
      </c>
      <c r="AL7" s="796"/>
      <c r="AM7" s="796"/>
      <c r="AN7" s="796"/>
      <c r="AO7" s="796"/>
      <c r="AP7" s="796">
        <v>104064</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3" t="s">
        <v>600</v>
      </c>
      <c r="BT7" s="784"/>
      <c r="BU7" s="784"/>
      <c r="BV7" s="784"/>
      <c r="BW7" s="784"/>
      <c r="BX7" s="784"/>
      <c r="BY7" s="784"/>
      <c r="BZ7" s="784"/>
      <c r="CA7" s="784"/>
      <c r="CB7" s="784"/>
      <c r="CC7" s="784"/>
      <c r="CD7" s="784"/>
      <c r="CE7" s="784"/>
      <c r="CF7" s="784"/>
      <c r="CG7" s="799"/>
      <c r="CH7" s="780">
        <v>0</v>
      </c>
      <c r="CI7" s="781"/>
      <c r="CJ7" s="781"/>
      <c r="CK7" s="781"/>
      <c r="CL7" s="782"/>
      <c r="CM7" s="780">
        <v>10</v>
      </c>
      <c r="CN7" s="781"/>
      <c r="CO7" s="781"/>
      <c r="CP7" s="781"/>
      <c r="CQ7" s="782"/>
      <c r="CR7" s="780">
        <v>10</v>
      </c>
      <c r="CS7" s="781"/>
      <c r="CT7" s="781"/>
      <c r="CU7" s="781"/>
      <c r="CV7" s="782"/>
      <c r="CW7" s="780">
        <v>625</v>
      </c>
      <c r="CX7" s="781"/>
      <c r="CY7" s="781"/>
      <c r="CZ7" s="781"/>
      <c r="DA7" s="782"/>
      <c r="DB7" s="780" t="s">
        <v>597</v>
      </c>
      <c r="DC7" s="781"/>
      <c r="DD7" s="781"/>
      <c r="DE7" s="781"/>
      <c r="DF7" s="782"/>
      <c r="DG7" s="780" t="s">
        <v>597</v>
      </c>
      <c r="DH7" s="781"/>
      <c r="DI7" s="781"/>
      <c r="DJ7" s="781"/>
      <c r="DK7" s="782"/>
      <c r="DL7" s="780" t="s">
        <v>597</v>
      </c>
      <c r="DM7" s="781"/>
      <c r="DN7" s="781"/>
      <c r="DO7" s="781"/>
      <c r="DP7" s="782"/>
      <c r="DQ7" s="780" t="s">
        <v>597</v>
      </c>
      <c r="DR7" s="781"/>
      <c r="DS7" s="781"/>
      <c r="DT7" s="781"/>
      <c r="DU7" s="782"/>
      <c r="DV7" s="783"/>
      <c r="DW7" s="784"/>
      <c r="DX7" s="784"/>
      <c r="DY7" s="784"/>
      <c r="DZ7" s="785"/>
      <c r="EA7" s="234"/>
    </row>
    <row r="8" spans="1:131" s="235" customFormat="1" ht="26.25" customHeight="1">
      <c r="A8" s="238">
        <v>2</v>
      </c>
      <c r="B8" s="817" t="s">
        <v>393</v>
      </c>
      <c r="C8" s="818"/>
      <c r="D8" s="818"/>
      <c r="E8" s="818"/>
      <c r="F8" s="818"/>
      <c r="G8" s="818"/>
      <c r="H8" s="818"/>
      <c r="I8" s="818"/>
      <c r="J8" s="818"/>
      <c r="K8" s="818"/>
      <c r="L8" s="818"/>
      <c r="M8" s="818"/>
      <c r="N8" s="818"/>
      <c r="O8" s="818"/>
      <c r="P8" s="819"/>
      <c r="Q8" s="820">
        <v>22</v>
      </c>
      <c r="R8" s="821"/>
      <c r="S8" s="821"/>
      <c r="T8" s="821"/>
      <c r="U8" s="821"/>
      <c r="V8" s="821">
        <v>6</v>
      </c>
      <c r="W8" s="821"/>
      <c r="X8" s="821"/>
      <c r="Y8" s="821"/>
      <c r="Z8" s="821"/>
      <c r="AA8" s="821">
        <v>16</v>
      </c>
      <c r="AB8" s="821"/>
      <c r="AC8" s="821"/>
      <c r="AD8" s="821"/>
      <c r="AE8" s="822"/>
      <c r="AF8" s="823">
        <v>16</v>
      </c>
      <c r="AG8" s="824"/>
      <c r="AH8" s="824"/>
      <c r="AI8" s="824"/>
      <c r="AJ8" s="825"/>
      <c r="AK8" s="806">
        <v>5</v>
      </c>
      <c r="AL8" s="807"/>
      <c r="AM8" s="807"/>
      <c r="AN8" s="807"/>
      <c r="AO8" s="807"/>
      <c r="AP8" s="807" t="s">
        <v>597</v>
      </c>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t="s">
        <v>601</v>
      </c>
      <c r="BT8" s="811"/>
      <c r="BU8" s="811"/>
      <c r="BV8" s="811"/>
      <c r="BW8" s="811"/>
      <c r="BX8" s="811"/>
      <c r="BY8" s="811"/>
      <c r="BZ8" s="811"/>
      <c r="CA8" s="811"/>
      <c r="CB8" s="811"/>
      <c r="CC8" s="811"/>
      <c r="CD8" s="811"/>
      <c r="CE8" s="811"/>
      <c r="CF8" s="811"/>
      <c r="CG8" s="812"/>
      <c r="CH8" s="813">
        <v>23</v>
      </c>
      <c r="CI8" s="814"/>
      <c r="CJ8" s="814"/>
      <c r="CK8" s="814"/>
      <c r="CL8" s="815"/>
      <c r="CM8" s="813">
        <v>658</v>
      </c>
      <c r="CN8" s="814"/>
      <c r="CO8" s="814"/>
      <c r="CP8" s="814"/>
      <c r="CQ8" s="815"/>
      <c r="CR8" s="813">
        <v>429</v>
      </c>
      <c r="CS8" s="814"/>
      <c r="CT8" s="814"/>
      <c r="CU8" s="814"/>
      <c r="CV8" s="815"/>
      <c r="CW8" s="813" t="s">
        <v>597</v>
      </c>
      <c r="CX8" s="814"/>
      <c r="CY8" s="814"/>
      <c r="CZ8" s="814"/>
      <c r="DA8" s="815"/>
      <c r="DB8" s="813">
        <v>436</v>
      </c>
      <c r="DC8" s="814"/>
      <c r="DD8" s="814"/>
      <c r="DE8" s="814"/>
      <c r="DF8" s="815"/>
      <c r="DG8" s="813" t="s">
        <v>597</v>
      </c>
      <c r="DH8" s="814"/>
      <c r="DI8" s="814"/>
      <c r="DJ8" s="814"/>
      <c r="DK8" s="815"/>
      <c r="DL8" s="813" t="s">
        <v>597</v>
      </c>
      <c r="DM8" s="814"/>
      <c r="DN8" s="814"/>
      <c r="DO8" s="814"/>
      <c r="DP8" s="815"/>
      <c r="DQ8" s="813" t="s">
        <v>597</v>
      </c>
      <c r="DR8" s="814"/>
      <c r="DS8" s="814"/>
      <c r="DT8" s="814"/>
      <c r="DU8" s="815"/>
      <c r="DV8" s="810"/>
      <c r="DW8" s="811"/>
      <c r="DX8" s="811"/>
      <c r="DY8" s="811"/>
      <c r="DZ8" s="816"/>
      <c r="EA8" s="234"/>
    </row>
    <row r="9" spans="1:131" s="235" customFormat="1" ht="26.25" customHeight="1">
      <c r="A9" s="238">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t="s">
        <v>602</v>
      </c>
      <c r="BS9" s="810" t="s">
        <v>603</v>
      </c>
      <c r="BT9" s="811"/>
      <c r="BU9" s="811"/>
      <c r="BV9" s="811"/>
      <c r="BW9" s="811"/>
      <c r="BX9" s="811"/>
      <c r="BY9" s="811"/>
      <c r="BZ9" s="811"/>
      <c r="CA9" s="811"/>
      <c r="CB9" s="811"/>
      <c r="CC9" s="811"/>
      <c r="CD9" s="811"/>
      <c r="CE9" s="811"/>
      <c r="CF9" s="811"/>
      <c r="CG9" s="812"/>
      <c r="CH9" s="813">
        <v>2</v>
      </c>
      <c r="CI9" s="814"/>
      <c r="CJ9" s="814"/>
      <c r="CK9" s="814"/>
      <c r="CL9" s="815"/>
      <c r="CM9" s="813">
        <v>101</v>
      </c>
      <c r="CN9" s="814"/>
      <c r="CO9" s="814"/>
      <c r="CP9" s="814"/>
      <c r="CQ9" s="815"/>
      <c r="CR9" s="813">
        <v>10</v>
      </c>
      <c r="CS9" s="814"/>
      <c r="CT9" s="814"/>
      <c r="CU9" s="814"/>
      <c r="CV9" s="815"/>
      <c r="CW9" s="813">
        <v>1</v>
      </c>
      <c r="CX9" s="814"/>
      <c r="CY9" s="814"/>
      <c r="CZ9" s="814"/>
      <c r="DA9" s="815"/>
      <c r="DB9" s="813">
        <v>763</v>
      </c>
      <c r="DC9" s="814"/>
      <c r="DD9" s="814"/>
      <c r="DE9" s="814"/>
      <c r="DF9" s="815"/>
      <c r="DG9" s="813">
        <v>377</v>
      </c>
      <c r="DH9" s="814"/>
      <c r="DI9" s="814"/>
      <c r="DJ9" s="814"/>
      <c r="DK9" s="815"/>
      <c r="DL9" s="813" t="s">
        <v>597</v>
      </c>
      <c r="DM9" s="814"/>
      <c r="DN9" s="814"/>
      <c r="DO9" s="814"/>
      <c r="DP9" s="815"/>
      <c r="DQ9" s="813">
        <v>83</v>
      </c>
      <c r="DR9" s="814"/>
      <c r="DS9" s="814"/>
      <c r="DT9" s="814"/>
      <c r="DU9" s="815"/>
      <c r="DV9" s="810"/>
      <c r="DW9" s="811"/>
      <c r="DX9" s="811"/>
      <c r="DY9" s="811"/>
      <c r="DZ9" s="816"/>
      <c r="EA9" s="234"/>
    </row>
    <row r="10" spans="1:131" s="235" customFormat="1" ht="26.25" customHeight="1">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394</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c r="A23" s="240" t="s">
        <v>395</v>
      </c>
      <c r="B23" s="826" t="s">
        <v>396</v>
      </c>
      <c r="C23" s="827"/>
      <c r="D23" s="827"/>
      <c r="E23" s="827"/>
      <c r="F23" s="827"/>
      <c r="G23" s="827"/>
      <c r="H23" s="827"/>
      <c r="I23" s="827"/>
      <c r="J23" s="827"/>
      <c r="K23" s="827"/>
      <c r="L23" s="827"/>
      <c r="M23" s="827"/>
      <c r="N23" s="827"/>
      <c r="O23" s="827"/>
      <c r="P23" s="828"/>
      <c r="Q23" s="829">
        <v>145581</v>
      </c>
      <c r="R23" s="830"/>
      <c r="S23" s="830"/>
      <c r="T23" s="830"/>
      <c r="U23" s="830"/>
      <c r="V23" s="830">
        <v>139107</v>
      </c>
      <c r="W23" s="830"/>
      <c r="X23" s="830"/>
      <c r="Y23" s="830"/>
      <c r="Z23" s="830"/>
      <c r="AA23" s="830">
        <v>6474</v>
      </c>
      <c r="AB23" s="830"/>
      <c r="AC23" s="830"/>
      <c r="AD23" s="830"/>
      <c r="AE23" s="831"/>
      <c r="AF23" s="832">
        <v>5966</v>
      </c>
      <c r="AG23" s="830"/>
      <c r="AH23" s="830"/>
      <c r="AI23" s="830"/>
      <c r="AJ23" s="833"/>
      <c r="AK23" s="834"/>
      <c r="AL23" s="835"/>
      <c r="AM23" s="835"/>
      <c r="AN23" s="835"/>
      <c r="AO23" s="835"/>
      <c r="AP23" s="830">
        <v>104064</v>
      </c>
      <c r="AQ23" s="830"/>
      <c r="AR23" s="830"/>
      <c r="AS23" s="830"/>
      <c r="AT23" s="830"/>
      <c r="AU23" s="846"/>
      <c r="AV23" s="846"/>
      <c r="AW23" s="846"/>
      <c r="AX23" s="846"/>
      <c r="AY23" s="847"/>
      <c r="AZ23" s="848" t="s">
        <v>397</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c r="A24" s="845" t="s">
        <v>398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c r="A25" s="762" t="s">
        <v>399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c r="A26" s="764" t="s">
        <v>375</v>
      </c>
      <c r="B26" s="765"/>
      <c r="C26" s="765"/>
      <c r="D26" s="765"/>
      <c r="E26" s="765"/>
      <c r="F26" s="765"/>
      <c r="G26" s="765"/>
      <c r="H26" s="765"/>
      <c r="I26" s="765"/>
      <c r="J26" s="765"/>
      <c r="K26" s="765"/>
      <c r="L26" s="765"/>
      <c r="M26" s="765"/>
      <c r="N26" s="765"/>
      <c r="O26" s="765"/>
      <c r="P26" s="766"/>
      <c r="Q26" s="770" t="s">
        <v>400</v>
      </c>
      <c r="R26" s="771"/>
      <c r="S26" s="771"/>
      <c r="T26" s="771"/>
      <c r="U26" s="772"/>
      <c r="V26" s="770" t="s">
        <v>401</v>
      </c>
      <c r="W26" s="771"/>
      <c r="X26" s="771"/>
      <c r="Y26" s="771"/>
      <c r="Z26" s="772"/>
      <c r="AA26" s="770" t="s">
        <v>402</v>
      </c>
      <c r="AB26" s="771"/>
      <c r="AC26" s="771"/>
      <c r="AD26" s="771"/>
      <c r="AE26" s="771"/>
      <c r="AF26" s="851" t="s">
        <v>403</v>
      </c>
      <c r="AG26" s="852"/>
      <c r="AH26" s="852"/>
      <c r="AI26" s="852"/>
      <c r="AJ26" s="853"/>
      <c r="AK26" s="771" t="s">
        <v>404</v>
      </c>
      <c r="AL26" s="771"/>
      <c r="AM26" s="771"/>
      <c r="AN26" s="771"/>
      <c r="AO26" s="772"/>
      <c r="AP26" s="770" t="s">
        <v>405</v>
      </c>
      <c r="AQ26" s="771"/>
      <c r="AR26" s="771"/>
      <c r="AS26" s="771"/>
      <c r="AT26" s="772"/>
      <c r="AU26" s="770" t="s">
        <v>406</v>
      </c>
      <c r="AV26" s="771"/>
      <c r="AW26" s="771"/>
      <c r="AX26" s="771"/>
      <c r="AY26" s="772"/>
      <c r="AZ26" s="770" t="s">
        <v>407</v>
      </c>
      <c r="BA26" s="771"/>
      <c r="BB26" s="771"/>
      <c r="BC26" s="771"/>
      <c r="BD26" s="772"/>
      <c r="BE26" s="770" t="s">
        <v>382</v>
      </c>
      <c r="BF26" s="771"/>
      <c r="BG26" s="771"/>
      <c r="BH26" s="771"/>
      <c r="BI26" s="777"/>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c r="A28" s="242">
        <v>1</v>
      </c>
      <c r="B28" s="786" t="s">
        <v>408</v>
      </c>
      <c r="C28" s="787"/>
      <c r="D28" s="787"/>
      <c r="E28" s="787"/>
      <c r="F28" s="787"/>
      <c r="G28" s="787"/>
      <c r="H28" s="787"/>
      <c r="I28" s="787"/>
      <c r="J28" s="787"/>
      <c r="K28" s="787"/>
      <c r="L28" s="787"/>
      <c r="M28" s="787"/>
      <c r="N28" s="787"/>
      <c r="O28" s="787"/>
      <c r="P28" s="788"/>
      <c r="Q28" s="859">
        <v>34979</v>
      </c>
      <c r="R28" s="860"/>
      <c r="S28" s="860"/>
      <c r="T28" s="860"/>
      <c r="U28" s="860"/>
      <c r="V28" s="860">
        <v>33852</v>
      </c>
      <c r="W28" s="860"/>
      <c r="X28" s="860"/>
      <c r="Y28" s="860"/>
      <c r="Z28" s="860"/>
      <c r="AA28" s="860">
        <v>1128</v>
      </c>
      <c r="AB28" s="860"/>
      <c r="AC28" s="860"/>
      <c r="AD28" s="860"/>
      <c r="AE28" s="861"/>
      <c r="AF28" s="862">
        <v>1128</v>
      </c>
      <c r="AG28" s="860"/>
      <c r="AH28" s="860"/>
      <c r="AI28" s="860"/>
      <c r="AJ28" s="863"/>
      <c r="AK28" s="864">
        <v>3211</v>
      </c>
      <c r="AL28" s="865"/>
      <c r="AM28" s="865"/>
      <c r="AN28" s="865"/>
      <c r="AO28" s="865"/>
      <c r="AP28" s="865" t="s">
        <v>597</v>
      </c>
      <c r="AQ28" s="865"/>
      <c r="AR28" s="865"/>
      <c r="AS28" s="865"/>
      <c r="AT28" s="865"/>
      <c r="AU28" s="865" t="s">
        <v>597</v>
      </c>
      <c r="AV28" s="865"/>
      <c r="AW28" s="865"/>
      <c r="AX28" s="865"/>
      <c r="AY28" s="865"/>
      <c r="AZ28" s="866"/>
      <c r="BA28" s="866"/>
      <c r="BB28" s="866"/>
      <c r="BC28" s="866"/>
      <c r="BD28" s="866"/>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c r="A29" s="242">
        <v>2</v>
      </c>
      <c r="B29" s="817" t="s">
        <v>409</v>
      </c>
      <c r="C29" s="818"/>
      <c r="D29" s="818"/>
      <c r="E29" s="818"/>
      <c r="F29" s="818"/>
      <c r="G29" s="818"/>
      <c r="H29" s="818"/>
      <c r="I29" s="818"/>
      <c r="J29" s="818"/>
      <c r="K29" s="818"/>
      <c r="L29" s="818"/>
      <c r="M29" s="818"/>
      <c r="N29" s="818"/>
      <c r="O29" s="818"/>
      <c r="P29" s="819"/>
      <c r="Q29" s="820">
        <v>32306</v>
      </c>
      <c r="R29" s="821"/>
      <c r="S29" s="821"/>
      <c r="T29" s="821"/>
      <c r="U29" s="821"/>
      <c r="V29" s="821">
        <v>31167</v>
      </c>
      <c r="W29" s="821"/>
      <c r="X29" s="821"/>
      <c r="Y29" s="821"/>
      <c r="Z29" s="821"/>
      <c r="AA29" s="821">
        <v>1140</v>
      </c>
      <c r="AB29" s="821"/>
      <c r="AC29" s="821"/>
      <c r="AD29" s="821"/>
      <c r="AE29" s="822"/>
      <c r="AF29" s="823">
        <v>1140</v>
      </c>
      <c r="AG29" s="824"/>
      <c r="AH29" s="824"/>
      <c r="AI29" s="824"/>
      <c r="AJ29" s="825"/>
      <c r="AK29" s="871">
        <v>4593</v>
      </c>
      <c r="AL29" s="867"/>
      <c r="AM29" s="867"/>
      <c r="AN29" s="867"/>
      <c r="AO29" s="867"/>
      <c r="AP29" s="867" t="s">
        <v>597</v>
      </c>
      <c r="AQ29" s="867"/>
      <c r="AR29" s="867"/>
      <c r="AS29" s="867"/>
      <c r="AT29" s="867"/>
      <c r="AU29" s="867" t="s">
        <v>597</v>
      </c>
      <c r="AV29" s="867"/>
      <c r="AW29" s="867"/>
      <c r="AX29" s="867"/>
      <c r="AY29" s="867"/>
      <c r="AZ29" s="868"/>
      <c r="BA29" s="868"/>
      <c r="BB29" s="868"/>
      <c r="BC29" s="868"/>
      <c r="BD29" s="868"/>
      <c r="BE29" s="869"/>
      <c r="BF29" s="869"/>
      <c r="BG29" s="869"/>
      <c r="BH29" s="869"/>
      <c r="BI29" s="870"/>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c r="A30" s="242">
        <v>3</v>
      </c>
      <c r="B30" s="817" t="s">
        <v>410</v>
      </c>
      <c r="C30" s="818"/>
      <c r="D30" s="818"/>
      <c r="E30" s="818"/>
      <c r="F30" s="818"/>
      <c r="G30" s="818"/>
      <c r="H30" s="818"/>
      <c r="I30" s="818"/>
      <c r="J30" s="818"/>
      <c r="K30" s="818"/>
      <c r="L30" s="818"/>
      <c r="M30" s="818"/>
      <c r="N30" s="818"/>
      <c r="O30" s="818"/>
      <c r="P30" s="819"/>
      <c r="Q30" s="820">
        <v>5674</v>
      </c>
      <c r="R30" s="821"/>
      <c r="S30" s="821"/>
      <c r="T30" s="821"/>
      <c r="U30" s="821"/>
      <c r="V30" s="821">
        <v>5627</v>
      </c>
      <c r="W30" s="821"/>
      <c r="X30" s="821"/>
      <c r="Y30" s="821"/>
      <c r="Z30" s="821"/>
      <c r="AA30" s="821">
        <v>47</v>
      </c>
      <c r="AB30" s="821"/>
      <c r="AC30" s="821"/>
      <c r="AD30" s="821"/>
      <c r="AE30" s="822"/>
      <c r="AF30" s="823">
        <v>47</v>
      </c>
      <c r="AG30" s="824"/>
      <c r="AH30" s="824"/>
      <c r="AI30" s="824"/>
      <c r="AJ30" s="825"/>
      <c r="AK30" s="871">
        <v>1130</v>
      </c>
      <c r="AL30" s="867"/>
      <c r="AM30" s="867"/>
      <c r="AN30" s="867"/>
      <c r="AO30" s="867"/>
      <c r="AP30" s="867" t="s">
        <v>597</v>
      </c>
      <c r="AQ30" s="867"/>
      <c r="AR30" s="867"/>
      <c r="AS30" s="867"/>
      <c r="AT30" s="867"/>
      <c r="AU30" s="867" t="s">
        <v>597</v>
      </c>
      <c r="AV30" s="867"/>
      <c r="AW30" s="867"/>
      <c r="AX30" s="867"/>
      <c r="AY30" s="867"/>
      <c r="AZ30" s="868"/>
      <c r="BA30" s="868"/>
      <c r="BB30" s="868"/>
      <c r="BC30" s="868"/>
      <c r="BD30" s="868"/>
      <c r="BE30" s="869"/>
      <c r="BF30" s="869"/>
      <c r="BG30" s="869"/>
      <c r="BH30" s="869"/>
      <c r="BI30" s="870"/>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c r="A31" s="242">
        <v>4</v>
      </c>
      <c r="B31" s="817" t="s">
        <v>411</v>
      </c>
      <c r="C31" s="818"/>
      <c r="D31" s="818"/>
      <c r="E31" s="818"/>
      <c r="F31" s="818"/>
      <c r="G31" s="818"/>
      <c r="H31" s="818"/>
      <c r="I31" s="818"/>
      <c r="J31" s="818"/>
      <c r="K31" s="818"/>
      <c r="L31" s="818"/>
      <c r="M31" s="818"/>
      <c r="N31" s="818"/>
      <c r="O31" s="818"/>
      <c r="P31" s="819"/>
      <c r="Q31" s="820">
        <v>99</v>
      </c>
      <c r="R31" s="821"/>
      <c r="S31" s="821"/>
      <c r="T31" s="821"/>
      <c r="U31" s="821"/>
      <c r="V31" s="821">
        <v>91</v>
      </c>
      <c r="W31" s="821"/>
      <c r="X31" s="821"/>
      <c r="Y31" s="821"/>
      <c r="Z31" s="821"/>
      <c r="AA31" s="821">
        <v>8</v>
      </c>
      <c r="AB31" s="821"/>
      <c r="AC31" s="821"/>
      <c r="AD31" s="821"/>
      <c r="AE31" s="822"/>
      <c r="AF31" s="823">
        <v>8</v>
      </c>
      <c r="AG31" s="824"/>
      <c r="AH31" s="824"/>
      <c r="AI31" s="824"/>
      <c r="AJ31" s="825"/>
      <c r="AK31" s="871" t="s">
        <v>597</v>
      </c>
      <c r="AL31" s="867"/>
      <c r="AM31" s="867"/>
      <c r="AN31" s="867"/>
      <c r="AO31" s="867"/>
      <c r="AP31" s="867" t="s">
        <v>597</v>
      </c>
      <c r="AQ31" s="867"/>
      <c r="AR31" s="867"/>
      <c r="AS31" s="867"/>
      <c r="AT31" s="867"/>
      <c r="AU31" s="867" t="s">
        <v>597</v>
      </c>
      <c r="AV31" s="867"/>
      <c r="AW31" s="867"/>
      <c r="AX31" s="867"/>
      <c r="AY31" s="867"/>
      <c r="AZ31" s="868"/>
      <c r="BA31" s="868"/>
      <c r="BB31" s="868"/>
      <c r="BC31" s="868"/>
      <c r="BD31" s="868"/>
      <c r="BE31" s="869"/>
      <c r="BF31" s="869"/>
      <c r="BG31" s="869"/>
      <c r="BH31" s="869"/>
      <c r="BI31" s="870"/>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c r="A32" s="242">
        <v>5</v>
      </c>
      <c r="B32" s="817" t="s">
        <v>412</v>
      </c>
      <c r="C32" s="818"/>
      <c r="D32" s="818"/>
      <c r="E32" s="818"/>
      <c r="F32" s="818"/>
      <c r="G32" s="818"/>
      <c r="H32" s="818"/>
      <c r="I32" s="818"/>
      <c r="J32" s="818"/>
      <c r="K32" s="818"/>
      <c r="L32" s="818"/>
      <c r="M32" s="818"/>
      <c r="N32" s="818"/>
      <c r="O32" s="818"/>
      <c r="P32" s="819"/>
      <c r="Q32" s="820">
        <v>4992</v>
      </c>
      <c r="R32" s="821"/>
      <c r="S32" s="821"/>
      <c r="T32" s="821"/>
      <c r="U32" s="821"/>
      <c r="V32" s="821">
        <v>4934</v>
      </c>
      <c r="W32" s="821"/>
      <c r="X32" s="821"/>
      <c r="Y32" s="821"/>
      <c r="Z32" s="821"/>
      <c r="AA32" s="821">
        <v>58</v>
      </c>
      <c r="AB32" s="821"/>
      <c r="AC32" s="821"/>
      <c r="AD32" s="821"/>
      <c r="AE32" s="822"/>
      <c r="AF32" s="823">
        <v>3034</v>
      </c>
      <c r="AG32" s="824"/>
      <c r="AH32" s="824"/>
      <c r="AI32" s="824"/>
      <c r="AJ32" s="825"/>
      <c r="AK32" s="871">
        <v>67</v>
      </c>
      <c r="AL32" s="867"/>
      <c r="AM32" s="867"/>
      <c r="AN32" s="867"/>
      <c r="AO32" s="867"/>
      <c r="AP32" s="867">
        <v>25161</v>
      </c>
      <c r="AQ32" s="867"/>
      <c r="AR32" s="867"/>
      <c r="AS32" s="867"/>
      <c r="AT32" s="867"/>
      <c r="AU32" s="867">
        <v>101</v>
      </c>
      <c r="AV32" s="867"/>
      <c r="AW32" s="867"/>
      <c r="AX32" s="867"/>
      <c r="AY32" s="867"/>
      <c r="AZ32" s="868" t="s">
        <v>597</v>
      </c>
      <c r="BA32" s="868"/>
      <c r="BB32" s="868"/>
      <c r="BC32" s="868"/>
      <c r="BD32" s="868"/>
      <c r="BE32" s="869" t="s">
        <v>413</v>
      </c>
      <c r="BF32" s="869"/>
      <c r="BG32" s="869"/>
      <c r="BH32" s="869"/>
      <c r="BI32" s="870"/>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c r="A33" s="242">
        <v>6</v>
      </c>
      <c r="B33" s="817" t="s">
        <v>414</v>
      </c>
      <c r="C33" s="818"/>
      <c r="D33" s="818"/>
      <c r="E33" s="818"/>
      <c r="F33" s="818"/>
      <c r="G33" s="818"/>
      <c r="H33" s="818"/>
      <c r="I33" s="818"/>
      <c r="J33" s="818"/>
      <c r="K33" s="818"/>
      <c r="L33" s="818"/>
      <c r="M33" s="818"/>
      <c r="N33" s="818"/>
      <c r="O33" s="818"/>
      <c r="P33" s="819"/>
      <c r="Q33" s="820">
        <v>27012</v>
      </c>
      <c r="R33" s="821"/>
      <c r="S33" s="821"/>
      <c r="T33" s="821"/>
      <c r="U33" s="821"/>
      <c r="V33" s="821">
        <v>26427</v>
      </c>
      <c r="W33" s="821"/>
      <c r="X33" s="821"/>
      <c r="Y33" s="821"/>
      <c r="Z33" s="821"/>
      <c r="AA33" s="821">
        <v>585</v>
      </c>
      <c r="AB33" s="821"/>
      <c r="AC33" s="821"/>
      <c r="AD33" s="821"/>
      <c r="AE33" s="822"/>
      <c r="AF33" s="823">
        <v>8680</v>
      </c>
      <c r="AG33" s="824"/>
      <c r="AH33" s="824"/>
      <c r="AI33" s="824"/>
      <c r="AJ33" s="825"/>
      <c r="AK33" s="871">
        <v>1626</v>
      </c>
      <c r="AL33" s="867"/>
      <c r="AM33" s="867"/>
      <c r="AN33" s="867"/>
      <c r="AO33" s="867"/>
      <c r="AP33" s="867">
        <v>11792</v>
      </c>
      <c r="AQ33" s="867"/>
      <c r="AR33" s="867"/>
      <c r="AS33" s="867"/>
      <c r="AT33" s="867"/>
      <c r="AU33" s="867">
        <v>6662</v>
      </c>
      <c r="AV33" s="867"/>
      <c r="AW33" s="867"/>
      <c r="AX33" s="867"/>
      <c r="AY33" s="867"/>
      <c r="AZ33" s="868" t="s">
        <v>597</v>
      </c>
      <c r="BA33" s="868"/>
      <c r="BB33" s="868"/>
      <c r="BC33" s="868"/>
      <c r="BD33" s="868"/>
      <c r="BE33" s="869" t="s">
        <v>413</v>
      </c>
      <c r="BF33" s="869"/>
      <c r="BG33" s="869"/>
      <c r="BH33" s="869"/>
      <c r="BI33" s="870"/>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c r="A34" s="242">
        <v>7</v>
      </c>
      <c r="B34" s="817" t="s">
        <v>415</v>
      </c>
      <c r="C34" s="818"/>
      <c r="D34" s="818"/>
      <c r="E34" s="818"/>
      <c r="F34" s="818"/>
      <c r="G34" s="818"/>
      <c r="H34" s="818"/>
      <c r="I34" s="818"/>
      <c r="J34" s="818"/>
      <c r="K34" s="818"/>
      <c r="L34" s="818"/>
      <c r="M34" s="818"/>
      <c r="N34" s="818"/>
      <c r="O34" s="818"/>
      <c r="P34" s="819"/>
      <c r="Q34" s="820">
        <v>7698</v>
      </c>
      <c r="R34" s="821"/>
      <c r="S34" s="821"/>
      <c r="T34" s="821"/>
      <c r="U34" s="821"/>
      <c r="V34" s="821">
        <v>7773</v>
      </c>
      <c r="W34" s="821"/>
      <c r="X34" s="821"/>
      <c r="Y34" s="821"/>
      <c r="Z34" s="821"/>
      <c r="AA34" s="821">
        <v>-76</v>
      </c>
      <c r="AB34" s="821"/>
      <c r="AC34" s="821"/>
      <c r="AD34" s="821"/>
      <c r="AE34" s="822"/>
      <c r="AF34" s="823">
        <v>5247</v>
      </c>
      <c r="AG34" s="824"/>
      <c r="AH34" s="824"/>
      <c r="AI34" s="824"/>
      <c r="AJ34" s="825"/>
      <c r="AK34" s="871">
        <v>4557</v>
      </c>
      <c r="AL34" s="867"/>
      <c r="AM34" s="867"/>
      <c r="AN34" s="867"/>
      <c r="AO34" s="867"/>
      <c r="AP34" s="867">
        <v>72316</v>
      </c>
      <c r="AQ34" s="867"/>
      <c r="AR34" s="867"/>
      <c r="AS34" s="867"/>
      <c r="AT34" s="867"/>
      <c r="AU34" s="867">
        <v>51200</v>
      </c>
      <c r="AV34" s="867"/>
      <c r="AW34" s="867"/>
      <c r="AX34" s="867"/>
      <c r="AY34" s="867"/>
      <c r="AZ34" s="868" t="s">
        <v>597</v>
      </c>
      <c r="BA34" s="868"/>
      <c r="BB34" s="868"/>
      <c r="BC34" s="868"/>
      <c r="BD34" s="868"/>
      <c r="BE34" s="869" t="s">
        <v>413</v>
      </c>
      <c r="BF34" s="869"/>
      <c r="BG34" s="869"/>
      <c r="BH34" s="869"/>
      <c r="BI34" s="870"/>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c r="A35" s="242">
        <v>8</v>
      </c>
      <c r="B35" s="817" t="s">
        <v>416</v>
      </c>
      <c r="C35" s="818"/>
      <c r="D35" s="818"/>
      <c r="E35" s="818"/>
      <c r="F35" s="818"/>
      <c r="G35" s="818"/>
      <c r="H35" s="818"/>
      <c r="I35" s="818"/>
      <c r="J35" s="818"/>
      <c r="K35" s="818"/>
      <c r="L35" s="818"/>
      <c r="M35" s="818"/>
      <c r="N35" s="818"/>
      <c r="O35" s="818"/>
      <c r="P35" s="819"/>
      <c r="Q35" s="820">
        <v>86</v>
      </c>
      <c r="R35" s="821"/>
      <c r="S35" s="821"/>
      <c r="T35" s="821"/>
      <c r="U35" s="821"/>
      <c r="V35" s="821">
        <v>86</v>
      </c>
      <c r="W35" s="821"/>
      <c r="X35" s="821"/>
      <c r="Y35" s="821"/>
      <c r="Z35" s="821"/>
      <c r="AA35" s="821" t="s">
        <v>597</v>
      </c>
      <c r="AB35" s="821"/>
      <c r="AC35" s="821"/>
      <c r="AD35" s="821"/>
      <c r="AE35" s="822"/>
      <c r="AF35" s="823" t="s">
        <v>417</v>
      </c>
      <c r="AG35" s="824"/>
      <c r="AH35" s="824"/>
      <c r="AI35" s="824"/>
      <c r="AJ35" s="825"/>
      <c r="AK35" s="871">
        <v>48</v>
      </c>
      <c r="AL35" s="867"/>
      <c r="AM35" s="867"/>
      <c r="AN35" s="867"/>
      <c r="AO35" s="867"/>
      <c r="AP35" s="867" t="s">
        <v>597</v>
      </c>
      <c r="AQ35" s="867"/>
      <c r="AR35" s="867"/>
      <c r="AS35" s="867"/>
      <c r="AT35" s="867"/>
      <c r="AU35" s="867" t="s">
        <v>597</v>
      </c>
      <c r="AV35" s="867"/>
      <c r="AW35" s="867"/>
      <c r="AX35" s="867"/>
      <c r="AY35" s="867"/>
      <c r="AZ35" s="868" t="s">
        <v>597</v>
      </c>
      <c r="BA35" s="868"/>
      <c r="BB35" s="868"/>
      <c r="BC35" s="868"/>
      <c r="BD35" s="868"/>
      <c r="BE35" s="869" t="s">
        <v>418</v>
      </c>
      <c r="BF35" s="869"/>
      <c r="BG35" s="869"/>
      <c r="BH35" s="869"/>
      <c r="BI35" s="870"/>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c r="A50" s="238">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c r="A51" s="238">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c r="A52" s="238">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c r="A53" s="238">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c r="A54" s="238">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c r="A55" s="238">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c r="A56" s="238">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4"/>
      <c r="AV56" s="877"/>
      <c r="AW56" s="877"/>
      <c r="AX56" s="877"/>
      <c r="AY56" s="876"/>
      <c r="AZ56" s="878"/>
      <c r="BA56" s="879"/>
      <c r="BB56" s="879"/>
      <c r="BC56" s="879"/>
      <c r="BD56" s="880"/>
      <c r="BE56" s="881"/>
      <c r="BF56" s="882"/>
      <c r="BG56" s="882"/>
      <c r="BH56" s="882"/>
      <c r="BI56" s="883"/>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c r="A57" s="238">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4"/>
      <c r="AV57" s="877"/>
      <c r="AW57" s="877"/>
      <c r="AX57" s="877"/>
      <c r="AY57" s="876"/>
      <c r="AZ57" s="878"/>
      <c r="BA57" s="879"/>
      <c r="BB57" s="879"/>
      <c r="BC57" s="879"/>
      <c r="BD57" s="880"/>
      <c r="BE57" s="881"/>
      <c r="BF57" s="882"/>
      <c r="BG57" s="882"/>
      <c r="BH57" s="882"/>
      <c r="BI57" s="883"/>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c r="A58" s="238">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c r="A59" s="238">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c r="A60" s="238">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c r="A61" s="238">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c r="A62" s="238">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91" t="s">
        <v>419</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c r="A63" s="240" t="s">
        <v>395</v>
      </c>
      <c r="B63" s="826" t="s">
        <v>420</v>
      </c>
      <c r="C63" s="827"/>
      <c r="D63" s="827"/>
      <c r="E63" s="827"/>
      <c r="F63" s="827"/>
      <c r="G63" s="827"/>
      <c r="H63" s="827"/>
      <c r="I63" s="827"/>
      <c r="J63" s="827"/>
      <c r="K63" s="827"/>
      <c r="L63" s="827"/>
      <c r="M63" s="827"/>
      <c r="N63" s="827"/>
      <c r="O63" s="827"/>
      <c r="P63" s="828"/>
      <c r="Q63" s="884"/>
      <c r="R63" s="885"/>
      <c r="S63" s="885"/>
      <c r="T63" s="885"/>
      <c r="U63" s="885"/>
      <c r="V63" s="885"/>
      <c r="W63" s="885"/>
      <c r="X63" s="885"/>
      <c r="Y63" s="885"/>
      <c r="Z63" s="885"/>
      <c r="AA63" s="885"/>
      <c r="AB63" s="885"/>
      <c r="AC63" s="885"/>
      <c r="AD63" s="885"/>
      <c r="AE63" s="886"/>
      <c r="AF63" s="887">
        <v>19284</v>
      </c>
      <c r="AG63" s="888"/>
      <c r="AH63" s="888"/>
      <c r="AI63" s="888"/>
      <c r="AJ63" s="889"/>
      <c r="AK63" s="890"/>
      <c r="AL63" s="885"/>
      <c r="AM63" s="885"/>
      <c r="AN63" s="885"/>
      <c r="AO63" s="885"/>
      <c r="AP63" s="888">
        <v>109269</v>
      </c>
      <c r="AQ63" s="888"/>
      <c r="AR63" s="888"/>
      <c r="AS63" s="888"/>
      <c r="AT63" s="888"/>
      <c r="AU63" s="888">
        <v>57963</v>
      </c>
      <c r="AV63" s="888"/>
      <c r="AW63" s="888"/>
      <c r="AX63" s="888"/>
      <c r="AY63" s="888"/>
      <c r="AZ63" s="892"/>
      <c r="BA63" s="892"/>
      <c r="BB63" s="892"/>
      <c r="BC63" s="892"/>
      <c r="BD63" s="892"/>
      <c r="BE63" s="893"/>
      <c r="BF63" s="893"/>
      <c r="BG63" s="893"/>
      <c r="BH63" s="893"/>
      <c r="BI63" s="894"/>
      <c r="BJ63" s="895" t="s">
        <v>421</v>
      </c>
      <c r="BK63" s="896"/>
      <c r="BL63" s="896"/>
      <c r="BM63" s="896"/>
      <c r="BN63" s="897"/>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c r="A66" s="764" t="s">
        <v>423</v>
      </c>
      <c r="B66" s="765"/>
      <c r="C66" s="765"/>
      <c r="D66" s="765"/>
      <c r="E66" s="765"/>
      <c r="F66" s="765"/>
      <c r="G66" s="765"/>
      <c r="H66" s="765"/>
      <c r="I66" s="765"/>
      <c r="J66" s="765"/>
      <c r="K66" s="765"/>
      <c r="L66" s="765"/>
      <c r="M66" s="765"/>
      <c r="N66" s="765"/>
      <c r="O66" s="765"/>
      <c r="P66" s="766"/>
      <c r="Q66" s="770" t="s">
        <v>424</v>
      </c>
      <c r="R66" s="771"/>
      <c r="S66" s="771"/>
      <c r="T66" s="771"/>
      <c r="U66" s="772"/>
      <c r="V66" s="770" t="s">
        <v>425</v>
      </c>
      <c r="W66" s="771"/>
      <c r="X66" s="771"/>
      <c r="Y66" s="771"/>
      <c r="Z66" s="772"/>
      <c r="AA66" s="770" t="s">
        <v>426</v>
      </c>
      <c r="AB66" s="771"/>
      <c r="AC66" s="771"/>
      <c r="AD66" s="771"/>
      <c r="AE66" s="772"/>
      <c r="AF66" s="898" t="s">
        <v>427</v>
      </c>
      <c r="AG66" s="852"/>
      <c r="AH66" s="852"/>
      <c r="AI66" s="852"/>
      <c r="AJ66" s="899"/>
      <c r="AK66" s="770" t="s">
        <v>428</v>
      </c>
      <c r="AL66" s="765"/>
      <c r="AM66" s="765"/>
      <c r="AN66" s="765"/>
      <c r="AO66" s="766"/>
      <c r="AP66" s="770" t="s">
        <v>429</v>
      </c>
      <c r="AQ66" s="771"/>
      <c r="AR66" s="771"/>
      <c r="AS66" s="771"/>
      <c r="AT66" s="772"/>
      <c r="AU66" s="770" t="s">
        <v>430</v>
      </c>
      <c r="AV66" s="771"/>
      <c r="AW66" s="771"/>
      <c r="AX66" s="771"/>
      <c r="AY66" s="772"/>
      <c r="AZ66" s="770" t="s">
        <v>382</v>
      </c>
      <c r="BA66" s="771"/>
      <c r="BB66" s="771"/>
      <c r="BC66" s="771"/>
      <c r="BD66" s="777"/>
      <c r="BE66" s="241"/>
      <c r="BF66" s="241"/>
      <c r="BG66" s="241"/>
      <c r="BH66" s="241"/>
      <c r="BI66" s="241"/>
      <c r="BJ66" s="241"/>
      <c r="BK66" s="241"/>
      <c r="BL66" s="241"/>
      <c r="BM66" s="241"/>
      <c r="BN66" s="241"/>
      <c r="BO66" s="241"/>
      <c r="BP66" s="241"/>
      <c r="BQ66" s="238">
        <v>60</v>
      </c>
      <c r="BR66" s="243"/>
      <c r="BS66" s="903"/>
      <c r="BT66" s="904"/>
      <c r="BU66" s="904"/>
      <c r="BV66" s="904"/>
      <c r="BW66" s="904"/>
      <c r="BX66" s="904"/>
      <c r="BY66" s="904"/>
      <c r="BZ66" s="904"/>
      <c r="CA66" s="904"/>
      <c r="CB66" s="904"/>
      <c r="CC66" s="904"/>
      <c r="CD66" s="904"/>
      <c r="CE66" s="904"/>
      <c r="CF66" s="904"/>
      <c r="CG66" s="909"/>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30"/>
    </row>
    <row r="67" spans="1:131" ht="26.25" customHeight="1" thickBot="1">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900"/>
      <c r="AG67" s="855"/>
      <c r="AH67" s="855"/>
      <c r="AI67" s="855"/>
      <c r="AJ67" s="901"/>
      <c r="AK67" s="902"/>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903"/>
      <c r="BT67" s="904"/>
      <c r="BU67" s="904"/>
      <c r="BV67" s="904"/>
      <c r="BW67" s="904"/>
      <c r="BX67" s="904"/>
      <c r="BY67" s="904"/>
      <c r="BZ67" s="904"/>
      <c r="CA67" s="904"/>
      <c r="CB67" s="904"/>
      <c r="CC67" s="904"/>
      <c r="CD67" s="904"/>
      <c r="CE67" s="904"/>
      <c r="CF67" s="904"/>
      <c r="CG67" s="909"/>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30"/>
    </row>
    <row r="68" spans="1:131" ht="26.25" customHeight="1" thickTop="1">
      <c r="A68" s="236">
        <v>1</v>
      </c>
      <c r="B68" s="913" t="s">
        <v>598</v>
      </c>
      <c r="C68" s="914"/>
      <c r="D68" s="914"/>
      <c r="E68" s="914"/>
      <c r="F68" s="914"/>
      <c r="G68" s="914"/>
      <c r="H68" s="914"/>
      <c r="I68" s="914"/>
      <c r="J68" s="914"/>
      <c r="K68" s="914"/>
      <c r="L68" s="914"/>
      <c r="M68" s="914"/>
      <c r="N68" s="914"/>
      <c r="O68" s="914"/>
      <c r="P68" s="915"/>
      <c r="Q68" s="916">
        <v>2273</v>
      </c>
      <c r="R68" s="910"/>
      <c r="S68" s="910"/>
      <c r="T68" s="910"/>
      <c r="U68" s="910"/>
      <c r="V68" s="910">
        <v>2162</v>
      </c>
      <c r="W68" s="910"/>
      <c r="X68" s="910"/>
      <c r="Y68" s="910"/>
      <c r="Z68" s="910"/>
      <c r="AA68" s="910">
        <v>111</v>
      </c>
      <c r="AB68" s="910"/>
      <c r="AC68" s="910"/>
      <c r="AD68" s="910"/>
      <c r="AE68" s="910"/>
      <c r="AF68" s="910">
        <v>111</v>
      </c>
      <c r="AG68" s="910"/>
      <c r="AH68" s="910"/>
      <c r="AI68" s="910"/>
      <c r="AJ68" s="910"/>
      <c r="AK68" s="910" t="s">
        <v>604</v>
      </c>
      <c r="AL68" s="910"/>
      <c r="AM68" s="910"/>
      <c r="AN68" s="910"/>
      <c r="AO68" s="910"/>
      <c r="AP68" s="910" t="s">
        <v>604</v>
      </c>
      <c r="AQ68" s="910"/>
      <c r="AR68" s="910"/>
      <c r="AS68" s="910"/>
      <c r="AT68" s="910"/>
      <c r="AU68" s="910" t="s">
        <v>604</v>
      </c>
      <c r="AV68" s="910"/>
      <c r="AW68" s="910"/>
      <c r="AX68" s="910"/>
      <c r="AY68" s="910"/>
      <c r="AZ68" s="911"/>
      <c r="BA68" s="911"/>
      <c r="BB68" s="911"/>
      <c r="BC68" s="911"/>
      <c r="BD68" s="912"/>
      <c r="BE68" s="241"/>
      <c r="BF68" s="241"/>
      <c r="BG68" s="241"/>
      <c r="BH68" s="241"/>
      <c r="BI68" s="241"/>
      <c r="BJ68" s="241"/>
      <c r="BK68" s="241"/>
      <c r="BL68" s="241"/>
      <c r="BM68" s="241"/>
      <c r="BN68" s="241"/>
      <c r="BO68" s="241"/>
      <c r="BP68" s="241"/>
      <c r="BQ68" s="238">
        <v>62</v>
      </c>
      <c r="BR68" s="243"/>
      <c r="BS68" s="903"/>
      <c r="BT68" s="904"/>
      <c r="BU68" s="904"/>
      <c r="BV68" s="904"/>
      <c r="BW68" s="904"/>
      <c r="BX68" s="904"/>
      <c r="BY68" s="904"/>
      <c r="BZ68" s="904"/>
      <c r="CA68" s="904"/>
      <c r="CB68" s="904"/>
      <c r="CC68" s="904"/>
      <c r="CD68" s="904"/>
      <c r="CE68" s="904"/>
      <c r="CF68" s="904"/>
      <c r="CG68" s="909"/>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30"/>
    </row>
    <row r="69" spans="1:131" ht="26.25" customHeight="1">
      <c r="A69" s="238">
        <v>2</v>
      </c>
      <c r="B69" s="917" t="s">
        <v>599</v>
      </c>
      <c r="C69" s="882"/>
      <c r="D69" s="882"/>
      <c r="E69" s="882"/>
      <c r="F69" s="882"/>
      <c r="G69" s="882"/>
      <c r="H69" s="882"/>
      <c r="I69" s="882"/>
      <c r="J69" s="882"/>
      <c r="K69" s="882"/>
      <c r="L69" s="882"/>
      <c r="M69" s="882"/>
      <c r="N69" s="882"/>
      <c r="O69" s="882"/>
      <c r="P69" s="918"/>
      <c r="Q69" s="919">
        <v>983883</v>
      </c>
      <c r="R69" s="867"/>
      <c r="S69" s="867"/>
      <c r="T69" s="867"/>
      <c r="U69" s="867"/>
      <c r="V69" s="867">
        <v>942967</v>
      </c>
      <c r="W69" s="867"/>
      <c r="X69" s="867"/>
      <c r="Y69" s="867"/>
      <c r="Z69" s="867"/>
      <c r="AA69" s="867">
        <v>40916</v>
      </c>
      <c r="AB69" s="867"/>
      <c r="AC69" s="867"/>
      <c r="AD69" s="867"/>
      <c r="AE69" s="867"/>
      <c r="AF69" s="867">
        <v>40916</v>
      </c>
      <c r="AG69" s="867"/>
      <c r="AH69" s="867"/>
      <c r="AI69" s="867"/>
      <c r="AJ69" s="867"/>
      <c r="AK69" s="867">
        <v>1</v>
      </c>
      <c r="AL69" s="867"/>
      <c r="AM69" s="867"/>
      <c r="AN69" s="867"/>
      <c r="AO69" s="867"/>
      <c r="AP69" s="867" t="s">
        <v>604</v>
      </c>
      <c r="AQ69" s="867"/>
      <c r="AR69" s="867"/>
      <c r="AS69" s="867"/>
      <c r="AT69" s="867"/>
      <c r="AU69" s="867" t="s">
        <v>604</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903"/>
      <c r="BT69" s="904"/>
      <c r="BU69" s="904"/>
      <c r="BV69" s="904"/>
      <c r="BW69" s="904"/>
      <c r="BX69" s="904"/>
      <c r="BY69" s="904"/>
      <c r="BZ69" s="904"/>
      <c r="CA69" s="904"/>
      <c r="CB69" s="904"/>
      <c r="CC69" s="904"/>
      <c r="CD69" s="904"/>
      <c r="CE69" s="904"/>
      <c r="CF69" s="904"/>
      <c r="CG69" s="909"/>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30"/>
    </row>
    <row r="70" spans="1:131" ht="26.25" customHeight="1">
      <c r="A70" s="238">
        <v>3</v>
      </c>
      <c r="B70" s="917"/>
      <c r="C70" s="882"/>
      <c r="D70" s="882"/>
      <c r="E70" s="882"/>
      <c r="F70" s="882"/>
      <c r="G70" s="882"/>
      <c r="H70" s="882"/>
      <c r="I70" s="882"/>
      <c r="J70" s="882"/>
      <c r="K70" s="882"/>
      <c r="L70" s="882"/>
      <c r="M70" s="882"/>
      <c r="N70" s="882"/>
      <c r="O70" s="882"/>
      <c r="P70" s="918"/>
      <c r="Q70" s="919"/>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903"/>
      <c r="BT70" s="904"/>
      <c r="BU70" s="904"/>
      <c r="BV70" s="904"/>
      <c r="BW70" s="904"/>
      <c r="BX70" s="904"/>
      <c r="BY70" s="904"/>
      <c r="BZ70" s="904"/>
      <c r="CA70" s="904"/>
      <c r="CB70" s="904"/>
      <c r="CC70" s="904"/>
      <c r="CD70" s="904"/>
      <c r="CE70" s="904"/>
      <c r="CF70" s="904"/>
      <c r="CG70" s="909"/>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30"/>
    </row>
    <row r="71" spans="1:131" ht="26.25" customHeight="1">
      <c r="A71" s="238">
        <v>4</v>
      </c>
      <c r="B71" s="917"/>
      <c r="C71" s="882"/>
      <c r="D71" s="882"/>
      <c r="E71" s="882"/>
      <c r="F71" s="882"/>
      <c r="G71" s="882"/>
      <c r="H71" s="882"/>
      <c r="I71" s="882"/>
      <c r="J71" s="882"/>
      <c r="K71" s="882"/>
      <c r="L71" s="882"/>
      <c r="M71" s="882"/>
      <c r="N71" s="882"/>
      <c r="O71" s="882"/>
      <c r="P71" s="918"/>
      <c r="Q71" s="919"/>
      <c r="R71" s="867"/>
      <c r="S71" s="867"/>
      <c r="T71" s="867"/>
      <c r="U71" s="867"/>
      <c r="V71" s="867"/>
      <c r="W71" s="867"/>
      <c r="X71" s="867"/>
      <c r="Y71" s="867"/>
      <c r="Z71" s="867"/>
      <c r="AA71" s="867"/>
      <c r="AB71" s="867"/>
      <c r="AC71" s="867"/>
      <c r="AD71" s="867"/>
      <c r="AE71" s="867"/>
      <c r="AF71" s="867"/>
      <c r="AG71" s="867"/>
      <c r="AH71" s="867"/>
      <c r="AI71" s="867"/>
      <c r="AJ71" s="867"/>
      <c r="AK71" s="867"/>
      <c r="AL71" s="867"/>
      <c r="AM71" s="867"/>
      <c r="AN71" s="867"/>
      <c r="AO71" s="867"/>
      <c r="AP71" s="867"/>
      <c r="AQ71" s="867"/>
      <c r="AR71" s="867"/>
      <c r="AS71" s="867"/>
      <c r="AT71" s="867"/>
      <c r="AU71" s="867"/>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903"/>
      <c r="BT71" s="904"/>
      <c r="BU71" s="904"/>
      <c r="BV71" s="904"/>
      <c r="BW71" s="904"/>
      <c r="BX71" s="904"/>
      <c r="BY71" s="904"/>
      <c r="BZ71" s="904"/>
      <c r="CA71" s="904"/>
      <c r="CB71" s="904"/>
      <c r="CC71" s="904"/>
      <c r="CD71" s="904"/>
      <c r="CE71" s="904"/>
      <c r="CF71" s="904"/>
      <c r="CG71" s="909"/>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30"/>
    </row>
    <row r="72" spans="1:131" ht="26.25" customHeight="1">
      <c r="A72" s="238">
        <v>5</v>
      </c>
      <c r="B72" s="917"/>
      <c r="C72" s="882"/>
      <c r="D72" s="882"/>
      <c r="E72" s="882"/>
      <c r="F72" s="882"/>
      <c r="G72" s="882"/>
      <c r="H72" s="882"/>
      <c r="I72" s="882"/>
      <c r="J72" s="882"/>
      <c r="K72" s="882"/>
      <c r="L72" s="882"/>
      <c r="M72" s="882"/>
      <c r="N72" s="882"/>
      <c r="O72" s="882"/>
      <c r="P72" s="918"/>
      <c r="Q72" s="919"/>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903"/>
      <c r="BT72" s="904"/>
      <c r="BU72" s="904"/>
      <c r="BV72" s="904"/>
      <c r="BW72" s="904"/>
      <c r="BX72" s="904"/>
      <c r="BY72" s="904"/>
      <c r="BZ72" s="904"/>
      <c r="CA72" s="904"/>
      <c r="CB72" s="904"/>
      <c r="CC72" s="904"/>
      <c r="CD72" s="904"/>
      <c r="CE72" s="904"/>
      <c r="CF72" s="904"/>
      <c r="CG72" s="909"/>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30"/>
    </row>
    <row r="73" spans="1:131" ht="26.25" customHeight="1">
      <c r="A73" s="238">
        <v>6</v>
      </c>
      <c r="B73" s="917"/>
      <c r="C73" s="882"/>
      <c r="D73" s="882"/>
      <c r="E73" s="882"/>
      <c r="F73" s="882"/>
      <c r="G73" s="882"/>
      <c r="H73" s="882"/>
      <c r="I73" s="882"/>
      <c r="J73" s="882"/>
      <c r="K73" s="882"/>
      <c r="L73" s="882"/>
      <c r="M73" s="882"/>
      <c r="N73" s="882"/>
      <c r="O73" s="882"/>
      <c r="P73" s="918"/>
      <c r="Q73" s="919"/>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903"/>
      <c r="BT73" s="904"/>
      <c r="BU73" s="904"/>
      <c r="BV73" s="904"/>
      <c r="BW73" s="904"/>
      <c r="BX73" s="904"/>
      <c r="BY73" s="904"/>
      <c r="BZ73" s="904"/>
      <c r="CA73" s="904"/>
      <c r="CB73" s="904"/>
      <c r="CC73" s="904"/>
      <c r="CD73" s="904"/>
      <c r="CE73" s="904"/>
      <c r="CF73" s="904"/>
      <c r="CG73" s="909"/>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30"/>
    </row>
    <row r="74" spans="1:131" ht="26.25" customHeight="1">
      <c r="A74" s="238">
        <v>7</v>
      </c>
      <c r="B74" s="917"/>
      <c r="C74" s="882"/>
      <c r="D74" s="882"/>
      <c r="E74" s="882"/>
      <c r="F74" s="882"/>
      <c r="G74" s="882"/>
      <c r="H74" s="882"/>
      <c r="I74" s="882"/>
      <c r="J74" s="882"/>
      <c r="K74" s="882"/>
      <c r="L74" s="882"/>
      <c r="M74" s="882"/>
      <c r="N74" s="882"/>
      <c r="O74" s="882"/>
      <c r="P74" s="918"/>
      <c r="Q74" s="919"/>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903"/>
      <c r="BT74" s="904"/>
      <c r="BU74" s="904"/>
      <c r="BV74" s="904"/>
      <c r="BW74" s="904"/>
      <c r="BX74" s="904"/>
      <c r="BY74" s="904"/>
      <c r="BZ74" s="904"/>
      <c r="CA74" s="904"/>
      <c r="CB74" s="904"/>
      <c r="CC74" s="904"/>
      <c r="CD74" s="904"/>
      <c r="CE74" s="904"/>
      <c r="CF74" s="904"/>
      <c r="CG74" s="909"/>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30"/>
    </row>
    <row r="75" spans="1:131" ht="26.25" customHeight="1">
      <c r="A75" s="238">
        <v>8</v>
      </c>
      <c r="B75" s="917"/>
      <c r="C75" s="882"/>
      <c r="D75" s="882"/>
      <c r="E75" s="882"/>
      <c r="F75" s="882"/>
      <c r="G75" s="882"/>
      <c r="H75" s="882"/>
      <c r="I75" s="882"/>
      <c r="J75" s="882"/>
      <c r="K75" s="882"/>
      <c r="L75" s="882"/>
      <c r="M75" s="882"/>
      <c r="N75" s="882"/>
      <c r="O75" s="882"/>
      <c r="P75" s="918"/>
      <c r="Q75" s="920"/>
      <c r="R75" s="921"/>
      <c r="S75" s="921"/>
      <c r="T75" s="921"/>
      <c r="U75" s="871"/>
      <c r="V75" s="922"/>
      <c r="W75" s="921"/>
      <c r="X75" s="921"/>
      <c r="Y75" s="921"/>
      <c r="Z75" s="871"/>
      <c r="AA75" s="922"/>
      <c r="AB75" s="921"/>
      <c r="AC75" s="921"/>
      <c r="AD75" s="921"/>
      <c r="AE75" s="871"/>
      <c r="AF75" s="922"/>
      <c r="AG75" s="921"/>
      <c r="AH75" s="921"/>
      <c r="AI75" s="921"/>
      <c r="AJ75" s="871"/>
      <c r="AK75" s="922"/>
      <c r="AL75" s="921"/>
      <c r="AM75" s="921"/>
      <c r="AN75" s="921"/>
      <c r="AO75" s="871"/>
      <c r="AP75" s="922"/>
      <c r="AQ75" s="921"/>
      <c r="AR75" s="921"/>
      <c r="AS75" s="921"/>
      <c r="AT75" s="871"/>
      <c r="AU75" s="922"/>
      <c r="AV75" s="921"/>
      <c r="AW75" s="921"/>
      <c r="AX75" s="921"/>
      <c r="AY75" s="871"/>
      <c r="AZ75" s="869"/>
      <c r="BA75" s="869"/>
      <c r="BB75" s="869"/>
      <c r="BC75" s="869"/>
      <c r="BD75" s="870"/>
      <c r="BE75" s="241"/>
      <c r="BF75" s="241"/>
      <c r="BG75" s="241"/>
      <c r="BH75" s="241"/>
      <c r="BI75" s="241"/>
      <c r="BJ75" s="241"/>
      <c r="BK75" s="241"/>
      <c r="BL75" s="241"/>
      <c r="BM75" s="241"/>
      <c r="BN75" s="241"/>
      <c r="BO75" s="241"/>
      <c r="BP75" s="241"/>
      <c r="BQ75" s="238">
        <v>69</v>
      </c>
      <c r="BR75" s="243"/>
      <c r="BS75" s="903"/>
      <c r="BT75" s="904"/>
      <c r="BU75" s="904"/>
      <c r="BV75" s="904"/>
      <c r="BW75" s="904"/>
      <c r="BX75" s="904"/>
      <c r="BY75" s="904"/>
      <c r="BZ75" s="904"/>
      <c r="CA75" s="904"/>
      <c r="CB75" s="904"/>
      <c r="CC75" s="904"/>
      <c r="CD75" s="904"/>
      <c r="CE75" s="904"/>
      <c r="CF75" s="904"/>
      <c r="CG75" s="909"/>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30"/>
    </row>
    <row r="76" spans="1:131" ht="26.25" customHeight="1">
      <c r="A76" s="238">
        <v>9</v>
      </c>
      <c r="B76" s="917"/>
      <c r="C76" s="882"/>
      <c r="D76" s="882"/>
      <c r="E76" s="882"/>
      <c r="F76" s="882"/>
      <c r="G76" s="882"/>
      <c r="H76" s="882"/>
      <c r="I76" s="882"/>
      <c r="J76" s="882"/>
      <c r="K76" s="882"/>
      <c r="L76" s="882"/>
      <c r="M76" s="882"/>
      <c r="N76" s="882"/>
      <c r="O76" s="882"/>
      <c r="P76" s="918"/>
      <c r="Q76" s="920"/>
      <c r="R76" s="921"/>
      <c r="S76" s="921"/>
      <c r="T76" s="921"/>
      <c r="U76" s="871"/>
      <c r="V76" s="922"/>
      <c r="W76" s="921"/>
      <c r="X76" s="921"/>
      <c r="Y76" s="921"/>
      <c r="Z76" s="871"/>
      <c r="AA76" s="922"/>
      <c r="AB76" s="921"/>
      <c r="AC76" s="921"/>
      <c r="AD76" s="921"/>
      <c r="AE76" s="871"/>
      <c r="AF76" s="922"/>
      <c r="AG76" s="921"/>
      <c r="AH76" s="921"/>
      <c r="AI76" s="921"/>
      <c r="AJ76" s="871"/>
      <c r="AK76" s="922"/>
      <c r="AL76" s="921"/>
      <c r="AM76" s="921"/>
      <c r="AN76" s="921"/>
      <c r="AO76" s="871"/>
      <c r="AP76" s="922"/>
      <c r="AQ76" s="921"/>
      <c r="AR76" s="921"/>
      <c r="AS76" s="921"/>
      <c r="AT76" s="871"/>
      <c r="AU76" s="922"/>
      <c r="AV76" s="921"/>
      <c r="AW76" s="921"/>
      <c r="AX76" s="921"/>
      <c r="AY76" s="871"/>
      <c r="AZ76" s="869"/>
      <c r="BA76" s="869"/>
      <c r="BB76" s="869"/>
      <c r="BC76" s="869"/>
      <c r="BD76" s="870"/>
      <c r="BE76" s="241"/>
      <c r="BF76" s="241"/>
      <c r="BG76" s="241"/>
      <c r="BH76" s="241"/>
      <c r="BI76" s="241"/>
      <c r="BJ76" s="241"/>
      <c r="BK76" s="241"/>
      <c r="BL76" s="241"/>
      <c r="BM76" s="241"/>
      <c r="BN76" s="241"/>
      <c r="BO76" s="241"/>
      <c r="BP76" s="241"/>
      <c r="BQ76" s="238">
        <v>70</v>
      </c>
      <c r="BR76" s="243"/>
      <c r="BS76" s="903"/>
      <c r="BT76" s="904"/>
      <c r="BU76" s="904"/>
      <c r="BV76" s="904"/>
      <c r="BW76" s="904"/>
      <c r="BX76" s="904"/>
      <c r="BY76" s="904"/>
      <c r="BZ76" s="904"/>
      <c r="CA76" s="904"/>
      <c r="CB76" s="904"/>
      <c r="CC76" s="904"/>
      <c r="CD76" s="904"/>
      <c r="CE76" s="904"/>
      <c r="CF76" s="904"/>
      <c r="CG76" s="909"/>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30"/>
    </row>
    <row r="77" spans="1:131" ht="26.25" customHeight="1">
      <c r="A77" s="238">
        <v>10</v>
      </c>
      <c r="B77" s="917"/>
      <c r="C77" s="882"/>
      <c r="D77" s="882"/>
      <c r="E77" s="882"/>
      <c r="F77" s="882"/>
      <c r="G77" s="882"/>
      <c r="H77" s="882"/>
      <c r="I77" s="882"/>
      <c r="J77" s="882"/>
      <c r="K77" s="882"/>
      <c r="L77" s="882"/>
      <c r="M77" s="882"/>
      <c r="N77" s="882"/>
      <c r="O77" s="882"/>
      <c r="P77" s="918"/>
      <c r="Q77" s="920"/>
      <c r="R77" s="921"/>
      <c r="S77" s="921"/>
      <c r="T77" s="921"/>
      <c r="U77" s="871"/>
      <c r="V77" s="922"/>
      <c r="W77" s="921"/>
      <c r="X77" s="921"/>
      <c r="Y77" s="921"/>
      <c r="Z77" s="871"/>
      <c r="AA77" s="922"/>
      <c r="AB77" s="921"/>
      <c r="AC77" s="921"/>
      <c r="AD77" s="921"/>
      <c r="AE77" s="871"/>
      <c r="AF77" s="922"/>
      <c r="AG77" s="921"/>
      <c r="AH77" s="921"/>
      <c r="AI77" s="921"/>
      <c r="AJ77" s="871"/>
      <c r="AK77" s="922"/>
      <c r="AL77" s="921"/>
      <c r="AM77" s="921"/>
      <c r="AN77" s="921"/>
      <c r="AO77" s="871"/>
      <c r="AP77" s="922"/>
      <c r="AQ77" s="921"/>
      <c r="AR77" s="921"/>
      <c r="AS77" s="921"/>
      <c r="AT77" s="871"/>
      <c r="AU77" s="922"/>
      <c r="AV77" s="921"/>
      <c r="AW77" s="921"/>
      <c r="AX77" s="921"/>
      <c r="AY77" s="871"/>
      <c r="AZ77" s="869"/>
      <c r="BA77" s="869"/>
      <c r="BB77" s="869"/>
      <c r="BC77" s="869"/>
      <c r="BD77" s="870"/>
      <c r="BE77" s="241"/>
      <c r="BF77" s="241"/>
      <c r="BG77" s="241"/>
      <c r="BH77" s="241"/>
      <c r="BI77" s="241"/>
      <c r="BJ77" s="241"/>
      <c r="BK77" s="241"/>
      <c r="BL77" s="241"/>
      <c r="BM77" s="241"/>
      <c r="BN77" s="241"/>
      <c r="BO77" s="241"/>
      <c r="BP77" s="241"/>
      <c r="BQ77" s="238">
        <v>71</v>
      </c>
      <c r="BR77" s="243"/>
      <c r="BS77" s="903"/>
      <c r="BT77" s="904"/>
      <c r="BU77" s="904"/>
      <c r="BV77" s="904"/>
      <c r="BW77" s="904"/>
      <c r="BX77" s="904"/>
      <c r="BY77" s="904"/>
      <c r="BZ77" s="904"/>
      <c r="CA77" s="904"/>
      <c r="CB77" s="904"/>
      <c r="CC77" s="904"/>
      <c r="CD77" s="904"/>
      <c r="CE77" s="904"/>
      <c r="CF77" s="904"/>
      <c r="CG77" s="909"/>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30"/>
    </row>
    <row r="78" spans="1:131" ht="26.25" customHeight="1">
      <c r="A78" s="238">
        <v>11</v>
      </c>
      <c r="B78" s="917"/>
      <c r="C78" s="882"/>
      <c r="D78" s="882"/>
      <c r="E78" s="882"/>
      <c r="F78" s="882"/>
      <c r="G78" s="882"/>
      <c r="H78" s="882"/>
      <c r="I78" s="882"/>
      <c r="J78" s="882"/>
      <c r="K78" s="882"/>
      <c r="L78" s="882"/>
      <c r="M78" s="882"/>
      <c r="N78" s="882"/>
      <c r="O78" s="882"/>
      <c r="P78" s="918"/>
      <c r="Q78" s="919"/>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903"/>
      <c r="BT78" s="904"/>
      <c r="BU78" s="904"/>
      <c r="BV78" s="904"/>
      <c r="BW78" s="904"/>
      <c r="BX78" s="904"/>
      <c r="BY78" s="904"/>
      <c r="BZ78" s="904"/>
      <c r="CA78" s="904"/>
      <c r="CB78" s="904"/>
      <c r="CC78" s="904"/>
      <c r="CD78" s="904"/>
      <c r="CE78" s="904"/>
      <c r="CF78" s="904"/>
      <c r="CG78" s="909"/>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30"/>
    </row>
    <row r="79" spans="1:131" ht="26.25" customHeight="1">
      <c r="A79" s="238">
        <v>12</v>
      </c>
      <c r="B79" s="917"/>
      <c r="C79" s="882"/>
      <c r="D79" s="882"/>
      <c r="E79" s="882"/>
      <c r="F79" s="882"/>
      <c r="G79" s="882"/>
      <c r="H79" s="882"/>
      <c r="I79" s="882"/>
      <c r="J79" s="882"/>
      <c r="K79" s="882"/>
      <c r="L79" s="882"/>
      <c r="M79" s="882"/>
      <c r="N79" s="882"/>
      <c r="O79" s="882"/>
      <c r="P79" s="918"/>
      <c r="Q79" s="919"/>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903"/>
      <c r="BT79" s="904"/>
      <c r="BU79" s="904"/>
      <c r="BV79" s="904"/>
      <c r="BW79" s="904"/>
      <c r="BX79" s="904"/>
      <c r="BY79" s="904"/>
      <c r="BZ79" s="904"/>
      <c r="CA79" s="904"/>
      <c r="CB79" s="904"/>
      <c r="CC79" s="904"/>
      <c r="CD79" s="904"/>
      <c r="CE79" s="904"/>
      <c r="CF79" s="904"/>
      <c r="CG79" s="909"/>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30"/>
    </row>
    <row r="80" spans="1:131" ht="26.25" customHeight="1">
      <c r="A80" s="238">
        <v>13</v>
      </c>
      <c r="B80" s="917"/>
      <c r="C80" s="882"/>
      <c r="D80" s="882"/>
      <c r="E80" s="882"/>
      <c r="F80" s="882"/>
      <c r="G80" s="882"/>
      <c r="H80" s="882"/>
      <c r="I80" s="882"/>
      <c r="J80" s="882"/>
      <c r="K80" s="882"/>
      <c r="L80" s="882"/>
      <c r="M80" s="882"/>
      <c r="N80" s="882"/>
      <c r="O80" s="882"/>
      <c r="P80" s="918"/>
      <c r="Q80" s="919"/>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903"/>
      <c r="BT80" s="904"/>
      <c r="BU80" s="904"/>
      <c r="BV80" s="904"/>
      <c r="BW80" s="904"/>
      <c r="BX80" s="904"/>
      <c r="BY80" s="904"/>
      <c r="BZ80" s="904"/>
      <c r="CA80" s="904"/>
      <c r="CB80" s="904"/>
      <c r="CC80" s="904"/>
      <c r="CD80" s="904"/>
      <c r="CE80" s="904"/>
      <c r="CF80" s="904"/>
      <c r="CG80" s="909"/>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30"/>
    </row>
    <row r="81" spans="1:131" ht="26.25" customHeight="1">
      <c r="A81" s="238">
        <v>14</v>
      </c>
      <c r="B81" s="917"/>
      <c r="C81" s="882"/>
      <c r="D81" s="882"/>
      <c r="E81" s="882"/>
      <c r="F81" s="882"/>
      <c r="G81" s="882"/>
      <c r="H81" s="882"/>
      <c r="I81" s="882"/>
      <c r="J81" s="882"/>
      <c r="K81" s="882"/>
      <c r="L81" s="882"/>
      <c r="M81" s="882"/>
      <c r="N81" s="882"/>
      <c r="O81" s="882"/>
      <c r="P81" s="918"/>
      <c r="Q81" s="919"/>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903"/>
      <c r="BT81" s="904"/>
      <c r="BU81" s="904"/>
      <c r="BV81" s="904"/>
      <c r="BW81" s="904"/>
      <c r="BX81" s="904"/>
      <c r="BY81" s="904"/>
      <c r="BZ81" s="904"/>
      <c r="CA81" s="904"/>
      <c r="CB81" s="904"/>
      <c r="CC81" s="904"/>
      <c r="CD81" s="904"/>
      <c r="CE81" s="904"/>
      <c r="CF81" s="904"/>
      <c r="CG81" s="909"/>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30"/>
    </row>
    <row r="82" spans="1:131" ht="26.25" customHeight="1">
      <c r="A82" s="238">
        <v>15</v>
      </c>
      <c r="B82" s="917"/>
      <c r="C82" s="882"/>
      <c r="D82" s="882"/>
      <c r="E82" s="882"/>
      <c r="F82" s="882"/>
      <c r="G82" s="882"/>
      <c r="H82" s="882"/>
      <c r="I82" s="882"/>
      <c r="J82" s="882"/>
      <c r="K82" s="882"/>
      <c r="L82" s="882"/>
      <c r="M82" s="882"/>
      <c r="N82" s="882"/>
      <c r="O82" s="882"/>
      <c r="P82" s="918"/>
      <c r="Q82" s="919"/>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903"/>
      <c r="BT82" s="904"/>
      <c r="BU82" s="904"/>
      <c r="BV82" s="904"/>
      <c r="BW82" s="904"/>
      <c r="BX82" s="904"/>
      <c r="BY82" s="904"/>
      <c r="BZ82" s="904"/>
      <c r="CA82" s="904"/>
      <c r="CB82" s="904"/>
      <c r="CC82" s="904"/>
      <c r="CD82" s="904"/>
      <c r="CE82" s="904"/>
      <c r="CF82" s="904"/>
      <c r="CG82" s="909"/>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30"/>
    </row>
    <row r="83" spans="1:131" ht="26.25" customHeight="1">
      <c r="A83" s="238">
        <v>16</v>
      </c>
      <c r="B83" s="917"/>
      <c r="C83" s="882"/>
      <c r="D83" s="882"/>
      <c r="E83" s="882"/>
      <c r="F83" s="882"/>
      <c r="G83" s="882"/>
      <c r="H83" s="882"/>
      <c r="I83" s="882"/>
      <c r="J83" s="882"/>
      <c r="K83" s="882"/>
      <c r="L83" s="882"/>
      <c r="M83" s="882"/>
      <c r="N83" s="882"/>
      <c r="O83" s="882"/>
      <c r="P83" s="918"/>
      <c r="Q83" s="919"/>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903"/>
      <c r="BT83" s="904"/>
      <c r="BU83" s="904"/>
      <c r="BV83" s="904"/>
      <c r="BW83" s="904"/>
      <c r="BX83" s="904"/>
      <c r="BY83" s="904"/>
      <c r="BZ83" s="904"/>
      <c r="CA83" s="904"/>
      <c r="CB83" s="904"/>
      <c r="CC83" s="904"/>
      <c r="CD83" s="904"/>
      <c r="CE83" s="904"/>
      <c r="CF83" s="904"/>
      <c r="CG83" s="909"/>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30"/>
    </row>
    <row r="84" spans="1:131" ht="26.25" customHeight="1">
      <c r="A84" s="238">
        <v>17</v>
      </c>
      <c r="B84" s="917"/>
      <c r="C84" s="882"/>
      <c r="D84" s="882"/>
      <c r="E84" s="882"/>
      <c r="F84" s="882"/>
      <c r="G84" s="882"/>
      <c r="H84" s="882"/>
      <c r="I84" s="882"/>
      <c r="J84" s="882"/>
      <c r="K84" s="882"/>
      <c r="L84" s="882"/>
      <c r="M84" s="882"/>
      <c r="N84" s="882"/>
      <c r="O84" s="882"/>
      <c r="P84" s="918"/>
      <c r="Q84" s="919"/>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903"/>
      <c r="BT84" s="904"/>
      <c r="BU84" s="904"/>
      <c r="BV84" s="904"/>
      <c r="BW84" s="904"/>
      <c r="BX84" s="904"/>
      <c r="BY84" s="904"/>
      <c r="BZ84" s="904"/>
      <c r="CA84" s="904"/>
      <c r="CB84" s="904"/>
      <c r="CC84" s="904"/>
      <c r="CD84" s="904"/>
      <c r="CE84" s="904"/>
      <c r="CF84" s="904"/>
      <c r="CG84" s="909"/>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30"/>
    </row>
    <row r="85" spans="1:131" ht="26.25" customHeight="1">
      <c r="A85" s="238">
        <v>18</v>
      </c>
      <c r="B85" s="917"/>
      <c r="C85" s="882"/>
      <c r="D85" s="882"/>
      <c r="E85" s="882"/>
      <c r="F85" s="882"/>
      <c r="G85" s="882"/>
      <c r="H85" s="882"/>
      <c r="I85" s="882"/>
      <c r="J85" s="882"/>
      <c r="K85" s="882"/>
      <c r="L85" s="882"/>
      <c r="M85" s="882"/>
      <c r="N85" s="882"/>
      <c r="O85" s="882"/>
      <c r="P85" s="918"/>
      <c r="Q85" s="919"/>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903"/>
      <c r="BT85" s="904"/>
      <c r="BU85" s="904"/>
      <c r="BV85" s="904"/>
      <c r="BW85" s="904"/>
      <c r="BX85" s="904"/>
      <c r="BY85" s="904"/>
      <c r="BZ85" s="904"/>
      <c r="CA85" s="904"/>
      <c r="CB85" s="904"/>
      <c r="CC85" s="904"/>
      <c r="CD85" s="904"/>
      <c r="CE85" s="904"/>
      <c r="CF85" s="904"/>
      <c r="CG85" s="909"/>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30"/>
    </row>
    <row r="86" spans="1:131" ht="26.25" customHeight="1">
      <c r="A86" s="238">
        <v>19</v>
      </c>
      <c r="B86" s="917"/>
      <c r="C86" s="882"/>
      <c r="D86" s="882"/>
      <c r="E86" s="882"/>
      <c r="F86" s="882"/>
      <c r="G86" s="882"/>
      <c r="H86" s="882"/>
      <c r="I86" s="882"/>
      <c r="J86" s="882"/>
      <c r="K86" s="882"/>
      <c r="L86" s="882"/>
      <c r="M86" s="882"/>
      <c r="N86" s="882"/>
      <c r="O86" s="882"/>
      <c r="P86" s="918"/>
      <c r="Q86" s="919"/>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903"/>
      <c r="BT86" s="904"/>
      <c r="BU86" s="904"/>
      <c r="BV86" s="904"/>
      <c r="BW86" s="904"/>
      <c r="BX86" s="904"/>
      <c r="BY86" s="904"/>
      <c r="BZ86" s="904"/>
      <c r="CA86" s="904"/>
      <c r="CB86" s="904"/>
      <c r="CC86" s="904"/>
      <c r="CD86" s="904"/>
      <c r="CE86" s="904"/>
      <c r="CF86" s="904"/>
      <c r="CG86" s="909"/>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30"/>
    </row>
    <row r="87" spans="1:131" ht="26.25" customHeight="1">
      <c r="A87" s="244">
        <v>20</v>
      </c>
      <c r="B87" s="923"/>
      <c r="C87" s="924"/>
      <c r="D87" s="924"/>
      <c r="E87" s="924"/>
      <c r="F87" s="924"/>
      <c r="G87" s="924"/>
      <c r="H87" s="924"/>
      <c r="I87" s="924"/>
      <c r="J87" s="924"/>
      <c r="K87" s="924"/>
      <c r="L87" s="924"/>
      <c r="M87" s="924"/>
      <c r="N87" s="924"/>
      <c r="O87" s="924"/>
      <c r="P87" s="925"/>
      <c r="Q87" s="926"/>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7"/>
      <c r="AY87" s="927"/>
      <c r="AZ87" s="928"/>
      <c r="BA87" s="928"/>
      <c r="BB87" s="928"/>
      <c r="BC87" s="928"/>
      <c r="BD87" s="929"/>
      <c r="BE87" s="241"/>
      <c r="BF87" s="241"/>
      <c r="BG87" s="241"/>
      <c r="BH87" s="241"/>
      <c r="BI87" s="241"/>
      <c r="BJ87" s="241"/>
      <c r="BK87" s="241"/>
      <c r="BL87" s="241"/>
      <c r="BM87" s="241"/>
      <c r="BN87" s="241"/>
      <c r="BO87" s="241"/>
      <c r="BP87" s="241"/>
      <c r="BQ87" s="238">
        <v>81</v>
      </c>
      <c r="BR87" s="243"/>
      <c r="BS87" s="903"/>
      <c r="BT87" s="904"/>
      <c r="BU87" s="904"/>
      <c r="BV87" s="904"/>
      <c r="BW87" s="904"/>
      <c r="BX87" s="904"/>
      <c r="BY87" s="904"/>
      <c r="BZ87" s="904"/>
      <c r="CA87" s="904"/>
      <c r="CB87" s="904"/>
      <c r="CC87" s="904"/>
      <c r="CD87" s="904"/>
      <c r="CE87" s="904"/>
      <c r="CF87" s="904"/>
      <c r="CG87" s="909"/>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30"/>
    </row>
    <row r="88" spans="1:131" ht="26.25" customHeight="1" thickBot="1">
      <c r="A88" s="240" t="s">
        <v>395</v>
      </c>
      <c r="B88" s="826" t="s">
        <v>431</v>
      </c>
      <c r="C88" s="827"/>
      <c r="D88" s="827"/>
      <c r="E88" s="827"/>
      <c r="F88" s="827"/>
      <c r="G88" s="827"/>
      <c r="H88" s="827"/>
      <c r="I88" s="827"/>
      <c r="J88" s="827"/>
      <c r="K88" s="827"/>
      <c r="L88" s="827"/>
      <c r="M88" s="827"/>
      <c r="N88" s="827"/>
      <c r="O88" s="827"/>
      <c r="P88" s="828"/>
      <c r="Q88" s="884"/>
      <c r="R88" s="885"/>
      <c r="S88" s="885"/>
      <c r="T88" s="885"/>
      <c r="U88" s="885"/>
      <c r="V88" s="885"/>
      <c r="W88" s="885"/>
      <c r="X88" s="885"/>
      <c r="Y88" s="885"/>
      <c r="Z88" s="885"/>
      <c r="AA88" s="885"/>
      <c r="AB88" s="885"/>
      <c r="AC88" s="885"/>
      <c r="AD88" s="885"/>
      <c r="AE88" s="885"/>
      <c r="AF88" s="888">
        <v>41028</v>
      </c>
      <c r="AG88" s="888"/>
      <c r="AH88" s="888"/>
      <c r="AI88" s="888"/>
      <c r="AJ88" s="888"/>
      <c r="AK88" s="885"/>
      <c r="AL88" s="885"/>
      <c r="AM88" s="885"/>
      <c r="AN88" s="885"/>
      <c r="AO88" s="885"/>
      <c r="AP88" s="888" t="s">
        <v>604</v>
      </c>
      <c r="AQ88" s="888"/>
      <c r="AR88" s="888"/>
      <c r="AS88" s="888"/>
      <c r="AT88" s="888"/>
      <c r="AU88" s="888" t="s">
        <v>604</v>
      </c>
      <c r="AV88" s="888"/>
      <c r="AW88" s="888"/>
      <c r="AX88" s="888"/>
      <c r="AY88" s="888"/>
      <c r="AZ88" s="893"/>
      <c r="BA88" s="893"/>
      <c r="BB88" s="893"/>
      <c r="BC88" s="893"/>
      <c r="BD88" s="894"/>
      <c r="BE88" s="241"/>
      <c r="BF88" s="241"/>
      <c r="BG88" s="241"/>
      <c r="BH88" s="241"/>
      <c r="BI88" s="241"/>
      <c r="BJ88" s="241"/>
      <c r="BK88" s="241"/>
      <c r="BL88" s="241"/>
      <c r="BM88" s="241"/>
      <c r="BN88" s="241"/>
      <c r="BO88" s="241"/>
      <c r="BP88" s="241"/>
      <c r="BQ88" s="238">
        <v>82</v>
      </c>
      <c r="BR88" s="243"/>
      <c r="BS88" s="903"/>
      <c r="BT88" s="904"/>
      <c r="BU88" s="904"/>
      <c r="BV88" s="904"/>
      <c r="BW88" s="904"/>
      <c r="BX88" s="904"/>
      <c r="BY88" s="904"/>
      <c r="BZ88" s="904"/>
      <c r="CA88" s="904"/>
      <c r="CB88" s="904"/>
      <c r="CC88" s="904"/>
      <c r="CD88" s="904"/>
      <c r="CE88" s="904"/>
      <c r="CF88" s="904"/>
      <c r="CG88" s="909"/>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3"/>
      <c r="BT89" s="904"/>
      <c r="BU89" s="904"/>
      <c r="BV89" s="904"/>
      <c r="BW89" s="904"/>
      <c r="BX89" s="904"/>
      <c r="BY89" s="904"/>
      <c r="BZ89" s="904"/>
      <c r="CA89" s="904"/>
      <c r="CB89" s="904"/>
      <c r="CC89" s="904"/>
      <c r="CD89" s="904"/>
      <c r="CE89" s="904"/>
      <c r="CF89" s="904"/>
      <c r="CG89" s="909"/>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3"/>
      <c r="BT90" s="904"/>
      <c r="BU90" s="904"/>
      <c r="BV90" s="904"/>
      <c r="BW90" s="904"/>
      <c r="BX90" s="904"/>
      <c r="BY90" s="904"/>
      <c r="BZ90" s="904"/>
      <c r="CA90" s="904"/>
      <c r="CB90" s="904"/>
      <c r="CC90" s="904"/>
      <c r="CD90" s="904"/>
      <c r="CE90" s="904"/>
      <c r="CF90" s="904"/>
      <c r="CG90" s="909"/>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3"/>
      <c r="BT91" s="904"/>
      <c r="BU91" s="904"/>
      <c r="BV91" s="904"/>
      <c r="BW91" s="904"/>
      <c r="BX91" s="904"/>
      <c r="BY91" s="904"/>
      <c r="BZ91" s="904"/>
      <c r="CA91" s="904"/>
      <c r="CB91" s="904"/>
      <c r="CC91" s="904"/>
      <c r="CD91" s="904"/>
      <c r="CE91" s="904"/>
      <c r="CF91" s="904"/>
      <c r="CG91" s="909"/>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3"/>
      <c r="BT92" s="904"/>
      <c r="BU92" s="904"/>
      <c r="BV92" s="904"/>
      <c r="BW92" s="904"/>
      <c r="BX92" s="904"/>
      <c r="BY92" s="904"/>
      <c r="BZ92" s="904"/>
      <c r="CA92" s="904"/>
      <c r="CB92" s="904"/>
      <c r="CC92" s="904"/>
      <c r="CD92" s="904"/>
      <c r="CE92" s="904"/>
      <c r="CF92" s="904"/>
      <c r="CG92" s="909"/>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3"/>
      <c r="BT93" s="904"/>
      <c r="BU93" s="904"/>
      <c r="BV93" s="904"/>
      <c r="BW93" s="904"/>
      <c r="BX93" s="904"/>
      <c r="BY93" s="904"/>
      <c r="BZ93" s="904"/>
      <c r="CA93" s="904"/>
      <c r="CB93" s="904"/>
      <c r="CC93" s="904"/>
      <c r="CD93" s="904"/>
      <c r="CE93" s="904"/>
      <c r="CF93" s="904"/>
      <c r="CG93" s="909"/>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3"/>
      <c r="BT94" s="904"/>
      <c r="BU94" s="904"/>
      <c r="BV94" s="904"/>
      <c r="BW94" s="904"/>
      <c r="BX94" s="904"/>
      <c r="BY94" s="904"/>
      <c r="BZ94" s="904"/>
      <c r="CA94" s="904"/>
      <c r="CB94" s="904"/>
      <c r="CC94" s="904"/>
      <c r="CD94" s="904"/>
      <c r="CE94" s="904"/>
      <c r="CF94" s="904"/>
      <c r="CG94" s="909"/>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3"/>
      <c r="BT95" s="904"/>
      <c r="BU95" s="904"/>
      <c r="BV95" s="904"/>
      <c r="BW95" s="904"/>
      <c r="BX95" s="904"/>
      <c r="BY95" s="904"/>
      <c r="BZ95" s="904"/>
      <c r="CA95" s="904"/>
      <c r="CB95" s="904"/>
      <c r="CC95" s="904"/>
      <c r="CD95" s="904"/>
      <c r="CE95" s="904"/>
      <c r="CF95" s="904"/>
      <c r="CG95" s="909"/>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3"/>
      <c r="BT96" s="904"/>
      <c r="BU96" s="904"/>
      <c r="BV96" s="904"/>
      <c r="BW96" s="904"/>
      <c r="BX96" s="904"/>
      <c r="BY96" s="904"/>
      <c r="BZ96" s="904"/>
      <c r="CA96" s="904"/>
      <c r="CB96" s="904"/>
      <c r="CC96" s="904"/>
      <c r="CD96" s="904"/>
      <c r="CE96" s="904"/>
      <c r="CF96" s="904"/>
      <c r="CG96" s="909"/>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3"/>
      <c r="BT97" s="904"/>
      <c r="BU97" s="904"/>
      <c r="BV97" s="904"/>
      <c r="BW97" s="904"/>
      <c r="BX97" s="904"/>
      <c r="BY97" s="904"/>
      <c r="BZ97" s="904"/>
      <c r="CA97" s="904"/>
      <c r="CB97" s="904"/>
      <c r="CC97" s="904"/>
      <c r="CD97" s="904"/>
      <c r="CE97" s="904"/>
      <c r="CF97" s="904"/>
      <c r="CG97" s="909"/>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3"/>
      <c r="BT98" s="904"/>
      <c r="BU98" s="904"/>
      <c r="BV98" s="904"/>
      <c r="BW98" s="904"/>
      <c r="BX98" s="904"/>
      <c r="BY98" s="904"/>
      <c r="BZ98" s="904"/>
      <c r="CA98" s="904"/>
      <c r="CB98" s="904"/>
      <c r="CC98" s="904"/>
      <c r="CD98" s="904"/>
      <c r="CE98" s="904"/>
      <c r="CF98" s="904"/>
      <c r="CG98" s="909"/>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3"/>
      <c r="BT99" s="904"/>
      <c r="BU99" s="904"/>
      <c r="BV99" s="904"/>
      <c r="BW99" s="904"/>
      <c r="BX99" s="904"/>
      <c r="BY99" s="904"/>
      <c r="BZ99" s="904"/>
      <c r="CA99" s="904"/>
      <c r="CB99" s="904"/>
      <c r="CC99" s="904"/>
      <c r="CD99" s="904"/>
      <c r="CE99" s="904"/>
      <c r="CF99" s="904"/>
      <c r="CG99" s="909"/>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3"/>
      <c r="BT100" s="904"/>
      <c r="BU100" s="904"/>
      <c r="BV100" s="904"/>
      <c r="BW100" s="904"/>
      <c r="BX100" s="904"/>
      <c r="BY100" s="904"/>
      <c r="BZ100" s="904"/>
      <c r="CA100" s="904"/>
      <c r="CB100" s="904"/>
      <c r="CC100" s="904"/>
      <c r="CD100" s="904"/>
      <c r="CE100" s="904"/>
      <c r="CF100" s="904"/>
      <c r="CG100" s="909"/>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3"/>
      <c r="BT101" s="904"/>
      <c r="BU101" s="904"/>
      <c r="BV101" s="904"/>
      <c r="BW101" s="904"/>
      <c r="BX101" s="904"/>
      <c r="BY101" s="904"/>
      <c r="BZ101" s="904"/>
      <c r="CA101" s="904"/>
      <c r="CB101" s="904"/>
      <c r="CC101" s="904"/>
      <c r="CD101" s="904"/>
      <c r="CE101" s="904"/>
      <c r="CF101" s="904"/>
      <c r="CG101" s="909"/>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6" t="s">
        <v>432</v>
      </c>
      <c r="BS102" s="827"/>
      <c r="BT102" s="827"/>
      <c r="BU102" s="827"/>
      <c r="BV102" s="827"/>
      <c r="BW102" s="827"/>
      <c r="BX102" s="827"/>
      <c r="BY102" s="827"/>
      <c r="BZ102" s="827"/>
      <c r="CA102" s="827"/>
      <c r="CB102" s="827"/>
      <c r="CC102" s="827"/>
      <c r="CD102" s="827"/>
      <c r="CE102" s="827"/>
      <c r="CF102" s="827"/>
      <c r="CG102" s="828"/>
      <c r="CH102" s="930"/>
      <c r="CI102" s="931"/>
      <c r="CJ102" s="931"/>
      <c r="CK102" s="931"/>
      <c r="CL102" s="932"/>
      <c r="CM102" s="930"/>
      <c r="CN102" s="931"/>
      <c r="CO102" s="931"/>
      <c r="CP102" s="931"/>
      <c r="CQ102" s="932"/>
      <c r="CR102" s="933">
        <v>449</v>
      </c>
      <c r="CS102" s="896"/>
      <c r="CT102" s="896"/>
      <c r="CU102" s="896"/>
      <c r="CV102" s="934"/>
      <c r="CW102" s="933">
        <v>626</v>
      </c>
      <c r="CX102" s="896"/>
      <c r="CY102" s="896"/>
      <c r="CZ102" s="896"/>
      <c r="DA102" s="934"/>
      <c r="DB102" s="933">
        <v>1199</v>
      </c>
      <c r="DC102" s="896"/>
      <c r="DD102" s="896"/>
      <c r="DE102" s="896"/>
      <c r="DF102" s="934"/>
      <c r="DG102" s="933">
        <v>377</v>
      </c>
      <c r="DH102" s="896"/>
      <c r="DI102" s="896"/>
      <c r="DJ102" s="896"/>
      <c r="DK102" s="934"/>
      <c r="DL102" s="933" t="s">
        <v>597</v>
      </c>
      <c r="DM102" s="896"/>
      <c r="DN102" s="896"/>
      <c r="DO102" s="896"/>
      <c r="DP102" s="934"/>
      <c r="DQ102" s="933">
        <v>83</v>
      </c>
      <c r="DR102" s="896"/>
      <c r="DS102" s="896"/>
      <c r="DT102" s="896"/>
      <c r="DU102" s="934"/>
      <c r="DV102" s="826"/>
      <c r="DW102" s="827"/>
      <c r="DX102" s="827"/>
      <c r="DY102" s="827"/>
      <c r="DZ102" s="957"/>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8" t="s">
        <v>433</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9" t="s">
        <v>434</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60" t="s">
        <v>437</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438</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230" customFormat="1" ht="26.25" customHeight="1">
      <c r="A109" s="955" t="s">
        <v>439</v>
      </c>
      <c r="B109" s="936"/>
      <c r="C109" s="936"/>
      <c r="D109" s="936"/>
      <c r="E109" s="936"/>
      <c r="F109" s="936"/>
      <c r="G109" s="936"/>
      <c r="H109" s="936"/>
      <c r="I109" s="936"/>
      <c r="J109" s="936"/>
      <c r="K109" s="936"/>
      <c r="L109" s="936"/>
      <c r="M109" s="936"/>
      <c r="N109" s="936"/>
      <c r="O109" s="936"/>
      <c r="P109" s="936"/>
      <c r="Q109" s="936"/>
      <c r="R109" s="936"/>
      <c r="S109" s="936"/>
      <c r="T109" s="936"/>
      <c r="U109" s="936"/>
      <c r="V109" s="936"/>
      <c r="W109" s="936"/>
      <c r="X109" s="936"/>
      <c r="Y109" s="936"/>
      <c r="Z109" s="937"/>
      <c r="AA109" s="935" t="s">
        <v>440</v>
      </c>
      <c r="AB109" s="936"/>
      <c r="AC109" s="936"/>
      <c r="AD109" s="936"/>
      <c r="AE109" s="937"/>
      <c r="AF109" s="935" t="s">
        <v>441</v>
      </c>
      <c r="AG109" s="936"/>
      <c r="AH109" s="936"/>
      <c r="AI109" s="936"/>
      <c r="AJ109" s="937"/>
      <c r="AK109" s="935" t="s">
        <v>312</v>
      </c>
      <c r="AL109" s="936"/>
      <c r="AM109" s="936"/>
      <c r="AN109" s="936"/>
      <c r="AO109" s="937"/>
      <c r="AP109" s="935" t="s">
        <v>442</v>
      </c>
      <c r="AQ109" s="936"/>
      <c r="AR109" s="936"/>
      <c r="AS109" s="936"/>
      <c r="AT109" s="938"/>
      <c r="AU109" s="955" t="s">
        <v>439</v>
      </c>
      <c r="AV109" s="936"/>
      <c r="AW109" s="936"/>
      <c r="AX109" s="936"/>
      <c r="AY109" s="936"/>
      <c r="AZ109" s="936"/>
      <c r="BA109" s="936"/>
      <c r="BB109" s="936"/>
      <c r="BC109" s="936"/>
      <c r="BD109" s="936"/>
      <c r="BE109" s="936"/>
      <c r="BF109" s="936"/>
      <c r="BG109" s="936"/>
      <c r="BH109" s="936"/>
      <c r="BI109" s="936"/>
      <c r="BJ109" s="936"/>
      <c r="BK109" s="936"/>
      <c r="BL109" s="936"/>
      <c r="BM109" s="936"/>
      <c r="BN109" s="936"/>
      <c r="BO109" s="936"/>
      <c r="BP109" s="937"/>
      <c r="BQ109" s="935" t="s">
        <v>440</v>
      </c>
      <c r="BR109" s="936"/>
      <c r="BS109" s="936"/>
      <c r="BT109" s="936"/>
      <c r="BU109" s="937"/>
      <c r="BV109" s="935" t="s">
        <v>441</v>
      </c>
      <c r="BW109" s="936"/>
      <c r="BX109" s="936"/>
      <c r="BY109" s="936"/>
      <c r="BZ109" s="937"/>
      <c r="CA109" s="935" t="s">
        <v>312</v>
      </c>
      <c r="CB109" s="936"/>
      <c r="CC109" s="936"/>
      <c r="CD109" s="936"/>
      <c r="CE109" s="937"/>
      <c r="CF109" s="956" t="s">
        <v>442</v>
      </c>
      <c r="CG109" s="956"/>
      <c r="CH109" s="956"/>
      <c r="CI109" s="956"/>
      <c r="CJ109" s="956"/>
      <c r="CK109" s="935" t="s">
        <v>443</v>
      </c>
      <c r="CL109" s="936"/>
      <c r="CM109" s="936"/>
      <c r="CN109" s="936"/>
      <c r="CO109" s="936"/>
      <c r="CP109" s="936"/>
      <c r="CQ109" s="936"/>
      <c r="CR109" s="936"/>
      <c r="CS109" s="936"/>
      <c r="CT109" s="936"/>
      <c r="CU109" s="936"/>
      <c r="CV109" s="936"/>
      <c r="CW109" s="936"/>
      <c r="CX109" s="936"/>
      <c r="CY109" s="936"/>
      <c r="CZ109" s="936"/>
      <c r="DA109" s="936"/>
      <c r="DB109" s="936"/>
      <c r="DC109" s="936"/>
      <c r="DD109" s="936"/>
      <c r="DE109" s="936"/>
      <c r="DF109" s="937"/>
      <c r="DG109" s="935" t="s">
        <v>440</v>
      </c>
      <c r="DH109" s="936"/>
      <c r="DI109" s="936"/>
      <c r="DJ109" s="936"/>
      <c r="DK109" s="937"/>
      <c r="DL109" s="935" t="s">
        <v>441</v>
      </c>
      <c r="DM109" s="936"/>
      <c r="DN109" s="936"/>
      <c r="DO109" s="936"/>
      <c r="DP109" s="937"/>
      <c r="DQ109" s="935" t="s">
        <v>312</v>
      </c>
      <c r="DR109" s="936"/>
      <c r="DS109" s="936"/>
      <c r="DT109" s="936"/>
      <c r="DU109" s="937"/>
      <c r="DV109" s="935" t="s">
        <v>442</v>
      </c>
      <c r="DW109" s="936"/>
      <c r="DX109" s="936"/>
      <c r="DY109" s="936"/>
      <c r="DZ109" s="938"/>
    </row>
    <row r="110" spans="1:131" s="230" customFormat="1" ht="26.25" customHeight="1">
      <c r="A110" s="939" t="s">
        <v>444</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1"/>
      <c r="AA110" s="942">
        <v>9490663</v>
      </c>
      <c r="AB110" s="943"/>
      <c r="AC110" s="943"/>
      <c r="AD110" s="943"/>
      <c r="AE110" s="944"/>
      <c r="AF110" s="945">
        <v>9694020</v>
      </c>
      <c r="AG110" s="943"/>
      <c r="AH110" s="943"/>
      <c r="AI110" s="943"/>
      <c r="AJ110" s="944"/>
      <c r="AK110" s="945">
        <v>9994243</v>
      </c>
      <c r="AL110" s="943"/>
      <c r="AM110" s="943"/>
      <c r="AN110" s="943"/>
      <c r="AO110" s="944"/>
      <c r="AP110" s="946">
        <v>14.4</v>
      </c>
      <c r="AQ110" s="947"/>
      <c r="AR110" s="947"/>
      <c r="AS110" s="947"/>
      <c r="AT110" s="948"/>
      <c r="AU110" s="949" t="s">
        <v>75</v>
      </c>
      <c r="AV110" s="950"/>
      <c r="AW110" s="950"/>
      <c r="AX110" s="950"/>
      <c r="AY110" s="950"/>
      <c r="AZ110" s="972" t="s">
        <v>445</v>
      </c>
      <c r="BA110" s="940"/>
      <c r="BB110" s="940"/>
      <c r="BC110" s="940"/>
      <c r="BD110" s="940"/>
      <c r="BE110" s="940"/>
      <c r="BF110" s="940"/>
      <c r="BG110" s="940"/>
      <c r="BH110" s="940"/>
      <c r="BI110" s="940"/>
      <c r="BJ110" s="940"/>
      <c r="BK110" s="940"/>
      <c r="BL110" s="940"/>
      <c r="BM110" s="940"/>
      <c r="BN110" s="940"/>
      <c r="BO110" s="940"/>
      <c r="BP110" s="941"/>
      <c r="BQ110" s="973">
        <v>106797121</v>
      </c>
      <c r="BR110" s="974"/>
      <c r="BS110" s="974"/>
      <c r="BT110" s="974"/>
      <c r="BU110" s="974"/>
      <c r="BV110" s="974">
        <v>107123475</v>
      </c>
      <c r="BW110" s="974"/>
      <c r="BX110" s="974"/>
      <c r="BY110" s="974"/>
      <c r="BZ110" s="974"/>
      <c r="CA110" s="974">
        <v>104064168</v>
      </c>
      <c r="CB110" s="974"/>
      <c r="CC110" s="974"/>
      <c r="CD110" s="974"/>
      <c r="CE110" s="974"/>
      <c r="CF110" s="987">
        <v>149.9</v>
      </c>
      <c r="CG110" s="988"/>
      <c r="CH110" s="988"/>
      <c r="CI110" s="988"/>
      <c r="CJ110" s="988"/>
      <c r="CK110" s="989" t="s">
        <v>446</v>
      </c>
      <c r="CL110" s="990"/>
      <c r="CM110" s="972" t="s">
        <v>447</v>
      </c>
      <c r="CN110" s="940"/>
      <c r="CO110" s="940"/>
      <c r="CP110" s="940"/>
      <c r="CQ110" s="940"/>
      <c r="CR110" s="940"/>
      <c r="CS110" s="940"/>
      <c r="CT110" s="940"/>
      <c r="CU110" s="940"/>
      <c r="CV110" s="940"/>
      <c r="CW110" s="940"/>
      <c r="CX110" s="940"/>
      <c r="CY110" s="940"/>
      <c r="CZ110" s="940"/>
      <c r="DA110" s="940"/>
      <c r="DB110" s="940"/>
      <c r="DC110" s="940"/>
      <c r="DD110" s="940"/>
      <c r="DE110" s="940"/>
      <c r="DF110" s="941"/>
      <c r="DG110" s="973" t="s">
        <v>231</v>
      </c>
      <c r="DH110" s="974"/>
      <c r="DI110" s="974"/>
      <c r="DJ110" s="974"/>
      <c r="DK110" s="974"/>
      <c r="DL110" s="974" t="s">
        <v>231</v>
      </c>
      <c r="DM110" s="974"/>
      <c r="DN110" s="974"/>
      <c r="DO110" s="974"/>
      <c r="DP110" s="974"/>
      <c r="DQ110" s="974" t="s">
        <v>448</v>
      </c>
      <c r="DR110" s="974"/>
      <c r="DS110" s="974"/>
      <c r="DT110" s="974"/>
      <c r="DU110" s="974"/>
      <c r="DV110" s="975" t="s">
        <v>449</v>
      </c>
      <c r="DW110" s="975"/>
      <c r="DX110" s="975"/>
      <c r="DY110" s="975"/>
      <c r="DZ110" s="976"/>
    </row>
    <row r="111" spans="1:131" s="230" customFormat="1" ht="26.25" customHeight="1">
      <c r="A111" s="977" t="s">
        <v>450</v>
      </c>
      <c r="B111" s="978"/>
      <c r="C111" s="978"/>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9"/>
      <c r="AA111" s="980" t="s">
        <v>451</v>
      </c>
      <c r="AB111" s="981"/>
      <c r="AC111" s="981"/>
      <c r="AD111" s="981"/>
      <c r="AE111" s="982"/>
      <c r="AF111" s="983" t="s">
        <v>452</v>
      </c>
      <c r="AG111" s="981"/>
      <c r="AH111" s="981"/>
      <c r="AI111" s="981"/>
      <c r="AJ111" s="982"/>
      <c r="AK111" s="983" t="s">
        <v>453</v>
      </c>
      <c r="AL111" s="981"/>
      <c r="AM111" s="981"/>
      <c r="AN111" s="981"/>
      <c r="AO111" s="982"/>
      <c r="AP111" s="984" t="s">
        <v>448</v>
      </c>
      <c r="AQ111" s="985"/>
      <c r="AR111" s="985"/>
      <c r="AS111" s="985"/>
      <c r="AT111" s="986"/>
      <c r="AU111" s="951"/>
      <c r="AV111" s="952"/>
      <c r="AW111" s="952"/>
      <c r="AX111" s="952"/>
      <c r="AY111" s="952"/>
      <c r="AZ111" s="965" t="s">
        <v>454</v>
      </c>
      <c r="BA111" s="966"/>
      <c r="BB111" s="966"/>
      <c r="BC111" s="966"/>
      <c r="BD111" s="966"/>
      <c r="BE111" s="966"/>
      <c r="BF111" s="966"/>
      <c r="BG111" s="966"/>
      <c r="BH111" s="966"/>
      <c r="BI111" s="966"/>
      <c r="BJ111" s="966"/>
      <c r="BK111" s="966"/>
      <c r="BL111" s="966"/>
      <c r="BM111" s="966"/>
      <c r="BN111" s="966"/>
      <c r="BO111" s="966"/>
      <c r="BP111" s="967"/>
      <c r="BQ111" s="968">
        <v>267261</v>
      </c>
      <c r="BR111" s="969"/>
      <c r="BS111" s="969"/>
      <c r="BT111" s="969"/>
      <c r="BU111" s="969"/>
      <c r="BV111" s="969">
        <v>279891</v>
      </c>
      <c r="BW111" s="969"/>
      <c r="BX111" s="969"/>
      <c r="BY111" s="969"/>
      <c r="BZ111" s="969"/>
      <c r="CA111" s="969">
        <v>224918</v>
      </c>
      <c r="CB111" s="969"/>
      <c r="CC111" s="969"/>
      <c r="CD111" s="969"/>
      <c r="CE111" s="969"/>
      <c r="CF111" s="963">
        <v>0.3</v>
      </c>
      <c r="CG111" s="964"/>
      <c r="CH111" s="964"/>
      <c r="CI111" s="964"/>
      <c r="CJ111" s="964"/>
      <c r="CK111" s="991"/>
      <c r="CL111" s="992"/>
      <c r="CM111" s="965" t="s">
        <v>455</v>
      </c>
      <c r="CN111" s="966"/>
      <c r="CO111" s="966"/>
      <c r="CP111" s="966"/>
      <c r="CQ111" s="966"/>
      <c r="CR111" s="966"/>
      <c r="CS111" s="966"/>
      <c r="CT111" s="966"/>
      <c r="CU111" s="966"/>
      <c r="CV111" s="966"/>
      <c r="CW111" s="966"/>
      <c r="CX111" s="966"/>
      <c r="CY111" s="966"/>
      <c r="CZ111" s="966"/>
      <c r="DA111" s="966"/>
      <c r="DB111" s="966"/>
      <c r="DC111" s="966"/>
      <c r="DD111" s="966"/>
      <c r="DE111" s="966"/>
      <c r="DF111" s="967"/>
      <c r="DG111" s="968" t="s">
        <v>451</v>
      </c>
      <c r="DH111" s="969"/>
      <c r="DI111" s="969"/>
      <c r="DJ111" s="969"/>
      <c r="DK111" s="969"/>
      <c r="DL111" s="969" t="s">
        <v>452</v>
      </c>
      <c r="DM111" s="969"/>
      <c r="DN111" s="969"/>
      <c r="DO111" s="969"/>
      <c r="DP111" s="969"/>
      <c r="DQ111" s="969" t="s">
        <v>448</v>
      </c>
      <c r="DR111" s="969"/>
      <c r="DS111" s="969"/>
      <c r="DT111" s="969"/>
      <c r="DU111" s="969"/>
      <c r="DV111" s="970" t="s">
        <v>451</v>
      </c>
      <c r="DW111" s="970"/>
      <c r="DX111" s="970"/>
      <c r="DY111" s="970"/>
      <c r="DZ111" s="971"/>
    </row>
    <row r="112" spans="1:131" s="230" customFormat="1" ht="26.25" customHeight="1">
      <c r="A112" s="995" t="s">
        <v>456</v>
      </c>
      <c r="B112" s="996"/>
      <c r="C112" s="966" t="s">
        <v>457</v>
      </c>
      <c r="D112" s="966"/>
      <c r="E112" s="966"/>
      <c r="F112" s="966"/>
      <c r="G112" s="966"/>
      <c r="H112" s="966"/>
      <c r="I112" s="966"/>
      <c r="J112" s="966"/>
      <c r="K112" s="966"/>
      <c r="L112" s="966"/>
      <c r="M112" s="966"/>
      <c r="N112" s="966"/>
      <c r="O112" s="966"/>
      <c r="P112" s="966"/>
      <c r="Q112" s="966"/>
      <c r="R112" s="966"/>
      <c r="S112" s="966"/>
      <c r="T112" s="966"/>
      <c r="U112" s="966"/>
      <c r="V112" s="966"/>
      <c r="W112" s="966"/>
      <c r="X112" s="966"/>
      <c r="Y112" s="966"/>
      <c r="Z112" s="967"/>
      <c r="AA112" s="1001" t="s">
        <v>231</v>
      </c>
      <c r="AB112" s="1002"/>
      <c r="AC112" s="1002"/>
      <c r="AD112" s="1002"/>
      <c r="AE112" s="1003"/>
      <c r="AF112" s="1004" t="s">
        <v>458</v>
      </c>
      <c r="AG112" s="1002"/>
      <c r="AH112" s="1002"/>
      <c r="AI112" s="1002"/>
      <c r="AJ112" s="1003"/>
      <c r="AK112" s="1004" t="s">
        <v>448</v>
      </c>
      <c r="AL112" s="1002"/>
      <c r="AM112" s="1002"/>
      <c r="AN112" s="1002"/>
      <c r="AO112" s="1003"/>
      <c r="AP112" s="1005" t="s">
        <v>452</v>
      </c>
      <c r="AQ112" s="1006"/>
      <c r="AR112" s="1006"/>
      <c r="AS112" s="1006"/>
      <c r="AT112" s="1007"/>
      <c r="AU112" s="951"/>
      <c r="AV112" s="952"/>
      <c r="AW112" s="952"/>
      <c r="AX112" s="952"/>
      <c r="AY112" s="952"/>
      <c r="AZ112" s="965" t="s">
        <v>459</v>
      </c>
      <c r="BA112" s="966"/>
      <c r="BB112" s="966"/>
      <c r="BC112" s="966"/>
      <c r="BD112" s="966"/>
      <c r="BE112" s="966"/>
      <c r="BF112" s="966"/>
      <c r="BG112" s="966"/>
      <c r="BH112" s="966"/>
      <c r="BI112" s="966"/>
      <c r="BJ112" s="966"/>
      <c r="BK112" s="966"/>
      <c r="BL112" s="966"/>
      <c r="BM112" s="966"/>
      <c r="BN112" s="966"/>
      <c r="BO112" s="966"/>
      <c r="BP112" s="967"/>
      <c r="BQ112" s="968">
        <v>63083323</v>
      </c>
      <c r="BR112" s="969"/>
      <c r="BS112" s="969"/>
      <c r="BT112" s="969"/>
      <c r="BU112" s="969"/>
      <c r="BV112" s="969">
        <v>60574763</v>
      </c>
      <c r="BW112" s="969"/>
      <c r="BX112" s="969"/>
      <c r="BY112" s="969"/>
      <c r="BZ112" s="969"/>
      <c r="CA112" s="969">
        <v>57962462</v>
      </c>
      <c r="CB112" s="969"/>
      <c r="CC112" s="969"/>
      <c r="CD112" s="969"/>
      <c r="CE112" s="969"/>
      <c r="CF112" s="963">
        <v>83.5</v>
      </c>
      <c r="CG112" s="964"/>
      <c r="CH112" s="964"/>
      <c r="CI112" s="964"/>
      <c r="CJ112" s="964"/>
      <c r="CK112" s="991"/>
      <c r="CL112" s="992"/>
      <c r="CM112" s="965" t="s">
        <v>460</v>
      </c>
      <c r="CN112" s="966"/>
      <c r="CO112" s="966"/>
      <c r="CP112" s="966"/>
      <c r="CQ112" s="966"/>
      <c r="CR112" s="966"/>
      <c r="CS112" s="966"/>
      <c r="CT112" s="966"/>
      <c r="CU112" s="966"/>
      <c r="CV112" s="966"/>
      <c r="CW112" s="966"/>
      <c r="CX112" s="966"/>
      <c r="CY112" s="966"/>
      <c r="CZ112" s="966"/>
      <c r="DA112" s="966"/>
      <c r="DB112" s="966"/>
      <c r="DC112" s="966"/>
      <c r="DD112" s="966"/>
      <c r="DE112" s="966"/>
      <c r="DF112" s="967"/>
      <c r="DG112" s="968" t="s">
        <v>452</v>
      </c>
      <c r="DH112" s="969"/>
      <c r="DI112" s="969"/>
      <c r="DJ112" s="969"/>
      <c r="DK112" s="969"/>
      <c r="DL112" s="969" t="s">
        <v>451</v>
      </c>
      <c r="DM112" s="969"/>
      <c r="DN112" s="969"/>
      <c r="DO112" s="969"/>
      <c r="DP112" s="969"/>
      <c r="DQ112" s="969" t="s">
        <v>451</v>
      </c>
      <c r="DR112" s="969"/>
      <c r="DS112" s="969"/>
      <c r="DT112" s="969"/>
      <c r="DU112" s="969"/>
      <c r="DV112" s="970" t="s">
        <v>461</v>
      </c>
      <c r="DW112" s="970"/>
      <c r="DX112" s="970"/>
      <c r="DY112" s="970"/>
      <c r="DZ112" s="971"/>
    </row>
    <row r="113" spans="1:130" s="230" customFormat="1" ht="26.25" customHeight="1">
      <c r="A113" s="997"/>
      <c r="B113" s="998"/>
      <c r="C113" s="966" t="s">
        <v>462</v>
      </c>
      <c r="D113" s="966"/>
      <c r="E113" s="966"/>
      <c r="F113" s="966"/>
      <c r="G113" s="966"/>
      <c r="H113" s="966"/>
      <c r="I113" s="966"/>
      <c r="J113" s="966"/>
      <c r="K113" s="966"/>
      <c r="L113" s="966"/>
      <c r="M113" s="966"/>
      <c r="N113" s="966"/>
      <c r="O113" s="966"/>
      <c r="P113" s="966"/>
      <c r="Q113" s="966"/>
      <c r="R113" s="966"/>
      <c r="S113" s="966"/>
      <c r="T113" s="966"/>
      <c r="U113" s="966"/>
      <c r="V113" s="966"/>
      <c r="W113" s="966"/>
      <c r="X113" s="966"/>
      <c r="Y113" s="966"/>
      <c r="Z113" s="967"/>
      <c r="AA113" s="980">
        <v>3764272</v>
      </c>
      <c r="AB113" s="981"/>
      <c r="AC113" s="981"/>
      <c r="AD113" s="981"/>
      <c r="AE113" s="982"/>
      <c r="AF113" s="983">
        <v>3645995</v>
      </c>
      <c r="AG113" s="981"/>
      <c r="AH113" s="981"/>
      <c r="AI113" s="981"/>
      <c r="AJ113" s="982"/>
      <c r="AK113" s="983">
        <v>3603844</v>
      </c>
      <c r="AL113" s="981"/>
      <c r="AM113" s="981"/>
      <c r="AN113" s="981"/>
      <c r="AO113" s="982"/>
      <c r="AP113" s="984">
        <v>5.2</v>
      </c>
      <c r="AQ113" s="985"/>
      <c r="AR113" s="985"/>
      <c r="AS113" s="985"/>
      <c r="AT113" s="986"/>
      <c r="AU113" s="951"/>
      <c r="AV113" s="952"/>
      <c r="AW113" s="952"/>
      <c r="AX113" s="952"/>
      <c r="AY113" s="952"/>
      <c r="AZ113" s="965" t="s">
        <v>463</v>
      </c>
      <c r="BA113" s="966"/>
      <c r="BB113" s="966"/>
      <c r="BC113" s="966"/>
      <c r="BD113" s="966"/>
      <c r="BE113" s="966"/>
      <c r="BF113" s="966"/>
      <c r="BG113" s="966"/>
      <c r="BH113" s="966"/>
      <c r="BI113" s="966"/>
      <c r="BJ113" s="966"/>
      <c r="BK113" s="966"/>
      <c r="BL113" s="966"/>
      <c r="BM113" s="966"/>
      <c r="BN113" s="966"/>
      <c r="BO113" s="966"/>
      <c r="BP113" s="967"/>
      <c r="BQ113" s="968" t="s">
        <v>231</v>
      </c>
      <c r="BR113" s="969"/>
      <c r="BS113" s="969"/>
      <c r="BT113" s="969"/>
      <c r="BU113" s="969"/>
      <c r="BV113" s="969" t="s">
        <v>449</v>
      </c>
      <c r="BW113" s="969"/>
      <c r="BX113" s="969"/>
      <c r="BY113" s="969"/>
      <c r="BZ113" s="969"/>
      <c r="CA113" s="969" t="s">
        <v>464</v>
      </c>
      <c r="CB113" s="969"/>
      <c r="CC113" s="969"/>
      <c r="CD113" s="969"/>
      <c r="CE113" s="969"/>
      <c r="CF113" s="963" t="s">
        <v>449</v>
      </c>
      <c r="CG113" s="964"/>
      <c r="CH113" s="964"/>
      <c r="CI113" s="964"/>
      <c r="CJ113" s="964"/>
      <c r="CK113" s="991"/>
      <c r="CL113" s="992"/>
      <c r="CM113" s="965" t="s">
        <v>465</v>
      </c>
      <c r="CN113" s="966"/>
      <c r="CO113" s="966"/>
      <c r="CP113" s="966"/>
      <c r="CQ113" s="966"/>
      <c r="CR113" s="966"/>
      <c r="CS113" s="966"/>
      <c r="CT113" s="966"/>
      <c r="CU113" s="966"/>
      <c r="CV113" s="966"/>
      <c r="CW113" s="966"/>
      <c r="CX113" s="966"/>
      <c r="CY113" s="966"/>
      <c r="CZ113" s="966"/>
      <c r="DA113" s="966"/>
      <c r="DB113" s="966"/>
      <c r="DC113" s="966"/>
      <c r="DD113" s="966"/>
      <c r="DE113" s="966"/>
      <c r="DF113" s="967"/>
      <c r="DG113" s="1001" t="s">
        <v>449</v>
      </c>
      <c r="DH113" s="1002"/>
      <c r="DI113" s="1002"/>
      <c r="DJ113" s="1002"/>
      <c r="DK113" s="1003"/>
      <c r="DL113" s="1004" t="s">
        <v>449</v>
      </c>
      <c r="DM113" s="1002"/>
      <c r="DN113" s="1002"/>
      <c r="DO113" s="1002"/>
      <c r="DP113" s="1003"/>
      <c r="DQ113" s="1004" t="s">
        <v>452</v>
      </c>
      <c r="DR113" s="1002"/>
      <c r="DS113" s="1002"/>
      <c r="DT113" s="1002"/>
      <c r="DU113" s="1003"/>
      <c r="DV113" s="1005" t="s">
        <v>458</v>
      </c>
      <c r="DW113" s="1006"/>
      <c r="DX113" s="1006"/>
      <c r="DY113" s="1006"/>
      <c r="DZ113" s="1007"/>
    </row>
    <row r="114" spans="1:130" s="230" customFormat="1" ht="26.25" customHeight="1">
      <c r="A114" s="997"/>
      <c r="B114" s="998"/>
      <c r="C114" s="966" t="s">
        <v>466</v>
      </c>
      <c r="D114" s="966"/>
      <c r="E114" s="966"/>
      <c r="F114" s="966"/>
      <c r="G114" s="966"/>
      <c r="H114" s="966"/>
      <c r="I114" s="966"/>
      <c r="J114" s="966"/>
      <c r="K114" s="966"/>
      <c r="L114" s="966"/>
      <c r="M114" s="966"/>
      <c r="N114" s="966"/>
      <c r="O114" s="966"/>
      <c r="P114" s="966"/>
      <c r="Q114" s="966"/>
      <c r="R114" s="966"/>
      <c r="S114" s="966"/>
      <c r="T114" s="966"/>
      <c r="U114" s="966"/>
      <c r="V114" s="966"/>
      <c r="W114" s="966"/>
      <c r="X114" s="966"/>
      <c r="Y114" s="966"/>
      <c r="Z114" s="967"/>
      <c r="AA114" s="1001" t="s">
        <v>449</v>
      </c>
      <c r="AB114" s="1002"/>
      <c r="AC114" s="1002"/>
      <c r="AD114" s="1002"/>
      <c r="AE114" s="1003"/>
      <c r="AF114" s="1004" t="s">
        <v>451</v>
      </c>
      <c r="AG114" s="1002"/>
      <c r="AH114" s="1002"/>
      <c r="AI114" s="1002"/>
      <c r="AJ114" s="1003"/>
      <c r="AK114" s="1004" t="s">
        <v>452</v>
      </c>
      <c r="AL114" s="1002"/>
      <c r="AM114" s="1002"/>
      <c r="AN114" s="1002"/>
      <c r="AO114" s="1003"/>
      <c r="AP114" s="1005" t="s">
        <v>449</v>
      </c>
      <c r="AQ114" s="1006"/>
      <c r="AR114" s="1006"/>
      <c r="AS114" s="1006"/>
      <c r="AT114" s="1007"/>
      <c r="AU114" s="951"/>
      <c r="AV114" s="952"/>
      <c r="AW114" s="952"/>
      <c r="AX114" s="952"/>
      <c r="AY114" s="952"/>
      <c r="AZ114" s="965" t="s">
        <v>467</v>
      </c>
      <c r="BA114" s="966"/>
      <c r="BB114" s="966"/>
      <c r="BC114" s="966"/>
      <c r="BD114" s="966"/>
      <c r="BE114" s="966"/>
      <c r="BF114" s="966"/>
      <c r="BG114" s="966"/>
      <c r="BH114" s="966"/>
      <c r="BI114" s="966"/>
      <c r="BJ114" s="966"/>
      <c r="BK114" s="966"/>
      <c r="BL114" s="966"/>
      <c r="BM114" s="966"/>
      <c r="BN114" s="966"/>
      <c r="BO114" s="966"/>
      <c r="BP114" s="967"/>
      <c r="BQ114" s="968">
        <v>14322186</v>
      </c>
      <c r="BR114" s="969"/>
      <c r="BS114" s="969"/>
      <c r="BT114" s="969"/>
      <c r="BU114" s="969"/>
      <c r="BV114" s="969">
        <v>14504509</v>
      </c>
      <c r="BW114" s="969"/>
      <c r="BX114" s="969"/>
      <c r="BY114" s="969"/>
      <c r="BZ114" s="969"/>
      <c r="CA114" s="969">
        <v>14500649</v>
      </c>
      <c r="CB114" s="969"/>
      <c r="CC114" s="969"/>
      <c r="CD114" s="969"/>
      <c r="CE114" s="969"/>
      <c r="CF114" s="963">
        <v>20.9</v>
      </c>
      <c r="CG114" s="964"/>
      <c r="CH114" s="964"/>
      <c r="CI114" s="964"/>
      <c r="CJ114" s="964"/>
      <c r="CK114" s="991"/>
      <c r="CL114" s="992"/>
      <c r="CM114" s="965" t="s">
        <v>468</v>
      </c>
      <c r="CN114" s="966"/>
      <c r="CO114" s="966"/>
      <c r="CP114" s="966"/>
      <c r="CQ114" s="966"/>
      <c r="CR114" s="966"/>
      <c r="CS114" s="966"/>
      <c r="CT114" s="966"/>
      <c r="CU114" s="966"/>
      <c r="CV114" s="966"/>
      <c r="CW114" s="966"/>
      <c r="CX114" s="966"/>
      <c r="CY114" s="966"/>
      <c r="CZ114" s="966"/>
      <c r="DA114" s="966"/>
      <c r="DB114" s="966"/>
      <c r="DC114" s="966"/>
      <c r="DD114" s="966"/>
      <c r="DE114" s="966"/>
      <c r="DF114" s="967"/>
      <c r="DG114" s="1001" t="s">
        <v>469</v>
      </c>
      <c r="DH114" s="1002"/>
      <c r="DI114" s="1002"/>
      <c r="DJ114" s="1002"/>
      <c r="DK114" s="1003"/>
      <c r="DL114" s="1004" t="s">
        <v>461</v>
      </c>
      <c r="DM114" s="1002"/>
      <c r="DN114" s="1002"/>
      <c r="DO114" s="1002"/>
      <c r="DP114" s="1003"/>
      <c r="DQ114" s="1004" t="s">
        <v>452</v>
      </c>
      <c r="DR114" s="1002"/>
      <c r="DS114" s="1002"/>
      <c r="DT114" s="1002"/>
      <c r="DU114" s="1003"/>
      <c r="DV114" s="1005" t="s">
        <v>458</v>
      </c>
      <c r="DW114" s="1006"/>
      <c r="DX114" s="1006"/>
      <c r="DY114" s="1006"/>
      <c r="DZ114" s="1007"/>
    </row>
    <row r="115" spans="1:130" s="230" customFormat="1" ht="26.25" customHeight="1">
      <c r="A115" s="997"/>
      <c r="B115" s="998"/>
      <c r="C115" s="966" t="s">
        <v>470</v>
      </c>
      <c r="D115" s="966"/>
      <c r="E115" s="966"/>
      <c r="F115" s="966"/>
      <c r="G115" s="966"/>
      <c r="H115" s="966"/>
      <c r="I115" s="966"/>
      <c r="J115" s="966"/>
      <c r="K115" s="966"/>
      <c r="L115" s="966"/>
      <c r="M115" s="966"/>
      <c r="N115" s="966"/>
      <c r="O115" s="966"/>
      <c r="P115" s="966"/>
      <c r="Q115" s="966"/>
      <c r="R115" s="966"/>
      <c r="S115" s="966"/>
      <c r="T115" s="966"/>
      <c r="U115" s="966"/>
      <c r="V115" s="966"/>
      <c r="W115" s="966"/>
      <c r="X115" s="966"/>
      <c r="Y115" s="966"/>
      <c r="Z115" s="967"/>
      <c r="AA115" s="980">
        <v>565</v>
      </c>
      <c r="AB115" s="981"/>
      <c r="AC115" s="981"/>
      <c r="AD115" s="981"/>
      <c r="AE115" s="982"/>
      <c r="AF115" s="983" t="s">
        <v>451</v>
      </c>
      <c r="AG115" s="981"/>
      <c r="AH115" s="981"/>
      <c r="AI115" s="981"/>
      <c r="AJ115" s="982"/>
      <c r="AK115" s="983">
        <v>55296</v>
      </c>
      <c r="AL115" s="981"/>
      <c r="AM115" s="981"/>
      <c r="AN115" s="981"/>
      <c r="AO115" s="982"/>
      <c r="AP115" s="984">
        <v>0.1</v>
      </c>
      <c r="AQ115" s="985"/>
      <c r="AR115" s="985"/>
      <c r="AS115" s="985"/>
      <c r="AT115" s="986"/>
      <c r="AU115" s="951"/>
      <c r="AV115" s="952"/>
      <c r="AW115" s="952"/>
      <c r="AX115" s="952"/>
      <c r="AY115" s="952"/>
      <c r="AZ115" s="965" t="s">
        <v>471</v>
      </c>
      <c r="BA115" s="966"/>
      <c r="BB115" s="966"/>
      <c r="BC115" s="966"/>
      <c r="BD115" s="966"/>
      <c r="BE115" s="966"/>
      <c r="BF115" s="966"/>
      <c r="BG115" s="966"/>
      <c r="BH115" s="966"/>
      <c r="BI115" s="966"/>
      <c r="BJ115" s="966"/>
      <c r="BK115" s="966"/>
      <c r="BL115" s="966"/>
      <c r="BM115" s="966"/>
      <c r="BN115" s="966"/>
      <c r="BO115" s="966"/>
      <c r="BP115" s="967"/>
      <c r="BQ115" s="968">
        <v>89095</v>
      </c>
      <c r="BR115" s="969"/>
      <c r="BS115" s="969"/>
      <c r="BT115" s="969"/>
      <c r="BU115" s="969"/>
      <c r="BV115" s="969">
        <v>85868</v>
      </c>
      <c r="BW115" s="969"/>
      <c r="BX115" s="969"/>
      <c r="BY115" s="969"/>
      <c r="BZ115" s="969"/>
      <c r="CA115" s="969">
        <v>82980</v>
      </c>
      <c r="CB115" s="969"/>
      <c r="CC115" s="969"/>
      <c r="CD115" s="969"/>
      <c r="CE115" s="969"/>
      <c r="CF115" s="963">
        <v>0.1</v>
      </c>
      <c r="CG115" s="964"/>
      <c r="CH115" s="964"/>
      <c r="CI115" s="964"/>
      <c r="CJ115" s="964"/>
      <c r="CK115" s="991"/>
      <c r="CL115" s="992"/>
      <c r="CM115" s="965" t="s">
        <v>472</v>
      </c>
      <c r="CN115" s="966"/>
      <c r="CO115" s="966"/>
      <c r="CP115" s="966"/>
      <c r="CQ115" s="966"/>
      <c r="CR115" s="966"/>
      <c r="CS115" s="966"/>
      <c r="CT115" s="966"/>
      <c r="CU115" s="966"/>
      <c r="CV115" s="966"/>
      <c r="CW115" s="966"/>
      <c r="CX115" s="966"/>
      <c r="CY115" s="966"/>
      <c r="CZ115" s="966"/>
      <c r="DA115" s="966"/>
      <c r="DB115" s="966"/>
      <c r="DC115" s="966"/>
      <c r="DD115" s="966"/>
      <c r="DE115" s="966"/>
      <c r="DF115" s="967"/>
      <c r="DG115" s="1001">
        <v>267072</v>
      </c>
      <c r="DH115" s="1002"/>
      <c r="DI115" s="1002"/>
      <c r="DJ115" s="1002"/>
      <c r="DK115" s="1003"/>
      <c r="DL115" s="1004">
        <v>279800</v>
      </c>
      <c r="DM115" s="1002"/>
      <c r="DN115" s="1002"/>
      <c r="DO115" s="1002"/>
      <c r="DP115" s="1003"/>
      <c r="DQ115" s="1004">
        <v>224877</v>
      </c>
      <c r="DR115" s="1002"/>
      <c r="DS115" s="1002"/>
      <c r="DT115" s="1002"/>
      <c r="DU115" s="1003"/>
      <c r="DV115" s="1005">
        <v>0.3</v>
      </c>
      <c r="DW115" s="1006"/>
      <c r="DX115" s="1006"/>
      <c r="DY115" s="1006"/>
      <c r="DZ115" s="1007"/>
    </row>
    <row r="116" spans="1:130" s="230" customFormat="1" ht="26.25" customHeight="1">
      <c r="A116" s="999"/>
      <c r="B116" s="1000"/>
      <c r="C116" s="1008" t="s">
        <v>473</v>
      </c>
      <c r="D116" s="1008"/>
      <c r="E116" s="1008"/>
      <c r="F116" s="1008"/>
      <c r="G116" s="1008"/>
      <c r="H116" s="1008"/>
      <c r="I116" s="1008"/>
      <c r="J116" s="1008"/>
      <c r="K116" s="1008"/>
      <c r="L116" s="1008"/>
      <c r="M116" s="1008"/>
      <c r="N116" s="1008"/>
      <c r="O116" s="1008"/>
      <c r="P116" s="1008"/>
      <c r="Q116" s="1008"/>
      <c r="R116" s="1008"/>
      <c r="S116" s="1008"/>
      <c r="T116" s="1008"/>
      <c r="U116" s="1008"/>
      <c r="V116" s="1008"/>
      <c r="W116" s="1008"/>
      <c r="X116" s="1008"/>
      <c r="Y116" s="1008"/>
      <c r="Z116" s="1009"/>
      <c r="AA116" s="1001" t="s">
        <v>458</v>
      </c>
      <c r="AB116" s="1002"/>
      <c r="AC116" s="1002"/>
      <c r="AD116" s="1002"/>
      <c r="AE116" s="1003"/>
      <c r="AF116" s="1004" t="s">
        <v>449</v>
      </c>
      <c r="AG116" s="1002"/>
      <c r="AH116" s="1002"/>
      <c r="AI116" s="1002"/>
      <c r="AJ116" s="1003"/>
      <c r="AK116" s="1004" t="s">
        <v>449</v>
      </c>
      <c r="AL116" s="1002"/>
      <c r="AM116" s="1002"/>
      <c r="AN116" s="1002"/>
      <c r="AO116" s="1003"/>
      <c r="AP116" s="1005" t="s">
        <v>458</v>
      </c>
      <c r="AQ116" s="1006"/>
      <c r="AR116" s="1006"/>
      <c r="AS116" s="1006"/>
      <c r="AT116" s="1007"/>
      <c r="AU116" s="951"/>
      <c r="AV116" s="952"/>
      <c r="AW116" s="952"/>
      <c r="AX116" s="952"/>
      <c r="AY116" s="952"/>
      <c r="AZ116" s="1010" t="s">
        <v>474</v>
      </c>
      <c r="BA116" s="1011"/>
      <c r="BB116" s="1011"/>
      <c r="BC116" s="1011"/>
      <c r="BD116" s="1011"/>
      <c r="BE116" s="1011"/>
      <c r="BF116" s="1011"/>
      <c r="BG116" s="1011"/>
      <c r="BH116" s="1011"/>
      <c r="BI116" s="1011"/>
      <c r="BJ116" s="1011"/>
      <c r="BK116" s="1011"/>
      <c r="BL116" s="1011"/>
      <c r="BM116" s="1011"/>
      <c r="BN116" s="1011"/>
      <c r="BO116" s="1011"/>
      <c r="BP116" s="1012"/>
      <c r="BQ116" s="968" t="s">
        <v>453</v>
      </c>
      <c r="BR116" s="969"/>
      <c r="BS116" s="969"/>
      <c r="BT116" s="969"/>
      <c r="BU116" s="969"/>
      <c r="BV116" s="969" t="s">
        <v>452</v>
      </c>
      <c r="BW116" s="969"/>
      <c r="BX116" s="969"/>
      <c r="BY116" s="969"/>
      <c r="BZ116" s="969"/>
      <c r="CA116" s="969" t="s">
        <v>449</v>
      </c>
      <c r="CB116" s="969"/>
      <c r="CC116" s="969"/>
      <c r="CD116" s="969"/>
      <c r="CE116" s="969"/>
      <c r="CF116" s="963" t="s">
        <v>458</v>
      </c>
      <c r="CG116" s="964"/>
      <c r="CH116" s="964"/>
      <c r="CI116" s="964"/>
      <c r="CJ116" s="964"/>
      <c r="CK116" s="991"/>
      <c r="CL116" s="992"/>
      <c r="CM116" s="965" t="s">
        <v>475</v>
      </c>
      <c r="CN116" s="966"/>
      <c r="CO116" s="966"/>
      <c r="CP116" s="966"/>
      <c r="CQ116" s="966"/>
      <c r="CR116" s="966"/>
      <c r="CS116" s="966"/>
      <c r="CT116" s="966"/>
      <c r="CU116" s="966"/>
      <c r="CV116" s="966"/>
      <c r="CW116" s="966"/>
      <c r="CX116" s="966"/>
      <c r="CY116" s="966"/>
      <c r="CZ116" s="966"/>
      <c r="DA116" s="966"/>
      <c r="DB116" s="966"/>
      <c r="DC116" s="966"/>
      <c r="DD116" s="966"/>
      <c r="DE116" s="966"/>
      <c r="DF116" s="967"/>
      <c r="DG116" s="1001" t="s">
        <v>458</v>
      </c>
      <c r="DH116" s="1002"/>
      <c r="DI116" s="1002"/>
      <c r="DJ116" s="1002"/>
      <c r="DK116" s="1003"/>
      <c r="DL116" s="1004" t="s">
        <v>458</v>
      </c>
      <c r="DM116" s="1002"/>
      <c r="DN116" s="1002"/>
      <c r="DO116" s="1002"/>
      <c r="DP116" s="1003"/>
      <c r="DQ116" s="1004" t="s">
        <v>458</v>
      </c>
      <c r="DR116" s="1002"/>
      <c r="DS116" s="1002"/>
      <c r="DT116" s="1002"/>
      <c r="DU116" s="1003"/>
      <c r="DV116" s="1005" t="s">
        <v>451</v>
      </c>
      <c r="DW116" s="1006"/>
      <c r="DX116" s="1006"/>
      <c r="DY116" s="1006"/>
      <c r="DZ116" s="1007"/>
    </row>
    <row r="117" spans="1:130" s="230" customFormat="1" ht="26.25" customHeight="1">
      <c r="A117" s="955" t="s">
        <v>190</v>
      </c>
      <c r="B117" s="936"/>
      <c r="C117" s="936"/>
      <c r="D117" s="936"/>
      <c r="E117" s="936"/>
      <c r="F117" s="936"/>
      <c r="G117" s="936"/>
      <c r="H117" s="936"/>
      <c r="I117" s="936"/>
      <c r="J117" s="936"/>
      <c r="K117" s="936"/>
      <c r="L117" s="936"/>
      <c r="M117" s="936"/>
      <c r="N117" s="936"/>
      <c r="O117" s="936"/>
      <c r="P117" s="936"/>
      <c r="Q117" s="936"/>
      <c r="R117" s="936"/>
      <c r="S117" s="936"/>
      <c r="T117" s="936"/>
      <c r="U117" s="936"/>
      <c r="V117" s="936"/>
      <c r="W117" s="936"/>
      <c r="X117" s="936"/>
      <c r="Y117" s="1020" t="s">
        <v>476</v>
      </c>
      <c r="Z117" s="937"/>
      <c r="AA117" s="1021">
        <v>13255500</v>
      </c>
      <c r="AB117" s="1022"/>
      <c r="AC117" s="1022"/>
      <c r="AD117" s="1022"/>
      <c r="AE117" s="1023"/>
      <c r="AF117" s="1024">
        <v>13340015</v>
      </c>
      <c r="AG117" s="1022"/>
      <c r="AH117" s="1022"/>
      <c r="AI117" s="1022"/>
      <c r="AJ117" s="1023"/>
      <c r="AK117" s="1024">
        <v>13653383</v>
      </c>
      <c r="AL117" s="1022"/>
      <c r="AM117" s="1022"/>
      <c r="AN117" s="1022"/>
      <c r="AO117" s="1023"/>
      <c r="AP117" s="1025"/>
      <c r="AQ117" s="1026"/>
      <c r="AR117" s="1026"/>
      <c r="AS117" s="1026"/>
      <c r="AT117" s="1027"/>
      <c r="AU117" s="951"/>
      <c r="AV117" s="952"/>
      <c r="AW117" s="952"/>
      <c r="AX117" s="952"/>
      <c r="AY117" s="952"/>
      <c r="AZ117" s="1017" t="s">
        <v>477</v>
      </c>
      <c r="BA117" s="1018"/>
      <c r="BB117" s="1018"/>
      <c r="BC117" s="1018"/>
      <c r="BD117" s="1018"/>
      <c r="BE117" s="1018"/>
      <c r="BF117" s="1018"/>
      <c r="BG117" s="1018"/>
      <c r="BH117" s="1018"/>
      <c r="BI117" s="1018"/>
      <c r="BJ117" s="1018"/>
      <c r="BK117" s="1018"/>
      <c r="BL117" s="1018"/>
      <c r="BM117" s="1018"/>
      <c r="BN117" s="1018"/>
      <c r="BO117" s="1018"/>
      <c r="BP117" s="1019"/>
      <c r="BQ117" s="968" t="s">
        <v>449</v>
      </c>
      <c r="BR117" s="969"/>
      <c r="BS117" s="969"/>
      <c r="BT117" s="969"/>
      <c r="BU117" s="969"/>
      <c r="BV117" s="969" t="s">
        <v>449</v>
      </c>
      <c r="BW117" s="969"/>
      <c r="BX117" s="969"/>
      <c r="BY117" s="969"/>
      <c r="BZ117" s="969"/>
      <c r="CA117" s="969" t="s">
        <v>452</v>
      </c>
      <c r="CB117" s="969"/>
      <c r="CC117" s="969"/>
      <c r="CD117" s="969"/>
      <c r="CE117" s="969"/>
      <c r="CF117" s="963" t="s">
        <v>451</v>
      </c>
      <c r="CG117" s="964"/>
      <c r="CH117" s="964"/>
      <c r="CI117" s="964"/>
      <c r="CJ117" s="964"/>
      <c r="CK117" s="991"/>
      <c r="CL117" s="992"/>
      <c r="CM117" s="965" t="s">
        <v>478</v>
      </c>
      <c r="CN117" s="966"/>
      <c r="CO117" s="966"/>
      <c r="CP117" s="966"/>
      <c r="CQ117" s="966"/>
      <c r="CR117" s="966"/>
      <c r="CS117" s="966"/>
      <c r="CT117" s="966"/>
      <c r="CU117" s="966"/>
      <c r="CV117" s="966"/>
      <c r="CW117" s="966"/>
      <c r="CX117" s="966"/>
      <c r="CY117" s="966"/>
      <c r="CZ117" s="966"/>
      <c r="DA117" s="966"/>
      <c r="DB117" s="966"/>
      <c r="DC117" s="966"/>
      <c r="DD117" s="966"/>
      <c r="DE117" s="966"/>
      <c r="DF117" s="967"/>
      <c r="DG117" s="1001">
        <v>189</v>
      </c>
      <c r="DH117" s="1002"/>
      <c r="DI117" s="1002"/>
      <c r="DJ117" s="1002"/>
      <c r="DK117" s="1003"/>
      <c r="DL117" s="1004">
        <v>91</v>
      </c>
      <c r="DM117" s="1002"/>
      <c r="DN117" s="1002"/>
      <c r="DO117" s="1002"/>
      <c r="DP117" s="1003"/>
      <c r="DQ117" s="1004">
        <v>41</v>
      </c>
      <c r="DR117" s="1002"/>
      <c r="DS117" s="1002"/>
      <c r="DT117" s="1002"/>
      <c r="DU117" s="1003"/>
      <c r="DV117" s="1005">
        <v>0</v>
      </c>
      <c r="DW117" s="1006"/>
      <c r="DX117" s="1006"/>
      <c r="DY117" s="1006"/>
      <c r="DZ117" s="1007"/>
    </row>
    <row r="118" spans="1:130" s="230" customFormat="1" ht="26.25" customHeight="1">
      <c r="A118" s="955" t="s">
        <v>443</v>
      </c>
      <c r="B118" s="936"/>
      <c r="C118" s="936"/>
      <c r="D118" s="936"/>
      <c r="E118" s="936"/>
      <c r="F118" s="936"/>
      <c r="G118" s="936"/>
      <c r="H118" s="936"/>
      <c r="I118" s="936"/>
      <c r="J118" s="936"/>
      <c r="K118" s="936"/>
      <c r="L118" s="936"/>
      <c r="M118" s="936"/>
      <c r="N118" s="936"/>
      <c r="O118" s="936"/>
      <c r="P118" s="936"/>
      <c r="Q118" s="936"/>
      <c r="R118" s="936"/>
      <c r="S118" s="936"/>
      <c r="T118" s="936"/>
      <c r="U118" s="936"/>
      <c r="V118" s="936"/>
      <c r="W118" s="936"/>
      <c r="X118" s="936"/>
      <c r="Y118" s="936"/>
      <c r="Z118" s="937"/>
      <c r="AA118" s="935" t="s">
        <v>440</v>
      </c>
      <c r="AB118" s="936"/>
      <c r="AC118" s="936"/>
      <c r="AD118" s="936"/>
      <c r="AE118" s="937"/>
      <c r="AF118" s="935" t="s">
        <v>441</v>
      </c>
      <c r="AG118" s="936"/>
      <c r="AH118" s="936"/>
      <c r="AI118" s="936"/>
      <c r="AJ118" s="937"/>
      <c r="AK118" s="935" t="s">
        <v>312</v>
      </c>
      <c r="AL118" s="936"/>
      <c r="AM118" s="936"/>
      <c r="AN118" s="936"/>
      <c r="AO118" s="937"/>
      <c r="AP118" s="1013" t="s">
        <v>442</v>
      </c>
      <c r="AQ118" s="1014"/>
      <c r="AR118" s="1014"/>
      <c r="AS118" s="1014"/>
      <c r="AT118" s="1015"/>
      <c r="AU118" s="951"/>
      <c r="AV118" s="952"/>
      <c r="AW118" s="952"/>
      <c r="AX118" s="952"/>
      <c r="AY118" s="952"/>
      <c r="AZ118" s="1016" t="s">
        <v>479</v>
      </c>
      <c r="BA118" s="1008"/>
      <c r="BB118" s="1008"/>
      <c r="BC118" s="1008"/>
      <c r="BD118" s="1008"/>
      <c r="BE118" s="1008"/>
      <c r="BF118" s="1008"/>
      <c r="BG118" s="1008"/>
      <c r="BH118" s="1008"/>
      <c r="BI118" s="1008"/>
      <c r="BJ118" s="1008"/>
      <c r="BK118" s="1008"/>
      <c r="BL118" s="1008"/>
      <c r="BM118" s="1008"/>
      <c r="BN118" s="1008"/>
      <c r="BO118" s="1008"/>
      <c r="BP118" s="1009"/>
      <c r="BQ118" s="1042" t="s">
        <v>453</v>
      </c>
      <c r="BR118" s="1043"/>
      <c r="BS118" s="1043"/>
      <c r="BT118" s="1043"/>
      <c r="BU118" s="1043"/>
      <c r="BV118" s="1043" t="s">
        <v>397</v>
      </c>
      <c r="BW118" s="1043"/>
      <c r="BX118" s="1043"/>
      <c r="BY118" s="1043"/>
      <c r="BZ118" s="1043"/>
      <c r="CA118" s="1043" t="s">
        <v>452</v>
      </c>
      <c r="CB118" s="1043"/>
      <c r="CC118" s="1043"/>
      <c r="CD118" s="1043"/>
      <c r="CE118" s="1043"/>
      <c r="CF118" s="963" t="s">
        <v>449</v>
      </c>
      <c r="CG118" s="964"/>
      <c r="CH118" s="964"/>
      <c r="CI118" s="964"/>
      <c r="CJ118" s="964"/>
      <c r="CK118" s="991"/>
      <c r="CL118" s="992"/>
      <c r="CM118" s="965" t="s">
        <v>480</v>
      </c>
      <c r="CN118" s="966"/>
      <c r="CO118" s="966"/>
      <c r="CP118" s="966"/>
      <c r="CQ118" s="966"/>
      <c r="CR118" s="966"/>
      <c r="CS118" s="966"/>
      <c r="CT118" s="966"/>
      <c r="CU118" s="966"/>
      <c r="CV118" s="966"/>
      <c r="CW118" s="966"/>
      <c r="CX118" s="966"/>
      <c r="CY118" s="966"/>
      <c r="CZ118" s="966"/>
      <c r="DA118" s="966"/>
      <c r="DB118" s="966"/>
      <c r="DC118" s="966"/>
      <c r="DD118" s="966"/>
      <c r="DE118" s="966"/>
      <c r="DF118" s="967"/>
      <c r="DG118" s="1001" t="s">
        <v>451</v>
      </c>
      <c r="DH118" s="1002"/>
      <c r="DI118" s="1002"/>
      <c r="DJ118" s="1002"/>
      <c r="DK118" s="1003"/>
      <c r="DL118" s="1004" t="s">
        <v>449</v>
      </c>
      <c r="DM118" s="1002"/>
      <c r="DN118" s="1002"/>
      <c r="DO118" s="1002"/>
      <c r="DP118" s="1003"/>
      <c r="DQ118" s="1004" t="s">
        <v>451</v>
      </c>
      <c r="DR118" s="1002"/>
      <c r="DS118" s="1002"/>
      <c r="DT118" s="1002"/>
      <c r="DU118" s="1003"/>
      <c r="DV118" s="1005" t="s">
        <v>452</v>
      </c>
      <c r="DW118" s="1006"/>
      <c r="DX118" s="1006"/>
      <c r="DY118" s="1006"/>
      <c r="DZ118" s="1007"/>
    </row>
    <row r="119" spans="1:130" s="230" customFormat="1" ht="26.25" customHeight="1">
      <c r="A119" s="1099" t="s">
        <v>446</v>
      </c>
      <c r="B119" s="990"/>
      <c r="C119" s="972" t="s">
        <v>447</v>
      </c>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1"/>
      <c r="AA119" s="942" t="s">
        <v>453</v>
      </c>
      <c r="AB119" s="943"/>
      <c r="AC119" s="943"/>
      <c r="AD119" s="943"/>
      <c r="AE119" s="944"/>
      <c r="AF119" s="945" t="s">
        <v>449</v>
      </c>
      <c r="AG119" s="943"/>
      <c r="AH119" s="943"/>
      <c r="AI119" s="943"/>
      <c r="AJ119" s="944"/>
      <c r="AK119" s="945" t="s">
        <v>448</v>
      </c>
      <c r="AL119" s="943"/>
      <c r="AM119" s="943"/>
      <c r="AN119" s="943"/>
      <c r="AO119" s="944"/>
      <c r="AP119" s="946" t="s">
        <v>464</v>
      </c>
      <c r="AQ119" s="947"/>
      <c r="AR119" s="947"/>
      <c r="AS119" s="947"/>
      <c r="AT119" s="948"/>
      <c r="AU119" s="953"/>
      <c r="AV119" s="954"/>
      <c r="AW119" s="954"/>
      <c r="AX119" s="954"/>
      <c r="AY119" s="954"/>
      <c r="AZ119" s="251" t="s">
        <v>190</v>
      </c>
      <c r="BA119" s="251"/>
      <c r="BB119" s="251"/>
      <c r="BC119" s="251"/>
      <c r="BD119" s="251"/>
      <c r="BE119" s="251"/>
      <c r="BF119" s="251"/>
      <c r="BG119" s="251"/>
      <c r="BH119" s="251"/>
      <c r="BI119" s="251"/>
      <c r="BJ119" s="251"/>
      <c r="BK119" s="251"/>
      <c r="BL119" s="251"/>
      <c r="BM119" s="251"/>
      <c r="BN119" s="251"/>
      <c r="BO119" s="1020" t="s">
        <v>481</v>
      </c>
      <c r="BP119" s="1048"/>
      <c r="BQ119" s="1042">
        <v>184558986</v>
      </c>
      <c r="BR119" s="1043"/>
      <c r="BS119" s="1043"/>
      <c r="BT119" s="1043"/>
      <c r="BU119" s="1043"/>
      <c r="BV119" s="1043">
        <v>182568506</v>
      </c>
      <c r="BW119" s="1043"/>
      <c r="BX119" s="1043"/>
      <c r="BY119" s="1043"/>
      <c r="BZ119" s="1043"/>
      <c r="CA119" s="1043">
        <v>176835177</v>
      </c>
      <c r="CB119" s="1043"/>
      <c r="CC119" s="1043"/>
      <c r="CD119" s="1043"/>
      <c r="CE119" s="1043"/>
      <c r="CF119" s="1044"/>
      <c r="CG119" s="1045"/>
      <c r="CH119" s="1045"/>
      <c r="CI119" s="1045"/>
      <c r="CJ119" s="1046"/>
      <c r="CK119" s="993"/>
      <c r="CL119" s="994"/>
      <c r="CM119" s="1016" t="s">
        <v>482</v>
      </c>
      <c r="CN119" s="1008"/>
      <c r="CO119" s="1008"/>
      <c r="CP119" s="1008"/>
      <c r="CQ119" s="1008"/>
      <c r="CR119" s="1008"/>
      <c r="CS119" s="1008"/>
      <c r="CT119" s="1008"/>
      <c r="CU119" s="1008"/>
      <c r="CV119" s="1008"/>
      <c r="CW119" s="1008"/>
      <c r="CX119" s="1008"/>
      <c r="CY119" s="1008"/>
      <c r="CZ119" s="1008"/>
      <c r="DA119" s="1008"/>
      <c r="DB119" s="1008"/>
      <c r="DC119" s="1008"/>
      <c r="DD119" s="1008"/>
      <c r="DE119" s="1008"/>
      <c r="DF119" s="1009"/>
      <c r="DG119" s="1047" t="s">
        <v>231</v>
      </c>
      <c r="DH119" s="1029"/>
      <c r="DI119" s="1029"/>
      <c r="DJ119" s="1029"/>
      <c r="DK119" s="1030"/>
      <c r="DL119" s="1028" t="s">
        <v>453</v>
      </c>
      <c r="DM119" s="1029"/>
      <c r="DN119" s="1029"/>
      <c r="DO119" s="1029"/>
      <c r="DP119" s="1030"/>
      <c r="DQ119" s="1028" t="s">
        <v>452</v>
      </c>
      <c r="DR119" s="1029"/>
      <c r="DS119" s="1029"/>
      <c r="DT119" s="1029"/>
      <c r="DU119" s="1030"/>
      <c r="DV119" s="1031" t="s">
        <v>452</v>
      </c>
      <c r="DW119" s="1032"/>
      <c r="DX119" s="1032"/>
      <c r="DY119" s="1032"/>
      <c r="DZ119" s="1033"/>
    </row>
    <row r="120" spans="1:130" s="230" customFormat="1" ht="26.25" customHeight="1">
      <c r="A120" s="1100"/>
      <c r="B120" s="992"/>
      <c r="C120" s="965" t="s">
        <v>455</v>
      </c>
      <c r="D120" s="966"/>
      <c r="E120" s="966"/>
      <c r="F120" s="966"/>
      <c r="G120" s="966"/>
      <c r="H120" s="966"/>
      <c r="I120" s="966"/>
      <c r="J120" s="966"/>
      <c r="K120" s="966"/>
      <c r="L120" s="966"/>
      <c r="M120" s="966"/>
      <c r="N120" s="966"/>
      <c r="O120" s="966"/>
      <c r="P120" s="966"/>
      <c r="Q120" s="966"/>
      <c r="R120" s="966"/>
      <c r="S120" s="966"/>
      <c r="T120" s="966"/>
      <c r="U120" s="966"/>
      <c r="V120" s="966"/>
      <c r="W120" s="966"/>
      <c r="X120" s="966"/>
      <c r="Y120" s="966"/>
      <c r="Z120" s="967"/>
      <c r="AA120" s="1001" t="s">
        <v>451</v>
      </c>
      <c r="AB120" s="1002"/>
      <c r="AC120" s="1002"/>
      <c r="AD120" s="1002"/>
      <c r="AE120" s="1003"/>
      <c r="AF120" s="1004" t="s">
        <v>449</v>
      </c>
      <c r="AG120" s="1002"/>
      <c r="AH120" s="1002"/>
      <c r="AI120" s="1002"/>
      <c r="AJ120" s="1003"/>
      <c r="AK120" s="1004" t="s">
        <v>449</v>
      </c>
      <c r="AL120" s="1002"/>
      <c r="AM120" s="1002"/>
      <c r="AN120" s="1002"/>
      <c r="AO120" s="1003"/>
      <c r="AP120" s="1005" t="s">
        <v>453</v>
      </c>
      <c r="AQ120" s="1006"/>
      <c r="AR120" s="1006"/>
      <c r="AS120" s="1006"/>
      <c r="AT120" s="1007"/>
      <c r="AU120" s="1034" t="s">
        <v>483</v>
      </c>
      <c r="AV120" s="1035"/>
      <c r="AW120" s="1035"/>
      <c r="AX120" s="1035"/>
      <c r="AY120" s="1036"/>
      <c r="AZ120" s="972" t="s">
        <v>484</v>
      </c>
      <c r="BA120" s="940"/>
      <c r="BB120" s="940"/>
      <c r="BC120" s="940"/>
      <c r="BD120" s="940"/>
      <c r="BE120" s="940"/>
      <c r="BF120" s="940"/>
      <c r="BG120" s="940"/>
      <c r="BH120" s="940"/>
      <c r="BI120" s="940"/>
      <c r="BJ120" s="940"/>
      <c r="BK120" s="940"/>
      <c r="BL120" s="940"/>
      <c r="BM120" s="940"/>
      <c r="BN120" s="940"/>
      <c r="BO120" s="940"/>
      <c r="BP120" s="941"/>
      <c r="BQ120" s="973">
        <v>9160941</v>
      </c>
      <c r="BR120" s="974"/>
      <c r="BS120" s="974"/>
      <c r="BT120" s="974"/>
      <c r="BU120" s="974"/>
      <c r="BV120" s="974">
        <v>15622099</v>
      </c>
      <c r="BW120" s="974"/>
      <c r="BX120" s="974"/>
      <c r="BY120" s="974"/>
      <c r="BZ120" s="974"/>
      <c r="CA120" s="974">
        <v>18697729</v>
      </c>
      <c r="CB120" s="974"/>
      <c r="CC120" s="974"/>
      <c r="CD120" s="974"/>
      <c r="CE120" s="974"/>
      <c r="CF120" s="987">
        <v>26.9</v>
      </c>
      <c r="CG120" s="988"/>
      <c r="CH120" s="988"/>
      <c r="CI120" s="988"/>
      <c r="CJ120" s="988"/>
      <c r="CK120" s="1049" t="s">
        <v>485</v>
      </c>
      <c r="CL120" s="1050"/>
      <c r="CM120" s="1050"/>
      <c r="CN120" s="1050"/>
      <c r="CO120" s="1051"/>
      <c r="CP120" s="1057" t="s">
        <v>486</v>
      </c>
      <c r="CQ120" s="1058"/>
      <c r="CR120" s="1058"/>
      <c r="CS120" s="1058"/>
      <c r="CT120" s="1058"/>
      <c r="CU120" s="1058"/>
      <c r="CV120" s="1058"/>
      <c r="CW120" s="1058"/>
      <c r="CX120" s="1058"/>
      <c r="CY120" s="1058"/>
      <c r="CZ120" s="1058"/>
      <c r="DA120" s="1058"/>
      <c r="DB120" s="1058"/>
      <c r="DC120" s="1058"/>
      <c r="DD120" s="1058"/>
      <c r="DE120" s="1058"/>
      <c r="DF120" s="1059"/>
      <c r="DG120" s="973">
        <v>55687390</v>
      </c>
      <c r="DH120" s="974"/>
      <c r="DI120" s="974"/>
      <c r="DJ120" s="974"/>
      <c r="DK120" s="974"/>
      <c r="DL120" s="974">
        <v>53504040</v>
      </c>
      <c r="DM120" s="974"/>
      <c r="DN120" s="974"/>
      <c r="DO120" s="974"/>
      <c r="DP120" s="974"/>
      <c r="DQ120" s="974">
        <v>51199572</v>
      </c>
      <c r="DR120" s="974"/>
      <c r="DS120" s="974"/>
      <c r="DT120" s="974"/>
      <c r="DU120" s="974"/>
      <c r="DV120" s="975">
        <v>73.7</v>
      </c>
      <c r="DW120" s="975"/>
      <c r="DX120" s="975"/>
      <c r="DY120" s="975"/>
      <c r="DZ120" s="976"/>
    </row>
    <row r="121" spans="1:130" s="230" customFormat="1" ht="26.25" customHeight="1">
      <c r="A121" s="1100"/>
      <c r="B121" s="992"/>
      <c r="C121" s="1017" t="s">
        <v>487</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1" t="s">
        <v>451</v>
      </c>
      <c r="AB121" s="1002"/>
      <c r="AC121" s="1002"/>
      <c r="AD121" s="1002"/>
      <c r="AE121" s="1003"/>
      <c r="AF121" s="1004" t="s">
        <v>453</v>
      </c>
      <c r="AG121" s="1002"/>
      <c r="AH121" s="1002"/>
      <c r="AI121" s="1002"/>
      <c r="AJ121" s="1003"/>
      <c r="AK121" s="1004" t="s">
        <v>448</v>
      </c>
      <c r="AL121" s="1002"/>
      <c r="AM121" s="1002"/>
      <c r="AN121" s="1002"/>
      <c r="AO121" s="1003"/>
      <c r="AP121" s="1005" t="s">
        <v>451</v>
      </c>
      <c r="AQ121" s="1006"/>
      <c r="AR121" s="1006"/>
      <c r="AS121" s="1006"/>
      <c r="AT121" s="1007"/>
      <c r="AU121" s="1037"/>
      <c r="AV121" s="1038"/>
      <c r="AW121" s="1038"/>
      <c r="AX121" s="1038"/>
      <c r="AY121" s="1039"/>
      <c r="AZ121" s="965" t="s">
        <v>488</v>
      </c>
      <c r="BA121" s="966"/>
      <c r="BB121" s="966"/>
      <c r="BC121" s="966"/>
      <c r="BD121" s="966"/>
      <c r="BE121" s="966"/>
      <c r="BF121" s="966"/>
      <c r="BG121" s="966"/>
      <c r="BH121" s="966"/>
      <c r="BI121" s="966"/>
      <c r="BJ121" s="966"/>
      <c r="BK121" s="966"/>
      <c r="BL121" s="966"/>
      <c r="BM121" s="966"/>
      <c r="BN121" s="966"/>
      <c r="BO121" s="966"/>
      <c r="BP121" s="967"/>
      <c r="BQ121" s="968">
        <v>27943212</v>
      </c>
      <c r="BR121" s="969"/>
      <c r="BS121" s="969"/>
      <c r="BT121" s="969"/>
      <c r="BU121" s="969"/>
      <c r="BV121" s="969">
        <v>27243332</v>
      </c>
      <c r="BW121" s="969"/>
      <c r="BX121" s="969"/>
      <c r="BY121" s="969"/>
      <c r="BZ121" s="969"/>
      <c r="CA121" s="969">
        <v>26308475</v>
      </c>
      <c r="CB121" s="969"/>
      <c r="CC121" s="969"/>
      <c r="CD121" s="969"/>
      <c r="CE121" s="969"/>
      <c r="CF121" s="963">
        <v>37.9</v>
      </c>
      <c r="CG121" s="964"/>
      <c r="CH121" s="964"/>
      <c r="CI121" s="964"/>
      <c r="CJ121" s="964"/>
      <c r="CK121" s="1052"/>
      <c r="CL121" s="1053"/>
      <c r="CM121" s="1053"/>
      <c r="CN121" s="1053"/>
      <c r="CO121" s="1054"/>
      <c r="CP121" s="1062" t="s">
        <v>489</v>
      </c>
      <c r="CQ121" s="1063"/>
      <c r="CR121" s="1063"/>
      <c r="CS121" s="1063"/>
      <c r="CT121" s="1063"/>
      <c r="CU121" s="1063"/>
      <c r="CV121" s="1063"/>
      <c r="CW121" s="1063"/>
      <c r="CX121" s="1063"/>
      <c r="CY121" s="1063"/>
      <c r="CZ121" s="1063"/>
      <c r="DA121" s="1063"/>
      <c r="DB121" s="1063"/>
      <c r="DC121" s="1063"/>
      <c r="DD121" s="1063"/>
      <c r="DE121" s="1063"/>
      <c r="DF121" s="1064"/>
      <c r="DG121" s="968">
        <v>7302937</v>
      </c>
      <c r="DH121" s="969"/>
      <c r="DI121" s="969"/>
      <c r="DJ121" s="969"/>
      <c r="DK121" s="969"/>
      <c r="DL121" s="969">
        <v>6972624</v>
      </c>
      <c r="DM121" s="969"/>
      <c r="DN121" s="969"/>
      <c r="DO121" s="969"/>
      <c r="DP121" s="969"/>
      <c r="DQ121" s="969">
        <v>6662246</v>
      </c>
      <c r="DR121" s="969"/>
      <c r="DS121" s="969"/>
      <c r="DT121" s="969"/>
      <c r="DU121" s="969"/>
      <c r="DV121" s="970">
        <v>9.6</v>
      </c>
      <c r="DW121" s="970"/>
      <c r="DX121" s="970"/>
      <c r="DY121" s="970"/>
      <c r="DZ121" s="971"/>
    </row>
    <row r="122" spans="1:130" s="230" customFormat="1" ht="26.25" customHeight="1">
      <c r="A122" s="1100"/>
      <c r="B122" s="992"/>
      <c r="C122" s="965" t="s">
        <v>468</v>
      </c>
      <c r="D122" s="966"/>
      <c r="E122" s="966"/>
      <c r="F122" s="966"/>
      <c r="G122" s="966"/>
      <c r="H122" s="966"/>
      <c r="I122" s="966"/>
      <c r="J122" s="966"/>
      <c r="K122" s="966"/>
      <c r="L122" s="966"/>
      <c r="M122" s="966"/>
      <c r="N122" s="966"/>
      <c r="O122" s="966"/>
      <c r="P122" s="966"/>
      <c r="Q122" s="966"/>
      <c r="R122" s="966"/>
      <c r="S122" s="966"/>
      <c r="T122" s="966"/>
      <c r="U122" s="966"/>
      <c r="V122" s="966"/>
      <c r="W122" s="966"/>
      <c r="X122" s="966"/>
      <c r="Y122" s="966"/>
      <c r="Z122" s="967"/>
      <c r="AA122" s="1001" t="s">
        <v>452</v>
      </c>
      <c r="AB122" s="1002"/>
      <c r="AC122" s="1002"/>
      <c r="AD122" s="1002"/>
      <c r="AE122" s="1003"/>
      <c r="AF122" s="1004" t="s">
        <v>449</v>
      </c>
      <c r="AG122" s="1002"/>
      <c r="AH122" s="1002"/>
      <c r="AI122" s="1002"/>
      <c r="AJ122" s="1003"/>
      <c r="AK122" s="1004" t="s">
        <v>464</v>
      </c>
      <c r="AL122" s="1002"/>
      <c r="AM122" s="1002"/>
      <c r="AN122" s="1002"/>
      <c r="AO122" s="1003"/>
      <c r="AP122" s="1005" t="s">
        <v>448</v>
      </c>
      <c r="AQ122" s="1006"/>
      <c r="AR122" s="1006"/>
      <c r="AS122" s="1006"/>
      <c r="AT122" s="1007"/>
      <c r="AU122" s="1037"/>
      <c r="AV122" s="1038"/>
      <c r="AW122" s="1038"/>
      <c r="AX122" s="1038"/>
      <c r="AY122" s="1039"/>
      <c r="AZ122" s="1016" t="s">
        <v>490</v>
      </c>
      <c r="BA122" s="1008"/>
      <c r="BB122" s="1008"/>
      <c r="BC122" s="1008"/>
      <c r="BD122" s="1008"/>
      <c r="BE122" s="1008"/>
      <c r="BF122" s="1008"/>
      <c r="BG122" s="1008"/>
      <c r="BH122" s="1008"/>
      <c r="BI122" s="1008"/>
      <c r="BJ122" s="1008"/>
      <c r="BK122" s="1008"/>
      <c r="BL122" s="1008"/>
      <c r="BM122" s="1008"/>
      <c r="BN122" s="1008"/>
      <c r="BO122" s="1008"/>
      <c r="BP122" s="1009"/>
      <c r="BQ122" s="1042">
        <v>122988511</v>
      </c>
      <c r="BR122" s="1043"/>
      <c r="BS122" s="1043"/>
      <c r="BT122" s="1043"/>
      <c r="BU122" s="1043"/>
      <c r="BV122" s="1043">
        <v>123300274</v>
      </c>
      <c r="BW122" s="1043"/>
      <c r="BX122" s="1043"/>
      <c r="BY122" s="1043"/>
      <c r="BZ122" s="1043"/>
      <c r="CA122" s="1043">
        <v>120315010</v>
      </c>
      <c r="CB122" s="1043"/>
      <c r="CC122" s="1043"/>
      <c r="CD122" s="1043"/>
      <c r="CE122" s="1043"/>
      <c r="CF122" s="1060">
        <v>173.3</v>
      </c>
      <c r="CG122" s="1061"/>
      <c r="CH122" s="1061"/>
      <c r="CI122" s="1061"/>
      <c r="CJ122" s="1061"/>
      <c r="CK122" s="1052"/>
      <c r="CL122" s="1053"/>
      <c r="CM122" s="1053"/>
      <c r="CN122" s="1053"/>
      <c r="CO122" s="1054"/>
      <c r="CP122" s="1062" t="s">
        <v>491</v>
      </c>
      <c r="CQ122" s="1063"/>
      <c r="CR122" s="1063"/>
      <c r="CS122" s="1063"/>
      <c r="CT122" s="1063"/>
      <c r="CU122" s="1063"/>
      <c r="CV122" s="1063"/>
      <c r="CW122" s="1063"/>
      <c r="CX122" s="1063"/>
      <c r="CY122" s="1063"/>
      <c r="CZ122" s="1063"/>
      <c r="DA122" s="1063"/>
      <c r="DB122" s="1063"/>
      <c r="DC122" s="1063"/>
      <c r="DD122" s="1063"/>
      <c r="DE122" s="1063"/>
      <c r="DF122" s="1064"/>
      <c r="DG122" s="968">
        <v>92996</v>
      </c>
      <c r="DH122" s="969"/>
      <c r="DI122" s="969"/>
      <c r="DJ122" s="969"/>
      <c r="DK122" s="969"/>
      <c r="DL122" s="969">
        <v>98099</v>
      </c>
      <c r="DM122" s="969"/>
      <c r="DN122" s="969"/>
      <c r="DO122" s="969"/>
      <c r="DP122" s="969"/>
      <c r="DQ122" s="969">
        <v>100644</v>
      </c>
      <c r="DR122" s="969"/>
      <c r="DS122" s="969"/>
      <c r="DT122" s="969"/>
      <c r="DU122" s="969"/>
      <c r="DV122" s="970">
        <v>0.1</v>
      </c>
      <c r="DW122" s="970"/>
      <c r="DX122" s="970"/>
      <c r="DY122" s="970"/>
      <c r="DZ122" s="971"/>
    </row>
    <row r="123" spans="1:130" s="230" customFormat="1" ht="26.25" customHeight="1">
      <c r="A123" s="1100"/>
      <c r="B123" s="992"/>
      <c r="C123" s="965" t="s">
        <v>475</v>
      </c>
      <c r="D123" s="966"/>
      <c r="E123" s="966"/>
      <c r="F123" s="966"/>
      <c r="G123" s="966"/>
      <c r="H123" s="966"/>
      <c r="I123" s="966"/>
      <c r="J123" s="966"/>
      <c r="K123" s="966"/>
      <c r="L123" s="966"/>
      <c r="M123" s="966"/>
      <c r="N123" s="966"/>
      <c r="O123" s="966"/>
      <c r="P123" s="966"/>
      <c r="Q123" s="966"/>
      <c r="R123" s="966"/>
      <c r="S123" s="966"/>
      <c r="T123" s="966"/>
      <c r="U123" s="966"/>
      <c r="V123" s="966"/>
      <c r="W123" s="966"/>
      <c r="X123" s="966"/>
      <c r="Y123" s="966"/>
      <c r="Z123" s="967"/>
      <c r="AA123" s="1001" t="s">
        <v>452</v>
      </c>
      <c r="AB123" s="1002"/>
      <c r="AC123" s="1002"/>
      <c r="AD123" s="1002"/>
      <c r="AE123" s="1003"/>
      <c r="AF123" s="1004" t="s">
        <v>231</v>
      </c>
      <c r="AG123" s="1002"/>
      <c r="AH123" s="1002"/>
      <c r="AI123" s="1002"/>
      <c r="AJ123" s="1003"/>
      <c r="AK123" s="1004" t="s">
        <v>448</v>
      </c>
      <c r="AL123" s="1002"/>
      <c r="AM123" s="1002"/>
      <c r="AN123" s="1002"/>
      <c r="AO123" s="1003"/>
      <c r="AP123" s="1005" t="s">
        <v>451</v>
      </c>
      <c r="AQ123" s="1006"/>
      <c r="AR123" s="1006"/>
      <c r="AS123" s="1006"/>
      <c r="AT123" s="1007"/>
      <c r="AU123" s="1040"/>
      <c r="AV123" s="1041"/>
      <c r="AW123" s="1041"/>
      <c r="AX123" s="1041"/>
      <c r="AY123" s="1041"/>
      <c r="AZ123" s="251" t="s">
        <v>190</v>
      </c>
      <c r="BA123" s="251"/>
      <c r="BB123" s="251"/>
      <c r="BC123" s="251"/>
      <c r="BD123" s="251"/>
      <c r="BE123" s="251"/>
      <c r="BF123" s="251"/>
      <c r="BG123" s="251"/>
      <c r="BH123" s="251"/>
      <c r="BI123" s="251"/>
      <c r="BJ123" s="251"/>
      <c r="BK123" s="251"/>
      <c r="BL123" s="251"/>
      <c r="BM123" s="251"/>
      <c r="BN123" s="251"/>
      <c r="BO123" s="1020" t="s">
        <v>492</v>
      </c>
      <c r="BP123" s="1048"/>
      <c r="BQ123" s="1106">
        <v>160092664</v>
      </c>
      <c r="BR123" s="1107"/>
      <c r="BS123" s="1107"/>
      <c r="BT123" s="1107"/>
      <c r="BU123" s="1107"/>
      <c r="BV123" s="1107">
        <v>166165705</v>
      </c>
      <c r="BW123" s="1107"/>
      <c r="BX123" s="1107"/>
      <c r="BY123" s="1107"/>
      <c r="BZ123" s="1107"/>
      <c r="CA123" s="1107">
        <v>165321214</v>
      </c>
      <c r="CB123" s="1107"/>
      <c r="CC123" s="1107"/>
      <c r="CD123" s="1107"/>
      <c r="CE123" s="1107"/>
      <c r="CF123" s="1044"/>
      <c r="CG123" s="1045"/>
      <c r="CH123" s="1045"/>
      <c r="CI123" s="1045"/>
      <c r="CJ123" s="1046"/>
      <c r="CK123" s="1052"/>
      <c r="CL123" s="1053"/>
      <c r="CM123" s="1053"/>
      <c r="CN123" s="1053"/>
      <c r="CO123" s="1054"/>
      <c r="CP123" s="1062" t="s">
        <v>493</v>
      </c>
      <c r="CQ123" s="1063"/>
      <c r="CR123" s="1063"/>
      <c r="CS123" s="1063"/>
      <c r="CT123" s="1063"/>
      <c r="CU123" s="1063"/>
      <c r="CV123" s="1063"/>
      <c r="CW123" s="1063"/>
      <c r="CX123" s="1063"/>
      <c r="CY123" s="1063"/>
      <c r="CZ123" s="1063"/>
      <c r="DA123" s="1063"/>
      <c r="DB123" s="1063"/>
      <c r="DC123" s="1063"/>
      <c r="DD123" s="1063"/>
      <c r="DE123" s="1063"/>
      <c r="DF123" s="1064"/>
      <c r="DG123" s="1001" t="s">
        <v>449</v>
      </c>
      <c r="DH123" s="1002"/>
      <c r="DI123" s="1002"/>
      <c r="DJ123" s="1002"/>
      <c r="DK123" s="1003"/>
      <c r="DL123" s="1004" t="s">
        <v>448</v>
      </c>
      <c r="DM123" s="1002"/>
      <c r="DN123" s="1002"/>
      <c r="DO123" s="1002"/>
      <c r="DP123" s="1003"/>
      <c r="DQ123" s="1004" t="s">
        <v>452</v>
      </c>
      <c r="DR123" s="1002"/>
      <c r="DS123" s="1002"/>
      <c r="DT123" s="1002"/>
      <c r="DU123" s="1003"/>
      <c r="DV123" s="1005" t="s">
        <v>449</v>
      </c>
      <c r="DW123" s="1006"/>
      <c r="DX123" s="1006"/>
      <c r="DY123" s="1006"/>
      <c r="DZ123" s="1007"/>
    </row>
    <row r="124" spans="1:130" s="230" customFormat="1" ht="26.25" customHeight="1" thickBot="1">
      <c r="A124" s="1100"/>
      <c r="B124" s="992"/>
      <c r="C124" s="965" t="s">
        <v>478</v>
      </c>
      <c r="D124" s="966"/>
      <c r="E124" s="966"/>
      <c r="F124" s="966"/>
      <c r="G124" s="966"/>
      <c r="H124" s="966"/>
      <c r="I124" s="966"/>
      <c r="J124" s="966"/>
      <c r="K124" s="966"/>
      <c r="L124" s="966"/>
      <c r="M124" s="966"/>
      <c r="N124" s="966"/>
      <c r="O124" s="966"/>
      <c r="P124" s="966"/>
      <c r="Q124" s="966"/>
      <c r="R124" s="966"/>
      <c r="S124" s="966"/>
      <c r="T124" s="966"/>
      <c r="U124" s="966"/>
      <c r="V124" s="966"/>
      <c r="W124" s="966"/>
      <c r="X124" s="966"/>
      <c r="Y124" s="966"/>
      <c r="Z124" s="967"/>
      <c r="AA124" s="1001" t="s">
        <v>448</v>
      </c>
      <c r="AB124" s="1002"/>
      <c r="AC124" s="1002"/>
      <c r="AD124" s="1002"/>
      <c r="AE124" s="1003"/>
      <c r="AF124" s="1004" t="s">
        <v>452</v>
      </c>
      <c r="AG124" s="1002"/>
      <c r="AH124" s="1002"/>
      <c r="AI124" s="1002"/>
      <c r="AJ124" s="1003"/>
      <c r="AK124" s="1004" t="s">
        <v>448</v>
      </c>
      <c r="AL124" s="1002"/>
      <c r="AM124" s="1002"/>
      <c r="AN124" s="1002"/>
      <c r="AO124" s="1003"/>
      <c r="AP124" s="1005" t="s">
        <v>449</v>
      </c>
      <c r="AQ124" s="1006"/>
      <c r="AR124" s="1006"/>
      <c r="AS124" s="1006"/>
      <c r="AT124" s="1007"/>
      <c r="AU124" s="1102" t="s">
        <v>494</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v>37.1</v>
      </c>
      <c r="BR124" s="1070"/>
      <c r="BS124" s="1070"/>
      <c r="BT124" s="1070"/>
      <c r="BU124" s="1070"/>
      <c r="BV124" s="1070">
        <v>22.9</v>
      </c>
      <c r="BW124" s="1070"/>
      <c r="BX124" s="1070"/>
      <c r="BY124" s="1070"/>
      <c r="BZ124" s="1070"/>
      <c r="CA124" s="1070">
        <v>16.5</v>
      </c>
      <c r="CB124" s="1070"/>
      <c r="CC124" s="1070"/>
      <c r="CD124" s="1070"/>
      <c r="CE124" s="1070"/>
      <c r="CF124" s="1071"/>
      <c r="CG124" s="1072"/>
      <c r="CH124" s="1072"/>
      <c r="CI124" s="1072"/>
      <c r="CJ124" s="1073"/>
      <c r="CK124" s="1055"/>
      <c r="CL124" s="1055"/>
      <c r="CM124" s="1055"/>
      <c r="CN124" s="1055"/>
      <c r="CO124" s="1056"/>
      <c r="CP124" s="1062" t="s">
        <v>495</v>
      </c>
      <c r="CQ124" s="1063"/>
      <c r="CR124" s="1063"/>
      <c r="CS124" s="1063"/>
      <c r="CT124" s="1063"/>
      <c r="CU124" s="1063"/>
      <c r="CV124" s="1063"/>
      <c r="CW124" s="1063"/>
      <c r="CX124" s="1063"/>
      <c r="CY124" s="1063"/>
      <c r="CZ124" s="1063"/>
      <c r="DA124" s="1063"/>
      <c r="DB124" s="1063"/>
      <c r="DC124" s="1063"/>
      <c r="DD124" s="1063"/>
      <c r="DE124" s="1063"/>
      <c r="DF124" s="1064"/>
      <c r="DG124" s="1047" t="s">
        <v>464</v>
      </c>
      <c r="DH124" s="1029"/>
      <c r="DI124" s="1029"/>
      <c r="DJ124" s="1029"/>
      <c r="DK124" s="1030"/>
      <c r="DL124" s="1028" t="s">
        <v>464</v>
      </c>
      <c r="DM124" s="1029"/>
      <c r="DN124" s="1029"/>
      <c r="DO124" s="1029"/>
      <c r="DP124" s="1030"/>
      <c r="DQ124" s="1028" t="s">
        <v>448</v>
      </c>
      <c r="DR124" s="1029"/>
      <c r="DS124" s="1029"/>
      <c r="DT124" s="1029"/>
      <c r="DU124" s="1030"/>
      <c r="DV124" s="1031" t="s">
        <v>464</v>
      </c>
      <c r="DW124" s="1032"/>
      <c r="DX124" s="1032"/>
      <c r="DY124" s="1032"/>
      <c r="DZ124" s="1033"/>
    </row>
    <row r="125" spans="1:130" s="230" customFormat="1" ht="26.25" customHeight="1">
      <c r="A125" s="1100"/>
      <c r="B125" s="992"/>
      <c r="C125" s="965" t="s">
        <v>480</v>
      </c>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6"/>
      <c r="Z125" s="967"/>
      <c r="AA125" s="1001" t="s">
        <v>464</v>
      </c>
      <c r="AB125" s="1002"/>
      <c r="AC125" s="1002"/>
      <c r="AD125" s="1002"/>
      <c r="AE125" s="1003"/>
      <c r="AF125" s="1004" t="s">
        <v>464</v>
      </c>
      <c r="AG125" s="1002"/>
      <c r="AH125" s="1002"/>
      <c r="AI125" s="1002"/>
      <c r="AJ125" s="1003"/>
      <c r="AK125" s="1004" t="s">
        <v>464</v>
      </c>
      <c r="AL125" s="1002"/>
      <c r="AM125" s="1002"/>
      <c r="AN125" s="1002"/>
      <c r="AO125" s="1003"/>
      <c r="AP125" s="1005" t="s">
        <v>449</v>
      </c>
      <c r="AQ125" s="1006"/>
      <c r="AR125" s="1006"/>
      <c r="AS125" s="1006"/>
      <c r="AT125" s="100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5" t="s">
        <v>496</v>
      </c>
      <c r="CL125" s="1050"/>
      <c r="CM125" s="1050"/>
      <c r="CN125" s="1050"/>
      <c r="CO125" s="1051"/>
      <c r="CP125" s="972" t="s">
        <v>497</v>
      </c>
      <c r="CQ125" s="940"/>
      <c r="CR125" s="940"/>
      <c r="CS125" s="940"/>
      <c r="CT125" s="940"/>
      <c r="CU125" s="940"/>
      <c r="CV125" s="940"/>
      <c r="CW125" s="940"/>
      <c r="CX125" s="940"/>
      <c r="CY125" s="940"/>
      <c r="CZ125" s="940"/>
      <c r="DA125" s="940"/>
      <c r="DB125" s="940"/>
      <c r="DC125" s="940"/>
      <c r="DD125" s="940"/>
      <c r="DE125" s="940"/>
      <c r="DF125" s="941"/>
      <c r="DG125" s="973" t="s">
        <v>449</v>
      </c>
      <c r="DH125" s="974"/>
      <c r="DI125" s="974"/>
      <c r="DJ125" s="974"/>
      <c r="DK125" s="974"/>
      <c r="DL125" s="974" t="s">
        <v>464</v>
      </c>
      <c r="DM125" s="974"/>
      <c r="DN125" s="974"/>
      <c r="DO125" s="974"/>
      <c r="DP125" s="974"/>
      <c r="DQ125" s="974" t="s">
        <v>464</v>
      </c>
      <c r="DR125" s="974"/>
      <c r="DS125" s="974"/>
      <c r="DT125" s="974"/>
      <c r="DU125" s="974"/>
      <c r="DV125" s="975" t="s">
        <v>464</v>
      </c>
      <c r="DW125" s="975"/>
      <c r="DX125" s="975"/>
      <c r="DY125" s="975"/>
      <c r="DZ125" s="976"/>
    </row>
    <row r="126" spans="1:130" s="230" customFormat="1" ht="26.25" customHeight="1" thickBot="1">
      <c r="A126" s="1100"/>
      <c r="B126" s="992"/>
      <c r="C126" s="965" t="s">
        <v>482</v>
      </c>
      <c r="D126" s="966"/>
      <c r="E126" s="966"/>
      <c r="F126" s="966"/>
      <c r="G126" s="966"/>
      <c r="H126" s="966"/>
      <c r="I126" s="966"/>
      <c r="J126" s="966"/>
      <c r="K126" s="966"/>
      <c r="L126" s="966"/>
      <c r="M126" s="966"/>
      <c r="N126" s="966"/>
      <c r="O126" s="966"/>
      <c r="P126" s="966"/>
      <c r="Q126" s="966"/>
      <c r="R126" s="966"/>
      <c r="S126" s="966"/>
      <c r="T126" s="966"/>
      <c r="U126" s="966"/>
      <c r="V126" s="966"/>
      <c r="W126" s="966"/>
      <c r="X126" s="966"/>
      <c r="Y126" s="966"/>
      <c r="Z126" s="967"/>
      <c r="AA126" s="1001">
        <v>565</v>
      </c>
      <c r="AB126" s="1002"/>
      <c r="AC126" s="1002"/>
      <c r="AD126" s="1002"/>
      <c r="AE126" s="1003"/>
      <c r="AF126" s="1004" t="s">
        <v>464</v>
      </c>
      <c r="AG126" s="1002"/>
      <c r="AH126" s="1002"/>
      <c r="AI126" s="1002"/>
      <c r="AJ126" s="1003"/>
      <c r="AK126" s="1004">
        <v>55296</v>
      </c>
      <c r="AL126" s="1002"/>
      <c r="AM126" s="1002"/>
      <c r="AN126" s="1002"/>
      <c r="AO126" s="1003"/>
      <c r="AP126" s="1005">
        <v>0.1</v>
      </c>
      <c r="AQ126" s="1006"/>
      <c r="AR126" s="1006"/>
      <c r="AS126" s="1006"/>
      <c r="AT126" s="100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6"/>
      <c r="CL126" s="1053"/>
      <c r="CM126" s="1053"/>
      <c r="CN126" s="1053"/>
      <c r="CO126" s="1054"/>
      <c r="CP126" s="965" t="s">
        <v>498</v>
      </c>
      <c r="CQ126" s="966"/>
      <c r="CR126" s="966"/>
      <c r="CS126" s="966"/>
      <c r="CT126" s="966"/>
      <c r="CU126" s="966"/>
      <c r="CV126" s="966"/>
      <c r="CW126" s="966"/>
      <c r="CX126" s="966"/>
      <c r="CY126" s="966"/>
      <c r="CZ126" s="966"/>
      <c r="DA126" s="966"/>
      <c r="DB126" s="966"/>
      <c r="DC126" s="966"/>
      <c r="DD126" s="966"/>
      <c r="DE126" s="966"/>
      <c r="DF126" s="967"/>
      <c r="DG126" s="968">
        <v>89095</v>
      </c>
      <c r="DH126" s="969"/>
      <c r="DI126" s="969"/>
      <c r="DJ126" s="969"/>
      <c r="DK126" s="969"/>
      <c r="DL126" s="969">
        <v>85049</v>
      </c>
      <c r="DM126" s="969"/>
      <c r="DN126" s="969"/>
      <c r="DO126" s="969"/>
      <c r="DP126" s="969"/>
      <c r="DQ126" s="969">
        <v>82980</v>
      </c>
      <c r="DR126" s="969"/>
      <c r="DS126" s="969"/>
      <c r="DT126" s="969"/>
      <c r="DU126" s="969"/>
      <c r="DV126" s="970">
        <v>0.1</v>
      </c>
      <c r="DW126" s="970"/>
      <c r="DX126" s="970"/>
      <c r="DY126" s="970"/>
      <c r="DZ126" s="971"/>
    </row>
    <row r="127" spans="1:130" s="230" customFormat="1" ht="26.25" customHeight="1">
      <c r="A127" s="1101"/>
      <c r="B127" s="994"/>
      <c r="C127" s="1016" t="s">
        <v>499</v>
      </c>
      <c r="D127" s="1008"/>
      <c r="E127" s="1008"/>
      <c r="F127" s="1008"/>
      <c r="G127" s="1008"/>
      <c r="H127" s="1008"/>
      <c r="I127" s="1008"/>
      <c r="J127" s="1008"/>
      <c r="K127" s="1008"/>
      <c r="L127" s="1008"/>
      <c r="M127" s="1008"/>
      <c r="N127" s="1008"/>
      <c r="O127" s="1008"/>
      <c r="P127" s="1008"/>
      <c r="Q127" s="1008"/>
      <c r="R127" s="1008"/>
      <c r="S127" s="1008"/>
      <c r="T127" s="1008"/>
      <c r="U127" s="1008"/>
      <c r="V127" s="1008"/>
      <c r="W127" s="1008"/>
      <c r="X127" s="1008"/>
      <c r="Y127" s="1008"/>
      <c r="Z127" s="1009"/>
      <c r="AA127" s="1001" t="s">
        <v>464</v>
      </c>
      <c r="AB127" s="1002"/>
      <c r="AC127" s="1002"/>
      <c r="AD127" s="1002"/>
      <c r="AE127" s="1003"/>
      <c r="AF127" s="1004" t="s">
        <v>464</v>
      </c>
      <c r="AG127" s="1002"/>
      <c r="AH127" s="1002"/>
      <c r="AI127" s="1002"/>
      <c r="AJ127" s="1003"/>
      <c r="AK127" s="1004" t="s">
        <v>464</v>
      </c>
      <c r="AL127" s="1002"/>
      <c r="AM127" s="1002"/>
      <c r="AN127" s="1002"/>
      <c r="AO127" s="1003"/>
      <c r="AP127" s="1005" t="s">
        <v>448</v>
      </c>
      <c r="AQ127" s="1006"/>
      <c r="AR127" s="1006"/>
      <c r="AS127" s="1006"/>
      <c r="AT127" s="1007"/>
      <c r="AU127" s="232"/>
      <c r="AV127" s="232"/>
      <c r="AW127" s="232"/>
      <c r="AX127" s="1074" t="s">
        <v>500</v>
      </c>
      <c r="AY127" s="1075"/>
      <c r="AZ127" s="1075"/>
      <c r="BA127" s="1075"/>
      <c r="BB127" s="1075"/>
      <c r="BC127" s="1075"/>
      <c r="BD127" s="1075"/>
      <c r="BE127" s="1076"/>
      <c r="BF127" s="1077" t="s">
        <v>501</v>
      </c>
      <c r="BG127" s="1075"/>
      <c r="BH127" s="1075"/>
      <c r="BI127" s="1075"/>
      <c r="BJ127" s="1075"/>
      <c r="BK127" s="1075"/>
      <c r="BL127" s="1076"/>
      <c r="BM127" s="1077" t="s">
        <v>502</v>
      </c>
      <c r="BN127" s="1075"/>
      <c r="BO127" s="1075"/>
      <c r="BP127" s="1075"/>
      <c r="BQ127" s="1075"/>
      <c r="BR127" s="1075"/>
      <c r="BS127" s="1076"/>
      <c r="BT127" s="1077" t="s">
        <v>503</v>
      </c>
      <c r="BU127" s="1075"/>
      <c r="BV127" s="1075"/>
      <c r="BW127" s="1075"/>
      <c r="BX127" s="1075"/>
      <c r="BY127" s="1075"/>
      <c r="BZ127" s="1098"/>
      <c r="CA127" s="232"/>
      <c r="CB127" s="232"/>
      <c r="CC127" s="232"/>
      <c r="CD127" s="255"/>
      <c r="CE127" s="255"/>
      <c r="CF127" s="255"/>
      <c r="CG127" s="232"/>
      <c r="CH127" s="232"/>
      <c r="CI127" s="232"/>
      <c r="CJ127" s="254"/>
      <c r="CK127" s="1066"/>
      <c r="CL127" s="1053"/>
      <c r="CM127" s="1053"/>
      <c r="CN127" s="1053"/>
      <c r="CO127" s="1054"/>
      <c r="CP127" s="965" t="s">
        <v>504</v>
      </c>
      <c r="CQ127" s="966"/>
      <c r="CR127" s="966"/>
      <c r="CS127" s="966"/>
      <c r="CT127" s="966"/>
      <c r="CU127" s="966"/>
      <c r="CV127" s="966"/>
      <c r="CW127" s="966"/>
      <c r="CX127" s="966"/>
      <c r="CY127" s="966"/>
      <c r="CZ127" s="966"/>
      <c r="DA127" s="966"/>
      <c r="DB127" s="966"/>
      <c r="DC127" s="966"/>
      <c r="DD127" s="966"/>
      <c r="DE127" s="966"/>
      <c r="DF127" s="967"/>
      <c r="DG127" s="968" t="s">
        <v>464</v>
      </c>
      <c r="DH127" s="969"/>
      <c r="DI127" s="969"/>
      <c r="DJ127" s="969"/>
      <c r="DK127" s="969"/>
      <c r="DL127" s="969" t="s">
        <v>464</v>
      </c>
      <c r="DM127" s="969"/>
      <c r="DN127" s="969"/>
      <c r="DO127" s="969"/>
      <c r="DP127" s="969"/>
      <c r="DQ127" s="969" t="s">
        <v>464</v>
      </c>
      <c r="DR127" s="969"/>
      <c r="DS127" s="969"/>
      <c r="DT127" s="969"/>
      <c r="DU127" s="969"/>
      <c r="DV127" s="970" t="s">
        <v>464</v>
      </c>
      <c r="DW127" s="970"/>
      <c r="DX127" s="970"/>
      <c r="DY127" s="970"/>
      <c r="DZ127" s="971"/>
    </row>
    <row r="128" spans="1:130" s="230" customFormat="1" ht="26.25" customHeight="1" thickBot="1">
      <c r="A128" s="1084" t="s">
        <v>505</v>
      </c>
      <c r="B128" s="1085"/>
      <c r="C128" s="1085"/>
      <c r="D128" s="1085"/>
      <c r="E128" s="1085"/>
      <c r="F128" s="1085"/>
      <c r="G128" s="1085"/>
      <c r="H128" s="1085"/>
      <c r="I128" s="1085"/>
      <c r="J128" s="1085"/>
      <c r="K128" s="1085"/>
      <c r="L128" s="1085"/>
      <c r="M128" s="1085"/>
      <c r="N128" s="1085"/>
      <c r="O128" s="1085"/>
      <c r="P128" s="1085"/>
      <c r="Q128" s="1085"/>
      <c r="R128" s="1085"/>
      <c r="S128" s="1085"/>
      <c r="T128" s="1085"/>
      <c r="U128" s="1085"/>
      <c r="V128" s="1085"/>
      <c r="W128" s="1086" t="s">
        <v>506</v>
      </c>
      <c r="X128" s="1086"/>
      <c r="Y128" s="1086"/>
      <c r="Z128" s="1087"/>
      <c r="AA128" s="1088">
        <v>1965275</v>
      </c>
      <c r="AB128" s="1089"/>
      <c r="AC128" s="1089"/>
      <c r="AD128" s="1089"/>
      <c r="AE128" s="1090"/>
      <c r="AF128" s="1091">
        <v>1886618</v>
      </c>
      <c r="AG128" s="1089"/>
      <c r="AH128" s="1089"/>
      <c r="AI128" s="1089"/>
      <c r="AJ128" s="1090"/>
      <c r="AK128" s="1091">
        <v>1849750</v>
      </c>
      <c r="AL128" s="1089"/>
      <c r="AM128" s="1089"/>
      <c r="AN128" s="1089"/>
      <c r="AO128" s="1090"/>
      <c r="AP128" s="1092"/>
      <c r="AQ128" s="1093"/>
      <c r="AR128" s="1093"/>
      <c r="AS128" s="1093"/>
      <c r="AT128" s="1094"/>
      <c r="AU128" s="232"/>
      <c r="AV128" s="232"/>
      <c r="AW128" s="232"/>
      <c r="AX128" s="939" t="s">
        <v>507</v>
      </c>
      <c r="AY128" s="940"/>
      <c r="AZ128" s="940"/>
      <c r="BA128" s="940"/>
      <c r="BB128" s="940"/>
      <c r="BC128" s="940"/>
      <c r="BD128" s="940"/>
      <c r="BE128" s="941"/>
      <c r="BF128" s="1095" t="s">
        <v>508</v>
      </c>
      <c r="BG128" s="1096"/>
      <c r="BH128" s="1096"/>
      <c r="BI128" s="1096"/>
      <c r="BJ128" s="1096"/>
      <c r="BK128" s="1096"/>
      <c r="BL128" s="1097"/>
      <c r="BM128" s="1095">
        <v>11.25</v>
      </c>
      <c r="BN128" s="1096"/>
      <c r="BO128" s="1096"/>
      <c r="BP128" s="1096"/>
      <c r="BQ128" s="1096"/>
      <c r="BR128" s="1096"/>
      <c r="BS128" s="1097"/>
      <c r="BT128" s="1095">
        <v>20</v>
      </c>
      <c r="BU128" s="1096"/>
      <c r="BV128" s="1096"/>
      <c r="BW128" s="1096"/>
      <c r="BX128" s="1096"/>
      <c r="BY128" s="1096"/>
      <c r="BZ128" s="1119"/>
      <c r="CA128" s="255"/>
      <c r="CB128" s="255"/>
      <c r="CC128" s="255"/>
      <c r="CD128" s="255"/>
      <c r="CE128" s="255"/>
      <c r="CF128" s="255"/>
      <c r="CG128" s="232"/>
      <c r="CH128" s="232"/>
      <c r="CI128" s="232"/>
      <c r="CJ128" s="254"/>
      <c r="CK128" s="1067"/>
      <c r="CL128" s="1068"/>
      <c r="CM128" s="1068"/>
      <c r="CN128" s="1068"/>
      <c r="CO128" s="1069"/>
      <c r="CP128" s="1078" t="s">
        <v>509</v>
      </c>
      <c r="CQ128" s="763"/>
      <c r="CR128" s="763"/>
      <c r="CS128" s="763"/>
      <c r="CT128" s="763"/>
      <c r="CU128" s="763"/>
      <c r="CV128" s="763"/>
      <c r="CW128" s="763"/>
      <c r="CX128" s="763"/>
      <c r="CY128" s="763"/>
      <c r="CZ128" s="763"/>
      <c r="DA128" s="763"/>
      <c r="DB128" s="763"/>
      <c r="DC128" s="763"/>
      <c r="DD128" s="763"/>
      <c r="DE128" s="763"/>
      <c r="DF128" s="1079"/>
      <c r="DG128" s="1080" t="s">
        <v>231</v>
      </c>
      <c r="DH128" s="1081"/>
      <c r="DI128" s="1081"/>
      <c r="DJ128" s="1081"/>
      <c r="DK128" s="1081"/>
      <c r="DL128" s="1081">
        <v>819</v>
      </c>
      <c r="DM128" s="1081"/>
      <c r="DN128" s="1081"/>
      <c r="DO128" s="1081"/>
      <c r="DP128" s="1081"/>
      <c r="DQ128" s="1081" t="s">
        <v>464</v>
      </c>
      <c r="DR128" s="1081"/>
      <c r="DS128" s="1081"/>
      <c r="DT128" s="1081"/>
      <c r="DU128" s="1081"/>
      <c r="DV128" s="1082" t="s">
        <v>464</v>
      </c>
      <c r="DW128" s="1082"/>
      <c r="DX128" s="1082"/>
      <c r="DY128" s="1082"/>
      <c r="DZ128" s="1083"/>
    </row>
    <row r="129" spans="1:131" s="230" customFormat="1" ht="26.25" customHeight="1">
      <c r="A129" s="977" t="s">
        <v>109</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1113" t="s">
        <v>510</v>
      </c>
      <c r="X129" s="1114"/>
      <c r="Y129" s="1114"/>
      <c r="Z129" s="1115"/>
      <c r="AA129" s="1001">
        <v>74858245</v>
      </c>
      <c r="AB129" s="1002"/>
      <c r="AC129" s="1002"/>
      <c r="AD129" s="1002"/>
      <c r="AE129" s="1003"/>
      <c r="AF129" s="1004">
        <v>80569327</v>
      </c>
      <c r="AG129" s="1002"/>
      <c r="AH129" s="1002"/>
      <c r="AI129" s="1002"/>
      <c r="AJ129" s="1003"/>
      <c r="AK129" s="1004">
        <v>78711980</v>
      </c>
      <c r="AL129" s="1002"/>
      <c r="AM129" s="1002"/>
      <c r="AN129" s="1002"/>
      <c r="AO129" s="1003"/>
      <c r="AP129" s="1116"/>
      <c r="AQ129" s="1117"/>
      <c r="AR129" s="1117"/>
      <c r="AS129" s="1117"/>
      <c r="AT129" s="1118"/>
      <c r="AU129" s="233"/>
      <c r="AV129" s="233"/>
      <c r="AW129" s="233"/>
      <c r="AX129" s="1108" t="s">
        <v>511</v>
      </c>
      <c r="AY129" s="966"/>
      <c r="AZ129" s="966"/>
      <c r="BA129" s="966"/>
      <c r="BB129" s="966"/>
      <c r="BC129" s="966"/>
      <c r="BD129" s="966"/>
      <c r="BE129" s="967"/>
      <c r="BF129" s="1109" t="s">
        <v>449</v>
      </c>
      <c r="BG129" s="1110"/>
      <c r="BH129" s="1110"/>
      <c r="BI129" s="1110"/>
      <c r="BJ129" s="1110"/>
      <c r="BK129" s="1110"/>
      <c r="BL129" s="1111"/>
      <c r="BM129" s="1109">
        <v>16.25</v>
      </c>
      <c r="BN129" s="1110"/>
      <c r="BO129" s="1110"/>
      <c r="BP129" s="1110"/>
      <c r="BQ129" s="1110"/>
      <c r="BR129" s="1110"/>
      <c r="BS129" s="1111"/>
      <c r="BT129" s="1109">
        <v>30</v>
      </c>
      <c r="BU129" s="1110"/>
      <c r="BV129" s="1110"/>
      <c r="BW129" s="1110"/>
      <c r="BX129" s="1110"/>
      <c r="BY129" s="1110"/>
      <c r="BZ129" s="111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7" t="s">
        <v>512</v>
      </c>
      <c r="B130" s="978"/>
      <c r="C130" s="978"/>
      <c r="D130" s="978"/>
      <c r="E130" s="978"/>
      <c r="F130" s="978"/>
      <c r="G130" s="978"/>
      <c r="H130" s="978"/>
      <c r="I130" s="978"/>
      <c r="J130" s="978"/>
      <c r="K130" s="978"/>
      <c r="L130" s="978"/>
      <c r="M130" s="978"/>
      <c r="N130" s="978"/>
      <c r="O130" s="978"/>
      <c r="P130" s="978"/>
      <c r="Q130" s="978"/>
      <c r="R130" s="978"/>
      <c r="S130" s="978"/>
      <c r="T130" s="978"/>
      <c r="U130" s="978"/>
      <c r="V130" s="978"/>
      <c r="W130" s="1113" t="s">
        <v>513</v>
      </c>
      <c r="X130" s="1114"/>
      <c r="Y130" s="1114"/>
      <c r="Z130" s="1115"/>
      <c r="AA130" s="1001">
        <v>8955125</v>
      </c>
      <c r="AB130" s="1002"/>
      <c r="AC130" s="1002"/>
      <c r="AD130" s="1002"/>
      <c r="AE130" s="1003"/>
      <c r="AF130" s="1004">
        <v>9095172</v>
      </c>
      <c r="AG130" s="1002"/>
      <c r="AH130" s="1002"/>
      <c r="AI130" s="1002"/>
      <c r="AJ130" s="1003"/>
      <c r="AK130" s="1004">
        <v>9283206</v>
      </c>
      <c r="AL130" s="1002"/>
      <c r="AM130" s="1002"/>
      <c r="AN130" s="1002"/>
      <c r="AO130" s="1003"/>
      <c r="AP130" s="1116"/>
      <c r="AQ130" s="1117"/>
      <c r="AR130" s="1117"/>
      <c r="AS130" s="1117"/>
      <c r="AT130" s="1118"/>
      <c r="AU130" s="233"/>
      <c r="AV130" s="233"/>
      <c r="AW130" s="233"/>
      <c r="AX130" s="1108" t="s">
        <v>514</v>
      </c>
      <c r="AY130" s="966"/>
      <c r="AZ130" s="966"/>
      <c r="BA130" s="966"/>
      <c r="BB130" s="966"/>
      <c r="BC130" s="966"/>
      <c r="BD130" s="966"/>
      <c r="BE130" s="967"/>
      <c r="BF130" s="1144">
        <v>3.4</v>
      </c>
      <c r="BG130" s="1145"/>
      <c r="BH130" s="1145"/>
      <c r="BI130" s="1145"/>
      <c r="BJ130" s="1145"/>
      <c r="BK130" s="1145"/>
      <c r="BL130" s="1146"/>
      <c r="BM130" s="1144">
        <v>25</v>
      </c>
      <c r="BN130" s="1145"/>
      <c r="BO130" s="1145"/>
      <c r="BP130" s="1145"/>
      <c r="BQ130" s="1145"/>
      <c r="BR130" s="1145"/>
      <c r="BS130" s="1146"/>
      <c r="BT130" s="1144">
        <v>35</v>
      </c>
      <c r="BU130" s="1145"/>
      <c r="BV130" s="1145"/>
      <c r="BW130" s="1145"/>
      <c r="BX130" s="1145"/>
      <c r="BY130" s="1145"/>
      <c r="BZ130" s="114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8"/>
      <c r="B131" s="1149"/>
      <c r="C131" s="1149"/>
      <c r="D131" s="1149"/>
      <c r="E131" s="1149"/>
      <c r="F131" s="1149"/>
      <c r="G131" s="1149"/>
      <c r="H131" s="1149"/>
      <c r="I131" s="1149"/>
      <c r="J131" s="1149"/>
      <c r="K131" s="1149"/>
      <c r="L131" s="1149"/>
      <c r="M131" s="1149"/>
      <c r="N131" s="1149"/>
      <c r="O131" s="1149"/>
      <c r="P131" s="1149"/>
      <c r="Q131" s="1149"/>
      <c r="R131" s="1149"/>
      <c r="S131" s="1149"/>
      <c r="T131" s="1149"/>
      <c r="U131" s="1149"/>
      <c r="V131" s="1149"/>
      <c r="W131" s="1150" t="s">
        <v>515</v>
      </c>
      <c r="X131" s="1151"/>
      <c r="Y131" s="1151"/>
      <c r="Z131" s="1152"/>
      <c r="AA131" s="1047">
        <v>65903120</v>
      </c>
      <c r="AB131" s="1029"/>
      <c r="AC131" s="1029"/>
      <c r="AD131" s="1029"/>
      <c r="AE131" s="1030"/>
      <c r="AF131" s="1028">
        <v>71474155</v>
      </c>
      <c r="AG131" s="1029"/>
      <c r="AH131" s="1029"/>
      <c r="AI131" s="1029"/>
      <c r="AJ131" s="1030"/>
      <c r="AK131" s="1028">
        <v>69428774</v>
      </c>
      <c r="AL131" s="1029"/>
      <c r="AM131" s="1029"/>
      <c r="AN131" s="1029"/>
      <c r="AO131" s="1030"/>
      <c r="AP131" s="1153"/>
      <c r="AQ131" s="1154"/>
      <c r="AR131" s="1154"/>
      <c r="AS131" s="1154"/>
      <c r="AT131" s="1155"/>
      <c r="AU131" s="233"/>
      <c r="AV131" s="233"/>
      <c r="AW131" s="233"/>
      <c r="AX131" s="1126" t="s">
        <v>516</v>
      </c>
      <c r="AY131" s="763"/>
      <c r="AZ131" s="763"/>
      <c r="BA131" s="763"/>
      <c r="BB131" s="763"/>
      <c r="BC131" s="763"/>
      <c r="BD131" s="763"/>
      <c r="BE131" s="1079"/>
      <c r="BF131" s="1127">
        <v>16.5</v>
      </c>
      <c r="BG131" s="1128"/>
      <c r="BH131" s="1128"/>
      <c r="BI131" s="1128"/>
      <c r="BJ131" s="1128"/>
      <c r="BK131" s="1128"/>
      <c r="BL131" s="1129"/>
      <c r="BM131" s="1127">
        <v>350</v>
      </c>
      <c r="BN131" s="1128"/>
      <c r="BO131" s="1128"/>
      <c r="BP131" s="1128"/>
      <c r="BQ131" s="1128"/>
      <c r="BR131" s="1128"/>
      <c r="BS131" s="1129"/>
      <c r="BT131" s="1130"/>
      <c r="BU131" s="1131"/>
      <c r="BV131" s="1131"/>
      <c r="BW131" s="1131"/>
      <c r="BX131" s="1131"/>
      <c r="BY131" s="1131"/>
      <c r="BZ131" s="113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33" t="s">
        <v>517</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518</v>
      </c>
      <c r="W132" s="1137"/>
      <c r="X132" s="1137"/>
      <c r="Y132" s="1137"/>
      <c r="Z132" s="1138"/>
      <c r="AA132" s="1139">
        <v>3.5432313369999999</v>
      </c>
      <c r="AB132" s="1140"/>
      <c r="AC132" s="1140"/>
      <c r="AD132" s="1140"/>
      <c r="AE132" s="1141"/>
      <c r="AF132" s="1142">
        <v>3.299409416</v>
      </c>
      <c r="AG132" s="1140"/>
      <c r="AH132" s="1140"/>
      <c r="AI132" s="1140"/>
      <c r="AJ132" s="1141"/>
      <c r="AK132" s="1142">
        <v>3.6302340580000001</v>
      </c>
      <c r="AL132" s="1140"/>
      <c r="AM132" s="1140"/>
      <c r="AN132" s="1140"/>
      <c r="AO132" s="1141"/>
      <c r="AP132" s="1044"/>
      <c r="AQ132" s="1045"/>
      <c r="AR132" s="1045"/>
      <c r="AS132" s="1045"/>
      <c r="AT132" s="114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20" t="s">
        <v>519</v>
      </c>
      <c r="W133" s="1120"/>
      <c r="X133" s="1120"/>
      <c r="Y133" s="1120"/>
      <c r="Z133" s="1121"/>
      <c r="AA133" s="1122">
        <v>3.5</v>
      </c>
      <c r="AB133" s="1123"/>
      <c r="AC133" s="1123"/>
      <c r="AD133" s="1123"/>
      <c r="AE133" s="1124"/>
      <c r="AF133" s="1122">
        <v>3.4</v>
      </c>
      <c r="AG133" s="1123"/>
      <c r="AH133" s="1123"/>
      <c r="AI133" s="1123"/>
      <c r="AJ133" s="1124"/>
      <c r="AK133" s="1122">
        <v>3.4</v>
      </c>
      <c r="AL133" s="1123"/>
      <c r="AM133" s="1123"/>
      <c r="AN133" s="1123"/>
      <c r="AO133" s="1124"/>
      <c r="AP133" s="1071"/>
      <c r="AQ133" s="1072"/>
      <c r="AR133" s="1072"/>
      <c r="AS133" s="1072"/>
      <c r="AT133" s="112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n6JQBwLN3rvdf11KPpZiVk1pRYrH+7fB7Z5u5JEAhNFlxUXqhA30Sv+kN5wW15Sb8sIxKjyUzAeMJVLaXQchg==" saltValue="7GmmO6smoIWGJyVMM/Cx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08C11-70E1-432A-82D4-2C52024B1255}">
  <sheetPr>
    <pageSetUpPr fitToPage="1"/>
  </sheetPr>
  <dimension ref="A1:DQ105"/>
  <sheetViews>
    <sheetView showGridLines="0" view="pageBreakPreview" topLeftCell="D1" zoomScaleNormal="85" zoomScaleSheetLayoutView="100" workbookViewId="0">
      <selection activeCell="D1" sqref="D1"/>
    </sheetView>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520</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RlK8Wb4zk1rWKbpEC5qI84q0rjJ4ERatdoVlrBxrq+RISEZ8+rL6zPXTMDE4+ORvMcJwRSii/r59pVjOl+ODGQ==" saltValue="jHLqKSbeIIL8XF6pLesp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M0/JaHJhKKuOzF1hFUMVhgoL4pvPma6qma5tnU16Cn4qrlAE2jOdz8Nt7p+SQBK0t2IWqfTFxBioSAW5Dg1PeA==" saltValue="/Hb79gq1strzuR2iBG2k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523</v>
      </c>
      <c r="AP7" s="272"/>
      <c r="AQ7" s="273" t="s">
        <v>524</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525</v>
      </c>
      <c r="AQ8" s="279" t="s">
        <v>526</v>
      </c>
      <c r="AR8" s="280" t="s">
        <v>527</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9" t="s">
        <v>528</v>
      </c>
      <c r="AL9" s="1160"/>
      <c r="AM9" s="1160"/>
      <c r="AN9" s="1161"/>
      <c r="AO9" s="281">
        <v>21362070</v>
      </c>
      <c r="AP9" s="281">
        <v>56186</v>
      </c>
      <c r="AQ9" s="282">
        <v>63571</v>
      </c>
      <c r="AR9" s="283">
        <v>-11.6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9" t="s">
        <v>529</v>
      </c>
      <c r="AL10" s="1160"/>
      <c r="AM10" s="1160"/>
      <c r="AN10" s="1161"/>
      <c r="AO10" s="284">
        <v>395</v>
      </c>
      <c r="AP10" s="284">
        <v>1</v>
      </c>
      <c r="AQ10" s="285">
        <v>1690</v>
      </c>
      <c r="AR10" s="286">
        <v>-99.9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9" t="s">
        <v>530</v>
      </c>
      <c r="AL11" s="1160"/>
      <c r="AM11" s="1160"/>
      <c r="AN11" s="1161"/>
      <c r="AO11" s="284">
        <v>306872</v>
      </c>
      <c r="AP11" s="284">
        <v>807</v>
      </c>
      <c r="AQ11" s="285">
        <v>679</v>
      </c>
      <c r="AR11" s="286">
        <v>18.899999999999999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9" t="s">
        <v>531</v>
      </c>
      <c r="AL12" s="1160"/>
      <c r="AM12" s="1160"/>
      <c r="AN12" s="1161"/>
      <c r="AO12" s="284" t="s">
        <v>532</v>
      </c>
      <c r="AP12" s="284" t="s">
        <v>532</v>
      </c>
      <c r="AQ12" s="285">
        <v>23</v>
      </c>
      <c r="AR12" s="286" t="s">
        <v>532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9" t="s">
        <v>533</v>
      </c>
      <c r="AL13" s="1160"/>
      <c r="AM13" s="1160"/>
      <c r="AN13" s="1161"/>
      <c r="AO13" s="284">
        <v>537641</v>
      </c>
      <c r="AP13" s="284">
        <v>1414</v>
      </c>
      <c r="AQ13" s="285">
        <v>1992</v>
      </c>
      <c r="AR13" s="286">
        <v>-29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9" t="s">
        <v>534</v>
      </c>
      <c r="AL14" s="1160"/>
      <c r="AM14" s="1160"/>
      <c r="AN14" s="1161"/>
      <c r="AO14" s="284">
        <v>554828</v>
      </c>
      <c r="AP14" s="284">
        <v>1459</v>
      </c>
      <c r="AQ14" s="285">
        <v>1254</v>
      </c>
      <c r="AR14" s="286">
        <v>16.3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2" t="s">
        <v>535</v>
      </c>
      <c r="AL15" s="1163"/>
      <c r="AM15" s="1163"/>
      <c r="AN15" s="1164"/>
      <c r="AO15" s="284">
        <v>-1326667</v>
      </c>
      <c r="AP15" s="284">
        <v>-3489</v>
      </c>
      <c r="AQ15" s="285">
        <v>-3845</v>
      </c>
      <c r="AR15" s="286">
        <v>-9.3000000000000007</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2" t="s">
        <v>190</v>
      </c>
      <c r="AL16" s="1163"/>
      <c r="AM16" s="1163"/>
      <c r="AN16" s="1164"/>
      <c r="AO16" s="284">
        <v>21435139</v>
      </c>
      <c r="AP16" s="284">
        <v>56378</v>
      </c>
      <c r="AQ16" s="285">
        <v>65365</v>
      </c>
      <c r="AR16" s="286">
        <v>-13.7</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5" t="s">
        <v>540</v>
      </c>
      <c r="AL21" s="1166"/>
      <c r="AM21" s="1166"/>
      <c r="AN21" s="1167"/>
      <c r="AO21" s="297">
        <v>6.54</v>
      </c>
      <c r="AP21" s="298">
        <v>6.46</v>
      </c>
      <c r="AQ21" s="299">
        <v>0.08</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5" t="s">
        <v>541</v>
      </c>
      <c r="AL22" s="1166"/>
      <c r="AM22" s="1166"/>
      <c r="AN22" s="1167"/>
      <c r="AO22" s="302">
        <v>100.4</v>
      </c>
      <c r="AP22" s="303">
        <v>99.4</v>
      </c>
      <c r="AQ22" s="304">
        <v>1</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56" t="s">
        <v>542</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267"/>
    </row>
    <row r="27" spans="1:46" ht="13.2">
      <c r="A27" s="309"/>
      <c r="AO27" s="262"/>
      <c r="AP27" s="262"/>
      <c r="AQ27" s="262"/>
      <c r="AR27" s="262"/>
      <c r="AS27" s="262"/>
      <c r="AT27" s="262"/>
    </row>
    <row r="28" spans="1:46" ht="16.2">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523</v>
      </c>
      <c r="AP30" s="272"/>
      <c r="AQ30" s="273" t="s">
        <v>524</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525</v>
      </c>
      <c r="AQ31" s="279" t="s">
        <v>526</v>
      </c>
      <c r="AR31" s="280" t="s">
        <v>527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3" t="s">
        <v>545</v>
      </c>
      <c r="AL32" s="1174"/>
      <c r="AM32" s="1174"/>
      <c r="AN32" s="1175"/>
      <c r="AO32" s="312">
        <v>9994243</v>
      </c>
      <c r="AP32" s="312">
        <v>26287</v>
      </c>
      <c r="AQ32" s="313">
        <v>37452</v>
      </c>
      <c r="AR32" s="314">
        <v>-29.8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3" t="s">
        <v>546</v>
      </c>
      <c r="AL33" s="1174"/>
      <c r="AM33" s="1174"/>
      <c r="AN33" s="1175"/>
      <c r="AO33" s="312" t="s">
        <v>532</v>
      </c>
      <c r="AP33" s="312" t="s">
        <v>532</v>
      </c>
      <c r="AQ33" s="313" t="s">
        <v>532</v>
      </c>
      <c r="AR33" s="314" t="s">
        <v>532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3" t="s">
        <v>547</v>
      </c>
      <c r="AL34" s="1174"/>
      <c r="AM34" s="1174"/>
      <c r="AN34" s="1175"/>
      <c r="AO34" s="312" t="s">
        <v>532</v>
      </c>
      <c r="AP34" s="312" t="s">
        <v>532</v>
      </c>
      <c r="AQ34" s="313">
        <v>45</v>
      </c>
      <c r="AR34" s="314" t="s">
        <v>532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3" t="s">
        <v>548</v>
      </c>
      <c r="AL35" s="1174"/>
      <c r="AM35" s="1174"/>
      <c r="AN35" s="1175"/>
      <c r="AO35" s="312">
        <v>3603844</v>
      </c>
      <c r="AP35" s="312">
        <v>9479</v>
      </c>
      <c r="AQ35" s="313">
        <v>8356</v>
      </c>
      <c r="AR35" s="314">
        <v>13.4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3" t="s">
        <v>549</v>
      </c>
      <c r="AL36" s="1174"/>
      <c r="AM36" s="1174"/>
      <c r="AN36" s="1175"/>
      <c r="AO36" s="312" t="s">
        <v>532</v>
      </c>
      <c r="AP36" s="312" t="s">
        <v>532</v>
      </c>
      <c r="AQ36" s="313">
        <v>443</v>
      </c>
      <c r="AR36" s="314" t="s">
        <v>532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3" t="s">
        <v>550</v>
      </c>
      <c r="AL37" s="1174"/>
      <c r="AM37" s="1174"/>
      <c r="AN37" s="1175"/>
      <c r="AO37" s="312">
        <v>55296</v>
      </c>
      <c r="AP37" s="312">
        <v>145</v>
      </c>
      <c r="AQ37" s="313">
        <v>649</v>
      </c>
      <c r="AR37" s="314">
        <v>-77.7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6" t="s">
        <v>551</v>
      </c>
      <c r="AL38" s="1177"/>
      <c r="AM38" s="1177"/>
      <c r="AN38" s="1178"/>
      <c r="AO38" s="315" t="s">
        <v>532</v>
      </c>
      <c r="AP38" s="315" t="s">
        <v>532</v>
      </c>
      <c r="AQ38" s="316">
        <v>1</v>
      </c>
      <c r="AR38" s="304" t="s">
        <v>532</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6" t="s">
        <v>552</v>
      </c>
      <c r="AL39" s="1177"/>
      <c r="AM39" s="1177"/>
      <c r="AN39" s="1178"/>
      <c r="AO39" s="312">
        <v>-1849750</v>
      </c>
      <c r="AP39" s="312">
        <v>-4865</v>
      </c>
      <c r="AQ39" s="313">
        <v>-7867</v>
      </c>
      <c r="AR39" s="314">
        <v>-38.200000000000003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3" t="s">
        <v>553</v>
      </c>
      <c r="AL40" s="1174"/>
      <c r="AM40" s="1174"/>
      <c r="AN40" s="1175"/>
      <c r="AO40" s="312">
        <v>-9283206</v>
      </c>
      <c r="AP40" s="312">
        <v>-24417</v>
      </c>
      <c r="AQ40" s="313">
        <v>-28343</v>
      </c>
      <c r="AR40" s="314">
        <v>-13.9</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9" t="s">
        <v>304</v>
      </c>
      <c r="AL41" s="1180"/>
      <c r="AM41" s="1180"/>
      <c r="AN41" s="1181"/>
      <c r="AO41" s="312">
        <v>2520427</v>
      </c>
      <c r="AP41" s="312">
        <v>6629</v>
      </c>
      <c r="AQ41" s="313">
        <v>10736</v>
      </c>
      <c r="AR41" s="314">
        <v>-38.299999999999997</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8" t="s">
        <v>523</v>
      </c>
      <c r="AN49" s="1170" t="s">
        <v>557</v>
      </c>
      <c r="AO49" s="1171"/>
      <c r="AP49" s="1171"/>
      <c r="AQ49" s="1171"/>
      <c r="AR49" s="1172"/>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9"/>
      <c r="AN50" s="328" t="s">
        <v>558</v>
      </c>
      <c r="AO50" s="329" t="s">
        <v>559</v>
      </c>
      <c r="AP50" s="330" t="s">
        <v>560</v>
      </c>
      <c r="AQ50" s="331" t="s">
        <v>561</v>
      </c>
      <c r="AR50" s="332" t="s">
        <v>562</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13954090</v>
      </c>
      <c r="AN51" s="334">
        <v>36187</v>
      </c>
      <c r="AO51" s="335">
        <v>1.6</v>
      </c>
      <c r="AP51" s="336">
        <v>45022</v>
      </c>
      <c r="AQ51" s="337">
        <v>-0.9</v>
      </c>
      <c r="AR51" s="338">
        <v>2.5</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9900479</v>
      </c>
      <c r="AN52" s="342">
        <v>25675</v>
      </c>
      <c r="AO52" s="343">
        <v>22.4</v>
      </c>
      <c r="AP52" s="344">
        <v>25247</v>
      </c>
      <c r="AQ52" s="345">
        <v>3</v>
      </c>
      <c r="AR52" s="346">
        <v>19.399999999999999</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9936005</v>
      </c>
      <c r="AN53" s="334">
        <v>25793</v>
      </c>
      <c r="AO53" s="335">
        <v>-28.7</v>
      </c>
      <c r="AP53" s="336">
        <v>46035</v>
      </c>
      <c r="AQ53" s="337">
        <v>2.2999999999999998</v>
      </c>
      <c r="AR53" s="338">
        <v>-31</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7841080</v>
      </c>
      <c r="AN54" s="342">
        <v>20354</v>
      </c>
      <c r="AO54" s="343">
        <v>-20.7</v>
      </c>
      <c r="AP54" s="344">
        <v>25158</v>
      </c>
      <c r="AQ54" s="345">
        <v>-0.4</v>
      </c>
      <c r="AR54" s="346">
        <v>-20.3</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9876791</v>
      </c>
      <c r="AN55" s="334">
        <v>25705</v>
      </c>
      <c r="AO55" s="335">
        <v>-0.3</v>
      </c>
      <c r="AP55" s="336">
        <v>43261</v>
      </c>
      <c r="AQ55" s="337">
        <v>-6</v>
      </c>
      <c r="AR55" s="338">
        <v>5.7</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6966822</v>
      </c>
      <c r="AN56" s="342">
        <v>18132</v>
      </c>
      <c r="AO56" s="343">
        <v>-10.9</v>
      </c>
      <c r="AP56" s="344">
        <v>24721</v>
      </c>
      <c r="AQ56" s="345">
        <v>-1.7</v>
      </c>
      <c r="AR56" s="346">
        <v>-9.1999999999999993</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9197656</v>
      </c>
      <c r="AN57" s="334">
        <v>24056</v>
      </c>
      <c r="AO57" s="335">
        <v>-6.4</v>
      </c>
      <c r="AP57" s="336">
        <v>48105</v>
      </c>
      <c r="AQ57" s="337">
        <v>11.2</v>
      </c>
      <c r="AR57" s="338">
        <v>-17.600000000000001</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6826673</v>
      </c>
      <c r="AN58" s="342">
        <v>17855</v>
      </c>
      <c r="AO58" s="343">
        <v>-1.5</v>
      </c>
      <c r="AP58" s="344">
        <v>24072</v>
      </c>
      <c r="AQ58" s="345">
        <v>-2.6</v>
      </c>
      <c r="AR58" s="346">
        <v>1.1000000000000001</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9857451</v>
      </c>
      <c r="AN59" s="334">
        <v>25927</v>
      </c>
      <c r="AO59" s="335">
        <v>7.8</v>
      </c>
      <c r="AP59" s="336">
        <v>47446</v>
      </c>
      <c r="AQ59" s="337">
        <v>-1.4</v>
      </c>
      <c r="AR59" s="338">
        <v>9.1999999999999993</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7253832</v>
      </c>
      <c r="AN60" s="342">
        <v>19079</v>
      </c>
      <c r="AO60" s="343">
        <v>6.9</v>
      </c>
      <c r="AP60" s="344">
        <v>24371</v>
      </c>
      <c r="AQ60" s="345">
        <v>1.2</v>
      </c>
      <c r="AR60" s="346">
        <v>5.7</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10564399</v>
      </c>
      <c r="AN61" s="349">
        <v>27534</v>
      </c>
      <c r="AO61" s="350">
        <v>-5.2</v>
      </c>
      <c r="AP61" s="351">
        <v>45974</v>
      </c>
      <c r="AQ61" s="352">
        <v>1</v>
      </c>
      <c r="AR61" s="338">
        <v>-6.2</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7757777</v>
      </c>
      <c r="AN62" s="342">
        <v>20219</v>
      </c>
      <c r="AO62" s="343">
        <v>-0.8</v>
      </c>
      <c r="AP62" s="344">
        <v>24714</v>
      </c>
      <c r="AQ62" s="345">
        <v>-0.1</v>
      </c>
      <c r="AR62" s="346">
        <v>-0.7</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PWUQOJplH8gaF7nmIPQwJF7ZChc6pTjJWaem35PUTlWwoXl2yiDDX4ozn+AxU0tRBMrXOTlSUfWUOPFqv71Ldw==" saltValue="UDzCI6wnfVuNRJm2fDze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571</v>
      </c>
    </row>
    <row r="120" spans="125:125" ht="13.5" hidden="1" customHeight="1"/>
    <row r="121" spans="125:125" ht="13.5" hidden="1" customHeight="1">
      <c r="DU121" s="259"/>
    </row>
  </sheetData>
  <sheetProtection algorithmName="SHA-512" hashValue="mLdMFPojVj9C17Xkdw2Kn7RjTom0i7Sn4KL3RFgbfbvBqMo5HbPWaG0W+BpaJT9KBubmQVl4m80KlTUrUAamxw==" saltValue="0PAffWfxzIPdiOhVmiSe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572</v>
      </c>
    </row>
  </sheetData>
  <sheetProtection algorithmName="SHA-512" hashValue="zSFqpw357yniE/vodJBdgmuqooRAK059Lv/IDYy8Jt/ryqZH0UCoZKd1H41uXnChCdoC09+y+9BiLCRtyM1Ehw==" saltValue="3saCCJUB2MnSwpWUVy81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182" t="s">
        <v>3</v>
      </c>
      <c r="D47" s="1182"/>
      <c r="E47" s="1183"/>
      <c r="F47" s="11">
        <v>6.18</v>
      </c>
      <c r="G47" s="12">
        <v>5.88</v>
      </c>
      <c r="H47" s="12">
        <v>4.62</v>
      </c>
      <c r="I47" s="12">
        <v>7.28</v>
      </c>
      <c r="J47" s="13">
        <v>8.85</v>
      </c>
    </row>
    <row r="48" spans="2:10" ht="57.75" customHeight="1">
      <c r="B48" s="14"/>
      <c r="C48" s="1184" t="s">
        <v>4</v>
      </c>
      <c r="D48" s="1184"/>
      <c r="E48" s="1185"/>
      <c r="F48" s="15">
        <v>3.62</v>
      </c>
      <c r="G48" s="16">
        <v>3.65</v>
      </c>
      <c r="H48" s="16">
        <v>5.54</v>
      </c>
      <c r="I48" s="16">
        <v>8.59</v>
      </c>
      <c r="J48" s="17">
        <v>7.58</v>
      </c>
    </row>
    <row r="49" spans="2:10" ht="57.75" customHeight="1" thickBot="1">
      <c r="B49" s="18"/>
      <c r="C49" s="1186" t="s">
        <v>5</v>
      </c>
      <c r="D49" s="1186"/>
      <c r="E49" s="1187"/>
      <c r="F49" s="19">
        <v>0.16</v>
      </c>
      <c r="G49" s="20" t="s">
        <v>578</v>
      </c>
      <c r="H49" s="20">
        <v>0.95</v>
      </c>
      <c r="I49" s="20">
        <v>6.42</v>
      </c>
      <c r="J49" s="21">
        <v>0.19</v>
      </c>
    </row>
    <row r="50" spans="2:10" ht="13.2"/>
  </sheetData>
  <sheetProtection algorithmName="SHA-512" hashValue="xniWGtxLiHHE1Qbi54PncJsyGBwUDTrX+L/UUR71j+EJkB8pnxTjOZVb8y/wqPrT0s/CYw00EIcYI+VBBMFNxA==" saltValue="WEkfPySjBpmzy0/xyoGD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2024-03-18T02:53:37Z</cp:lastPrinted>
  <dcterms:created xsi:type="dcterms:W3CDTF">2024-02-05T01:47:12Z</dcterms:created>
  <dcterms:modified xsi:type="dcterms:W3CDTF">2024-09-18T00:56:17Z</dcterms:modified>
  <cp:category/>
</cp:coreProperties>
</file>