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10.1.41.109\zaisei04\026　財政状況資料集\R6財政状況資料集\01_組合せ分析・ストック情報項目（９月公表分_R4年度決算）\05_HP公表用【完成版】\"/>
    </mc:Choice>
  </mc:AlternateContent>
  <xr:revisionPtr revIDLastSave="0" documentId="13_ncr:1_{168EC1A2-8E38-48AE-A49C-C0B743DFC38A}" xr6:coauthVersionLast="47" xr6:coauthVersionMax="47" xr10:uidLastSave="{00000000-0000-0000-0000-000000000000}"/>
  <bookViews>
    <workbookView xWindow="-108" yWindow="-108" windowWidth="23256" windowHeight="12576" tabRatio="723"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O35" i="10"/>
  <c r="BE35" i="10"/>
  <c r="BE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 r="AM36" i="10" s="1"/>
  <c r="BW34" i="10" l="1"/>
  <c r="BW35" i="10" s="1"/>
  <c r="BW36" i="10" s="1"/>
  <c r="BW37" i="10" s="1"/>
  <c r="CO34" i="10" l="1"/>
</calcChain>
</file>

<file path=xl/sharedStrings.xml><?xml version="1.0" encoding="utf-8"?>
<sst xmlns="http://schemas.openxmlformats.org/spreadsheetml/2006/main" count="1123" uniqueCount="624">
  <si>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</si>
  <si>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</si>
  <si>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</si>
  <si>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</si>
  <si>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</si>
  <si>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</si>
  <si>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</si>
  <si>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</si>
  <si>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</si>
  <si>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</si>
  <si>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</si>
  <si>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</si>
  <si>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</si>
  <si>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</si>
  <si>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</si>
  <si>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</si>
  <si>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</si>
  <si>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</si>
  <si>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</si>
  <si>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</si>
  <si>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</si>
  <si>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</si>
  <si>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</si>
  <si>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</si>
  <si>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</si>
  <si>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</si>
  <si>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</si>
  <si>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</si>
  <si>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</si>
  <si>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</si>
  <si>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</si>
  <si>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</si>
  <si>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</si>
  <si>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</si>
  <si>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</si>
  <si>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</si>
  <si>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</si>
  <si>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</si>
  <si>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</si>
  <si>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</si>
  <si>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</si>
  <si>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</si>
  <si>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</si>
  <si>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</si>
  <si>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</si>
  <si>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</si>
  <si>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</si>
  <si>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</si>
  <si>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</si>
  <si>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</si>
  <si>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</si>
  <si>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</si>
  <si>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</si>
  <si>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</si>
  <si>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</si>
  <si>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</si>
  <si>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</si>
  <si>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</si>
  <si>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</si>
  <si>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</si>
  <si>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</si>
  <si>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</si>
  <si>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</si>
  <si>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</si>
  <si>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</si>
  <si>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</si>
  <si>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</si>
  <si>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</si>
  <si>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</si>
  <si>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</si>
  <si>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</si>
  <si>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</si>
  <si>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</si>
  <si>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</si>
  <si>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</si>
  <si>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</si>
  <si>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</si>
  <si>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</si>
  <si>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</si>
  <si>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</si>
  <si>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</si>
  <si>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</si>
  <si>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</si>
  <si>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</si>
  <si>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</si>
  <si>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</si>
  <si>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</si>
  <si>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</si>
  <si>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</si>
  <si>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</si>
  <si>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</si>
  <si>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</si>
  <si>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</si>
  <si>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</si>
  <si>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</si>
  <si>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</si>
  <si>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</si>
  <si>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</si>
  <si>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</si>
  <si>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</si>
  <si>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津島市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</si>
  <si>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</si>
  <si>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</si>
  <si>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</si>
  <si>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</si>
  <si>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</si>
  <si>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</si>
  <si>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</si>
  <si>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</si>
  <si>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</si>
  <si>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</si>
  <si>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</si>
  <si>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</si>
  <si>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</si>
  <si>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</si>
  <si>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</si>
  <si>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</si>
  <si>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</si>
  <si>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</si>
  <si>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</si>
  <si>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</si>
  <si>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</si>
  <si>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</si>
  <si>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</si>
  <si>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</si>
  <si>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</si>
  <si>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</si>
  <si>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</si>
  <si>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</si>
  <si>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</si>
  <si>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</si>
  <si>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</si>
  <si>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</si>
  <si>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</si>
  <si>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</si>
  <si>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</si>
  <si>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</si>
  <si>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</si>
  <si>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</si>
  <si>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</si>
  <si>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</si>
  <si>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</si>
  <si>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</si>
  <si>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</si>
  <si>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</si>
  <si>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</si>
  <si>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</si>
  <si>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</si>
  <si>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</si>
  <si>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</si>
  <si>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</si>
  <si>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</si>
  <si>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</si>
  <si>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</si>
  <si>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</si>
  <si>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</si>
  <si>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</si>
  <si>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</si>
  <si>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</si>
  <si>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</si>
  <si>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</si>
  <si>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</si>
  <si>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</si>
  <si>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</si>
  <si>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</si>
  <si>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</si>
  <si>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</si>
  <si>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</si>
  <si>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</si>
  <si>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</si>
  <si>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</si>
  <si>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</si>
  <si>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</si>
  <si>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</si>
  <si>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</si>
  <si>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</si>
  <si>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</si>
  <si>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</si>
  <si>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</si>
  <si>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</si>
  <si>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</si>
  <si>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</si>
  <si>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</si>
  <si>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</si>
  <si>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</si>
  <si>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</si>
  <si>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</si>
  <si>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</si>
  <si>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</si>
  <si>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</si>
  <si>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</si>
  <si>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</si>
  <si>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</si>
  <si>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</si>
  <si>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</si>
  <si>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</si>
  <si>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</si>
  <si>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</si>
  <si>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</si>
  <si>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</si>
  <si>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</si>
  <si>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</si>
  <si>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</si>
  <si>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</si>
  <si>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</si>
  <si>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</si>
  <si>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</si>
  <si>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</si>
  <si>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</si>
  <si>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</si>
  <si>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</si>
  <si>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</si>
  <si>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</si>
  <si>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</si>
  <si>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</si>
  <si>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</si>
  <si>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</si>
  <si>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</si>
  <si>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</si>
  <si>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愛知県津島市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</si>
  <si>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</si>
  <si>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</si>
  <si>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</si>
  <si>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</si>
  <si>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</si>
  <si>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</si>
  <si>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</si>
  <si>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</si>
  <si>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</si>
  <si>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</si>
  <si>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</si>
  <si>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</si>
  <si>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</si>
  <si>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</si>
  <si>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</si>
  <si>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</si>
  <si>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</si>
  <si>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</si>
  <si>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</si>
  <si>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</si>
  <si>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</si>
  <si>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</si>
  <si>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</si>
  <si>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</si>
  <si>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</si>
  <si>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</si>
  <si>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</si>
  <si>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</si>
  <si>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</si>
  <si>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</si>
  <si>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</si>
  <si>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</si>
  <si>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</si>
  <si>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</si>
  <si>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</si>
  <si>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</si>
  <si>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</si>
  <si>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</si>
  <si>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</si>
  <si>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</si>
  <si>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</si>
  <si>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</si>
  <si>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</si>
  <si>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</si>
  <si>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</si>
  <si>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</si>
  <si>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</si>
  <si>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</si>
  <si>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</si>
  <si>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</si>
  <si>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</si>
  <si>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</si>
  <si>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</si>
  <si>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</si>
  <si>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</si>
  <si>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</si>
  <si>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</si>
  <si>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</si>
  <si>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</si>
  <si>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</si>
  <si>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</si>
  <si>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</si>
  <si>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</si>
  <si>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</si>
  <si>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</si>
  <si>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</si>
  <si>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</si>
  <si>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</si>
  <si>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</si>
  <si>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</si>
  <si>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</si>
  <si>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</si>
  <si>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</si>
  <si>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</si>
  <si>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</si>
  <si>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</si>
  <si>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</si>
  <si>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</si>
  <si>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</si>
  <si>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</si>
  <si>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</si>
  <si>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</si>
  <si>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</si>
  <si>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</si>
  <si>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</si>
  <si>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</si>
  <si>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</si>
  <si>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</si>
  <si>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</si>
  <si>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</si>
  <si>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</si>
  <si>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</si>
  <si>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</si>
  <si>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</si>
  <si>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</si>
  <si>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</si>
  <si>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</si>
  <si>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</si>
  <si>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</si>
  <si>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</si>
  <si>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</si>
  <si>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</si>
  <si>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</si>
  <si>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</si>
  <si>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</si>
  <si>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</si>
  <si>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</si>
  <si>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</si>
  <si>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</si>
  <si>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</si>
  <si>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</si>
  <si>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</si>
  <si>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</si>
  <si>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</si>
  <si>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</si>
  <si>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</si>
  <si>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</si>
  <si>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</si>
  <si>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</si>
  <si>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</si>
  <si>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</si>
  <si>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</si>
  <si>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</si>
  <si>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</si>
  <si>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</si>
  <si>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</si>
  <si>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</si>
  <si>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</si>
  <si>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</si>
  <si>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</si>
  <si>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</si>
  <si>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</si>
  <si>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</si>
  <si>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</si>
  <si>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</si>
  <si>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</si>
  <si>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</si>
  <si>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</si>
  <si>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</si>
  <si>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</si>
  <si>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</si>
  <si>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</si>
  <si>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</si>
  <si>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</si>
  <si>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</si>
  <si>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</si>
  <si>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</si>
  <si>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</si>
  <si>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</si>
  <si>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</si>
  <si>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</si>
  <si>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愛知県津島市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</si>
  <si>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</si>
  <si>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</si>
  <si>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</si>
  <si>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</si>
  <si>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</si>
  <si>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</si>
  <si>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</si>
  <si>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</si>
  <si>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</si>
  <si>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</si>
  <si>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</si>
  <si>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</si>
  <si>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</si>
  <si>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</si>
  <si>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</si>
  <si>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</si>
  <si>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</si>
  <si>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</si>
  <si>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</si>
  <si>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</si>
  <si>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</si>
  <si>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コミュニティ・プラント事業特別会計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</si>
  <si>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</si>
  <si>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</si>
  <si>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</si>
  <si>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</si>
  <si>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</si>
  <si>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</si>
  <si>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</si>
  <si>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</si>
  <si>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</si>
  <si>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</si>
  <si>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</si>
  <si>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</si>
  <si>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</si>
  <si>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</si>
  <si>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</si>
  <si>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</si>
  <si>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</si>
  <si>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津島市民病院事業会計</t>
    <phoneticPr fontId="5"/>
  </si>
  <si>
    <t>法適用企業</t>
    <phoneticPr fontId="5"/>
  </si>
  <si>
    <t>下水道事業会計</t>
    <phoneticPr fontId="5"/>
  </si>
  <si>
    <t>法適用企業</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</si>
  <si>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</si>
  <si>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</si>
  <si>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</si>
  <si>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</si>
  <si>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</si>
  <si>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</si>
  <si>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</si>
  <si>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</si>
  <si>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</si>
  <si>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</si>
  <si>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</si>
  <si>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</si>
  <si>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</si>
  <si>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</si>
  <si>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</si>
  <si>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</si>
  <si>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</si>
  <si>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</si>
  <si>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</si>
  <si>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</si>
  <si>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</si>
  <si>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</si>
  <si>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</si>
  <si>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</si>
  <si>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</si>
  <si>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</si>
  <si>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</si>
  <si>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</si>
  <si>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</si>
  <si>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</si>
  <si>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</si>
  <si>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</si>
  <si>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</si>
  <si>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</si>
  <si>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</si>
  <si>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</si>
  <si>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</si>
  <si>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</si>
  <si>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</si>
  <si>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</si>
  <si>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</si>
  <si>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</si>
  <si>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</si>
  <si>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</si>
  <si>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</si>
  <si>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</si>
  <si>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</si>
  <si>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</si>
  <si>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</si>
  <si>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</si>
  <si>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</si>
  <si>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</si>
  <si>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</si>
  <si>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</si>
  <si>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</si>
  <si>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</si>
  <si>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</si>
  <si>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</si>
  <si>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</si>
  <si>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</si>
  <si>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</si>
  <si>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</si>
  <si>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</si>
  <si>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</si>
  <si>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</si>
  <si>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</si>
  <si>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</si>
  <si>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</si>
  <si>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</si>
  <si>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</si>
  <si>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</si>
  <si>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津島市民病院事業会計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</si>
  <si>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</si>
  <si>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</si>
  <si>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</si>
  <si>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</si>
  <si>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</si>
  <si>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</si>
  <si>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</si>
  <si>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</si>
  <si>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</si>
  <si>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</si>
  <si>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</si>
  <si>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</si>
  <si>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</si>
  <si>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</si>
  <si>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</si>
  <si>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</si>
  <si>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</si>
  <si>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</si>
  <si>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</si>
  <si>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</si>
  <si>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</si>
  <si>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</si>
  <si>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</si>
  <si>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</si>
  <si>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</si>
  <si>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</si>
  <si>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</si>
  <si>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</si>
  <si>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</si>
  <si>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</si>
  <si>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</si>
  <si>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</si>
  <si>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</si>
  <si>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</si>
  <si>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</si>
  <si>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</si>
  <si>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</si>
  <si>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</si>
  <si>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</si>
  <si>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</si>
  <si>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</si>
  <si>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</si>
  <si>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</si>
  <si>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</si>
  <si>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</si>
  <si>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</si>
  <si>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</si>
  <si>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</si>
  <si>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</si>
  <si>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</si>
  <si>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</si>
  <si>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</si>
  <si>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</si>
  <si>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</si>
  <si>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</si>
  <si>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</si>
  <si>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</si>
  <si>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</si>
  <si>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</si>
  <si>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</si>
  <si>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</si>
  <si>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</si>
  <si>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</si>
  <si>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</si>
  <si>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</si>
  <si>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</si>
  <si>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</si>
  <si>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</si>
  <si>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</si>
  <si>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</si>
  <si>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</si>
  <si>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</si>
  <si>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</si>
  <si>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</si>
  <si>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</si>
  <si>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</si>
  <si>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</si>
  <si>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</si>
  <si>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</si>
  <si>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</si>
  <si>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</si>
  <si>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</si>
  <si>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</si>
  <si>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</si>
  <si>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</si>
  <si>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</si>
  <si>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</si>
  <si>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</si>
  <si>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</si>
  <si>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</si>
  <si>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</si>
  <si>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津島市民病院事業会計</t>
  </si>
  <si>
    <t>一般会計</t>
  </si>
  <si>
    <t>上水道事業会計</t>
  </si>
  <si>
    <t>下水道事業会計</t>
  </si>
  <si>
    <t>介護保険特別会計</t>
  </si>
  <si>
    <t>国民健康保険特別会計</t>
  </si>
  <si>
    <t>住宅新築資金等貸付事業特別会計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</si>
  <si>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</si>
  <si>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</si>
  <si>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</si>
  <si>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</si>
  <si>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</si>
  <si>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</si>
  <si>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</si>
  <si>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</si>
  <si>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</si>
  <si>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ふるさとつしま応援基金</t>
    <rPh sb="7" eb="9">
      <t>オウエン</t>
    </rPh>
    <rPh sb="9" eb="11">
      <t>キキン</t>
    </rPh>
    <phoneticPr fontId="5"/>
  </si>
  <si>
    <t>歴史・文化のまちづくり基金</t>
    <rPh sb="0" eb="2">
      <t>レキシ</t>
    </rPh>
    <rPh sb="3" eb="5">
      <t>ブンカ</t>
    </rPh>
    <rPh sb="11" eb="13">
      <t>キキン</t>
    </rPh>
    <phoneticPr fontId="2"/>
  </si>
  <si>
    <t>美術館建設基金</t>
    <rPh sb="0" eb="3">
      <t>ビジュツカン</t>
    </rPh>
    <rPh sb="3" eb="5">
      <t>ケンセツ</t>
    </rPh>
    <rPh sb="5" eb="7">
      <t>キキン</t>
    </rPh>
    <phoneticPr fontId="2"/>
  </si>
  <si>
    <t>福祉基金</t>
    <rPh sb="0" eb="2">
      <t>フクシ</t>
    </rPh>
    <rPh sb="2" eb="4">
      <t>キキン</t>
    </rPh>
    <phoneticPr fontId="2"/>
  </si>
  <si>
    <t>国際交流基金</t>
    <rPh sb="0" eb="2">
      <t>コクサイ</t>
    </rPh>
    <rPh sb="2" eb="4">
      <t>コウリュウ</t>
    </rPh>
    <rPh sb="4" eb="6">
      <t>キキン</t>
    </rPh>
    <phoneticPr fontId="2"/>
  </si>
  <si>
    <t>-</t>
    <phoneticPr fontId="2"/>
  </si>
  <si>
    <t>-</t>
    <phoneticPr fontId="2"/>
  </si>
  <si>
    <t>-</t>
    <phoneticPr fontId="2"/>
  </si>
  <si>
    <t>-</t>
    <phoneticPr fontId="2"/>
  </si>
  <si>
    <t>-</t>
    <phoneticPr fontId="2"/>
  </si>
  <si>
    <t>海部地区環境事務組合</t>
    <rPh sb="0" eb="2">
      <t>アマ</t>
    </rPh>
    <rPh sb="2" eb="4">
      <t>チク</t>
    </rPh>
    <rPh sb="4" eb="6">
      <t>カンキョウ</t>
    </rPh>
    <rPh sb="6" eb="8">
      <t>ジム</t>
    </rPh>
    <rPh sb="8" eb="10">
      <t>クミアイ</t>
    </rPh>
    <phoneticPr fontId="2"/>
  </si>
  <si>
    <t>海部地区水防事務組合</t>
    <rPh sb="0" eb="2">
      <t>アマ</t>
    </rPh>
    <rPh sb="2" eb="4">
      <t>チク</t>
    </rPh>
    <rPh sb="4" eb="6">
      <t>スイボウ</t>
    </rPh>
    <rPh sb="6" eb="8">
      <t>ジム</t>
    </rPh>
    <rPh sb="8" eb="10">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</si>
  <si>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</si>
  <si>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</si>
  <si>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</si>
  <si>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t>
    <phoneticPr fontId="2"/>
  </si>
  <si>
    <t>名古屋西流通センター</t>
    <rPh sb="0" eb="3">
      <t>ナゴヤ</t>
    </rPh>
    <rPh sb="3" eb="4">
      <t>ニシ</t>
    </rPh>
    <rPh sb="4" eb="6">
      <t>リュウツウ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</si>
  <si>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</si>
  <si>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</si>
  <si>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</si>
  <si>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</si>
  <si>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</si>
  <si>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</si>
  <si>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</si>
  <si>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</si>
  <si>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</si>
  <si>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</si>
  <si>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</si>
  <si>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類似団体と比較して、将来負担比率は－（参考：△0.3%）と下回り、有形固定資産減価償却率はやや高い水準となっている。将来負担比率については、公営企業債等繰入見込額が533百万円減、充当可能基金が473百万円増となり、前年度と比較して2.3%改善した。一方、近年大規模な投資的事業を行っておらず有形固定資産減価償却率は増加傾向にある。今後は、学校施設等の大規模改修が行われるため、その改修工事に伴う起債により、将来負担比率は増加することが見込まれる。公共施設等総合管理計画に基づき施設の適正な管理に努めていくとともに、交付税措置のない起債発行の抑制等を行い、地方債残高の抑制に努めていく。
</t>
    <rPh sb="0" eb="2">
      <t>ルイジ</t>
    </rPh>
    <rPh sb="2" eb="4">
      <t>ダンタイ</t>
    </rPh>
    <rPh sb="5" eb="7">
      <t>ヒカク</t>
    </rPh>
    <rPh sb="10" eb="12">
      <t>ショウライ</t>
    </rPh>
    <rPh sb="12" eb="14">
      <t>フタン</t>
    </rPh>
    <rPh sb="14" eb="16">
      <t>ヒリツ</t>
    </rPh>
    <rPh sb="29" eb="31">
      <t>シタマワ</t>
    </rPh>
    <rPh sb="33" eb="35">
      <t>ユウケイ</t>
    </rPh>
    <rPh sb="35" eb="37">
      <t>コテイ</t>
    </rPh>
    <rPh sb="37" eb="39">
      <t>シサン</t>
    </rPh>
    <rPh sb="39" eb="41">
      <t>ゲンカ</t>
    </rPh>
    <rPh sb="41" eb="43">
      <t>ショウキャク</t>
    </rPh>
    <rPh sb="43" eb="44">
      <t>リツ</t>
    </rPh>
    <rPh sb="47" eb="48">
      <t>タカ</t>
    </rPh>
    <rPh sb="49" eb="51">
      <t>スイジュン</t>
    </rPh>
    <rPh sb="58" eb="60">
      <t>ショウライ</t>
    </rPh>
    <rPh sb="60" eb="62">
      <t>フタン</t>
    </rPh>
    <rPh sb="62" eb="64">
      <t>ヒリツ</t>
    </rPh>
    <rPh sb="108" eb="111">
      <t>ゼンネンド</t>
    </rPh>
    <rPh sb="112" eb="114">
      <t>ヒカク</t>
    </rPh>
    <rPh sb="120" eb="122">
      <t>カイゼン</t>
    </rPh>
    <rPh sb="125" eb="127">
      <t>イッポウ</t>
    </rPh>
    <rPh sb="128" eb="130">
      <t>キンネン</t>
    </rPh>
    <rPh sb="130" eb="133">
      <t>ダイキボ</t>
    </rPh>
    <rPh sb="134" eb="137">
      <t>トウシテキ</t>
    </rPh>
    <rPh sb="137" eb="139">
      <t>ジギョウ</t>
    </rPh>
    <rPh sb="140" eb="141">
      <t>オコナ</t>
    </rPh>
    <rPh sb="146" eb="157">
      <t>ユウケイコテイシサンゲンカショウキャクリツ</t>
    </rPh>
    <rPh sb="158" eb="160">
      <t>ゾウカ</t>
    </rPh>
    <rPh sb="160" eb="162">
      <t>ケイコウ</t>
    </rPh>
    <rPh sb="166" eb="168">
      <t>コンゴ</t>
    </rPh>
    <rPh sb="170" eb="172">
      <t>ガッコウ</t>
    </rPh>
    <rPh sb="172" eb="174">
      <t>シセツ</t>
    </rPh>
    <rPh sb="174" eb="175">
      <t>トウ</t>
    </rPh>
    <rPh sb="176" eb="179">
      <t>ダイキボ</t>
    </rPh>
    <rPh sb="179" eb="181">
      <t>カイシュウ</t>
    </rPh>
    <rPh sb="182" eb="183">
      <t>オコナ</t>
    </rPh>
    <rPh sb="191" eb="193">
      <t>カイシュウ</t>
    </rPh>
    <rPh sb="193" eb="195">
      <t>コウジ</t>
    </rPh>
    <rPh sb="196" eb="197">
      <t>トモナ</t>
    </rPh>
    <rPh sb="198" eb="200">
      <t>キサイ</t>
    </rPh>
    <rPh sb="204" eb="206">
      <t>ショウライ</t>
    </rPh>
    <rPh sb="206" eb="208">
      <t>フタン</t>
    </rPh>
    <rPh sb="208" eb="210">
      <t>ヒリツ</t>
    </rPh>
    <rPh sb="211" eb="213">
      <t>ゾウカ</t>
    </rPh>
    <rPh sb="218" eb="220">
      <t>ミコ</t>
    </rPh>
    <rPh sb="224" eb="235">
      <t>コウキョウシセツトウソウゴウカンリケイカク</t>
    </rPh>
    <rPh sb="236" eb="237">
      <t>モト</t>
    </rPh>
    <rPh sb="239" eb="241">
      <t>シセツ</t>
    </rPh>
    <rPh sb="242" eb="244">
      <t>テキセイ</t>
    </rPh>
    <rPh sb="245" eb="247">
      <t>カンリ</t>
    </rPh>
    <rPh sb="248" eb="249">
      <t>ツト</t>
    </rPh>
    <rPh sb="258" eb="261">
      <t>コウフゼイ</t>
    </rPh>
    <rPh sb="261" eb="263">
      <t>ソチ</t>
    </rPh>
    <rPh sb="266" eb="268">
      <t>キサイ</t>
    </rPh>
    <rPh sb="268" eb="270">
      <t>ハッコウ</t>
    </rPh>
    <rPh sb="271" eb="273">
      <t>ヨクセイ</t>
    </rPh>
    <rPh sb="273" eb="274">
      <t>トウ</t>
    </rPh>
    <rPh sb="275" eb="276">
      <t>オコナ</t>
    </rPh>
    <rPh sb="278" eb="281">
      <t>チホウサイ</t>
    </rPh>
    <rPh sb="281" eb="282">
      <t>ザン</t>
    </rPh>
    <rPh sb="282" eb="283">
      <t>タカ</t>
    </rPh>
    <rPh sb="284" eb="286">
      <t>ヨクセイ</t>
    </rPh>
    <rPh sb="287" eb="288">
      <t>ツト</t>
    </rPh>
    <phoneticPr fontId="5"/>
  </si>
  <si>
    <t>将来負担比率・実質公債費比率ともに、類似団体と比較して低い水準となっている。今後は、学校施設等の大規模改修に伴い、将来負担比率及び実質公債費比率の増加が見込まれるため、公共施設整備の優先順位付けを行い、市全体の投資的経費のバランスに留意しつつ、公債費の適正化に努めていく。</t>
    <rPh sb="0" eb="2">
      <t>ショウライ</t>
    </rPh>
    <rPh sb="2" eb="4">
      <t>フタン</t>
    </rPh>
    <rPh sb="4" eb="6">
      <t>ヒリツ</t>
    </rPh>
    <rPh sb="7" eb="9">
      <t>ジッシツ</t>
    </rPh>
    <rPh sb="9" eb="12">
      <t>コウサイヒ</t>
    </rPh>
    <rPh sb="12" eb="14">
      <t>ヒリツ</t>
    </rPh>
    <rPh sb="18" eb="20">
      <t>ルイジ</t>
    </rPh>
    <rPh sb="20" eb="22">
      <t>ダンタイ</t>
    </rPh>
    <rPh sb="23" eb="25">
      <t>ヒカク</t>
    </rPh>
    <rPh sb="27" eb="28">
      <t>ヒク</t>
    </rPh>
    <rPh sb="29" eb="31">
      <t>スイジュン</t>
    </rPh>
    <rPh sb="38" eb="40">
      <t>コンゴ</t>
    </rPh>
    <rPh sb="42" eb="44">
      <t>ガッコウ</t>
    </rPh>
    <rPh sb="44" eb="46">
      <t>シセツ</t>
    </rPh>
    <rPh sb="46" eb="47">
      <t>トウ</t>
    </rPh>
    <rPh sb="48" eb="53">
      <t>ダイキボカイシュウ</t>
    </rPh>
    <rPh sb="54" eb="55">
      <t>トモナ</t>
    </rPh>
    <rPh sb="57" eb="63">
      <t>ショウライフタンヒリツ</t>
    </rPh>
    <rPh sb="63" eb="64">
      <t>オヨ</t>
    </rPh>
    <rPh sb="65" eb="67">
      <t>ジッシツ</t>
    </rPh>
    <rPh sb="67" eb="70">
      <t>コウサイヒ</t>
    </rPh>
    <rPh sb="70" eb="72">
      <t>ヒリツ</t>
    </rPh>
    <rPh sb="73" eb="75">
      <t>ゾウカ</t>
    </rPh>
    <rPh sb="76" eb="78">
      <t>ミコ</t>
    </rPh>
    <rPh sb="84" eb="86">
      <t>コウキョウ</t>
    </rPh>
    <rPh sb="86" eb="88">
      <t>シセツ</t>
    </rPh>
    <rPh sb="88" eb="90">
      <t>セイビ</t>
    </rPh>
    <rPh sb="91" eb="93">
      <t>ユウセン</t>
    </rPh>
    <rPh sb="93" eb="95">
      <t>ジュンイ</t>
    </rPh>
    <rPh sb="95" eb="96">
      <t>ヅ</t>
    </rPh>
    <rPh sb="98" eb="99">
      <t>オコナ</t>
    </rPh>
    <rPh sb="101" eb="102">
      <t>シ</t>
    </rPh>
    <rPh sb="102" eb="104">
      <t>ゼンタイ</t>
    </rPh>
    <rPh sb="105" eb="108">
      <t>トウシテキ</t>
    </rPh>
    <rPh sb="108" eb="110">
      <t>ケイヒ</t>
    </rPh>
    <rPh sb="116" eb="118">
      <t>リュウイ</t>
    </rPh>
    <rPh sb="122" eb="125">
      <t>コウサイヒ</t>
    </rPh>
    <rPh sb="126" eb="129">
      <t>テキセイカ</t>
    </rPh>
    <rPh sb="130" eb="13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</si>
</sst>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45945</c:v>
                </c:pt>
                <c:pt idx="4">
                  <c:v>44475</c:v>
                </c:pt>
              </c:numCache>
            </c:numRef>
          </c:val>
          <c:smooth val="0"/>
          <c:extLst>
            <c:ext xmlns:c16="http://schemas.microsoft.com/office/drawing/2014/chart" uri="{C3380CC4-5D6E-409C-BE32-E72D297353CC}">
              <c16:uniqueId val="{00000000-DBA4-4F29-BF6E-4658AB1BA2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20241</c:v>
                </c:pt>
                <c:pt idx="1">
                  <c:v>27179</c:v>
                </c:pt>
                <c:pt idx="2">
                  <c:v>23335</c:v>
                </c:pt>
                <c:pt idx="3">
                  <c:v>24804</c:v>
                </c:pt>
                <c:pt idx="4">
                  <c:v>38616</c:v>
                </c:pt>
              </c:numCache>
            </c:numRef>
          </c:val>
          <c:smooth val="0"/>
          <c:extLst>
            <c:ext xmlns:c16="http://schemas.microsoft.com/office/drawing/2014/chart" uri="{C3380CC4-5D6E-409C-BE32-E72D297353CC}">
              <c16:uniqueId val="{00000001-DBA4-4F29-BF6E-4658AB1BA2BD}"/>
            </c:ext>
          </c:extLst>
        </c:ser>
        <c:dLbls>
          <c:showLegendKey val="0"/>
          <c:showVal val="0"/>
          <c:showCatName val="0"/>
          <c:showSerName val="0"/>
          <c:showPercent val="0"/>
          <c:showBubbleSize val="0"/>
        </c:dLbls>
        <c:marker val="1"/>
        <c:smooth val="0"/>
        <c:axId val="593905224"/>
        <c:axId val="593903656"/>
      </c:lineChart>
      <c:catAx>
        <c:axId val="593905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3903656"/>
        <c:crosses val="autoZero"/>
        <c:auto val="1"/>
        <c:lblAlgn val="ctr"/>
        <c:lblOffset val="100"/>
        <c:tickLblSkip val="1"/>
        <c:tickMarkSkip val="1"/>
        <c:noMultiLvlLbl val="0"/>
      </c:catAx>
      <c:valAx>
        <c:axId val="5939036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93905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7.8</c:v>
                </c:pt>
                <c:pt idx="1">
                  <c:v>7.87</c:v>
                </c:pt>
                <c:pt idx="2">
                  <c:v>8.2100000000000009</c:v>
                </c:pt>
                <c:pt idx="3">
                  <c:v>7.16</c:v>
                </c:pt>
                <c:pt idx="4">
                  <c:v>10.94</c:v>
                </c:pt>
              </c:numCache>
            </c:numRef>
          </c:val>
          <c:extLst>
            <c:ext xmlns:c16="http://schemas.microsoft.com/office/drawing/2014/chart" uri="{C3380CC4-5D6E-409C-BE32-E72D297353CC}">
              <c16:uniqueId val="{00000000-BCD0-4490-A51F-0E8F1206E0A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8.3000000000000007</c:v>
                </c:pt>
                <c:pt idx="1">
                  <c:v>12.96</c:v>
                </c:pt>
                <c:pt idx="2">
                  <c:v>18.28</c:v>
                </c:pt>
                <c:pt idx="3">
                  <c:v>28.18</c:v>
                </c:pt>
                <c:pt idx="4">
                  <c:v>32.56</c:v>
                </c:pt>
              </c:numCache>
            </c:numRef>
          </c:val>
          <c:extLst>
            <c:ext xmlns:c16="http://schemas.microsoft.com/office/drawing/2014/chart" uri="{C3380CC4-5D6E-409C-BE32-E72D297353CC}">
              <c16:uniqueId val="{00000001-BCD0-4490-A51F-0E8F1206E0AA}"/>
            </c:ext>
          </c:extLst>
        </c:ser>
        <c:dLbls>
          <c:showLegendKey val="0"/>
          <c:showVal val="0"/>
          <c:showCatName val="0"/>
          <c:showSerName val="0"/>
          <c:showPercent val="0"/>
          <c:showBubbleSize val="0"/>
        </c:dLbls>
        <c:gapWidth val="250"/>
        <c:overlap val="100"/>
        <c:axId val="599946352"/>
        <c:axId val="599945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1.42</c:v>
                </c:pt>
                <c:pt idx="1">
                  <c:v>5.14</c:v>
                </c:pt>
                <c:pt idx="2">
                  <c:v>6.25</c:v>
                </c:pt>
                <c:pt idx="3">
                  <c:v>10.199999999999999</c:v>
                </c:pt>
                <c:pt idx="4">
                  <c:v>7.52</c:v>
                </c:pt>
              </c:numCache>
            </c:numRef>
          </c:val>
          <c:smooth val="0"/>
          <c:extLst>
            <c:ext xmlns:c16="http://schemas.microsoft.com/office/drawing/2014/chart" uri="{C3380CC4-5D6E-409C-BE32-E72D297353CC}">
              <c16:uniqueId val="{00000002-BCD0-4490-A51F-0E8F1206E0AA}"/>
            </c:ext>
          </c:extLst>
        </c:ser>
        <c:dLbls>
          <c:showLegendKey val="0"/>
          <c:showVal val="0"/>
          <c:showCatName val="0"/>
          <c:showSerName val="0"/>
          <c:showPercent val="0"/>
          <c:showBubbleSize val="0"/>
        </c:dLbls>
        <c:marker val="1"/>
        <c:smooth val="0"/>
        <c:axId val="599946352"/>
        <c:axId val="599945568"/>
      </c:lineChart>
      <c:catAx>
        <c:axId val="599946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99945568"/>
        <c:crosses val="autoZero"/>
        <c:auto val="1"/>
        <c:lblAlgn val="ctr"/>
        <c:lblOffset val="100"/>
        <c:tickLblSkip val="1"/>
        <c:tickMarkSkip val="1"/>
        <c:noMultiLvlLbl val="0"/>
      </c:catAx>
      <c:valAx>
        <c:axId val="599945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946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43A-4371-8DCA-61E8892F03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3A-4371-8DCA-61E8892F03A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7.0000000000000007E-2</c:v>
                </c:pt>
                <c:pt idx="4">
                  <c:v>#N/A</c:v>
                </c:pt>
                <c:pt idx="5">
                  <c:v>0.09</c:v>
                </c:pt>
                <c:pt idx="6">
                  <c:v>#N/A</c:v>
                </c:pt>
                <c:pt idx="7">
                  <c:v>0.11</c:v>
                </c:pt>
                <c:pt idx="8">
                  <c:v>#N/A</c:v>
                </c:pt>
                <c:pt idx="9">
                  <c:v>0.1</c:v>
                </c:pt>
              </c:numCache>
            </c:numRef>
          </c:val>
          <c:extLst>
            <c:ext xmlns:c16="http://schemas.microsoft.com/office/drawing/2014/chart" uri="{C3380CC4-5D6E-409C-BE32-E72D297353CC}">
              <c16:uniqueId val="{00000002-443A-4371-8DCA-61E8892F03A3}"/>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c:v>
                </c:pt>
                <c:pt idx="2">
                  <c:v>#N/A</c:v>
                </c:pt>
                <c:pt idx="3">
                  <c:v>0.1</c:v>
                </c:pt>
                <c:pt idx="4">
                  <c:v>#N/A</c:v>
                </c:pt>
                <c:pt idx="5">
                  <c:v>0.11</c:v>
                </c:pt>
                <c:pt idx="6">
                  <c:v>#N/A</c:v>
                </c:pt>
                <c:pt idx="7">
                  <c:v>0.16</c:v>
                </c:pt>
                <c:pt idx="8">
                  <c:v>#N/A</c:v>
                </c:pt>
                <c:pt idx="9">
                  <c:v>0.21</c:v>
                </c:pt>
              </c:numCache>
            </c:numRef>
          </c:val>
          <c:extLst>
            <c:ext xmlns:c16="http://schemas.microsoft.com/office/drawing/2014/chart" uri="{C3380CC4-5D6E-409C-BE32-E72D297353CC}">
              <c16:uniqueId val="{00000003-443A-4371-8DCA-61E8892F03A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1.61</c:v>
                </c:pt>
                <c:pt idx="2">
                  <c:v>#N/A</c:v>
                </c:pt>
                <c:pt idx="3">
                  <c:v>0.99</c:v>
                </c:pt>
                <c:pt idx="4">
                  <c:v>#N/A</c:v>
                </c:pt>
                <c:pt idx="5">
                  <c:v>0.72</c:v>
                </c:pt>
                <c:pt idx="6">
                  <c:v>#N/A</c:v>
                </c:pt>
                <c:pt idx="7">
                  <c:v>0.94</c:v>
                </c:pt>
                <c:pt idx="8">
                  <c:v>#N/A</c:v>
                </c:pt>
                <c:pt idx="9">
                  <c:v>0.6</c:v>
                </c:pt>
              </c:numCache>
            </c:numRef>
          </c:val>
          <c:extLst>
            <c:ext xmlns:c16="http://schemas.microsoft.com/office/drawing/2014/chart" uri="{C3380CC4-5D6E-409C-BE32-E72D297353CC}">
              <c16:uniqueId val="{00000004-443A-4371-8DCA-61E8892F03A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1.66</c:v>
                </c:pt>
                <c:pt idx="2">
                  <c:v>#N/A</c:v>
                </c:pt>
                <c:pt idx="3">
                  <c:v>1.47</c:v>
                </c:pt>
                <c:pt idx="4">
                  <c:v>#N/A</c:v>
                </c:pt>
                <c:pt idx="5">
                  <c:v>1.54</c:v>
                </c:pt>
                <c:pt idx="6">
                  <c:v>#N/A</c:v>
                </c:pt>
                <c:pt idx="7">
                  <c:v>1.39</c:v>
                </c:pt>
                <c:pt idx="8">
                  <c:v>#N/A</c:v>
                </c:pt>
                <c:pt idx="9">
                  <c:v>1.6</c:v>
                </c:pt>
              </c:numCache>
            </c:numRef>
          </c:val>
          <c:extLst>
            <c:ext xmlns:c16="http://schemas.microsoft.com/office/drawing/2014/chart" uri="{C3380CC4-5D6E-409C-BE32-E72D297353CC}">
              <c16:uniqueId val="{00000005-443A-4371-8DCA-61E8892F03A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2.4900000000000002</c:v>
                </c:pt>
                <c:pt idx="2">
                  <c:v>#N/A</c:v>
                </c:pt>
                <c:pt idx="3">
                  <c:v>3.02</c:v>
                </c:pt>
                <c:pt idx="4">
                  <c:v>#N/A</c:v>
                </c:pt>
                <c:pt idx="5">
                  <c:v>3.27</c:v>
                </c:pt>
                <c:pt idx="6">
                  <c:v>#N/A</c:v>
                </c:pt>
                <c:pt idx="7">
                  <c:v>3.48</c:v>
                </c:pt>
                <c:pt idx="8">
                  <c:v>#N/A</c:v>
                </c:pt>
                <c:pt idx="9">
                  <c:v>3.29</c:v>
                </c:pt>
              </c:numCache>
            </c:numRef>
          </c:val>
          <c:extLst>
            <c:ext xmlns:c16="http://schemas.microsoft.com/office/drawing/2014/chart" uri="{C3380CC4-5D6E-409C-BE32-E72D297353CC}">
              <c16:uniqueId val="{00000006-443A-4371-8DCA-61E8892F03A3}"/>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10.18</c:v>
                </c:pt>
                <c:pt idx="2">
                  <c:v>#N/A</c:v>
                </c:pt>
                <c:pt idx="3">
                  <c:v>9.31</c:v>
                </c:pt>
                <c:pt idx="4">
                  <c:v>#N/A</c:v>
                </c:pt>
                <c:pt idx="5">
                  <c:v>9.07</c:v>
                </c:pt>
                <c:pt idx="6">
                  <c:v>#N/A</c:v>
                </c:pt>
                <c:pt idx="7">
                  <c:v>9.06</c:v>
                </c:pt>
                <c:pt idx="8">
                  <c:v>#N/A</c:v>
                </c:pt>
                <c:pt idx="9">
                  <c:v>8.7100000000000009</c:v>
                </c:pt>
              </c:numCache>
            </c:numRef>
          </c:val>
          <c:extLst>
            <c:ext xmlns:c16="http://schemas.microsoft.com/office/drawing/2014/chart" uri="{C3380CC4-5D6E-409C-BE32-E72D297353CC}">
              <c16:uniqueId val="{00000007-443A-4371-8DCA-61E8892F03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7.68</c:v>
                </c:pt>
                <c:pt idx="2">
                  <c:v>#N/A</c:v>
                </c:pt>
                <c:pt idx="3">
                  <c:v>7.76</c:v>
                </c:pt>
                <c:pt idx="4">
                  <c:v>#N/A</c:v>
                </c:pt>
                <c:pt idx="5">
                  <c:v>8.09</c:v>
                </c:pt>
                <c:pt idx="6">
                  <c:v>#N/A</c:v>
                </c:pt>
                <c:pt idx="7">
                  <c:v>6.99</c:v>
                </c:pt>
                <c:pt idx="8">
                  <c:v>#N/A</c:v>
                </c:pt>
                <c:pt idx="9">
                  <c:v>10.72</c:v>
                </c:pt>
              </c:numCache>
            </c:numRef>
          </c:val>
          <c:extLst>
            <c:ext xmlns:c16="http://schemas.microsoft.com/office/drawing/2014/chart" uri="{C3380CC4-5D6E-409C-BE32-E72D297353CC}">
              <c16:uniqueId val="{00000008-443A-4371-8DCA-61E8892F03A3}"/>
            </c:ext>
          </c:extLst>
        </c:ser>
        <c:ser>
          <c:idx val="9"/>
          <c:order val="9"/>
          <c:tx>
            <c:strRef>
              <c:f>データシート!$A$36</c:f>
              <c:strCache>
                <c:ptCount val="1"/>
                <c:pt idx="0">
                  <c:v>津島市民病院事業会計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0.48</c:v>
                </c:pt>
                <c:pt idx="2">
                  <c:v>#N/A</c:v>
                </c:pt>
                <c:pt idx="3">
                  <c:v>1.1100000000000001</c:v>
                </c:pt>
                <c:pt idx="4">
                  <c:v>#N/A</c:v>
                </c:pt>
                <c:pt idx="5">
                  <c:v>7.43</c:v>
                </c:pt>
                <c:pt idx="6">
                  <c:v>#N/A</c:v>
                </c:pt>
                <c:pt idx="7">
                  <c:v>10.27</c:v>
                </c:pt>
                <c:pt idx="8">
                  <c:v>#N/A</c:v>
                </c:pt>
                <c:pt idx="9">
                  <c:v>11.44</c:v>
                </c:pt>
              </c:numCache>
            </c:numRef>
          </c:val>
          <c:extLst>
            <c:ext xmlns:c16="http://schemas.microsoft.com/office/drawing/2014/chart" uri="{C3380CC4-5D6E-409C-BE32-E72D297353CC}">
              <c16:uniqueId val="{00000009-443A-4371-8DCA-61E8892F03A3}"/>
            </c:ext>
          </c:extLst>
        </c:ser>
        <c:dLbls>
          <c:showLegendKey val="0"/>
          <c:showVal val="0"/>
          <c:showCatName val="0"/>
          <c:showSerName val="0"/>
          <c:showPercent val="0"/>
          <c:showBubbleSize val="0"/>
        </c:dLbls>
        <c:gapWidth val="150"/>
        <c:overlap val="100"/>
        <c:axId val="599945960"/>
        <c:axId val="599945176"/>
      </c:barChart>
      <c:catAx>
        <c:axId val="599945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945176"/>
        <c:crosses val="autoZero"/>
        <c:auto val="1"/>
        <c:lblAlgn val="ctr"/>
        <c:lblOffset val="100"/>
        <c:tickLblSkip val="1"/>
        <c:tickMarkSkip val="1"/>
        <c:noMultiLvlLbl val="0"/>
      </c:catAx>
      <c:valAx>
        <c:axId val="599945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945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1878</c:v>
                </c:pt>
                <c:pt idx="5">
                  <c:v>1819</c:v>
                </c:pt>
                <c:pt idx="8">
                  <c:v>1817</c:v>
                </c:pt>
                <c:pt idx="11">
                  <c:v>1825</c:v>
                </c:pt>
                <c:pt idx="14">
                  <c:v>1850</c:v>
                </c:pt>
              </c:numCache>
            </c:numRef>
          </c:val>
          <c:extLst>
            <c:ext xmlns:c16="http://schemas.microsoft.com/office/drawing/2014/chart" uri="{C3380CC4-5D6E-409C-BE32-E72D297353CC}">
              <c16:uniqueId val="{00000000-8276-4449-9C08-F08B73E76F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76-4449-9C08-F08B73E76F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276-4449-9C08-F08B73E76F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9</c:v>
                </c:pt>
                <c:pt idx="6">
                  <c:v>16</c:v>
                </c:pt>
                <c:pt idx="9">
                  <c:v>25</c:v>
                </c:pt>
                <c:pt idx="12">
                  <c:v>42</c:v>
                </c:pt>
              </c:numCache>
            </c:numRef>
          </c:val>
          <c:extLst>
            <c:ext xmlns:c16="http://schemas.microsoft.com/office/drawing/2014/chart" uri="{C3380CC4-5D6E-409C-BE32-E72D297353CC}">
              <c16:uniqueId val="{00000003-8276-4449-9C08-F08B73E76F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851</c:v>
                </c:pt>
                <c:pt idx="3">
                  <c:v>816</c:v>
                </c:pt>
                <c:pt idx="6">
                  <c:v>880</c:v>
                </c:pt>
                <c:pt idx="9">
                  <c:v>846</c:v>
                </c:pt>
                <c:pt idx="12">
                  <c:v>858</c:v>
                </c:pt>
              </c:numCache>
            </c:numRef>
          </c:val>
          <c:extLst>
            <c:ext xmlns:c16="http://schemas.microsoft.com/office/drawing/2014/chart" uri="{C3380CC4-5D6E-409C-BE32-E72D297353CC}">
              <c16:uniqueId val="{00000004-8276-4449-9C08-F08B73E76F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76-4449-9C08-F08B73E76F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76-4449-9C08-F08B73E76F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1494</c:v>
                </c:pt>
                <c:pt idx="3">
                  <c:v>1464</c:v>
                </c:pt>
                <c:pt idx="6">
                  <c:v>1388</c:v>
                </c:pt>
                <c:pt idx="9">
                  <c:v>1448</c:v>
                </c:pt>
                <c:pt idx="12">
                  <c:v>1582</c:v>
                </c:pt>
              </c:numCache>
            </c:numRef>
          </c:val>
          <c:extLst>
            <c:ext xmlns:c16="http://schemas.microsoft.com/office/drawing/2014/chart" uri="{C3380CC4-5D6E-409C-BE32-E72D297353CC}">
              <c16:uniqueId val="{00000007-8276-4449-9C08-F08B73E76FAF}"/>
            </c:ext>
          </c:extLst>
        </c:ser>
        <c:dLbls>
          <c:showLegendKey val="0"/>
          <c:showVal val="0"/>
          <c:showCatName val="0"/>
          <c:showSerName val="0"/>
          <c:showPercent val="0"/>
          <c:showBubbleSize val="0"/>
        </c:dLbls>
        <c:gapWidth val="100"/>
        <c:overlap val="100"/>
        <c:axId val="599951840"/>
        <c:axId val="599946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467</c:v>
                </c:pt>
                <c:pt idx="2">
                  <c:v>#N/A</c:v>
                </c:pt>
                <c:pt idx="3">
                  <c:v>#N/A</c:v>
                </c:pt>
                <c:pt idx="4">
                  <c:v>470</c:v>
                </c:pt>
                <c:pt idx="5">
                  <c:v>#N/A</c:v>
                </c:pt>
                <c:pt idx="6">
                  <c:v>#N/A</c:v>
                </c:pt>
                <c:pt idx="7">
                  <c:v>467</c:v>
                </c:pt>
                <c:pt idx="8">
                  <c:v>#N/A</c:v>
                </c:pt>
                <c:pt idx="9">
                  <c:v>#N/A</c:v>
                </c:pt>
                <c:pt idx="10">
                  <c:v>494</c:v>
                </c:pt>
                <c:pt idx="11">
                  <c:v>#N/A</c:v>
                </c:pt>
                <c:pt idx="12">
                  <c:v>#N/A</c:v>
                </c:pt>
                <c:pt idx="13">
                  <c:v>632</c:v>
                </c:pt>
                <c:pt idx="14">
                  <c:v>#N/A</c:v>
                </c:pt>
              </c:numCache>
            </c:numRef>
          </c:val>
          <c:smooth val="0"/>
          <c:extLst>
            <c:ext xmlns:c16="http://schemas.microsoft.com/office/drawing/2014/chart" uri="{C3380CC4-5D6E-409C-BE32-E72D297353CC}">
              <c16:uniqueId val="{00000008-8276-4449-9C08-F08B73E76FAF}"/>
            </c:ext>
          </c:extLst>
        </c:ser>
        <c:dLbls>
          <c:showLegendKey val="0"/>
          <c:showVal val="0"/>
          <c:showCatName val="0"/>
          <c:showSerName val="0"/>
          <c:showPercent val="0"/>
          <c:showBubbleSize val="0"/>
        </c:dLbls>
        <c:marker val="1"/>
        <c:smooth val="0"/>
        <c:axId val="599951840"/>
        <c:axId val="599946744"/>
      </c:lineChart>
      <c:catAx>
        <c:axId val="59995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99946744"/>
        <c:crosses val="autoZero"/>
        <c:auto val="1"/>
        <c:lblAlgn val="ctr"/>
        <c:lblOffset val="100"/>
        <c:tickLblSkip val="1"/>
        <c:tickMarkSkip val="1"/>
        <c:noMultiLvlLbl val="0"/>
      </c:catAx>
      <c:valAx>
        <c:axId val="599946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95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19819</c:v>
                </c:pt>
                <c:pt idx="5">
                  <c:v>19616</c:v>
                </c:pt>
                <c:pt idx="8">
                  <c:v>19442</c:v>
                </c:pt>
                <c:pt idx="11">
                  <c:v>19100</c:v>
                </c:pt>
                <c:pt idx="14">
                  <c:v>18240</c:v>
                </c:pt>
              </c:numCache>
            </c:numRef>
          </c:val>
          <c:extLst>
            <c:ext xmlns:c16="http://schemas.microsoft.com/office/drawing/2014/chart" uri="{C3380CC4-5D6E-409C-BE32-E72D297353CC}">
              <c16:uniqueId val="{00000000-5CFA-46A6-8091-B754B8A43C1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4810</c:v>
                </c:pt>
                <c:pt idx="5">
                  <c:v>5298</c:v>
                </c:pt>
                <c:pt idx="8">
                  <c:v>5390</c:v>
                </c:pt>
                <c:pt idx="11">
                  <c:v>5118</c:v>
                </c:pt>
                <c:pt idx="14">
                  <c:v>4923</c:v>
                </c:pt>
              </c:numCache>
            </c:numRef>
          </c:val>
          <c:extLst>
            <c:ext xmlns:c16="http://schemas.microsoft.com/office/drawing/2014/chart" uri="{C3380CC4-5D6E-409C-BE32-E72D297353CC}">
              <c16:uniqueId val="{00000001-5CFA-46A6-8091-B754B8A43C1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1766</c:v>
                </c:pt>
                <c:pt idx="5">
                  <c:v>2571</c:v>
                </c:pt>
                <c:pt idx="8">
                  <c:v>3604</c:v>
                </c:pt>
                <c:pt idx="11">
                  <c:v>5679</c:v>
                </c:pt>
                <c:pt idx="14">
                  <c:v>6152</c:v>
                </c:pt>
              </c:numCache>
            </c:numRef>
          </c:val>
          <c:extLst>
            <c:ext xmlns:c16="http://schemas.microsoft.com/office/drawing/2014/chart" uri="{C3380CC4-5D6E-409C-BE32-E72D297353CC}">
              <c16:uniqueId val="{00000002-5CFA-46A6-8091-B754B8A43C1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FA-46A6-8091-B754B8A43C1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FA-46A6-8091-B754B8A43C1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FA-46A6-8091-B754B8A43C1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2725</c:v>
                </c:pt>
                <c:pt idx="3">
                  <c:v>2831</c:v>
                </c:pt>
                <c:pt idx="6">
                  <c:v>2884</c:v>
                </c:pt>
                <c:pt idx="9">
                  <c:v>2928</c:v>
                </c:pt>
                <c:pt idx="12">
                  <c:v>2918</c:v>
                </c:pt>
              </c:numCache>
            </c:numRef>
          </c:val>
          <c:extLst>
            <c:ext xmlns:c16="http://schemas.microsoft.com/office/drawing/2014/chart" uri="{C3380CC4-5D6E-409C-BE32-E72D297353CC}">
              <c16:uniqueId val="{00000006-5CFA-46A6-8091-B754B8A43C1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116</c:v>
                </c:pt>
                <c:pt idx="3">
                  <c:v>218</c:v>
                </c:pt>
                <c:pt idx="6">
                  <c:v>306</c:v>
                </c:pt>
                <c:pt idx="9">
                  <c:v>366</c:v>
                </c:pt>
                <c:pt idx="12">
                  <c:v>310</c:v>
                </c:pt>
              </c:numCache>
            </c:numRef>
          </c:val>
          <c:extLst>
            <c:ext xmlns:c16="http://schemas.microsoft.com/office/drawing/2014/chart" uri="{C3380CC4-5D6E-409C-BE32-E72D297353CC}">
              <c16:uniqueId val="{00000007-5CFA-46A6-8091-B754B8A43C1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10775</c:v>
                </c:pt>
                <c:pt idx="3">
                  <c:v>10964</c:v>
                </c:pt>
                <c:pt idx="6">
                  <c:v>10473</c:v>
                </c:pt>
                <c:pt idx="9">
                  <c:v>9531</c:v>
                </c:pt>
                <c:pt idx="12">
                  <c:v>8998</c:v>
                </c:pt>
              </c:numCache>
            </c:numRef>
          </c:val>
          <c:extLst>
            <c:ext xmlns:c16="http://schemas.microsoft.com/office/drawing/2014/chart" uri="{C3380CC4-5D6E-409C-BE32-E72D297353CC}">
              <c16:uniqueId val="{00000008-5CFA-46A6-8091-B754B8A43C1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CFA-46A6-8091-B754B8A43C1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16240</c:v>
                </c:pt>
                <c:pt idx="3">
                  <c:v>16641</c:v>
                </c:pt>
                <c:pt idx="6">
                  <c:v>16920</c:v>
                </c:pt>
                <c:pt idx="9">
                  <c:v>17328</c:v>
                </c:pt>
                <c:pt idx="12">
                  <c:v>17046</c:v>
                </c:pt>
              </c:numCache>
            </c:numRef>
          </c:val>
          <c:extLst>
            <c:ext xmlns:c16="http://schemas.microsoft.com/office/drawing/2014/chart" uri="{C3380CC4-5D6E-409C-BE32-E72D297353CC}">
              <c16:uniqueId val="{0000000A-5CFA-46A6-8091-B754B8A43C14}"/>
            </c:ext>
          </c:extLst>
        </c:ser>
        <c:dLbls>
          <c:showLegendKey val="0"/>
          <c:showVal val="0"/>
          <c:showCatName val="0"/>
          <c:showSerName val="0"/>
          <c:showPercent val="0"/>
          <c:showBubbleSize val="0"/>
        </c:dLbls>
        <c:gapWidth val="100"/>
        <c:overlap val="100"/>
        <c:axId val="599947528"/>
        <c:axId val="599949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3461</c:v>
                </c:pt>
                <c:pt idx="2">
                  <c:v>#N/A</c:v>
                </c:pt>
                <c:pt idx="3">
                  <c:v>#N/A</c:v>
                </c:pt>
                <c:pt idx="4">
                  <c:v>3169</c:v>
                </c:pt>
                <c:pt idx="5">
                  <c:v>#N/A</c:v>
                </c:pt>
                <c:pt idx="6">
                  <c:v>#N/A</c:v>
                </c:pt>
                <c:pt idx="7">
                  <c:v>2147</c:v>
                </c:pt>
                <c:pt idx="8">
                  <c:v>#N/A</c:v>
                </c:pt>
                <c:pt idx="9">
                  <c:v>#N/A</c:v>
                </c:pt>
                <c:pt idx="10">
                  <c:v>257</c:v>
                </c:pt>
                <c:pt idx="11">
                  <c:v>#N/A</c:v>
                </c:pt>
                <c:pt idx="12">
                  <c:v>#N/A</c:v>
                </c:pt>
                <c:pt idx="13">
                  <c:v>0</c:v>
                </c:pt>
                <c:pt idx="14">
                  <c:v>#N/A</c:v>
                </c:pt>
              </c:numCache>
            </c:numRef>
          </c:val>
          <c:smooth val="0"/>
          <c:extLst>
            <c:ext xmlns:c16="http://schemas.microsoft.com/office/drawing/2014/chart" uri="{C3380CC4-5D6E-409C-BE32-E72D297353CC}">
              <c16:uniqueId val="{0000000B-5CFA-46A6-8091-B754B8A43C14}"/>
            </c:ext>
          </c:extLst>
        </c:ser>
        <c:dLbls>
          <c:showLegendKey val="0"/>
          <c:showVal val="0"/>
          <c:showCatName val="0"/>
          <c:showSerName val="0"/>
          <c:showPercent val="0"/>
          <c:showBubbleSize val="0"/>
        </c:dLbls>
        <c:marker val="1"/>
        <c:smooth val="0"/>
        <c:axId val="599947528"/>
        <c:axId val="599949880"/>
      </c:lineChart>
      <c:catAx>
        <c:axId val="599947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9949880"/>
        <c:crosses val="autoZero"/>
        <c:auto val="1"/>
        <c:lblAlgn val="ctr"/>
        <c:lblOffset val="100"/>
        <c:tickLblSkip val="1"/>
        <c:tickMarkSkip val="1"/>
        <c:noMultiLvlLbl val="0"/>
      </c:catAx>
      <c:valAx>
        <c:axId val="599949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99947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2441</c:v>
                </c:pt>
                <c:pt idx="1">
                  <c:v>3964</c:v>
                </c:pt>
                <c:pt idx="2">
                  <c:v>4499</c:v>
                </c:pt>
              </c:numCache>
            </c:numRef>
          </c:val>
          <c:extLst>
            <c:ext xmlns:c16="http://schemas.microsoft.com/office/drawing/2014/chart" uri="{C3380CC4-5D6E-409C-BE32-E72D297353CC}">
              <c16:uniqueId val="{00000000-5DE4-4BFC-82F5-4C392C4BC6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c:v>
                </c:pt>
                <c:pt idx="1">
                  <c:v>332</c:v>
                </c:pt>
                <c:pt idx="2">
                  <c:v>332</c:v>
                </c:pt>
              </c:numCache>
            </c:numRef>
          </c:val>
          <c:extLst>
            <c:ext xmlns:c16="http://schemas.microsoft.com/office/drawing/2014/chart" uri="{C3380CC4-5D6E-409C-BE32-E72D297353CC}">
              <c16:uniqueId val="{00000001-5DE4-4BFC-82F5-4C392C4BC6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556</c:v>
                </c:pt>
                <c:pt idx="1">
                  <c:v>713</c:v>
                </c:pt>
                <c:pt idx="2">
                  <c:v>666</c:v>
                </c:pt>
              </c:numCache>
            </c:numRef>
          </c:val>
          <c:extLst>
            <c:ext xmlns:c16="http://schemas.microsoft.com/office/drawing/2014/chart" uri="{C3380CC4-5D6E-409C-BE32-E72D297353CC}">
              <c16:uniqueId val="{00000002-5DE4-4BFC-82F5-4C392C4BC663}"/>
            </c:ext>
          </c:extLst>
        </c:ser>
        <c:dLbls>
          <c:showLegendKey val="0"/>
          <c:showVal val="0"/>
          <c:showCatName val="0"/>
          <c:showSerName val="0"/>
          <c:showPercent val="0"/>
          <c:showBubbleSize val="0"/>
        </c:dLbls>
        <c:gapWidth val="120"/>
        <c:overlap val="100"/>
        <c:axId val="599948312"/>
        <c:axId val="599948704"/>
      </c:barChart>
      <c:catAx>
        <c:axId val="599948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9948704"/>
        <c:crosses val="autoZero"/>
        <c:auto val="1"/>
        <c:lblAlgn val="ctr"/>
        <c:lblOffset val="100"/>
        <c:tickLblSkip val="1"/>
        <c:tickMarkSkip val="1"/>
        <c:noMultiLvlLbl val="0"/>
      </c:catAx>
      <c:valAx>
        <c:axId val="599948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9948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{00444025-7359-4844-B498-338325F6CAB1}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5D8-4FF9-9780-98094AB6F8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{477781EC-976A-4B76-92DD-409DC7FF34E0}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D8-4FF9-9780-98094AB6F8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{36E7C2E9-2D35-4AAA-826D-2ECC72D23259}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D8-4FF9-9780-98094AB6F8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{F7DB3BAE-E446-432E-A41B-8F6B3CD9D066}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D8-4FF9-9780-98094AB6F8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{C0051E27-D4AF-44AD-BBCE-EB7A2B7B49B1}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D8-4FF9-9780-98094AB6F8C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{07810B9E-5428-4813-AEFA-F4EACAE5DDDC}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5D8-4FF9-9780-98094AB6F8C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{7C807352-FEA5-421E-86DF-42FC7BA0A198}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5D8-4FF9-9780-98094AB6F8C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{12141B4C-2573-4BA1-AFB1-44177004E960}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5D8-4FF9-9780-98094AB6F8C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{13C906AF-D63A-425C-AD37-B73EE1C8CDC3}</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5D8-4FF9-9780-98094AB6F8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63.7</c:v>
                </c:pt>
                <c:pt idx="16">
                  <c:v>65.2</c:v>
                </c:pt>
                <c:pt idx="24">
                  <c:v>66.8</c:v>
                </c:pt>
                <c:pt idx="32">
                  <c:v>68.2</c:v>
                </c:pt>
              </c:numCache>
            </c:numRef>
          </c:xVal>
          <c:yVal>
            <c:numRef>
              <c:f>公会計指標分析・財政指標組合せ分析表!$BP$51:$DC$51</c:f>
              <c:numCache>
                <c:formatCode>#,##0.0;"▲ "#,##0.0</c:formatCode>
                <c:ptCount val="40"/>
                <c:pt idx="0">
                  <c:v>31.3</c:v>
                </c:pt>
                <c:pt idx="8">
                  <c:v>27.7</c:v>
                </c:pt>
                <c:pt idx="16">
                  <c:v>18.2</c:v>
                </c:pt>
                <c:pt idx="24">
                  <c:v>2</c:v>
                </c:pt>
              </c:numCache>
            </c:numRef>
          </c:yVal>
          <c:smooth val="0"/>
          <c:extLst>
            <c:ext xmlns:c16="http://schemas.microsoft.com/office/drawing/2014/chart" uri="{C3380CC4-5D6E-409C-BE32-E72D297353CC}">
              <c16:uniqueId val="{00000009-85D8-4FF9-9780-98094AB6F8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{279DA377-6AF2-49CC-8672-5451247B6E75}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5D8-4FF9-9780-98094AB6F8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{EE73CA37-1B38-4524-8250-1C34FCE7613F}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D8-4FF9-9780-98094AB6F8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{59F77E34-921A-49A8-A95D-E57FC164B6C3}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D8-4FF9-9780-98094AB6F8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{30962F58-2887-4FF3-BC4D-6D85B596B6BD}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D8-4FF9-9780-98094AB6F8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{BCE3F71B-5A50-4C4B-AABB-0900C021BF9D}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D8-4FF9-9780-98094AB6F8CB}"/>
                </c:ext>
              </c:extLst>
            </c:dLbl>
            <c:dLbl>
              <c:idx val="8"/>
              <c:layout>
                <c:manualLayout>
                  <c:x val="-2.27816392686391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{00BBCFDB-E05D-4704-8F29-599B906C7439}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5D8-4FF9-9780-98094AB6F8CB}"/>
                </c:ext>
              </c:extLst>
            </c:dLbl>
            <c:dLbl>
              <c:idx val="16"/>
              <c:layout>
                <c:manualLayout>
                  <c:x val="-4.1249862031829218E-2"/>
                  <c:y val="-6.4739042105865174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{515F5969-F587-495A-AA3F-D3EA58FB7A8B}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5D8-4FF9-9780-98094AB6F8C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{F5E22681-9376-466F-86D7-A5CB32D250D1}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5D8-4FF9-9780-98094AB6F8C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{C8051C01-481E-49A6-BC33-D0C66745E741}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5D8-4FF9-9780-98094AB6F8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63.7</c:v>
                </c:pt>
                <c:pt idx="32">
                  <c:v>64.099999999999994</c:v>
                </c:pt>
              </c:numCache>
            </c:numRef>
          </c:xVal>
          <c:yVal>
            <c:numRef>
              <c:f>公会計指標分析・財政指標組合せ分析表!$BP$55:$DC$55</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85D8-4FF9-9780-98094AB6F8CB}"/>
            </c:ext>
          </c:extLst>
        </c:ser>
        <c:dLbls>
          <c:showLegendKey val="0"/>
          <c:showVal val="1"/>
          <c:showCatName val="0"/>
          <c:showSerName val="0"/>
          <c:showPercent val="0"/>
          <c:showBubbleSize val="0"/>
        </c:dLbls>
        <c:axId val="599951056"/>
        <c:axId val="599951448"/>
      </c:scatterChart>
      <c:valAx>
        <c:axId val="599951056"/>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9951448"/>
        <c:crosses val="autoZero"/>
        <c:crossBetween val="midCat"/>
      </c:valAx>
      <c:valAx>
        <c:axId val="599951448"/>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995105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{E746C6A0-E35E-4377-B9E2-3E82B418C440}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F25-4880-8F2A-D0AB846BCB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{8C3C20CA-B830-430B-BF34-33619C15A9CA}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25-4880-8F2A-D0AB846BCB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{E4039DFB-C541-46E3-B88D-326D5FEBDC90}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25-4880-8F2A-D0AB846BCB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{C66D1394-F8A6-4968-9BC8-67CFFBFAFC4D}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25-4880-8F2A-D0AB846BCB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{1F9F6740-830E-4091-AD42-0EB010252E27}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25-4880-8F2A-D0AB846BCB0B}"/>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{E3288239-6B06-4EF2-9AE1-69C336AD38BA}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F25-4880-8F2A-D0AB846BCB0B}"/>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{3A2A5670-6CB3-42C9-99CE-1295C23C15AC}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F25-4880-8F2A-D0AB846BCB0B}"/>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{01278FE3-80DD-49ED-9EE7-066F234EF41B}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F25-4880-8F2A-D0AB846BCB0B}"/>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{61F84ACC-50EB-46E2-9C56-EE917106D048}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F25-4880-8F2A-D0AB846BCB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4.5</c:v>
                </c:pt>
                <c:pt idx="16">
                  <c:v>4.0999999999999996</c:v>
                </c:pt>
                <c:pt idx="24">
                  <c:v>4</c:v>
                </c:pt>
                <c:pt idx="32">
                  <c:v>4.3</c:v>
                </c:pt>
              </c:numCache>
            </c:numRef>
          </c:xVal>
          <c:yVal>
            <c:numRef>
              <c:f>公会計指標分析・財政指標組合せ分析表!$BP$73:$DC$73</c:f>
              <c:numCache>
                <c:formatCode>#,##0.0;"▲ "#,##0.0</c:formatCode>
                <c:ptCount val="40"/>
                <c:pt idx="0">
                  <c:v>31.3</c:v>
                </c:pt>
                <c:pt idx="8">
                  <c:v>27.7</c:v>
                </c:pt>
                <c:pt idx="16">
                  <c:v>18.2</c:v>
                </c:pt>
                <c:pt idx="24">
                  <c:v>2</c:v>
                </c:pt>
              </c:numCache>
            </c:numRef>
          </c:yVal>
          <c:smooth val="0"/>
          <c:extLst>
            <c:ext xmlns:c16="http://schemas.microsoft.com/office/drawing/2014/chart" uri="{C3380CC4-5D6E-409C-BE32-E72D297353CC}">
              <c16:uniqueId val="{00000009-1F25-4880-8F2A-D0AB846BCB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{C86A3629-F364-4FCD-BF97-37BE48838402}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F25-4880-8F2A-D0AB846BCB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{9295E153-9966-489E-B74F-C9644F1EBFD8}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25-4880-8F2A-D0AB846BCB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{1ED017D8-2201-4F8A-AE4B-D4BFF875B726}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25-4880-8F2A-D0AB846BCB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{0A37FC5B-9B0F-4385-A5DE-D9BD4C6B9C3D}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25-4880-8F2A-D0AB846BCB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{DDC778A4-08F7-4D51-9DE6-C251FD226A36}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25-4880-8F2A-D0AB846BCB0B}"/>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{8711E036-3710-4ADA-9121-DE723D377A21}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F25-4880-8F2A-D0AB846BCB0B}"/>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{87385A7E-236A-4B7D-B157-B13BD7FCD114}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F25-4880-8F2A-D0AB846BCB0B}"/>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{FA2A9F18-89B0-4954-AAD1-F1F7BD06B4BA}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F25-4880-8F2A-D0AB846BCB0B}"/>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{819E4976-2553-4B6A-A6B4-45328C310BA8}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F25-4880-8F2A-D0AB846BCB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5.7</c:v>
                </c:pt>
                <c:pt idx="32">
                  <c:v>5.8</c:v>
                </c:pt>
              </c:numCache>
            </c:numRef>
          </c:xVal>
          <c:yVal>
            <c:numRef>
              <c:f>公会計指標分析・財政指標組合せ分析表!$BP$77:$DC$77</c:f>
              <c:numCache>
                <c:formatCode>#,##0.0;"▲ "#,##0.0</c:formatCode>
                <c:ptCount val="40"/>
                <c:pt idx="0">
                  <c:v>25.3</c:v>
                </c:pt>
                <c:pt idx="8">
                  <c:v>25.5</c:v>
                </c:pt>
                <c:pt idx="16">
                  <c:v>25.1</c:v>
                </c:pt>
                <c:pt idx="24">
                  <c:v>11.2</c:v>
                </c:pt>
                <c:pt idx="32">
                  <c:v>4.5999999999999996</c:v>
                </c:pt>
              </c:numCache>
            </c:numRef>
          </c:yVal>
          <c:smooth val="0"/>
          <c:extLst>
            <c:ext xmlns:c16="http://schemas.microsoft.com/office/drawing/2014/chart" uri="{C3380CC4-5D6E-409C-BE32-E72D297353CC}">
              <c16:uniqueId val="{00000013-1F25-4880-8F2A-D0AB846BCB0B}"/>
            </c:ext>
          </c:extLst>
        </c:ser>
        <c:dLbls>
          <c:showLegendKey val="0"/>
          <c:showVal val="1"/>
          <c:showCatName val="0"/>
          <c:showSerName val="0"/>
          <c:showPercent val="0"/>
          <c:showBubbleSize val="0"/>
        </c:dLbls>
        <c:axId val="608149144"/>
        <c:axId val="608154240"/>
      </c:scatterChart>
      <c:valAx>
        <c:axId val="608149144"/>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8154240"/>
        <c:crosses val="autoZero"/>
        <c:crossBetween val="midCat"/>
      </c:valAx>
      <c:valAx>
        <c:axId val="60815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60814914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元利償還金について、借入先の利率見直しに伴い低利率の起債に置き換わったことで利子は６百万円減となったが、令和元年度に発行した小中学校エアコン整備事業の元利償還が開始</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したこと等に伴い、元金は</a:t>
          </a:r>
          <a:r>
            <a:rPr kumimoji="1" lang="en-US" altLang="ja-JP" sz="1400">
              <a:latin typeface="ＭＳ ゴシック" pitchFamily="49" charset="-128"/>
              <a:ea typeface="ＭＳ ゴシック" pitchFamily="49" charset="-128"/>
            </a:rPr>
            <a:t>140</a:t>
          </a:r>
          <a:r>
            <a:rPr kumimoji="1" lang="ja-JP" altLang="en-US" sz="1400">
              <a:latin typeface="ＭＳ ゴシック" pitchFamily="49" charset="-128"/>
              <a:ea typeface="ＭＳ ゴシック" pitchFamily="49" charset="-128"/>
            </a:rPr>
            <a:t>百万円増となっている。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年度に、小中学校屋内運動場長寿命化整備、橋詰又吉線道路整備等に係る起債が控えており、実質公債費比率は今後悪化することが見込まれる。交付税措置のない起債発行をできるだけ行わない等により、地方債現在高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地方債の現在高は近年増加傾向にあり、令和４年度末残高は過去５年で２番目の規模となった。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令和４年度は、病院事業会計の地方債現在高が</a:t>
          </a:r>
          <a:r>
            <a:rPr kumimoji="1" lang="en-US" altLang="ja-JP" sz="1400">
              <a:latin typeface="ＭＳ ゴシック" pitchFamily="49" charset="-128"/>
              <a:ea typeface="ＭＳ ゴシック" pitchFamily="49" charset="-128"/>
            </a:rPr>
            <a:t>515</a:t>
          </a:r>
          <a:r>
            <a:rPr kumimoji="1" lang="ja-JP" altLang="en-US" sz="1400">
              <a:latin typeface="ＭＳ ゴシック" pitchFamily="49" charset="-128"/>
              <a:ea typeface="ＭＳ ゴシック" pitchFamily="49" charset="-128"/>
            </a:rPr>
            <a:t>百万円減少したことで公営企業債等繰入見込額が</a:t>
          </a:r>
          <a:r>
            <a:rPr kumimoji="1" lang="en-US" altLang="ja-JP" sz="1400">
              <a:latin typeface="ＭＳ ゴシック" pitchFamily="49" charset="-128"/>
              <a:ea typeface="ＭＳ ゴシック" pitchFamily="49" charset="-128"/>
            </a:rPr>
            <a:t>533</a:t>
          </a:r>
          <a:r>
            <a:rPr kumimoji="1" lang="ja-JP" altLang="en-US" sz="1400">
              <a:latin typeface="ＭＳ ゴシック" pitchFamily="49" charset="-128"/>
              <a:ea typeface="ＭＳ ゴシック" pitchFamily="49" charset="-128"/>
            </a:rPr>
            <a:t>百万円減となり、将来負担比率は大きく改善した。一方で、小中学校屋内運動場長寿命化整備、橋詰又吉線道路整備、消防庁舎空調設備整備等に係る起債が控えていることから、地方債の現在高は今後増加していく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今後も、交付税措置のない起債発行をできるだけ行わない等により、地方債現在高の抑制に努めていく。また、基金の計画的な積み立て等により財政の健全化を図っていく。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愛知県津島市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百万円の増となっている。主な要因としては、財政調整基金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百万円を積立てた一方で、その他特定目的基金中ふるさとつしま応援基金の取崩額が積立額を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百万円上回ったことが挙げられる。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財政調整基金については、災害等の緊急的対応を踏まえ、標準財政規模（約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を確保する必要があると考えており、残高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額としていた。しかし、少子高齢化、公共施設等の老朽化対応等により、市の財政需要が高まっていくことが見込まれ、また、津島市民病院への支援は地域医療に必要な経費であり、今後も、状況に応じて病院が安定した経営を続けていけるよう支援していく必要があると考えている。社会情勢の変化や制度改正等による歳出増加要因も考慮しつつ、あらゆる事業を選択と集中の視点で見直し、経費の削減、収入の増加策に取り組み、安定した行財政運営を行えるように、引き続き、財政調整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その他特定目的基金については、積み立ての主がふるさとつしま応援基金になるため、市外に積極的にアピールすることにより基金の確保に努めていく。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基金残高は将来負担比率にも大きく影響する要素であり、不要な取り崩しは行わないよう、引き続き取り組んでいく。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ふるさとつしま応援基金　　　：津島市を応援しようとする人々からの寄附金を活用し、個性豊かで活力あるまちづくりに資するため。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歴史・文化のまちづくり基金　：歴史・文化を活かしたまちづくり推進事業の財源として充てるため。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美術館建設基金　　　　　　　：美術館建設のための財源として充てるため。（現状、建設の予定はない）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：福祉の推進に必要な財源を確保するため。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：市民の国際感覚を高め、もって国際交流の振興を図るため。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百万円の減となった。これは、ふるさとつしま応援基金において、新規寄附金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百万円が減となったためである。その他については大きな増減はない。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つしま応援基金については返礼品の基準等に配慮しつつ、市外に積極的にアピールすることにより基金の確保に努めていく。その他の基金については大きな積立て・取崩しはなく、今後も適切な運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令和４年度当初予算では、財源不足分として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百万円の繰入れを予算計上していたが、前年度繰越金等の歳入確保や経費の節減等により、予定していた繰入れを全額取り止めた上で、積立金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百万円を令和４年度３月補正予算で予算計上し積み立てたため、財政調整基金は増となった。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財政調整基金については、災害等の緊急的対応を踏まえ、標準財政規模（約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を確保する必要があると考えており、残高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億円程度を目標額としていた。しかし、少子高齢化、公共施設等の老朽化対応等により、市の財政需要が高まっていくことが見込まれ、また、津島市民病院への支援は地域医療に必要な経費であり、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今後も、状況に応じて病院が安定した経営を続けていけるよう支援していく必要があると考えている。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情勢の変化や制度改正等による歳出増加要因も考慮しつつ、あらゆる事業を選択と集中の視点で見直し、経費の削減、収入の増加策に取り組み、安定した行財政運営を行えるように、引き続き、財政調整基金残高の確保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減債基金に関しては前年度からの増減はほぼなかった。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今後、令和３年度に発行した臨時財政対策債（令和７年度償還開始）の償還財源として活用していく。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60,623
58,539
25.09
25,872,868
24,182,354
1,511,204
13,818,182
17,045,946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D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D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D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D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類似団体と比較してやや高い水準が続いている。当市では近年、大規模な投資的事業や除却を行っていないため、有形固定資産減価償却率は緩やかに上昇している。今後は、令和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月に改訂した「津島市公共施設等総合管理計画」に基づき、施設の集約化・複合化や除却に取り組んでいく。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93663</xdr:rowOff>
    </xdr:from>
    <xdr:to>
      <xdr:col>15</xdr:col>
      <xdr:colOff>187325</xdr:colOff>
      <xdr:row>31</xdr:row>
      <xdr:rowOff>23813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90964</xdr:rowOff>
    </xdr:from>
    <xdr:to>
      <xdr:col>11</xdr:col>
      <xdr:colOff>187325</xdr:colOff>
      <xdr:row>31</xdr:row>
      <xdr:rowOff>21114</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600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58579</xdr:rowOff>
    </xdr:from>
    <xdr:to>
      <xdr:col>7</xdr:col>
      <xdr:colOff>187325</xdr:colOff>
      <xdr:row>30</xdr:row>
      <xdr:rowOff>160179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116522</xdr:rowOff>
    </xdr:from>
    <xdr:to>
      <xdr:col>23</xdr:col>
      <xdr:colOff>136525</xdr:colOff>
      <xdr:row>32</xdr:row>
      <xdr:rowOff>46672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620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94949</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6181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78740</xdr:rowOff>
    </xdr:from>
    <xdr:to>
      <xdr:col>19</xdr:col>
      <xdr:colOff>187325</xdr:colOff>
      <xdr:row>32</xdr:row>
      <xdr:rowOff>8890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129540</xdr:rowOff>
    </xdr:from>
    <xdr:to>
      <xdr:col>23</xdr:col>
      <xdr:colOff>85725</xdr:colOff>
      <xdr:row>31</xdr:row>
      <xdr:rowOff>167322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6216015"/>
          <a:ext cx="7112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129540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3289300" y="6172835"/>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166529</xdr:rowOff>
    </xdr:from>
    <xdr:to>
      <xdr:col>11</xdr:col>
      <xdr:colOff>187325</xdr:colOff>
      <xdr:row>31</xdr:row>
      <xdr:rowOff>96679</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60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45879</xdr:rowOff>
    </xdr:from>
    <xdr:to>
      <xdr:col>15</xdr:col>
      <xdr:colOff>136525</xdr:colOff>
      <xdr:row>31</xdr:row>
      <xdr:rowOff>86360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6132354"/>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10795</xdr:rowOff>
    </xdr:from>
    <xdr:to>
      <xdr:col>11</xdr:col>
      <xdr:colOff>136525</xdr:colOff>
      <xdr:row>31</xdr:row>
      <xdr:rowOff>45879</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6097270"/>
          <a:ext cx="762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40340</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37641</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78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5256</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17</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625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87806</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類似団体とほぼ同水準であるが、県平均と比べるとやや高い状態である。前年度比</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ポイントとなった要因としては、公営企業債等繰入見込額が</a:t>
          </a:r>
          <a:r>
            <a:rPr kumimoji="1" lang="en-US" altLang="ja-JP" sz="1100">
              <a:latin typeface="ＭＳ Ｐゴシック" panose="020B0600070205080204" pitchFamily="50" charset="-128"/>
              <a:ea typeface="ＭＳ Ｐゴシック" panose="020B0600070205080204" pitchFamily="50" charset="-128"/>
            </a:rPr>
            <a:t>533</a:t>
          </a:r>
          <a:r>
            <a:rPr kumimoji="1" lang="ja-JP" altLang="en-US" sz="1100">
              <a:latin typeface="ＭＳ Ｐゴシック" panose="020B0600070205080204" pitchFamily="50" charset="-128"/>
              <a:ea typeface="ＭＳ Ｐゴシック" panose="020B0600070205080204" pitchFamily="50" charset="-128"/>
            </a:rPr>
            <a:t>百万円減及び充当可能基金残高が</a:t>
          </a:r>
          <a:r>
            <a:rPr kumimoji="1" lang="en-US" altLang="ja-JP" sz="1100">
              <a:latin typeface="ＭＳ Ｐゴシック" panose="020B0600070205080204" pitchFamily="50" charset="-128"/>
              <a:ea typeface="ＭＳ Ｐゴシック" panose="020B0600070205080204" pitchFamily="50" charset="-128"/>
            </a:rPr>
            <a:t>473</a:t>
          </a:r>
          <a:r>
            <a:rPr kumimoji="1" lang="ja-JP" altLang="en-US" sz="1100">
              <a:latin typeface="ＭＳ Ｐゴシック" panose="020B0600070205080204" pitchFamily="50" charset="-128"/>
              <a:ea typeface="ＭＳ Ｐゴシック" panose="020B0600070205080204" pitchFamily="50" charset="-128"/>
            </a:rPr>
            <a:t>百万円増となったことで分子が減少したものの、臨時財政対策債特例発行額が</a:t>
          </a:r>
          <a:r>
            <a:rPr kumimoji="1" lang="en-US" altLang="ja-JP" sz="1100">
              <a:latin typeface="ＭＳ Ｐゴシック" panose="020B0600070205080204" pitchFamily="50" charset="-128"/>
              <a:ea typeface="ＭＳ Ｐゴシック" panose="020B0600070205080204" pitchFamily="50" charset="-128"/>
            </a:rPr>
            <a:t>838</a:t>
          </a:r>
          <a:r>
            <a:rPr kumimoji="1" lang="ja-JP" altLang="en-US" sz="1100">
              <a:latin typeface="ＭＳ Ｐゴシック" panose="020B0600070205080204" pitchFamily="50" charset="-128"/>
              <a:ea typeface="ＭＳ Ｐゴシック" panose="020B0600070205080204" pitchFamily="50" charset="-128"/>
            </a:rPr>
            <a:t>百万円減となったことで分母が大きく減少したことが考えられる。今後についても、老朽化した施設の更新等により、地方債残高も増加することが見込まれる。施設の在り方等をよく検討するとともに、交付税措置のない起債発行の抑制等を行い、地方債残高の抑制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4846300" y="583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100330</xdr:rowOff>
    </xdr:from>
    <xdr:to>
      <xdr:col>68</xdr:col>
      <xdr:colOff>123825</xdr:colOff>
      <xdr:row>32</xdr:row>
      <xdr:rowOff>30480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32715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106036</xdr:rowOff>
    </xdr:from>
    <xdr:to>
      <xdr:col>64</xdr:col>
      <xdr:colOff>123825</xdr:colOff>
      <xdr:row>32</xdr:row>
      <xdr:rowOff>36186</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2509500" y="619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81670</xdr:rowOff>
    </xdr:from>
    <xdr:to>
      <xdr:col>60</xdr:col>
      <xdr:colOff>123825</xdr:colOff>
      <xdr:row>32</xdr:row>
      <xdr:rowOff>11820</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1747500" y="616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87494</xdr:rowOff>
    </xdr:from>
    <xdr:to>
      <xdr:col>76</xdr:col>
      <xdr:colOff>73025</xdr:colOff>
      <xdr:row>31</xdr:row>
      <xdr:rowOff>17644</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744700" y="600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65921</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4846300" y="598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1134</xdr:rowOff>
    </xdr:from>
    <xdr:to>
      <xdr:col>72</xdr:col>
      <xdr:colOff>123825</xdr:colOff>
      <xdr:row>30</xdr:row>
      <xdr:rowOff>102734</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033500" y="591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51934</xdr:rowOff>
    </xdr:from>
    <xdr:to>
      <xdr:col>76</xdr:col>
      <xdr:colOff>22225</xdr:colOff>
      <xdr:row>30</xdr:row>
      <xdr:rowOff>138294</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4084300" y="5966959"/>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12119</xdr:rowOff>
    </xdr:from>
    <xdr:to>
      <xdr:col>68</xdr:col>
      <xdr:colOff>123825</xdr:colOff>
      <xdr:row>31</xdr:row>
      <xdr:rowOff>113719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3271500" y="60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51934</xdr:rowOff>
    </xdr:from>
    <xdr:to>
      <xdr:col>72</xdr:col>
      <xdr:colOff>73025</xdr:colOff>
      <xdr:row>31</xdr:row>
      <xdr:rowOff>62919</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3322300" y="5966959"/>
          <a:ext cx="762000" cy="1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100484</xdr:rowOff>
    </xdr:from>
    <xdr:to>
      <xdr:col>64</xdr:col>
      <xdr:colOff>123825</xdr:colOff>
      <xdr:row>32</xdr:row>
      <xdr:rowOff>30634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2509500" y="618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62919</xdr:rowOff>
    </xdr:from>
    <xdr:to>
      <xdr:col>68</xdr:col>
      <xdr:colOff>73025</xdr:colOff>
      <xdr:row>31</xdr:row>
      <xdr:rowOff>151284</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2560300" y="6149394"/>
          <a:ext cx="762000" cy="8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67056</xdr:rowOff>
    </xdr:from>
    <xdr:to>
      <xdr:col>60</xdr:col>
      <xdr:colOff>123825</xdr:colOff>
      <xdr:row>32</xdr:row>
      <xdr:rowOff>168656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1747500" y="63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151284</xdr:rowOff>
    </xdr:from>
    <xdr:to>
      <xdr:col>64</xdr:col>
      <xdr:colOff>73025</xdr:colOff>
      <xdr:row>32</xdr:row>
      <xdr:rowOff>117856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1798300" y="6237759"/>
          <a:ext cx="762000" cy="13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21607</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3087427" y="627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27313</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2325427" y="628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28347</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1563427" y="594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93861</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3836727" y="600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130246</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3087427" y="587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47161</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2325427" y="596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159783</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1563427" y="64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60,623
58,539
25.09
25,872,868
24,182,354
1,511,204
13,818,182
17,045,946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101600</xdr:rowOff>
    </xdr:from>
    <xdr:to>
      <xdr:col>15</xdr:col>
      <xdr:colOff>101600</xdr:colOff>
      <xdr:row>38</xdr:row>
      <xdr:rowOff>31750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114935</xdr:rowOff>
    </xdr:from>
    <xdr:to>
      <xdr:col>24</xdr:col>
      <xdr:colOff>114300</xdr:colOff>
      <xdr:row>39</xdr:row>
      <xdr:rowOff>45085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93362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133350</xdr:rowOff>
    </xdr:from>
    <xdr:to>
      <xdr:col>24</xdr:col>
      <xdr:colOff>63500</xdr:colOff>
      <xdr:row>38</xdr:row>
      <xdr:rowOff>165735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484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46355</xdr:rowOff>
    </xdr:from>
    <xdr:to>
      <xdr:col>15</xdr:col>
      <xdr:colOff>101600</xdr:colOff>
      <xdr:row>38</xdr:row>
      <xdr:rowOff>147955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97155</xdr:rowOff>
    </xdr:from>
    <xdr:to>
      <xdr:col>19</xdr:col>
      <xdr:colOff>177800</xdr:colOff>
      <xdr:row>38</xdr:row>
      <xdr:rowOff>133350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12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97155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74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143510</xdr:rowOff>
    </xdr:from>
    <xdr:to>
      <xdr:col>6</xdr:col>
      <xdr:colOff>38100</xdr:colOff>
      <xdr:row>38</xdr:row>
      <xdr:rowOff>73660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22860</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379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48277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139082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169228</xdr:rowOff>
    </xdr:from>
    <xdr:to>
      <xdr:col>46</xdr:col>
      <xdr:colOff>38100</xdr:colOff>
      <xdr:row>39</xdr:row>
      <xdr:rowOff>99378</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6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155016</xdr:rowOff>
    </xdr:from>
    <xdr:to>
      <xdr:col>41</xdr:col>
      <xdr:colOff>101600</xdr:colOff>
      <xdr:row>39</xdr:row>
      <xdr:rowOff>85166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67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161151</xdr:rowOff>
    </xdr:from>
    <xdr:to>
      <xdr:col>36</xdr:col>
      <xdr:colOff>165100</xdr:colOff>
      <xdr:row>39</xdr:row>
      <xdr:rowOff>91301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67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55118</xdr:rowOff>
    </xdr:from>
    <xdr:to>
      <xdr:col>55</xdr:col>
      <xdr:colOff>50800</xdr:colOff>
      <xdr:row>40</xdr:row>
      <xdr:rowOff>156718</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91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33545</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89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60376</xdr:rowOff>
    </xdr:from>
    <xdr:to>
      <xdr:col>50</xdr:col>
      <xdr:colOff>165100</xdr:colOff>
      <xdr:row>40</xdr:row>
      <xdr:rowOff>161976</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105918</xdr:rowOff>
    </xdr:from>
    <xdr:to>
      <xdr:col>55</xdr:col>
      <xdr:colOff>0</xdr:colOff>
      <xdr:row>40</xdr:row>
      <xdr:rowOff>111176</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963918"/>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64338</xdr:rowOff>
    </xdr:from>
    <xdr:to>
      <xdr:col>46</xdr:col>
      <xdr:colOff>38100</xdr:colOff>
      <xdr:row>40</xdr:row>
      <xdr:rowOff>165938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2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111176</xdr:rowOff>
    </xdr:from>
    <xdr:to>
      <xdr:col>50</xdr:col>
      <xdr:colOff>114300</xdr:colOff>
      <xdr:row>40</xdr:row>
      <xdr:rowOff>115138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6917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68949</xdr:rowOff>
    </xdr:from>
    <xdr:to>
      <xdr:col>41</xdr:col>
      <xdr:colOff>101600</xdr:colOff>
      <xdr:row>40</xdr:row>
      <xdr:rowOff>170549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2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115138</xdr:rowOff>
    </xdr:from>
    <xdr:to>
      <xdr:col>45</xdr:col>
      <xdr:colOff>177800</xdr:colOff>
      <xdr:row>40</xdr:row>
      <xdr:rowOff>119749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73138"/>
          <a:ext cx="8890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74130</xdr:rowOff>
    </xdr:from>
    <xdr:to>
      <xdr:col>36</xdr:col>
      <xdr:colOff>165100</xdr:colOff>
      <xdr:row>41</xdr:row>
      <xdr:rowOff>4280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119749</xdr:rowOff>
    </xdr:from>
    <xdr:to>
      <xdr:col>41</xdr:col>
      <xdr:colOff>50800</xdr:colOff>
      <xdr:row>40</xdr:row>
      <xdr:rowOff>124930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77749"/>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115905</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45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101693</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107827</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4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153103</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1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157065</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1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161676</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166857</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2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157860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44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58783</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49110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127181</xdr:rowOff>
    </xdr:from>
    <xdr:to>
      <xdr:col>15</xdr:col>
      <xdr:colOff>101600</xdr:colOff>
      <xdr:row>61</xdr:row>
      <xdr:rowOff>57331</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32657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46498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61</xdr:row>
      <xdr:rowOff>6531</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4372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71665</xdr:rowOff>
    </xdr:from>
    <xdr:to>
      <xdr:col>6</xdr:col>
      <xdr:colOff>38100</xdr:colOff>
      <xdr:row>61</xdr:row>
      <xdr:rowOff>1815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122465</xdr:rowOff>
    </xdr:from>
    <xdr:to>
      <xdr:col>10</xdr:col>
      <xdr:colOff>114300</xdr:colOff>
      <xdr:row>60</xdr:row>
      <xdr:rowOff>150223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4094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40805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42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7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74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74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96169</xdr:rowOff>
    </xdr:from>
    <xdr:to>
      <xdr:col>55</xdr:col>
      <xdr:colOff>50800</xdr:colOff>
      <xdr:row>63</xdr:row>
      <xdr:rowOff>26319</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2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119046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77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97987</xdr:rowOff>
    </xdr:from>
    <xdr:to>
      <xdr:col>50</xdr:col>
      <xdr:colOff>165100</xdr:colOff>
      <xdr:row>63</xdr:row>
      <xdr:rowOff>28137</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2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146969</xdr:rowOff>
    </xdr:from>
    <xdr:to>
      <xdr:col>55</xdr:col>
      <xdr:colOff>0</xdr:colOff>
      <xdr:row>62</xdr:row>
      <xdr:rowOff>148787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76869"/>
          <a:ext cx="8382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101407</xdr:rowOff>
    </xdr:from>
    <xdr:to>
      <xdr:col>46</xdr:col>
      <xdr:colOff>38100</xdr:colOff>
      <xdr:row>63</xdr:row>
      <xdr:rowOff>31557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148787</xdr:rowOff>
    </xdr:from>
    <xdr:to>
      <xdr:col>50</xdr:col>
      <xdr:colOff>114300</xdr:colOff>
      <xdr:row>62</xdr:row>
      <xdr:rowOff>152207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78687"/>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104240</xdr:rowOff>
    </xdr:from>
    <xdr:to>
      <xdr:col>41</xdr:col>
      <xdr:colOff>101600</xdr:colOff>
      <xdr:row>63</xdr:row>
      <xdr:rowOff>34390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3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152207</xdr:rowOff>
    </xdr:from>
    <xdr:to>
      <xdr:col>45</xdr:col>
      <xdr:colOff>177800</xdr:colOff>
      <xdr:row>62</xdr:row>
      <xdr:rowOff>155040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82107"/>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105875</xdr:rowOff>
    </xdr:from>
    <xdr:to>
      <xdr:col>36</xdr:col>
      <xdr:colOff>165100</xdr:colOff>
      <xdr:row>63</xdr:row>
      <xdr:rowOff>36025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155040</xdr:rowOff>
    </xdr:from>
    <xdr:to>
      <xdr:col>41</xdr:col>
      <xdr:colOff>50800</xdr:colOff>
      <xdr:row>62</xdr:row>
      <xdr:rowOff>156675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84940"/>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154908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8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835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44664</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5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48084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50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50917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509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52552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1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37572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26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139156</xdr:rowOff>
    </xdr:from>
    <xdr:to>
      <xdr:col>15</xdr:col>
      <xdr:colOff>101600</xdr:colOff>
      <xdr:row>84</xdr:row>
      <xdr:rowOff>69306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119562</xdr:rowOff>
    </xdr:from>
    <xdr:to>
      <xdr:col>10</xdr:col>
      <xdr:colOff>165100</xdr:colOff>
      <xdr:row>84</xdr:row>
      <xdr:rowOff>49712</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82006</xdr:rowOff>
    </xdr:from>
    <xdr:to>
      <xdr:col>6</xdr:col>
      <xdr:colOff>38100</xdr:colOff>
      <xdr:row>84</xdr:row>
      <xdr:rowOff>12156</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54264</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113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15058</xdr:rowOff>
    </xdr:from>
    <xdr:to>
      <xdr:col>20</xdr:col>
      <xdr:colOff>38100</xdr:colOff>
      <xdr:row>83</xdr:row>
      <xdr:rowOff>116658</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65858</xdr:rowOff>
    </xdr:from>
    <xdr:to>
      <xdr:col>24</xdr:col>
      <xdr:colOff>63500</xdr:colOff>
      <xdr:row>83</xdr:row>
      <xdr:rowOff>82187</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29620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158750</xdr:rowOff>
    </xdr:from>
    <xdr:to>
      <xdr:col>15</xdr:col>
      <xdr:colOff>101600</xdr:colOff>
      <xdr:row>83</xdr:row>
      <xdr:rowOff>88900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38100</xdr:rowOff>
    </xdr:from>
    <xdr:to>
      <xdr:col>19</xdr:col>
      <xdr:colOff>177800</xdr:colOff>
      <xdr:row>83</xdr:row>
      <xdr:rowOff>65858</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26845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132624</xdr:rowOff>
    </xdr:from>
    <xdr:to>
      <xdr:col>10</xdr:col>
      <xdr:colOff>165100</xdr:colOff>
      <xdr:row>83</xdr:row>
      <xdr:rowOff>62774</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11974</xdr:rowOff>
    </xdr:from>
    <xdr:to>
      <xdr:col>15</xdr:col>
      <xdr:colOff>50800</xdr:colOff>
      <xdr:row>83</xdr:row>
      <xdr:rowOff>38100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2423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119562</xdr:rowOff>
    </xdr:from>
    <xdr:to>
      <xdr:col>6</xdr:col>
      <xdr:colOff>38100</xdr:colOff>
      <xdr:row>83</xdr:row>
      <xdr:rowOff>49712</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1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170362</xdr:rowOff>
    </xdr:from>
    <xdr:to>
      <xdr:col>10</xdr:col>
      <xdr:colOff>114300</xdr:colOff>
      <xdr:row>83</xdr:row>
      <xdr:rowOff>11974</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22926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60433</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40839</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3283</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133185</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105427</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79301</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66239</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00000000-0008-0000-0E00-00005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00000000-0008-0000-0E00-000059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00000000-0008-0000-0E00-00005B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49" name="【公営住宅】&#10;一人当たり面積平均値テキスト">
          <a:extLst>
            <a:ext uri="{FF2B5EF4-FFF2-40B4-BE49-F238E27FC236}">
              <a16:creationId xmlns:a16="http://schemas.microsoft.com/office/drawing/2014/main" id="{00000000-0008-0000-0E00-00005D010000}"/>
            </a:ext>
          </a:extLst>
        </xdr:cNvPr>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94284</xdr:rowOff>
    </xdr:from>
    <xdr:to>
      <xdr:col>46</xdr:col>
      <xdr:colOff>38100</xdr:colOff>
      <xdr:row>85</xdr:row>
      <xdr:rowOff>24434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86995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86970</xdr:rowOff>
    </xdr:from>
    <xdr:to>
      <xdr:col>41</xdr:col>
      <xdr:colOff>101600</xdr:colOff>
      <xdr:row>85</xdr:row>
      <xdr:rowOff>17120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7810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89255</xdr:rowOff>
    </xdr:from>
    <xdr:to>
      <xdr:col>36</xdr:col>
      <xdr:colOff>165100</xdr:colOff>
      <xdr:row>85</xdr:row>
      <xdr:rowOff>19405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6921500" y="1449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150521</xdr:rowOff>
    </xdr:from>
    <xdr:to>
      <xdr:col>55</xdr:col>
      <xdr:colOff>50800</xdr:colOff>
      <xdr:row>84</xdr:row>
      <xdr:rowOff>80671</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10426700" y="14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1948</xdr:rowOff>
    </xdr:from>
    <xdr:ext cx="469744" cy="259045"/>
    <xdr:sp macro="" textlink="">
      <xdr:nvSpPr>
        <xdr:cNvPr id="361" name="【公営住宅】&#10;一人当たり面積該当値テキスト">
          <a:extLst>
            <a:ext uri="{FF2B5EF4-FFF2-40B4-BE49-F238E27FC236}">
              <a16:creationId xmlns:a16="http://schemas.microsoft.com/office/drawing/2014/main" id="{00000000-0008-0000-0E00-000069010000}"/>
            </a:ext>
          </a:extLst>
        </xdr:cNvPr>
        <xdr:cNvSpPr txBox="1"/>
      </xdr:nvSpPr>
      <xdr:spPr>
        <a:xfrm>
          <a:off x="10515600" y="142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148692</xdr:rowOff>
    </xdr:from>
    <xdr:to>
      <xdr:col>50</xdr:col>
      <xdr:colOff>165100</xdr:colOff>
      <xdr:row>84</xdr:row>
      <xdr:rowOff>78842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9588500" y="1437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28042</xdr:rowOff>
    </xdr:from>
    <xdr:to>
      <xdr:col>55</xdr:col>
      <xdr:colOff>0</xdr:colOff>
      <xdr:row>84</xdr:row>
      <xdr:rowOff>29871</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a:off x="9639300" y="1442984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152806</xdr:rowOff>
    </xdr:from>
    <xdr:to>
      <xdr:col>46</xdr:col>
      <xdr:colOff>38100</xdr:colOff>
      <xdr:row>84</xdr:row>
      <xdr:rowOff>82956</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8699500" y="1438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28042</xdr:rowOff>
    </xdr:from>
    <xdr:to>
      <xdr:col>50</xdr:col>
      <xdr:colOff>114300</xdr:colOff>
      <xdr:row>84</xdr:row>
      <xdr:rowOff>32156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8750300" y="14429842"/>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149606</xdr:rowOff>
    </xdr:from>
    <xdr:to>
      <xdr:col>41</xdr:col>
      <xdr:colOff>101600</xdr:colOff>
      <xdr:row>84</xdr:row>
      <xdr:rowOff>79756</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7810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28956</xdr:rowOff>
    </xdr:from>
    <xdr:to>
      <xdr:col>45</xdr:col>
      <xdr:colOff>177800</xdr:colOff>
      <xdr:row>84</xdr:row>
      <xdr:rowOff>32156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7861300" y="14430756"/>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138176</xdr:rowOff>
    </xdr:from>
    <xdr:to>
      <xdr:col>36</xdr:col>
      <xdr:colOff>165100</xdr:colOff>
      <xdr:row>84</xdr:row>
      <xdr:rowOff>68326</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6921500" y="1436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17526</xdr:rowOff>
    </xdr:from>
    <xdr:to>
      <xdr:col>41</xdr:col>
      <xdr:colOff>50800</xdr:colOff>
      <xdr:row>84</xdr:row>
      <xdr:rowOff>28956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972300" y="144193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70" name="n_1aveValue【公営住宅】&#10;一人当たり面積">
          <a:extLst>
            <a:ext uri="{FF2B5EF4-FFF2-40B4-BE49-F238E27FC236}">
              <a16:creationId xmlns:a16="http://schemas.microsoft.com/office/drawing/2014/main" id="{00000000-0008-0000-0E00-000072010000}"/>
            </a:ext>
          </a:extLst>
        </xdr:cNvPr>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15561</xdr:rowOff>
    </xdr:from>
    <xdr:ext cx="469744" cy="259045"/>
    <xdr:sp macro="" textlink="">
      <xdr:nvSpPr>
        <xdr:cNvPr id="371" name="n_2aveValue【公営住宅】&#10;一人当たり面積">
          <a:extLst>
            <a:ext uri="{FF2B5EF4-FFF2-40B4-BE49-F238E27FC236}">
              <a16:creationId xmlns:a16="http://schemas.microsoft.com/office/drawing/2014/main" id="{00000000-0008-0000-0E00-000073010000}"/>
            </a:ext>
          </a:extLst>
        </xdr:cNvPr>
        <xdr:cNvSpPr txBox="1"/>
      </xdr:nvSpPr>
      <xdr:spPr>
        <a:xfrm>
          <a:off x="8515427" y="1458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8247</xdr:rowOff>
    </xdr:from>
    <xdr:ext cx="469744" cy="259045"/>
    <xdr:sp macro="" textlink="">
      <xdr:nvSpPr>
        <xdr:cNvPr id="372" name="n_3aveValue【公営住宅】&#10;一人当たり面積">
          <a:extLst>
            <a:ext uri="{FF2B5EF4-FFF2-40B4-BE49-F238E27FC236}">
              <a16:creationId xmlns:a16="http://schemas.microsoft.com/office/drawing/2014/main" id="{00000000-0008-0000-0E00-000074010000}"/>
            </a:ext>
          </a:extLst>
        </xdr:cNvPr>
        <xdr:cNvSpPr txBox="1"/>
      </xdr:nvSpPr>
      <xdr:spPr>
        <a:xfrm>
          <a:off x="7626427" y="1458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10532</xdr:rowOff>
    </xdr:from>
    <xdr:ext cx="469744" cy="259045"/>
    <xdr:sp macro="" textlink="">
      <xdr:nvSpPr>
        <xdr:cNvPr id="373" name="n_4aveValue【公営住宅】&#10;一人当たり面積">
          <a:extLst>
            <a:ext uri="{FF2B5EF4-FFF2-40B4-BE49-F238E27FC236}">
              <a16:creationId xmlns:a16="http://schemas.microsoft.com/office/drawing/2014/main" id="{00000000-0008-0000-0E00-000075010000}"/>
            </a:ext>
          </a:extLst>
        </xdr:cNvPr>
        <xdr:cNvSpPr txBox="1"/>
      </xdr:nvSpPr>
      <xdr:spPr>
        <a:xfrm>
          <a:off x="6737427" y="1458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95369</xdr:rowOff>
    </xdr:from>
    <xdr:ext cx="469744" cy="259045"/>
    <xdr:sp macro="" textlink="">
      <xdr:nvSpPr>
        <xdr:cNvPr id="374" name="n_1mainValue【公営住宅】&#10;一人当たり面積">
          <a:extLst>
            <a:ext uri="{FF2B5EF4-FFF2-40B4-BE49-F238E27FC236}">
              <a16:creationId xmlns:a16="http://schemas.microsoft.com/office/drawing/2014/main" id="{00000000-0008-0000-0E00-000076010000}"/>
            </a:ext>
          </a:extLst>
        </xdr:cNvPr>
        <xdr:cNvSpPr txBox="1"/>
      </xdr:nvSpPr>
      <xdr:spPr>
        <a:xfrm>
          <a:off x="9391727" y="1415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99483</xdr:rowOff>
    </xdr:from>
    <xdr:ext cx="469744" cy="259045"/>
    <xdr:sp macro="" textlink="">
      <xdr:nvSpPr>
        <xdr:cNvPr id="375" name="n_2mainValue【公営住宅】&#10;一人当たり面積">
          <a:extLst>
            <a:ext uri="{FF2B5EF4-FFF2-40B4-BE49-F238E27FC236}">
              <a16:creationId xmlns:a16="http://schemas.microsoft.com/office/drawing/2014/main" id="{00000000-0008-0000-0E00-000077010000}"/>
            </a:ext>
          </a:extLst>
        </xdr:cNvPr>
        <xdr:cNvSpPr txBox="1"/>
      </xdr:nvSpPr>
      <xdr:spPr>
        <a:xfrm>
          <a:off x="8515427" y="1415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96283</xdr:rowOff>
    </xdr:from>
    <xdr:ext cx="469744" cy="259045"/>
    <xdr:sp macro="" textlink="">
      <xdr:nvSpPr>
        <xdr:cNvPr id="376" name="n_3mainValue【公営住宅】&#10;一人当たり面積">
          <a:extLst>
            <a:ext uri="{FF2B5EF4-FFF2-40B4-BE49-F238E27FC236}">
              <a16:creationId xmlns:a16="http://schemas.microsoft.com/office/drawing/2014/main" id="{00000000-0008-0000-0E00-000078010000}"/>
            </a:ext>
          </a:extLst>
        </xdr:cNvPr>
        <xdr:cNvSpPr txBox="1"/>
      </xdr:nvSpPr>
      <xdr:spPr>
        <a:xfrm>
          <a:off x="7626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84853</xdr:rowOff>
    </xdr:from>
    <xdr:ext cx="469744" cy="259045"/>
    <xdr:sp macro="" textlink="">
      <xdr:nvSpPr>
        <xdr:cNvPr id="377" name="n_4mainValue【公営住宅】&#10;一人当たり面積">
          <a:extLst>
            <a:ext uri="{FF2B5EF4-FFF2-40B4-BE49-F238E27FC236}">
              <a16:creationId xmlns:a16="http://schemas.microsoft.com/office/drawing/2014/main" id="{00000000-0008-0000-0E00-000079010000}"/>
            </a:ext>
          </a:extLst>
        </xdr:cNvPr>
        <xdr:cNvSpPr txBox="1"/>
      </xdr:nvSpPr>
      <xdr:spPr>
        <a:xfrm>
          <a:off x="6737427" y="1414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00000000-0008-0000-0E00-0000A1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6350</xdr:rowOff>
    </xdr:from>
    <xdr:to>
      <xdr:col>85</xdr:col>
      <xdr:colOff>177800</xdr:colOff>
      <xdr:row>40</xdr:row>
      <xdr:rowOff>107950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156227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4445</xdr:rowOff>
    </xdr:from>
    <xdr:to>
      <xdr:col>81</xdr:col>
      <xdr:colOff>101600</xdr:colOff>
      <xdr:row>41</xdr:row>
      <xdr:rowOff>106045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57150</xdr:rowOff>
    </xdr:from>
    <xdr:to>
      <xdr:col>85</xdr:col>
      <xdr:colOff>127000</xdr:colOff>
      <xdr:row>41</xdr:row>
      <xdr:rowOff>55245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15481300" y="6915150"/>
          <a:ext cx="8382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33020</xdr:rowOff>
    </xdr:from>
    <xdr:to>
      <xdr:col>76</xdr:col>
      <xdr:colOff>165100</xdr:colOff>
      <xdr:row>41</xdr:row>
      <xdr:rowOff>134620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55245</xdr:rowOff>
    </xdr:from>
    <xdr:to>
      <xdr:col>81</xdr:col>
      <xdr:colOff>50800</xdr:colOff>
      <xdr:row>41</xdr:row>
      <xdr:rowOff>83820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flipV="1">
          <a:off x="14592300" y="7084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10160</xdr:rowOff>
    </xdr:from>
    <xdr:to>
      <xdr:col>72</xdr:col>
      <xdr:colOff>38100</xdr:colOff>
      <xdr:row>41</xdr:row>
      <xdr:rowOff>111760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60960</xdr:rowOff>
    </xdr:from>
    <xdr:to>
      <xdr:col>76</xdr:col>
      <xdr:colOff>114300</xdr:colOff>
      <xdr:row>41</xdr:row>
      <xdr:rowOff>83820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70904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149225</xdr:rowOff>
    </xdr:from>
    <xdr:to>
      <xdr:col>67</xdr:col>
      <xdr:colOff>101600</xdr:colOff>
      <xdr:row>41</xdr:row>
      <xdr:rowOff>79375</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2763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28575</xdr:rowOff>
    </xdr:from>
    <xdr:to>
      <xdr:col>71</xdr:col>
      <xdr:colOff>177800</xdr:colOff>
      <xdr:row>41</xdr:row>
      <xdr:rowOff>60960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814300" y="70580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97172</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125747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715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102887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3500744"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70502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26117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00000000-0008-0000-0E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00000000-0008-0000-0E00-0000DC01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0000000-0008-0000-0E00-0000DE01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00000000-0008-0000-0E00-0000E001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9494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8605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00000000-0008-0000-0E00-0000EC010000}"/>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29210</xdr:rowOff>
    </xdr:from>
    <xdr:to>
      <xdr:col>102</xdr:col>
      <xdr:colOff>165100</xdr:colOff>
      <xdr:row>41</xdr:row>
      <xdr:rowOff>130810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9494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80010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9545300" y="71056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29210</xdr:rowOff>
    </xdr:from>
    <xdr:to>
      <xdr:col>98</xdr:col>
      <xdr:colOff>38100</xdr:colOff>
      <xdr:row>41</xdr:row>
      <xdr:rowOff>130810</xdr:rowOff>
    </xdr:to>
    <xdr:sp macro="" textlink="">
      <xdr:nvSpPr>
        <xdr:cNvPr id="499" name="楕円 498">
          <a:extLst>
            <a:ext uri="{FF2B5EF4-FFF2-40B4-BE49-F238E27FC236}">
              <a16:creationId xmlns:a16="http://schemas.microsoft.com/office/drawing/2014/main" id="{00000000-0008-0000-0E00-0000F3010000}"/>
            </a:ext>
          </a:extLst>
        </xdr:cNvPr>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80010</xdr:rowOff>
    </xdr:from>
    <xdr:to>
      <xdr:col>102</xdr:col>
      <xdr:colOff>114300</xdr:colOff>
      <xdr:row>41</xdr:row>
      <xdr:rowOff>80010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8656300" y="710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121937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9310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22352</xdr:rowOff>
    </xdr:from>
    <xdr:to>
      <xdr:col>76</xdr:col>
      <xdr:colOff>165100</xdr:colOff>
      <xdr:row>59</xdr:row>
      <xdr:rowOff>123952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168656</xdr:rowOff>
    </xdr:from>
    <xdr:to>
      <xdr:col>72</xdr:col>
      <xdr:colOff>38100</xdr:colOff>
      <xdr:row>59</xdr:row>
      <xdr:rowOff>98806</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77216</xdr:rowOff>
    </xdr:from>
    <xdr:to>
      <xdr:col>85</xdr:col>
      <xdr:colOff>177800</xdr:colOff>
      <xdr:row>60</xdr:row>
      <xdr:rowOff>7366</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19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55643</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15494</xdr:rowOff>
    </xdr:from>
    <xdr:to>
      <xdr:col>81</xdr:col>
      <xdr:colOff>101600</xdr:colOff>
      <xdr:row>59</xdr:row>
      <xdr:rowOff>117094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66294</xdr:rowOff>
    </xdr:from>
    <xdr:to>
      <xdr:col>85</xdr:col>
      <xdr:colOff>127000</xdr:colOff>
      <xdr:row>59</xdr:row>
      <xdr:rowOff>128016</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18184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24638</xdr:rowOff>
    </xdr:from>
    <xdr:to>
      <xdr:col>76</xdr:col>
      <xdr:colOff>165100</xdr:colOff>
      <xdr:row>59</xdr:row>
      <xdr:rowOff>126238</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66294</xdr:rowOff>
    </xdr:from>
    <xdr:to>
      <xdr:col>81</xdr:col>
      <xdr:colOff>50800</xdr:colOff>
      <xdr:row>59</xdr:row>
      <xdr:rowOff>75438</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4592300" y="101818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36068</xdr:rowOff>
    </xdr:from>
    <xdr:to>
      <xdr:col>72</xdr:col>
      <xdr:colOff>38100</xdr:colOff>
      <xdr:row>59</xdr:row>
      <xdr:rowOff>137668</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1015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75438</xdr:rowOff>
    </xdr:from>
    <xdr:to>
      <xdr:col>76</xdr:col>
      <xdr:colOff>114300</xdr:colOff>
      <xdr:row>59</xdr:row>
      <xdr:rowOff>86868</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3703300" y="1019098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58928</xdr:rowOff>
    </xdr:from>
    <xdr:to>
      <xdr:col>67</xdr:col>
      <xdr:colOff>101600</xdr:colOff>
      <xdr:row>59</xdr:row>
      <xdr:rowOff>160528</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10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86868</xdr:rowOff>
    </xdr:from>
    <xdr:to>
      <xdr:col>71</xdr:col>
      <xdr:colOff>177800</xdr:colOff>
      <xdr:row>59</xdr:row>
      <xdr:rowOff>109728</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flipV="1">
          <a:off x="12814300" y="102024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117365</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140479</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115333</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133621</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117365</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1023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128795</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151655</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1026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64596</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22199600" y="10694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51498</xdr:rowOff>
    </xdr:from>
    <xdr:to>
      <xdr:col>107</xdr:col>
      <xdr:colOff>101600</xdr:colOff>
      <xdr:row>62</xdr:row>
      <xdr:rowOff>153098</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20383500" y="1068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52451</xdr:rowOff>
    </xdr:from>
    <xdr:to>
      <xdr:col>102</xdr:col>
      <xdr:colOff>165100</xdr:colOff>
      <xdr:row>62</xdr:row>
      <xdr:rowOff>154051</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9494500" y="1068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61595</xdr:rowOff>
    </xdr:from>
    <xdr:to>
      <xdr:col>98</xdr:col>
      <xdr:colOff>38100</xdr:colOff>
      <xdr:row>62</xdr:row>
      <xdr:rowOff>163195</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86055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82741</xdr:rowOff>
    </xdr:from>
    <xdr:to>
      <xdr:col>116</xdr:col>
      <xdr:colOff>114300</xdr:colOff>
      <xdr:row>63</xdr:row>
      <xdr:rowOff>12891</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2110700" y="1071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105618</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22199600" y="1056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84455</xdr:rowOff>
    </xdr:from>
    <xdr:to>
      <xdr:col>112</xdr:col>
      <xdr:colOff>38100</xdr:colOff>
      <xdr:row>63</xdr:row>
      <xdr:rowOff>14605</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21272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133541</xdr:rowOff>
    </xdr:from>
    <xdr:to>
      <xdr:col>116</xdr:col>
      <xdr:colOff>63500</xdr:colOff>
      <xdr:row>62</xdr:row>
      <xdr:rowOff>135255</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21323300" y="10763441"/>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88074</xdr:rowOff>
    </xdr:from>
    <xdr:to>
      <xdr:col>107</xdr:col>
      <xdr:colOff>101600</xdr:colOff>
      <xdr:row>63</xdr:row>
      <xdr:rowOff>18224</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0383500" y="10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135255</xdr:rowOff>
    </xdr:from>
    <xdr:to>
      <xdr:col>111</xdr:col>
      <xdr:colOff>177800</xdr:colOff>
      <xdr:row>62</xdr:row>
      <xdr:rowOff>138874</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20434300" y="10765155"/>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91122</xdr:rowOff>
    </xdr:from>
    <xdr:to>
      <xdr:col>102</xdr:col>
      <xdr:colOff>165100</xdr:colOff>
      <xdr:row>63</xdr:row>
      <xdr:rowOff>21272</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9494500" y="1072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138874</xdr:rowOff>
    </xdr:from>
    <xdr:to>
      <xdr:col>107</xdr:col>
      <xdr:colOff>50800</xdr:colOff>
      <xdr:row>62</xdr:row>
      <xdr:rowOff>141922</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9545300" y="1076877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93218</xdr:rowOff>
    </xdr:from>
    <xdr:to>
      <xdr:col>98</xdr:col>
      <xdr:colOff>38100</xdr:colOff>
      <xdr:row>63</xdr:row>
      <xdr:rowOff>23368</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8605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141922</xdr:rowOff>
    </xdr:from>
    <xdr:to>
      <xdr:col>102</xdr:col>
      <xdr:colOff>114300</xdr:colOff>
      <xdr:row>62</xdr:row>
      <xdr:rowOff>144018</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8656300" y="1077182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8399</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21075727" y="1080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169625</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20199427" y="1045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170578</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9310427" y="104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8421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31132</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2107572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9351</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201994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12399</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9310427" y="1081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14495</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8421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00000000-0008-0000-0E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00000000-0008-0000-0E00-00008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00000000-0008-0000-0E00-00008A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a:extLst>
            <a:ext uri="{FF2B5EF4-FFF2-40B4-BE49-F238E27FC236}">
              <a16:creationId xmlns:a16="http://schemas.microsoft.com/office/drawing/2014/main" id="{00000000-0008-0000-0E00-00008C020000}"/>
            </a:ext>
          </a:extLst>
        </xdr:cNvPr>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88537</xdr:rowOff>
    </xdr:from>
    <xdr:to>
      <xdr:col>76</xdr:col>
      <xdr:colOff>165100</xdr:colOff>
      <xdr:row>84</xdr:row>
      <xdr:rowOff>18687</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45415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46082</xdr:rowOff>
    </xdr:from>
    <xdr:to>
      <xdr:col>72</xdr:col>
      <xdr:colOff>38100</xdr:colOff>
      <xdr:row>83</xdr:row>
      <xdr:rowOff>147682</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3652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108131</xdr:rowOff>
    </xdr:from>
    <xdr:to>
      <xdr:col>85</xdr:col>
      <xdr:colOff>177800</xdr:colOff>
      <xdr:row>85</xdr:row>
      <xdr:rowOff>38281</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6268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86558</xdr:rowOff>
    </xdr:from>
    <xdr:ext cx="405111" cy="259045"/>
    <xdr:sp macro="" textlink="">
      <xdr:nvSpPr>
        <xdr:cNvPr id="664" name="【児童館】&#10;有形固定資産減価償却率該当値テキスト">
          <a:extLst>
            <a:ext uri="{FF2B5EF4-FFF2-40B4-BE49-F238E27FC236}">
              <a16:creationId xmlns:a16="http://schemas.microsoft.com/office/drawing/2014/main" id="{00000000-0008-0000-0E00-000098020000}"/>
            </a:ext>
          </a:extLst>
        </xdr:cNvPr>
        <xdr:cNvSpPr txBox="1"/>
      </xdr:nvSpPr>
      <xdr:spPr>
        <a:xfrm>
          <a:off x="16357600" y="1448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132624</xdr:rowOff>
    </xdr:from>
    <xdr:to>
      <xdr:col>81</xdr:col>
      <xdr:colOff>101600</xdr:colOff>
      <xdr:row>85</xdr:row>
      <xdr:rowOff>62774</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5430500" y="1453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158931</xdr:rowOff>
    </xdr:from>
    <xdr:to>
      <xdr:col>85</xdr:col>
      <xdr:colOff>127000</xdr:colOff>
      <xdr:row>85</xdr:row>
      <xdr:rowOff>11974</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15481300" y="1456073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98334</xdr:rowOff>
    </xdr:from>
    <xdr:to>
      <xdr:col>76</xdr:col>
      <xdr:colOff>165100</xdr:colOff>
      <xdr:row>85</xdr:row>
      <xdr:rowOff>28484</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4541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149134</xdr:rowOff>
    </xdr:from>
    <xdr:to>
      <xdr:col>81</xdr:col>
      <xdr:colOff>50800</xdr:colOff>
      <xdr:row>85</xdr:row>
      <xdr:rowOff>11974</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4592300" y="145509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65677</xdr:rowOff>
    </xdr:from>
    <xdr:to>
      <xdr:col>72</xdr:col>
      <xdr:colOff>38100</xdr:colOff>
      <xdr:row>84</xdr:row>
      <xdr:rowOff>167277</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3652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116477</xdr:rowOff>
    </xdr:from>
    <xdr:to>
      <xdr:col>76</xdr:col>
      <xdr:colOff>114300</xdr:colOff>
      <xdr:row>84</xdr:row>
      <xdr:rowOff>149134</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3703300" y="14518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31387</xdr:rowOff>
    </xdr:from>
    <xdr:to>
      <xdr:col>67</xdr:col>
      <xdr:colOff>101600</xdr:colOff>
      <xdr:row>84</xdr:row>
      <xdr:rowOff>132987</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2763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82187</xdr:rowOff>
    </xdr:from>
    <xdr:to>
      <xdr:col>71</xdr:col>
      <xdr:colOff>177800</xdr:colOff>
      <xdr:row>84</xdr:row>
      <xdr:rowOff>116477</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2814300" y="1448398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a:extLst>
            <a:ext uri="{FF2B5EF4-FFF2-40B4-BE49-F238E27FC236}">
              <a16:creationId xmlns:a16="http://schemas.microsoft.com/office/drawing/2014/main" id="{00000000-0008-0000-0E00-0000A1020000}"/>
            </a:ext>
          </a:extLst>
        </xdr:cNvPr>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35214</xdr:rowOff>
    </xdr:from>
    <xdr:ext cx="405111" cy="259045"/>
    <xdr:sp macro="" textlink="">
      <xdr:nvSpPr>
        <xdr:cNvPr id="674" name="n_2aveValue【児童館】&#10;有形固定資産減価償却率">
          <a:extLst>
            <a:ext uri="{FF2B5EF4-FFF2-40B4-BE49-F238E27FC236}">
              <a16:creationId xmlns:a16="http://schemas.microsoft.com/office/drawing/2014/main" id="{00000000-0008-0000-0E00-0000A2020000}"/>
            </a:ext>
          </a:extLst>
        </xdr:cNvPr>
        <xdr:cNvSpPr txBox="1"/>
      </xdr:nvSpPr>
      <xdr:spPr>
        <a:xfrm>
          <a:off x="14389744" y="140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164209</xdr:rowOff>
    </xdr:from>
    <xdr:ext cx="405111" cy="259045"/>
    <xdr:sp macro="" textlink="">
      <xdr:nvSpPr>
        <xdr:cNvPr id="675" name="n_3aveValue【児童館】&#10;有形固定資産減価償却率">
          <a:extLst>
            <a:ext uri="{FF2B5EF4-FFF2-40B4-BE49-F238E27FC236}">
              <a16:creationId xmlns:a16="http://schemas.microsoft.com/office/drawing/2014/main" id="{00000000-0008-0000-0E00-0000A3020000}"/>
            </a:ext>
          </a:extLst>
        </xdr:cNvPr>
        <xdr:cNvSpPr txBox="1"/>
      </xdr:nvSpPr>
      <xdr:spPr>
        <a:xfrm>
          <a:off x="13500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676" name="n_4aveValue【児童館】&#10;有形固定資産減価償却率">
          <a:extLst>
            <a:ext uri="{FF2B5EF4-FFF2-40B4-BE49-F238E27FC236}">
              <a16:creationId xmlns:a16="http://schemas.microsoft.com/office/drawing/2014/main" id="{00000000-0008-0000-0E00-0000A4020000}"/>
            </a:ext>
          </a:extLst>
        </xdr:cNvPr>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53901</xdr:rowOff>
    </xdr:from>
    <xdr:ext cx="405111" cy="259045"/>
    <xdr:sp macro="" textlink="">
      <xdr:nvSpPr>
        <xdr:cNvPr id="677" name="n_1main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462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19611</xdr:rowOff>
    </xdr:from>
    <xdr:ext cx="405111" cy="259045"/>
    <xdr:sp macro="" textlink="">
      <xdr:nvSpPr>
        <xdr:cNvPr id="678" name="n_2main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158404</xdr:rowOff>
    </xdr:from>
    <xdr:ext cx="405111" cy="259045"/>
    <xdr:sp macro="" textlink="">
      <xdr:nvSpPr>
        <xdr:cNvPr id="679" name="n_3main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124114</xdr:rowOff>
    </xdr:from>
    <xdr:ext cx="405111" cy="259045"/>
    <xdr:sp macro="" textlink="">
      <xdr:nvSpPr>
        <xdr:cNvPr id="680" name="n_4main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00000000-0008-0000-0E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00000000-0008-0000-0E00-0000C1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00000000-0008-0000-0E00-0000C3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id="{00000000-0008-0000-0E00-0000C5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221107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137177</xdr:rowOff>
    </xdr:from>
    <xdr:ext cx="469744" cy="259045"/>
    <xdr:sp macro="" textlink="">
      <xdr:nvSpPr>
        <xdr:cNvPr id="721" name="【児童館】&#10;一人当たり面積該当値テキスト">
          <a:extLst>
            <a:ext uri="{FF2B5EF4-FFF2-40B4-BE49-F238E27FC236}">
              <a16:creationId xmlns:a16="http://schemas.microsoft.com/office/drawing/2014/main" id="{00000000-0008-0000-0E00-0000D1020000}"/>
            </a:ext>
          </a:extLst>
        </xdr:cNvPr>
        <xdr:cNvSpPr txBox="1"/>
      </xdr:nvSpPr>
      <xdr:spPr>
        <a:xfrm>
          <a:off x="22199600"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38100</xdr:rowOff>
    </xdr:from>
    <xdr:to>
      <xdr:col>116</xdr:col>
      <xdr:colOff>63500</xdr:colOff>
      <xdr:row>85</xdr:row>
      <xdr:rowOff>38100</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21323300" y="14611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a:extLst>
            <a:ext uri="{FF2B5EF4-FFF2-40B4-BE49-F238E27FC236}">
              <a16:creationId xmlns:a16="http://schemas.microsoft.com/office/drawing/2014/main" id="{00000000-0008-0000-0E00-0000DA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a:extLst>
            <a:ext uri="{FF2B5EF4-FFF2-40B4-BE49-F238E27FC236}">
              <a16:creationId xmlns:a16="http://schemas.microsoft.com/office/drawing/2014/main" id="{00000000-0008-0000-0E00-0000DB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a:extLst>
            <a:ext uri="{FF2B5EF4-FFF2-40B4-BE49-F238E27FC236}">
              <a16:creationId xmlns:a16="http://schemas.microsoft.com/office/drawing/2014/main" id="{00000000-0008-0000-0E00-0000DC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a:extLst>
            <a:ext uri="{FF2B5EF4-FFF2-40B4-BE49-F238E27FC236}">
              <a16:creationId xmlns:a16="http://schemas.microsoft.com/office/drawing/2014/main" id="{00000000-0008-0000-0E00-0000DD02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734" name="n_1mainValue【児童館】&#10;一人当たり面積">
          <a:extLst>
            <a:ext uri="{FF2B5EF4-FFF2-40B4-BE49-F238E27FC236}">
              <a16:creationId xmlns:a16="http://schemas.microsoft.com/office/drawing/2014/main" id="{00000000-0008-0000-0E00-0000DE02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735" name="n_2mainValue【児童館】&#10;一人当たり面積">
          <a:extLst>
            <a:ext uri="{FF2B5EF4-FFF2-40B4-BE49-F238E27FC236}">
              <a16:creationId xmlns:a16="http://schemas.microsoft.com/office/drawing/2014/main" id="{00000000-0008-0000-0E00-0000DF0200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736" name="n_3mainValue【児童館】&#10;一人当たり面積">
          <a:extLst>
            <a:ext uri="{FF2B5EF4-FFF2-40B4-BE49-F238E27FC236}">
              <a16:creationId xmlns:a16="http://schemas.microsoft.com/office/drawing/2014/main" id="{00000000-0008-0000-0E00-0000E002000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737" name="n_4mainValue【児童館】&#10;一人当たり面積">
          <a:extLst>
            <a:ext uri="{FF2B5EF4-FFF2-40B4-BE49-F238E27FC236}">
              <a16:creationId xmlns:a16="http://schemas.microsoft.com/office/drawing/2014/main" id="{00000000-0008-0000-0E00-0000E1020000}"/>
            </a:ext>
          </a:extLst>
        </xdr:cNvPr>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00000000-0008-0000-0E00-0000F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a:extLst>
            <a:ext uri="{FF2B5EF4-FFF2-40B4-BE49-F238E27FC236}">
              <a16:creationId xmlns:a16="http://schemas.microsoft.com/office/drawing/2014/main" id="{00000000-0008-0000-0E00-0000FB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a:extLst>
            <a:ext uri="{FF2B5EF4-FFF2-40B4-BE49-F238E27FC236}">
              <a16:creationId xmlns:a16="http://schemas.microsoft.com/office/drawing/2014/main" id="{00000000-0008-0000-0E00-0000FD02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a:extLst>
            <a:ext uri="{FF2B5EF4-FFF2-40B4-BE49-F238E27FC236}">
              <a16:creationId xmlns:a16="http://schemas.microsoft.com/office/drawing/2014/main" id="{00000000-0008-0000-0E00-0000FF02000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541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73025</xdr:rowOff>
    </xdr:from>
    <xdr:to>
      <xdr:col>85</xdr:col>
      <xdr:colOff>177800</xdr:colOff>
      <xdr:row>107</xdr:row>
      <xdr:rowOff>3175</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62687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51452</xdr:rowOff>
    </xdr:from>
    <xdr:ext cx="405111" cy="259045"/>
    <xdr:sp macro="" textlink="">
      <xdr:nvSpPr>
        <xdr:cNvPr id="779" name="【公民館】&#10;有形固定資産減価償却率該当値テキスト">
          <a:extLst>
            <a:ext uri="{FF2B5EF4-FFF2-40B4-BE49-F238E27FC236}">
              <a16:creationId xmlns:a16="http://schemas.microsoft.com/office/drawing/2014/main" id="{00000000-0008-0000-0E00-00000B030000}"/>
            </a:ext>
          </a:extLst>
        </xdr:cNvPr>
        <xdr:cNvSpPr txBox="1"/>
      </xdr:nvSpPr>
      <xdr:spPr>
        <a:xfrm>
          <a:off x="16357600"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44450</xdr:rowOff>
    </xdr:from>
    <xdr:to>
      <xdr:col>81</xdr:col>
      <xdr:colOff>101600</xdr:colOff>
      <xdr:row>106</xdr:row>
      <xdr:rowOff>146050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5430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95250</xdr:rowOff>
    </xdr:from>
    <xdr:to>
      <xdr:col>85</xdr:col>
      <xdr:colOff>127000</xdr:colOff>
      <xdr:row>106</xdr:row>
      <xdr:rowOff>123825</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15481300" y="18268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164464</xdr:rowOff>
    </xdr:from>
    <xdr:to>
      <xdr:col>76</xdr:col>
      <xdr:colOff>165100</xdr:colOff>
      <xdr:row>106</xdr:row>
      <xdr:rowOff>94614</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4541500" y="1816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43814</xdr:rowOff>
    </xdr:from>
    <xdr:to>
      <xdr:col>81</xdr:col>
      <xdr:colOff>50800</xdr:colOff>
      <xdr:row>106</xdr:row>
      <xdr:rowOff>95250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4592300" y="182175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153036</xdr:rowOff>
    </xdr:from>
    <xdr:to>
      <xdr:col>72</xdr:col>
      <xdr:colOff>38100</xdr:colOff>
      <xdr:row>107</xdr:row>
      <xdr:rowOff>83186</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3652500" y="1832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43814</xdr:rowOff>
    </xdr:from>
    <xdr:to>
      <xdr:col>76</xdr:col>
      <xdr:colOff>114300</xdr:colOff>
      <xdr:row>107</xdr:row>
      <xdr:rowOff>32386</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flipV="1">
          <a:off x="13703300" y="18217514"/>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122555</xdr:rowOff>
    </xdr:from>
    <xdr:to>
      <xdr:col>67</xdr:col>
      <xdr:colOff>101600</xdr:colOff>
      <xdr:row>107</xdr:row>
      <xdr:rowOff>52705</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763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xdr:rowOff>
    </xdr:from>
    <xdr:to>
      <xdr:col>71</xdr:col>
      <xdr:colOff>177800</xdr:colOff>
      <xdr:row>107</xdr:row>
      <xdr:rowOff>32386</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2814300" y="183470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a:extLst>
            <a:ext uri="{FF2B5EF4-FFF2-40B4-BE49-F238E27FC236}">
              <a16:creationId xmlns:a16="http://schemas.microsoft.com/office/drawing/2014/main" id="{00000000-0008-0000-0E00-000014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147338</xdr:rowOff>
    </xdr:from>
    <xdr:ext cx="405111" cy="259045"/>
    <xdr:sp macro="" textlink="">
      <xdr:nvSpPr>
        <xdr:cNvPr id="789" name="n_2aveValue【公民館】&#10;有形固定資産減価償却率">
          <a:extLst>
            <a:ext uri="{FF2B5EF4-FFF2-40B4-BE49-F238E27FC236}">
              <a16:creationId xmlns:a16="http://schemas.microsoft.com/office/drawing/2014/main" id="{00000000-0008-0000-0E00-000015030000}"/>
            </a:ext>
          </a:extLst>
        </xdr:cNvPr>
        <xdr:cNvSpPr txBox="1"/>
      </xdr:nvSpPr>
      <xdr:spPr>
        <a:xfrm>
          <a:off x="143897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126382</xdr:rowOff>
    </xdr:from>
    <xdr:ext cx="405111" cy="259045"/>
    <xdr:sp macro="" textlink="">
      <xdr:nvSpPr>
        <xdr:cNvPr id="790" name="n_3aveValue【公民館】&#10;有形固定資産減価償却率">
          <a:extLst>
            <a:ext uri="{FF2B5EF4-FFF2-40B4-BE49-F238E27FC236}">
              <a16:creationId xmlns:a16="http://schemas.microsoft.com/office/drawing/2014/main" id="{00000000-0008-0000-0E00-000016030000}"/>
            </a:ext>
          </a:extLst>
        </xdr:cNvPr>
        <xdr:cNvSpPr txBox="1"/>
      </xdr:nvSpPr>
      <xdr:spPr>
        <a:xfrm>
          <a:off x="13500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1" name="n_4aveValue【公民館】&#10;有形固定資産減価償却率">
          <a:extLst>
            <a:ext uri="{FF2B5EF4-FFF2-40B4-BE49-F238E27FC236}">
              <a16:creationId xmlns:a16="http://schemas.microsoft.com/office/drawing/2014/main" id="{00000000-0008-0000-0E00-000017030000}"/>
            </a:ext>
          </a:extLst>
        </xdr:cNvPr>
        <xdr:cNvSpPr txBox="1"/>
      </xdr:nvSpPr>
      <xdr:spPr>
        <a:xfrm>
          <a:off x="12611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137177</xdr:rowOff>
    </xdr:from>
    <xdr:ext cx="405111" cy="259045"/>
    <xdr:sp macro="" textlink="">
      <xdr:nvSpPr>
        <xdr:cNvPr id="792" name="n_1main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85741</xdr:rowOff>
    </xdr:from>
    <xdr:ext cx="405111" cy="259045"/>
    <xdr:sp macro="" textlink="">
      <xdr:nvSpPr>
        <xdr:cNvPr id="793" name="n_2main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825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74313</xdr:rowOff>
    </xdr:from>
    <xdr:ext cx="405111" cy="259045"/>
    <xdr:sp macro="" textlink="">
      <xdr:nvSpPr>
        <xdr:cNvPr id="794" name="n_3main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841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43832</xdr:rowOff>
    </xdr:from>
    <xdr:ext cx="405111" cy="259045"/>
    <xdr:sp macro="" textlink="">
      <xdr:nvSpPr>
        <xdr:cNvPr id="795" name="n_4main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41729</xdr:rowOff>
    </xdr:from>
    <xdr:to>
      <xdr:col>107</xdr:col>
      <xdr:colOff>101600</xdr:colOff>
      <xdr:row>106</xdr:row>
      <xdr:rowOff>143329</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0383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61323</xdr:rowOff>
    </xdr:from>
    <xdr:to>
      <xdr:col>98</xdr:col>
      <xdr:colOff>38100</xdr:colOff>
      <xdr:row>106</xdr:row>
      <xdr:rowOff>162923</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8605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107043</xdr:rowOff>
    </xdr:from>
    <xdr:to>
      <xdr:col>116</xdr:col>
      <xdr:colOff>114300</xdr:colOff>
      <xdr:row>109</xdr:row>
      <xdr:rowOff>37193</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221107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21970</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22199600" y="1853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107043</xdr:rowOff>
    </xdr:from>
    <xdr:to>
      <xdr:col>112</xdr:col>
      <xdr:colOff>38100</xdr:colOff>
      <xdr:row>109</xdr:row>
      <xdr:rowOff>37193</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127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157843</xdr:rowOff>
    </xdr:from>
    <xdr:to>
      <xdr:col>116</xdr:col>
      <xdr:colOff>63500</xdr:colOff>
      <xdr:row>108</xdr:row>
      <xdr:rowOff>157843</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a:off x="21323300" y="1867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93980</xdr:rowOff>
    </xdr:from>
    <xdr:to>
      <xdr:col>107</xdr:col>
      <xdr:colOff>101600</xdr:colOff>
      <xdr:row>109</xdr:row>
      <xdr:rowOff>24130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03835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144780</xdr:rowOff>
    </xdr:from>
    <xdr:to>
      <xdr:col>111</xdr:col>
      <xdr:colOff>177800</xdr:colOff>
      <xdr:row>108</xdr:row>
      <xdr:rowOff>157843</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20434300" y="186613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38463</xdr:rowOff>
    </xdr:from>
    <xdr:to>
      <xdr:col>102</xdr:col>
      <xdr:colOff>165100</xdr:colOff>
      <xdr:row>108</xdr:row>
      <xdr:rowOff>140063</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9494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89263</xdr:rowOff>
    </xdr:from>
    <xdr:to>
      <xdr:col>107</xdr:col>
      <xdr:colOff>50800</xdr:colOff>
      <xdr:row>108</xdr:row>
      <xdr:rowOff>144780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19545300" y="1860586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38463</xdr:rowOff>
    </xdr:from>
    <xdr:to>
      <xdr:col>98</xdr:col>
      <xdr:colOff>38100</xdr:colOff>
      <xdr:row>108</xdr:row>
      <xdr:rowOff>140063</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8605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89263</xdr:rowOff>
    </xdr:from>
    <xdr:to>
      <xdr:col>102</xdr:col>
      <xdr:colOff>114300</xdr:colOff>
      <xdr:row>108</xdr:row>
      <xdr:rowOff>89263</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8656300" y="1860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159856</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20199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8000</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8421427" y="1801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28320</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21075727"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15257</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20199427" y="187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131190</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9310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131190</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8421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類似団体と比較して、特に有形固定資産減価償却率が高くなっている施設は、認定こども園・幼稚園・保育所及び児童館である。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認定こども園・幼稚園・保育所については、対象施設がいずれも建築後</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年程度経過しており、必要に応じた修繕は行っているものの、施設の長寿命化に有効な大規模修繕等は実施できていないため、高い水準が続いている。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稼働年数が耐用年数を超える状況であり、施設の適正管理の観点から、早急に方向性を決めて対応する必要がある。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児童館についても、</a:t>
          </a:r>
          <a:r>
            <a:rPr kumimoji="1" lang="en-US" altLang="ja-JP" sz="1300">
              <a:latin typeface="ＭＳ Ｐゴシック" panose="020B0600070205080204" pitchFamily="50" charset="-128"/>
              <a:ea typeface="ＭＳ Ｐゴシック" panose="020B0600070205080204" pitchFamily="50" charset="-128"/>
            </a:rPr>
            <a:t>1970</a:t>
          </a:r>
          <a:r>
            <a:rPr kumimoji="1" lang="ja-JP" altLang="en-US" sz="1300">
              <a:latin typeface="ＭＳ Ｐゴシック" panose="020B0600070205080204" pitchFamily="50" charset="-128"/>
              <a:ea typeface="ＭＳ Ｐゴシック" panose="020B0600070205080204" pitchFamily="50" charset="-128"/>
            </a:rPr>
            <a:t>年代に建設され、老朽化が著しい。大規模改修の実施や他施設への移転を図る必要がある。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60,623
58,539
25.09
25,872,868
24,182,354
1,511,204
13,818,182
17,045,946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3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160927</xdr:rowOff>
    </xdr:from>
    <xdr:to>
      <xdr:col>24</xdr:col>
      <xdr:colOff>114300</xdr:colOff>
      <xdr:row>37</xdr:row>
      <xdr:rowOff>91077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12354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40277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3512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95613</xdr:rowOff>
    </xdr:from>
    <xdr:to>
      <xdr:col>15</xdr:col>
      <xdr:colOff>101600</xdr:colOff>
      <xdr:row>37</xdr:row>
      <xdr:rowOff>25763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146413</xdr:rowOff>
    </xdr:from>
    <xdr:to>
      <xdr:col>19</xdr:col>
      <xdr:colOff>177800</xdr:colOff>
      <xdr:row>37</xdr:row>
      <xdr:rowOff>7620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31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64589</xdr:rowOff>
    </xdr:from>
    <xdr:to>
      <xdr:col>10</xdr:col>
      <xdr:colOff>165100</xdr:colOff>
      <xdr:row>36</xdr:row>
      <xdr:rowOff>166189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23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115389</xdr:rowOff>
    </xdr:from>
    <xdr:to>
      <xdr:col>15</xdr:col>
      <xdr:colOff>50800</xdr:colOff>
      <xdr:row>36</xdr:row>
      <xdr:rowOff>146413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8758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31931</xdr:rowOff>
    </xdr:from>
    <xdr:to>
      <xdr:col>6</xdr:col>
      <xdr:colOff>38100</xdr:colOff>
      <xdr:row>36</xdr:row>
      <xdr:rowOff>133531</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82731</xdr:rowOff>
    </xdr:from>
    <xdr:to>
      <xdr:col>10</xdr:col>
      <xdr:colOff>114300</xdr:colOff>
      <xdr:row>36</xdr:row>
      <xdr:rowOff>115389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25493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16890</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116494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2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11266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01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150058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597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43832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730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99695</xdr:rowOff>
    </xdr:from>
    <xdr:to>
      <xdr:col>55</xdr:col>
      <xdr:colOff>50800</xdr:colOff>
      <xdr:row>38</xdr:row>
      <xdr:rowOff>29845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122572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99695</xdr:rowOff>
    </xdr:from>
    <xdr:to>
      <xdr:col>50</xdr:col>
      <xdr:colOff>165100</xdr:colOff>
      <xdr:row>38</xdr:row>
      <xdr:rowOff>29845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150495</xdr:rowOff>
    </xdr:from>
    <xdr:to>
      <xdr:col>55</xdr:col>
      <xdr:colOff>0</xdr:colOff>
      <xdr:row>37</xdr:row>
      <xdr:rowOff>150495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4941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150495</xdr:rowOff>
    </xdr:from>
    <xdr:to>
      <xdr:col>50</xdr:col>
      <xdr:colOff>114300</xdr:colOff>
      <xdr:row>37</xdr:row>
      <xdr:rowOff>156210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8750300" y="64941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111125</xdr:rowOff>
    </xdr:from>
    <xdr:to>
      <xdr:col>41</xdr:col>
      <xdr:colOff>101600</xdr:colOff>
      <xdr:row>38</xdr:row>
      <xdr:rowOff>41275</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156210</xdr:rowOff>
    </xdr:from>
    <xdr:to>
      <xdr:col>45</xdr:col>
      <xdr:colOff>177800</xdr:colOff>
      <xdr:row>37</xdr:row>
      <xdr:rowOff>161925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861300" y="64998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116840</xdr:rowOff>
    </xdr:from>
    <xdr:to>
      <xdr:col>36</xdr:col>
      <xdr:colOff>165100</xdr:colOff>
      <xdr:row>38</xdr:row>
      <xdr:rowOff>46990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161925</xdr:rowOff>
    </xdr:from>
    <xdr:to>
      <xdr:col>41</xdr:col>
      <xdr:colOff>50800</xdr:colOff>
      <xdr:row>37</xdr:row>
      <xdr:rowOff>167640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6972300" y="65055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158132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84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129557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46372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57802</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63517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170180</xdr:rowOff>
    </xdr:from>
    <xdr:to>
      <xdr:col>20</xdr:col>
      <xdr:colOff>38100</xdr:colOff>
      <xdr:row>61</xdr:row>
      <xdr:rowOff>100330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49530</xdr:rowOff>
    </xdr:from>
    <xdr:to>
      <xdr:col>24</xdr:col>
      <xdr:colOff>63500</xdr:colOff>
      <xdr:row>61</xdr:row>
      <xdr:rowOff>60960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5079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49530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46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61</xdr:row>
      <xdr:rowOff>11430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144780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3993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91457</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15257</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127181</xdr:rowOff>
    </xdr:from>
    <xdr:to>
      <xdr:col>46</xdr:col>
      <xdr:colOff>38100</xdr:colOff>
      <xdr:row>63</xdr:row>
      <xdr:rowOff>57331</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156573</xdr:rowOff>
    </xdr:from>
    <xdr:to>
      <xdr:col>55</xdr:col>
      <xdr:colOff>50800</xdr:colOff>
      <xdr:row>64</xdr:row>
      <xdr:rowOff>86723</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71500</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7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156573</xdr:rowOff>
    </xdr:from>
    <xdr:to>
      <xdr:col>50</xdr:col>
      <xdr:colOff>165100</xdr:colOff>
      <xdr:row>64</xdr:row>
      <xdr:rowOff>86723</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35923</xdr:rowOff>
    </xdr:from>
    <xdr:to>
      <xdr:col>55</xdr:col>
      <xdr:colOff>0</xdr:colOff>
      <xdr:row>64</xdr:row>
      <xdr:rowOff>35923</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10087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158206</xdr:rowOff>
    </xdr:from>
    <xdr:to>
      <xdr:col>46</xdr:col>
      <xdr:colOff>38100</xdr:colOff>
      <xdr:row>64</xdr:row>
      <xdr:rowOff>88356</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35923</xdr:rowOff>
    </xdr:from>
    <xdr:to>
      <xdr:col>50</xdr:col>
      <xdr:colOff>114300</xdr:colOff>
      <xdr:row>64</xdr:row>
      <xdr:rowOff>37556</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10087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158206</xdr:rowOff>
    </xdr:from>
    <xdr:to>
      <xdr:col>41</xdr:col>
      <xdr:colOff>101600</xdr:colOff>
      <xdr:row>64</xdr:row>
      <xdr:rowOff>88356</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37556</xdr:rowOff>
    </xdr:from>
    <xdr:to>
      <xdr:col>45</xdr:col>
      <xdr:colOff>177800</xdr:colOff>
      <xdr:row>64</xdr:row>
      <xdr:rowOff>37556</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10103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159838</xdr:rowOff>
    </xdr:from>
    <xdr:to>
      <xdr:col>36</xdr:col>
      <xdr:colOff>165100</xdr:colOff>
      <xdr:row>64</xdr:row>
      <xdr:rowOff>89988</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37556</xdr:rowOff>
    </xdr:from>
    <xdr:to>
      <xdr:col>41</xdr:col>
      <xdr:colOff>50800</xdr:colOff>
      <xdr:row>64</xdr:row>
      <xdr:rowOff>39188</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10103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73858</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3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64061</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77850</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79483</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5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79483</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5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81115</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117929</xdr:rowOff>
    </xdr:from>
    <xdr:to>
      <xdr:col>10</xdr:col>
      <xdr:colOff>165100</xdr:colOff>
      <xdr:row>83</xdr:row>
      <xdr:rowOff>48079</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88537</xdr:rowOff>
    </xdr:from>
    <xdr:to>
      <xdr:col>6</xdr:col>
      <xdr:colOff>38100</xdr:colOff>
      <xdr:row>83</xdr:row>
      <xdr:rowOff>18687</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152219</xdr:rowOff>
    </xdr:from>
    <xdr:to>
      <xdr:col>24</xdr:col>
      <xdr:colOff>114300</xdr:colOff>
      <xdr:row>85</xdr:row>
      <xdr:rowOff>82369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130646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119562</xdr:rowOff>
    </xdr:from>
    <xdr:to>
      <xdr:col>20</xdr:col>
      <xdr:colOff>38100</xdr:colOff>
      <xdr:row>85</xdr:row>
      <xdr:rowOff>49712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170362</xdr:rowOff>
    </xdr:from>
    <xdr:to>
      <xdr:col>24</xdr:col>
      <xdr:colOff>63500</xdr:colOff>
      <xdr:row>85</xdr:row>
      <xdr:rowOff>31569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5721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99968</xdr:rowOff>
    </xdr:from>
    <xdr:to>
      <xdr:col>15</xdr:col>
      <xdr:colOff>101600</xdr:colOff>
      <xdr:row>85</xdr:row>
      <xdr:rowOff>30118</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50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150768</xdr:rowOff>
    </xdr:from>
    <xdr:to>
      <xdr:col>19</xdr:col>
      <xdr:colOff>177800</xdr:colOff>
      <xdr:row>84</xdr:row>
      <xdr:rowOff>170362</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55256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67311</xdr:rowOff>
    </xdr:from>
    <xdr:to>
      <xdr:col>10</xdr:col>
      <xdr:colOff>165100</xdr:colOff>
      <xdr:row>84</xdr:row>
      <xdr:rowOff>168911</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118111</xdr:rowOff>
    </xdr:from>
    <xdr:to>
      <xdr:col>15</xdr:col>
      <xdr:colOff>50800</xdr:colOff>
      <xdr:row>84</xdr:row>
      <xdr:rowOff>150768</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5199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33020</xdr:rowOff>
    </xdr:from>
    <xdr:to>
      <xdr:col>6</xdr:col>
      <xdr:colOff>38100</xdr:colOff>
      <xdr:row>84</xdr:row>
      <xdr:rowOff>134620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83820</xdr:rowOff>
    </xdr:from>
    <xdr:to>
      <xdr:col>10</xdr:col>
      <xdr:colOff>114300</xdr:colOff>
      <xdr:row>84</xdr:row>
      <xdr:rowOff>118111</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4856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118490</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64606</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35214</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40839</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21245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160038</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125747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113030</xdr:rowOff>
    </xdr:from>
    <xdr:to>
      <xdr:col>46</xdr:col>
      <xdr:colOff>38100</xdr:colOff>
      <xdr:row>83</xdr:row>
      <xdr:rowOff>43180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61595</xdr:rowOff>
    </xdr:from>
    <xdr:to>
      <xdr:col>41</xdr:col>
      <xdr:colOff>101600</xdr:colOff>
      <xdr:row>82</xdr:row>
      <xdr:rowOff>163195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44450</xdr:rowOff>
    </xdr:from>
    <xdr:to>
      <xdr:col>55</xdr:col>
      <xdr:colOff>50800</xdr:colOff>
      <xdr:row>84</xdr:row>
      <xdr:rowOff>146050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22877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44450</xdr:rowOff>
    </xdr:from>
    <xdr:to>
      <xdr:col>50</xdr:col>
      <xdr:colOff>165100</xdr:colOff>
      <xdr:row>84</xdr:row>
      <xdr:rowOff>146050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95250</xdr:rowOff>
    </xdr:from>
    <xdr:to>
      <xdr:col>55</xdr:col>
      <xdr:colOff>0</xdr:colOff>
      <xdr:row>84</xdr:row>
      <xdr:rowOff>95250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49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27305</xdr:rowOff>
    </xdr:from>
    <xdr:to>
      <xdr:col>46</xdr:col>
      <xdr:colOff>38100</xdr:colOff>
      <xdr:row>84</xdr:row>
      <xdr:rowOff>128905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78105</xdr:rowOff>
    </xdr:from>
    <xdr:to>
      <xdr:col>50</xdr:col>
      <xdr:colOff>114300</xdr:colOff>
      <xdr:row>84</xdr:row>
      <xdr:rowOff>95250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4799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33020</xdr:rowOff>
    </xdr:from>
    <xdr:to>
      <xdr:col>41</xdr:col>
      <xdr:colOff>101600</xdr:colOff>
      <xdr:row>84</xdr:row>
      <xdr:rowOff>134620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78105</xdr:rowOff>
    </xdr:from>
    <xdr:to>
      <xdr:col>45</xdr:col>
      <xdr:colOff>177800</xdr:colOff>
      <xdr:row>84</xdr:row>
      <xdr:rowOff>83820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447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83820</xdr:rowOff>
    </xdr:from>
    <xdr:to>
      <xdr:col>41</xdr:col>
      <xdr:colOff>50800</xdr:colOff>
      <xdr:row>84</xdr:row>
      <xdr:rowOff>83820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48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59707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8272</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38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137177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120032</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52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125747</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00000000-0008-0000-0F00-00008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00000000-0008-0000-0F00-00008E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00000000-0008-0000-0F00-000090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5097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00000000-0008-0000-0F00-000092010000}"/>
            </a:ext>
          </a:extLst>
        </xdr:cNvPr>
        <xdr:cNvSpPr txBox="1"/>
      </xdr:nvSpPr>
      <xdr:spPr>
        <a:xfrm>
          <a:off x="4673600" y="17835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100330</xdr:rowOff>
    </xdr:from>
    <xdr:to>
      <xdr:col>15</xdr:col>
      <xdr:colOff>101600</xdr:colOff>
      <xdr:row>104</xdr:row>
      <xdr:rowOff>30480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2857500" y="1775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87630</xdr:rowOff>
    </xdr:from>
    <xdr:to>
      <xdr:col>10</xdr:col>
      <xdr:colOff>165100</xdr:colOff>
      <xdr:row>104</xdr:row>
      <xdr:rowOff>17780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968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85089</xdr:rowOff>
    </xdr:from>
    <xdr:to>
      <xdr:col>6</xdr:col>
      <xdr:colOff>38100</xdr:colOff>
      <xdr:row>104</xdr:row>
      <xdr:rowOff>15239</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079500" y="1774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144780</xdr:rowOff>
    </xdr:from>
    <xdr:to>
      <xdr:col>24</xdr:col>
      <xdr:colOff>114300</xdr:colOff>
      <xdr:row>103</xdr:row>
      <xdr:rowOff>74930</xdr:rowOff>
    </xdr:to>
    <xdr:sp macro="" textlink="">
      <xdr:nvSpPr>
        <xdr:cNvPr id="413" name="楕円 412">
          <a:extLst>
            <a:ext uri="{FF2B5EF4-FFF2-40B4-BE49-F238E27FC236}">
              <a16:creationId xmlns:a16="http://schemas.microsoft.com/office/drawing/2014/main" id="{00000000-0008-0000-0F00-00009D010000}"/>
            </a:ext>
          </a:extLst>
        </xdr:cNvPr>
        <xdr:cNvSpPr/>
      </xdr:nvSpPr>
      <xdr:spPr>
        <a:xfrm>
          <a:off x="4584700" y="176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167657</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00000000-0008-0000-0F00-00009E010000}"/>
            </a:ext>
          </a:extLst>
        </xdr:cNvPr>
        <xdr:cNvSpPr txBox="1"/>
      </xdr:nvSpPr>
      <xdr:spPr>
        <a:xfrm>
          <a:off x="4673600"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118111</xdr:rowOff>
    </xdr:from>
    <xdr:to>
      <xdr:col>20</xdr:col>
      <xdr:colOff>38100</xdr:colOff>
      <xdr:row>103</xdr:row>
      <xdr:rowOff>48261</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374650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168911</xdr:rowOff>
    </xdr:from>
    <xdr:to>
      <xdr:col>24</xdr:col>
      <xdr:colOff>63500</xdr:colOff>
      <xdr:row>103</xdr:row>
      <xdr:rowOff>24130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3797300" y="176568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91439</xdr:rowOff>
    </xdr:from>
    <xdr:to>
      <xdr:col>15</xdr:col>
      <xdr:colOff>101600</xdr:colOff>
      <xdr:row>103</xdr:row>
      <xdr:rowOff>21589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2857500" y="175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142239</xdr:rowOff>
    </xdr:from>
    <xdr:to>
      <xdr:col>19</xdr:col>
      <xdr:colOff>177800</xdr:colOff>
      <xdr:row>102</xdr:row>
      <xdr:rowOff>168911</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2908300" y="176301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64770</xdr:rowOff>
    </xdr:from>
    <xdr:to>
      <xdr:col>10</xdr:col>
      <xdr:colOff>165100</xdr:colOff>
      <xdr:row>102</xdr:row>
      <xdr:rowOff>166370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1968500" y="175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115570</xdr:rowOff>
    </xdr:from>
    <xdr:to>
      <xdr:col>15</xdr:col>
      <xdr:colOff>50800</xdr:colOff>
      <xdr:row>102</xdr:row>
      <xdr:rowOff>142239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019300" y="17603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39370</xdr:rowOff>
    </xdr:from>
    <xdr:to>
      <xdr:col>6</xdr:col>
      <xdr:colOff>38100</xdr:colOff>
      <xdr:row>102</xdr:row>
      <xdr:rowOff>140970</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079500" y="175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90170</xdr:rowOff>
    </xdr:from>
    <xdr:to>
      <xdr:col>10</xdr:col>
      <xdr:colOff>114300</xdr:colOff>
      <xdr:row>102</xdr:row>
      <xdr:rowOff>115570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130300" y="175780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3" name="n_1aveValue【市民会館】&#10;有形固定資産減価償却率">
          <a:extLst>
            <a:ext uri="{FF2B5EF4-FFF2-40B4-BE49-F238E27FC236}">
              <a16:creationId xmlns:a16="http://schemas.microsoft.com/office/drawing/2014/main" id="{00000000-0008-0000-0F00-0000A7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21607</xdr:rowOff>
    </xdr:from>
    <xdr:ext cx="405111" cy="259045"/>
    <xdr:sp macro="" textlink="">
      <xdr:nvSpPr>
        <xdr:cNvPr id="424" name="n_2aveValue【市民会館】&#10;有形固定資産減価償却率">
          <a:extLst>
            <a:ext uri="{FF2B5EF4-FFF2-40B4-BE49-F238E27FC236}">
              <a16:creationId xmlns:a16="http://schemas.microsoft.com/office/drawing/2014/main" id="{00000000-0008-0000-0F00-0000A8010000}"/>
            </a:ext>
          </a:extLst>
        </xdr:cNvPr>
        <xdr:cNvSpPr txBox="1"/>
      </xdr:nvSpPr>
      <xdr:spPr>
        <a:xfrm>
          <a:off x="27057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8907</xdr:rowOff>
    </xdr:from>
    <xdr:ext cx="405111" cy="259045"/>
    <xdr:sp macro="" textlink="">
      <xdr:nvSpPr>
        <xdr:cNvPr id="425" name="n_3aveValue【市民会館】&#10;有形固定資産減価償却率">
          <a:extLst>
            <a:ext uri="{FF2B5EF4-FFF2-40B4-BE49-F238E27FC236}">
              <a16:creationId xmlns:a16="http://schemas.microsoft.com/office/drawing/2014/main" id="{00000000-0008-0000-0F00-0000A9010000}"/>
            </a:ext>
          </a:extLst>
        </xdr:cNvPr>
        <xdr:cNvSpPr txBox="1"/>
      </xdr:nvSpPr>
      <xdr:spPr>
        <a:xfrm>
          <a:off x="1816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6366</xdr:rowOff>
    </xdr:from>
    <xdr:ext cx="405111" cy="259045"/>
    <xdr:sp macro="" textlink="">
      <xdr:nvSpPr>
        <xdr:cNvPr id="426" name="n_4aveValue【市民会館】&#10;有形固定資産減価償却率">
          <a:extLst>
            <a:ext uri="{FF2B5EF4-FFF2-40B4-BE49-F238E27FC236}">
              <a16:creationId xmlns:a16="http://schemas.microsoft.com/office/drawing/2014/main" id="{00000000-0008-0000-0F00-0000AA010000}"/>
            </a:ext>
          </a:extLst>
        </xdr:cNvPr>
        <xdr:cNvSpPr txBox="1"/>
      </xdr:nvSpPr>
      <xdr:spPr>
        <a:xfrm>
          <a:off x="927744" y="1783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64788</xdr:rowOff>
    </xdr:from>
    <xdr:ext cx="405111" cy="259045"/>
    <xdr:sp macro="" textlink="">
      <xdr:nvSpPr>
        <xdr:cNvPr id="427" name="n_1main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38116</xdr:rowOff>
    </xdr:from>
    <xdr:ext cx="405111" cy="259045"/>
    <xdr:sp macro="" textlink="">
      <xdr:nvSpPr>
        <xdr:cNvPr id="428" name="n_2main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11447</xdr:rowOff>
    </xdr:from>
    <xdr:ext cx="405111" cy="259045"/>
    <xdr:sp macro="" textlink="">
      <xdr:nvSpPr>
        <xdr:cNvPr id="429" name="n_3main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32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157497</xdr:rowOff>
    </xdr:from>
    <xdr:ext cx="405111" cy="259045"/>
    <xdr:sp macro="" textlink="">
      <xdr:nvSpPr>
        <xdr:cNvPr id="430" name="n_4main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30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F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F00-0000C5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F00-0000C7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F00-0000C9010000}"/>
            </a:ext>
          </a:extLst>
        </xdr:cNvPr>
        <xdr:cNvSpPr txBox="1"/>
      </xdr:nvSpPr>
      <xdr:spPr>
        <a:xfrm>
          <a:off x="1051560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50546</xdr:rowOff>
    </xdr:from>
    <xdr:to>
      <xdr:col>46</xdr:col>
      <xdr:colOff>38100</xdr:colOff>
      <xdr:row>106</xdr:row>
      <xdr:rowOff>152146</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6995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48261</xdr:rowOff>
    </xdr:from>
    <xdr:to>
      <xdr:col>41</xdr:col>
      <xdr:colOff>101600</xdr:colOff>
      <xdr:row>106</xdr:row>
      <xdr:rowOff>149861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810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55118</xdr:rowOff>
    </xdr:from>
    <xdr:to>
      <xdr:col>36</xdr:col>
      <xdr:colOff>165100</xdr:colOff>
      <xdr:row>106</xdr:row>
      <xdr:rowOff>156718</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921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29972</xdr:rowOff>
    </xdr:from>
    <xdr:to>
      <xdr:col>55</xdr:col>
      <xdr:colOff>50800</xdr:colOff>
      <xdr:row>101</xdr:row>
      <xdr:rowOff>131572</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10426700" y="1734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154449</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F00-0000D5010000}"/>
            </a:ext>
          </a:extLst>
        </xdr:cNvPr>
        <xdr:cNvSpPr txBox="1"/>
      </xdr:nvSpPr>
      <xdr:spPr>
        <a:xfrm>
          <a:off x="10515600" y="1729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36830</xdr:rowOff>
    </xdr:from>
    <xdr:to>
      <xdr:col>50</xdr:col>
      <xdr:colOff>165100</xdr:colOff>
      <xdr:row>101</xdr:row>
      <xdr:rowOff>138430</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9588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80772</xdr:rowOff>
    </xdr:from>
    <xdr:to>
      <xdr:col>55</xdr:col>
      <xdr:colOff>0</xdr:colOff>
      <xdr:row>101</xdr:row>
      <xdr:rowOff>87630</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9639300" y="173972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50546</xdr:rowOff>
    </xdr:from>
    <xdr:to>
      <xdr:col>46</xdr:col>
      <xdr:colOff>38100</xdr:colOff>
      <xdr:row>101</xdr:row>
      <xdr:rowOff>152146</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8699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87630</xdr:rowOff>
    </xdr:from>
    <xdr:to>
      <xdr:col>50</xdr:col>
      <xdr:colOff>114300</xdr:colOff>
      <xdr:row>101</xdr:row>
      <xdr:rowOff>101346</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8750300" y="17404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61976</xdr:rowOff>
    </xdr:from>
    <xdr:to>
      <xdr:col>41</xdr:col>
      <xdr:colOff>101600</xdr:colOff>
      <xdr:row>101</xdr:row>
      <xdr:rowOff>163576</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7810500" y="1737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101346</xdr:rowOff>
    </xdr:from>
    <xdr:to>
      <xdr:col>45</xdr:col>
      <xdr:colOff>177800</xdr:colOff>
      <xdr:row>101</xdr:row>
      <xdr:rowOff>112776</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7861300" y="174177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68835</xdr:rowOff>
    </xdr:from>
    <xdr:to>
      <xdr:col>36</xdr:col>
      <xdr:colOff>165100</xdr:colOff>
      <xdr:row>101</xdr:row>
      <xdr:rowOff>170435</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6921500" y="173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112776</xdr:rowOff>
    </xdr:from>
    <xdr:to>
      <xdr:col>41</xdr:col>
      <xdr:colOff>50800</xdr:colOff>
      <xdr:row>101</xdr:row>
      <xdr:rowOff>119635</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6972300" y="17429226"/>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78" name="n_1aveValue【市民会館】&#10;一人当たり面積">
          <a:extLst>
            <a:ext uri="{FF2B5EF4-FFF2-40B4-BE49-F238E27FC236}">
              <a16:creationId xmlns:a16="http://schemas.microsoft.com/office/drawing/2014/main" id="{00000000-0008-0000-0F00-0000DE010000}"/>
            </a:ext>
          </a:extLst>
        </xdr:cNvPr>
        <xdr:cNvSpPr txBox="1"/>
      </xdr:nvSpPr>
      <xdr:spPr>
        <a:xfrm>
          <a:off x="9391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143273</xdr:rowOff>
    </xdr:from>
    <xdr:ext cx="469744" cy="259045"/>
    <xdr:sp macro="" textlink="">
      <xdr:nvSpPr>
        <xdr:cNvPr id="479" name="n_2aveValue【市民会館】&#10;一人当たり面積">
          <a:extLst>
            <a:ext uri="{FF2B5EF4-FFF2-40B4-BE49-F238E27FC236}">
              <a16:creationId xmlns:a16="http://schemas.microsoft.com/office/drawing/2014/main" id="{00000000-0008-0000-0F00-0000DF010000}"/>
            </a:ext>
          </a:extLst>
        </xdr:cNvPr>
        <xdr:cNvSpPr txBox="1"/>
      </xdr:nvSpPr>
      <xdr:spPr>
        <a:xfrm>
          <a:off x="8515427" y="1831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80" name="n_3aveValue【市民会館】&#10;一人当たり面積">
          <a:extLst>
            <a:ext uri="{FF2B5EF4-FFF2-40B4-BE49-F238E27FC236}">
              <a16:creationId xmlns:a16="http://schemas.microsoft.com/office/drawing/2014/main" id="{00000000-0008-0000-0F00-0000E0010000}"/>
            </a:ext>
          </a:extLst>
        </xdr:cNvPr>
        <xdr:cNvSpPr txBox="1"/>
      </xdr:nvSpPr>
      <xdr:spPr>
        <a:xfrm>
          <a:off x="7626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147845</xdr:rowOff>
    </xdr:from>
    <xdr:ext cx="469744" cy="259045"/>
    <xdr:sp macro="" textlink="">
      <xdr:nvSpPr>
        <xdr:cNvPr id="481" name="n_4aveValue【市民会館】&#10;一人当たり面積">
          <a:extLst>
            <a:ext uri="{FF2B5EF4-FFF2-40B4-BE49-F238E27FC236}">
              <a16:creationId xmlns:a16="http://schemas.microsoft.com/office/drawing/2014/main" id="{00000000-0008-0000-0F00-0000E1010000}"/>
            </a:ext>
          </a:extLst>
        </xdr:cNvPr>
        <xdr:cNvSpPr txBox="1"/>
      </xdr:nvSpPr>
      <xdr:spPr>
        <a:xfrm>
          <a:off x="6737427" y="1832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154957</xdr:rowOff>
    </xdr:from>
    <xdr:ext cx="469744" cy="259045"/>
    <xdr:sp macro="" textlink="">
      <xdr:nvSpPr>
        <xdr:cNvPr id="482" name="n_1mainValue【市民会館】&#10;一人当たり面積">
          <a:extLst>
            <a:ext uri="{FF2B5EF4-FFF2-40B4-BE49-F238E27FC236}">
              <a16:creationId xmlns:a16="http://schemas.microsoft.com/office/drawing/2014/main" id="{00000000-0008-0000-0F00-0000E2010000}"/>
            </a:ext>
          </a:extLst>
        </xdr:cNvPr>
        <xdr:cNvSpPr txBox="1"/>
      </xdr:nvSpPr>
      <xdr:spPr>
        <a:xfrm>
          <a:off x="939172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168673</xdr:rowOff>
    </xdr:from>
    <xdr:ext cx="469744" cy="259045"/>
    <xdr:sp macro="" textlink="">
      <xdr:nvSpPr>
        <xdr:cNvPr id="483" name="n_2mainValue【市民会館】&#10;一人当たり面積">
          <a:extLst>
            <a:ext uri="{FF2B5EF4-FFF2-40B4-BE49-F238E27FC236}">
              <a16:creationId xmlns:a16="http://schemas.microsoft.com/office/drawing/2014/main" id="{00000000-0008-0000-0F00-0000E3010000}"/>
            </a:ext>
          </a:extLst>
        </xdr:cNvPr>
        <xdr:cNvSpPr txBox="1"/>
      </xdr:nvSpPr>
      <xdr:spPr>
        <a:xfrm>
          <a:off x="851542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8653</xdr:rowOff>
    </xdr:from>
    <xdr:ext cx="469744" cy="259045"/>
    <xdr:sp macro="" textlink="">
      <xdr:nvSpPr>
        <xdr:cNvPr id="484" name="n_3mainValue【市民会館】&#10;一人当たり面積">
          <a:extLst>
            <a:ext uri="{FF2B5EF4-FFF2-40B4-BE49-F238E27FC236}">
              <a16:creationId xmlns:a16="http://schemas.microsoft.com/office/drawing/2014/main" id="{00000000-0008-0000-0F00-0000E4010000}"/>
            </a:ext>
          </a:extLst>
        </xdr:cNvPr>
        <xdr:cNvSpPr txBox="1"/>
      </xdr:nvSpPr>
      <xdr:spPr>
        <a:xfrm>
          <a:off x="7626427" y="1715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15512</xdr:rowOff>
    </xdr:from>
    <xdr:ext cx="469744" cy="259045"/>
    <xdr:sp macro="" textlink="">
      <xdr:nvSpPr>
        <xdr:cNvPr id="485" name="n_4mainValue【市民会館】&#10;一人当たり面積">
          <a:extLst>
            <a:ext uri="{FF2B5EF4-FFF2-40B4-BE49-F238E27FC236}">
              <a16:creationId xmlns:a16="http://schemas.microsoft.com/office/drawing/2014/main" id="{00000000-0008-0000-0F00-0000E5010000}"/>
            </a:ext>
          </a:extLst>
        </xdr:cNvPr>
        <xdr:cNvSpPr txBox="1"/>
      </xdr:nvSpPr>
      <xdr:spPr>
        <a:xfrm>
          <a:off x="6737427" y="1716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F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454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3652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2763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121738</xdr:rowOff>
    </xdr:from>
    <xdr:to>
      <xdr:col>85</xdr:col>
      <xdr:colOff>177800</xdr:colOff>
      <xdr:row>42</xdr:row>
      <xdr:rowOff>51888</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6268700" y="71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36665</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6357600" y="706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103777</xdr:rowOff>
    </xdr:from>
    <xdr:to>
      <xdr:col>81</xdr:col>
      <xdr:colOff>101600</xdr:colOff>
      <xdr:row>42</xdr:row>
      <xdr:rowOff>33927</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5430500" y="71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154577</xdr:rowOff>
    </xdr:from>
    <xdr:to>
      <xdr:col>85</xdr:col>
      <xdr:colOff>127000</xdr:colOff>
      <xdr:row>42</xdr:row>
      <xdr:rowOff>1088</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5481300" y="7184027"/>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49893</xdr:rowOff>
    </xdr:from>
    <xdr:to>
      <xdr:col>76</xdr:col>
      <xdr:colOff>165100</xdr:colOff>
      <xdr:row>41</xdr:row>
      <xdr:rowOff>151493</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541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100693</xdr:rowOff>
    </xdr:from>
    <xdr:to>
      <xdr:col>81</xdr:col>
      <xdr:colOff>50800</xdr:colOff>
      <xdr:row>41</xdr:row>
      <xdr:rowOff>154577</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4592300" y="713014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167459</xdr:rowOff>
    </xdr:from>
    <xdr:to>
      <xdr:col>72</xdr:col>
      <xdr:colOff>38100</xdr:colOff>
      <xdr:row>41</xdr:row>
      <xdr:rowOff>97609</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652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46809</xdr:rowOff>
    </xdr:from>
    <xdr:to>
      <xdr:col>76</xdr:col>
      <xdr:colOff>114300</xdr:colOff>
      <xdr:row>41</xdr:row>
      <xdr:rowOff>100693</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703300" y="707625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113574</xdr:rowOff>
    </xdr:from>
    <xdr:to>
      <xdr:col>67</xdr:col>
      <xdr:colOff>101600</xdr:colOff>
      <xdr:row>41</xdr:row>
      <xdr:rowOff>43724</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763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164374</xdr:rowOff>
    </xdr:from>
    <xdr:to>
      <xdr:col>71</xdr:col>
      <xdr:colOff>177800</xdr:colOff>
      <xdr:row>41</xdr:row>
      <xdr:rowOff>46809</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14300" y="702237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4389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3500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2611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25054</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5266044" y="722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142620</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4389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88736</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35007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34851</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2611744" y="706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155801</xdr:rowOff>
    </xdr:from>
    <xdr:to>
      <xdr:col>107</xdr:col>
      <xdr:colOff>101600</xdr:colOff>
      <xdr:row>41</xdr:row>
      <xdr:rowOff>85951</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7013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155384</xdr:rowOff>
    </xdr:from>
    <xdr:to>
      <xdr:col>102</xdr:col>
      <xdr:colOff>165100</xdr:colOff>
      <xdr:row>41</xdr:row>
      <xdr:rowOff>85534</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9494500" y="701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154308</xdr:rowOff>
    </xdr:from>
    <xdr:to>
      <xdr:col>98</xdr:col>
      <xdr:colOff>38100</xdr:colOff>
      <xdr:row>41</xdr:row>
      <xdr:rowOff>84458</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8605500" y="701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157607</xdr:rowOff>
    </xdr:from>
    <xdr:to>
      <xdr:col>116</xdr:col>
      <xdr:colOff>114300</xdr:colOff>
      <xdr:row>42</xdr:row>
      <xdr:rowOff>87757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2110700" y="71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72534</xdr:rowOff>
    </xdr:from>
    <xdr:ext cx="378565"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22199600" y="7101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157613</xdr:rowOff>
    </xdr:from>
    <xdr:to>
      <xdr:col>112</xdr:col>
      <xdr:colOff>38100</xdr:colOff>
      <xdr:row>42</xdr:row>
      <xdr:rowOff>87763</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1272500" y="71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36957</xdr:rowOff>
    </xdr:from>
    <xdr:to>
      <xdr:col>116</xdr:col>
      <xdr:colOff>63500</xdr:colOff>
      <xdr:row>42</xdr:row>
      <xdr:rowOff>36963</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1323300" y="7237857"/>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157628</xdr:rowOff>
    </xdr:from>
    <xdr:to>
      <xdr:col>107</xdr:col>
      <xdr:colOff>101600</xdr:colOff>
      <xdr:row>42</xdr:row>
      <xdr:rowOff>87778</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0383500" y="71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36963</xdr:rowOff>
    </xdr:from>
    <xdr:to>
      <xdr:col>111</xdr:col>
      <xdr:colOff>177800</xdr:colOff>
      <xdr:row>42</xdr:row>
      <xdr:rowOff>36978</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20434300" y="7237863"/>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157639</xdr:rowOff>
    </xdr:from>
    <xdr:to>
      <xdr:col>102</xdr:col>
      <xdr:colOff>165100</xdr:colOff>
      <xdr:row>42</xdr:row>
      <xdr:rowOff>87789</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9494500" y="718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36978</xdr:rowOff>
    </xdr:from>
    <xdr:to>
      <xdr:col>107</xdr:col>
      <xdr:colOff>50800</xdr:colOff>
      <xdr:row>42</xdr:row>
      <xdr:rowOff>36989</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9545300" y="7237878"/>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157645</xdr:rowOff>
    </xdr:from>
    <xdr:to>
      <xdr:col>98</xdr:col>
      <xdr:colOff>38100</xdr:colOff>
      <xdr:row>42</xdr:row>
      <xdr:rowOff>87795</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8605500" y="71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36989</xdr:rowOff>
    </xdr:from>
    <xdr:to>
      <xdr:col>102</xdr:col>
      <xdr:colOff>114300</xdr:colOff>
      <xdr:row>42</xdr:row>
      <xdr:rowOff>36995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8656300" y="7237889"/>
          <a:ext cx="8890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102478</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0167111" y="678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102061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9278111" y="678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100985</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8389111" y="678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78890</xdr:rowOff>
    </xdr:from>
    <xdr:ext cx="378565"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1121317" y="7279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78905</xdr:rowOff>
    </xdr:from>
    <xdr:ext cx="378565"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0245017" y="7279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78916</xdr:rowOff>
    </xdr:from>
    <xdr:ext cx="378565"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9356017" y="7279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78922</xdr:rowOff>
    </xdr:from>
    <xdr:ext cx="378565"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8467017" y="7279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a:extLst>
            <a:ext uri="{FF2B5EF4-FFF2-40B4-BE49-F238E27FC236}">
              <a16:creationId xmlns:a16="http://schemas.microsoft.com/office/drawing/2014/main" id="{00000000-0008-0000-0F00-00007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a:extLst>
            <a:ext uri="{FF2B5EF4-FFF2-40B4-BE49-F238E27FC236}">
              <a16:creationId xmlns:a16="http://schemas.microsoft.com/office/drawing/2014/main" id="{00000000-0008-0000-0F00-000074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630" name="【保健センター・保健所】&#10;有形固定資産減価償却率最大値テキスト">
          <a:extLst>
            <a:ext uri="{FF2B5EF4-FFF2-40B4-BE49-F238E27FC236}">
              <a16:creationId xmlns:a16="http://schemas.microsoft.com/office/drawing/2014/main" id="{00000000-0008-0000-0F00-000076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51724</xdr:rowOff>
    </xdr:from>
    <xdr:ext cx="405111" cy="259045"/>
    <xdr:sp macro="" textlink="">
      <xdr:nvSpPr>
        <xdr:cNvPr id="632" name="【保健センター・保健所】&#10;有形固定資産減価償却率平均値テキスト">
          <a:extLst>
            <a:ext uri="{FF2B5EF4-FFF2-40B4-BE49-F238E27FC236}">
              <a16:creationId xmlns:a16="http://schemas.microsoft.com/office/drawing/2014/main" id="{00000000-0008-0000-0F00-000078020000}"/>
            </a:ext>
          </a:extLst>
        </xdr:cNvPr>
        <xdr:cNvSpPr txBox="1"/>
      </xdr:nvSpPr>
      <xdr:spPr>
        <a:xfrm>
          <a:off x="16357600" y="10167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4541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3652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2763500" y="1023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644" name="【保健センター・保健所】&#10;有形固定資産減価償却率該当値テキスト">
          <a:extLst>
            <a:ext uri="{FF2B5EF4-FFF2-40B4-BE49-F238E27FC236}">
              <a16:creationId xmlns:a16="http://schemas.microsoft.com/office/drawing/2014/main" id="{00000000-0008-0000-0F00-000084020000}"/>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102870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5481300" y="10184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68580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4592300" y="10149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652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8165</xdr:rowOff>
    </xdr:from>
    <xdr:to>
      <xdr:col>76</xdr:col>
      <xdr:colOff>114300</xdr:colOff>
      <xdr:row>59</xdr:row>
      <xdr:rowOff>34290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703300" y="1012371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96157</xdr:rowOff>
    </xdr:from>
    <xdr:to>
      <xdr:col>67</xdr:col>
      <xdr:colOff>101600</xdr:colOff>
      <xdr:row>59</xdr:row>
      <xdr:rowOff>26307</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763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146957</xdr:rowOff>
    </xdr:from>
    <xdr:to>
      <xdr:col>71</xdr:col>
      <xdr:colOff>177800</xdr:colOff>
      <xdr:row>59</xdr:row>
      <xdr:rowOff>8165</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14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135000</xdr:rowOff>
    </xdr:from>
    <xdr:ext cx="405111" cy="259045"/>
    <xdr:sp macro="" textlink="">
      <xdr:nvSpPr>
        <xdr:cNvPr id="653" name="n_1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52660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654" name="n_2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4389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655" name="n_3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500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40294</xdr:rowOff>
    </xdr:from>
    <xdr:ext cx="405111" cy="259045"/>
    <xdr:sp macro="" textlink="">
      <xdr:nvSpPr>
        <xdr:cNvPr id="656" name="n_4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11744" y="1032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657" name="n_1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58" name="n_2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9" name="n_3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42834</xdr:rowOff>
    </xdr:from>
    <xdr:ext cx="405111" cy="259045"/>
    <xdr:sp macro="" textlink="">
      <xdr:nvSpPr>
        <xdr:cNvPr id="660" name="n_4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2611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保健センター・保健所】&#10;一人当たり面積グラフ枠">
          <a:extLst>
            <a:ext uri="{FF2B5EF4-FFF2-40B4-BE49-F238E27FC236}">
              <a16:creationId xmlns:a16="http://schemas.microsoft.com/office/drawing/2014/main" id="{00000000-0008-0000-0F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3" name="【保健センター・保健所】&#10;一人当たり面積最小値テキスト">
          <a:extLst>
            <a:ext uri="{FF2B5EF4-FFF2-40B4-BE49-F238E27FC236}">
              <a16:creationId xmlns:a16="http://schemas.microsoft.com/office/drawing/2014/main" id="{00000000-0008-0000-0F00-0000AB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85" name="【保健センター・保健所】&#10;一人当たり面積最大値テキスト">
          <a:extLst>
            <a:ext uri="{FF2B5EF4-FFF2-40B4-BE49-F238E27FC236}">
              <a16:creationId xmlns:a16="http://schemas.microsoft.com/office/drawing/2014/main" id="{00000000-0008-0000-0F00-0000AD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110507</xdr:rowOff>
    </xdr:from>
    <xdr:ext cx="469744" cy="259045"/>
    <xdr:sp macro="" textlink="">
      <xdr:nvSpPr>
        <xdr:cNvPr id="687" name="【保健センター・保健所】&#10;一人当たり面積平均値テキスト">
          <a:extLst>
            <a:ext uri="{FF2B5EF4-FFF2-40B4-BE49-F238E27FC236}">
              <a16:creationId xmlns:a16="http://schemas.microsoft.com/office/drawing/2014/main" id="{00000000-0008-0000-0F00-0000AF020000}"/>
            </a:ext>
          </a:extLst>
        </xdr:cNvPr>
        <xdr:cNvSpPr txBox="1"/>
      </xdr:nvSpPr>
      <xdr:spPr>
        <a:xfrm>
          <a:off x="22199600" y="10740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100076</xdr:rowOff>
    </xdr:from>
    <xdr:to>
      <xdr:col>107</xdr:col>
      <xdr:colOff>101600</xdr:colOff>
      <xdr:row>63</xdr:row>
      <xdr:rowOff>30226</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0383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9494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8605500" y="107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161798</xdr:rowOff>
    </xdr:from>
    <xdr:to>
      <xdr:col>116</xdr:col>
      <xdr:colOff>114300</xdr:colOff>
      <xdr:row>62</xdr:row>
      <xdr:rowOff>91948</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21107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13225</xdr:rowOff>
    </xdr:from>
    <xdr:ext cx="469744" cy="259045"/>
    <xdr:sp macro="" textlink="">
      <xdr:nvSpPr>
        <xdr:cNvPr id="699" name="【保健センター・保健所】&#10;一人当たり面積該当値テキスト">
          <a:extLst>
            <a:ext uri="{FF2B5EF4-FFF2-40B4-BE49-F238E27FC236}">
              <a16:creationId xmlns:a16="http://schemas.microsoft.com/office/drawing/2014/main" id="{00000000-0008-0000-0F00-0000BB020000}"/>
            </a:ext>
          </a:extLst>
        </xdr:cNvPr>
        <xdr:cNvSpPr txBox="1"/>
      </xdr:nvSpPr>
      <xdr:spPr>
        <a:xfrm>
          <a:off x="22199600" y="104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1272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41148</xdr:rowOff>
    </xdr:from>
    <xdr:to>
      <xdr:col>116</xdr:col>
      <xdr:colOff>63500</xdr:colOff>
      <xdr:row>62</xdr:row>
      <xdr:rowOff>41148</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1323300" y="10671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45720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20434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9494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50292</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19545300" y="1067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170942</xdr:rowOff>
    </xdr:from>
    <xdr:to>
      <xdr:col>98</xdr:col>
      <xdr:colOff>38100</xdr:colOff>
      <xdr:row>62</xdr:row>
      <xdr:rowOff>101092</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8605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50292</xdr:rowOff>
    </xdr:from>
    <xdr:to>
      <xdr:col>102</xdr:col>
      <xdr:colOff>114300</xdr:colOff>
      <xdr:row>62</xdr:row>
      <xdr:rowOff>50292</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656300" y="1068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708" name="n_1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21075727" y="1085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21353</xdr:rowOff>
    </xdr:from>
    <xdr:ext cx="469744" cy="259045"/>
    <xdr:sp macro="" textlink="">
      <xdr:nvSpPr>
        <xdr:cNvPr id="709" name="n_2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0199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10" name="n_3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11" name="n_4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8421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712" name="n_1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713" name="n_2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714" name="n_3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117619</xdr:rowOff>
    </xdr:from>
    <xdr:ext cx="469744" cy="259045"/>
    <xdr:sp macro="" textlink="">
      <xdr:nvSpPr>
        <xdr:cNvPr id="715" name="n_4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8421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00000000-0008-0000-0F00-0000E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消防施設】&#10;有形固定資産減価償却率最小値テキスト">
          <a:extLst>
            <a:ext uri="{FF2B5EF4-FFF2-40B4-BE49-F238E27FC236}">
              <a16:creationId xmlns:a16="http://schemas.microsoft.com/office/drawing/2014/main" id="{00000000-0008-0000-0F00-0000E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00000000-0008-0000-0F00-0000E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0000000-0008-0000-0F00-0000E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152219</xdr:rowOff>
    </xdr:from>
    <xdr:to>
      <xdr:col>72</xdr:col>
      <xdr:colOff>38100</xdr:colOff>
      <xdr:row>83</xdr:row>
      <xdr:rowOff>82369</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3652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16692</xdr:rowOff>
    </xdr:from>
    <xdr:to>
      <xdr:col>85</xdr:col>
      <xdr:colOff>177800</xdr:colOff>
      <xdr:row>83</xdr:row>
      <xdr:rowOff>118292</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6268700" y="1424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39569</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00000000-0008-0000-0F00-0000F6020000}"/>
            </a:ext>
          </a:extLst>
        </xdr:cNvPr>
        <xdr:cNvSpPr txBox="1"/>
      </xdr:nvSpPr>
      <xdr:spPr>
        <a:xfrm>
          <a:off x="16357600" y="14098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160382</xdr:rowOff>
    </xdr:from>
    <xdr:to>
      <xdr:col>81</xdr:col>
      <xdr:colOff>101600</xdr:colOff>
      <xdr:row>83</xdr:row>
      <xdr:rowOff>90532</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5430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39732</xdr:rowOff>
    </xdr:from>
    <xdr:to>
      <xdr:col>85</xdr:col>
      <xdr:colOff>127000</xdr:colOff>
      <xdr:row>83</xdr:row>
      <xdr:rowOff>67492</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5481300" y="1427008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137523</xdr:rowOff>
    </xdr:from>
    <xdr:to>
      <xdr:col>76</xdr:col>
      <xdr:colOff>165100</xdr:colOff>
      <xdr:row>83</xdr:row>
      <xdr:rowOff>67673</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4541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16873</xdr:rowOff>
    </xdr:from>
    <xdr:to>
      <xdr:col>81</xdr:col>
      <xdr:colOff>50800</xdr:colOff>
      <xdr:row>83</xdr:row>
      <xdr:rowOff>39732</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4592300" y="1424722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104866</xdr:rowOff>
    </xdr:from>
    <xdr:to>
      <xdr:col>72</xdr:col>
      <xdr:colOff>38100</xdr:colOff>
      <xdr:row>83</xdr:row>
      <xdr:rowOff>35016</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3652500" y="1416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155666</xdr:rowOff>
    </xdr:from>
    <xdr:to>
      <xdr:col>76</xdr:col>
      <xdr:colOff>114300</xdr:colOff>
      <xdr:row>83</xdr:row>
      <xdr:rowOff>16873</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3703300" y="142145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72208</xdr:rowOff>
    </xdr:from>
    <xdr:to>
      <xdr:col>67</xdr:col>
      <xdr:colOff>101600</xdr:colOff>
      <xdr:row>83</xdr:row>
      <xdr:rowOff>2358</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2763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123008</xdr:rowOff>
    </xdr:from>
    <xdr:to>
      <xdr:col>71</xdr:col>
      <xdr:colOff>177800</xdr:colOff>
      <xdr:row>82</xdr:row>
      <xdr:rowOff>155666</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2814300" y="141819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67" name="n_1ave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768" name="n_2ave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73496</xdr:rowOff>
    </xdr:from>
    <xdr:ext cx="405111" cy="259045"/>
    <xdr:sp macro="" textlink="">
      <xdr:nvSpPr>
        <xdr:cNvPr id="769" name="n_3ave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65332</xdr:rowOff>
    </xdr:from>
    <xdr:ext cx="405111" cy="259045"/>
    <xdr:sp macro="" textlink="">
      <xdr:nvSpPr>
        <xdr:cNvPr id="770" name="n_4ave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107059</xdr:rowOff>
    </xdr:from>
    <xdr:ext cx="405111" cy="259045"/>
    <xdr:sp macro="" textlink="">
      <xdr:nvSpPr>
        <xdr:cNvPr id="771" name="n_1mainValue【消防施設】&#10;有形固定資産減価償却率">
          <a:extLst>
            <a:ext uri="{FF2B5EF4-FFF2-40B4-BE49-F238E27FC236}">
              <a16:creationId xmlns:a16="http://schemas.microsoft.com/office/drawing/2014/main" id="{00000000-0008-0000-0F00-000003030000}"/>
            </a:ext>
          </a:extLst>
        </xdr:cNvPr>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58800</xdr:rowOff>
    </xdr:from>
    <xdr:ext cx="405111" cy="259045"/>
    <xdr:sp macro="" textlink="">
      <xdr:nvSpPr>
        <xdr:cNvPr id="772" name="n_2mainValue【消防施設】&#10;有形固定資産減価償却率">
          <a:extLst>
            <a:ext uri="{FF2B5EF4-FFF2-40B4-BE49-F238E27FC236}">
              <a16:creationId xmlns:a16="http://schemas.microsoft.com/office/drawing/2014/main" id="{00000000-0008-0000-0F00-000004030000}"/>
            </a:ext>
          </a:extLst>
        </xdr:cNvPr>
        <xdr:cNvSpPr txBox="1"/>
      </xdr:nvSpPr>
      <xdr:spPr>
        <a:xfrm>
          <a:off x="143897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51543</xdr:rowOff>
    </xdr:from>
    <xdr:ext cx="405111" cy="259045"/>
    <xdr:sp macro="" textlink="">
      <xdr:nvSpPr>
        <xdr:cNvPr id="773" name="n_3mainValue【消防施設】&#10;有形固定資産減価償却率">
          <a:extLst>
            <a:ext uri="{FF2B5EF4-FFF2-40B4-BE49-F238E27FC236}">
              <a16:creationId xmlns:a16="http://schemas.microsoft.com/office/drawing/2014/main" id="{00000000-0008-0000-0F00-000005030000}"/>
            </a:ext>
          </a:extLst>
        </xdr:cNvPr>
        <xdr:cNvSpPr txBox="1"/>
      </xdr:nvSpPr>
      <xdr:spPr>
        <a:xfrm>
          <a:off x="13500744" y="1393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18885</xdr:rowOff>
    </xdr:from>
    <xdr:ext cx="405111" cy="259045"/>
    <xdr:sp macro="" textlink="">
      <xdr:nvSpPr>
        <xdr:cNvPr id="774" name="n_4mainValue【消防施設】&#10;有形固定資産減価償却率">
          <a:extLst>
            <a:ext uri="{FF2B5EF4-FFF2-40B4-BE49-F238E27FC236}">
              <a16:creationId xmlns:a16="http://schemas.microsoft.com/office/drawing/2014/main" id="{00000000-0008-0000-0F00-000006030000}"/>
            </a:ext>
          </a:extLst>
        </xdr:cNvPr>
        <xdr:cNvSpPr txBox="1"/>
      </xdr:nvSpPr>
      <xdr:spPr>
        <a:xfrm>
          <a:off x="12611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106680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1323300" y="145039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111252</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19545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656300" y="14513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00000000-0008-0000-0F00-00005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56" name="【庁舎】&#10;有形固定資産減価償却率最小値テキスト">
          <a:extLst>
            <a:ext uri="{FF2B5EF4-FFF2-40B4-BE49-F238E27FC236}">
              <a16:creationId xmlns:a16="http://schemas.microsoft.com/office/drawing/2014/main" id="{00000000-0008-0000-0F00-000058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58" name="【庁舎】&#10;有形固定資産減価償却率最大値テキスト">
          <a:extLst>
            <a:ext uri="{FF2B5EF4-FFF2-40B4-BE49-F238E27FC236}">
              <a16:creationId xmlns:a16="http://schemas.microsoft.com/office/drawing/2014/main" id="{00000000-0008-0000-0F00-00005A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60" name="【庁舎】&#10;有形固定資産減価償却率平均値テキスト">
          <a:extLst>
            <a:ext uri="{FF2B5EF4-FFF2-40B4-BE49-F238E27FC236}">
              <a16:creationId xmlns:a16="http://schemas.microsoft.com/office/drawing/2014/main" id="{00000000-0008-0000-0F00-00005C03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2763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6268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124658</xdr:rowOff>
    </xdr:from>
    <xdr:ext cx="405111" cy="259045"/>
    <xdr:sp macro="" textlink="">
      <xdr:nvSpPr>
        <xdr:cNvPr id="872" name="【庁舎】&#10;有形固定資産減価償却率該当値テキスト">
          <a:extLst>
            <a:ext uri="{FF2B5EF4-FFF2-40B4-BE49-F238E27FC236}">
              <a16:creationId xmlns:a16="http://schemas.microsoft.com/office/drawing/2014/main" id="{00000000-0008-0000-0F00-000068030000}"/>
            </a:ext>
          </a:extLst>
        </xdr:cNvPr>
        <xdr:cNvSpPr txBox="1"/>
      </xdr:nvSpPr>
      <xdr:spPr>
        <a:xfrm>
          <a:off x="16357600"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543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25581</xdr:rowOff>
    </xdr:from>
    <xdr:to>
      <xdr:col>85</xdr:col>
      <xdr:colOff>127000</xdr:colOff>
      <xdr:row>106</xdr:row>
      <xdr:rowOff>76200</xdr:rowOff>
    </xdr:to>
    <xdr:cxnSp macro="">
      <xdr:nvCxnSpPr>
        <xdr:cNvPr id="874" name="直線コネクタ 873">
          <a:extLst>
            <a:ext uri="{FF2B5EF4-FFF2-40B4-BE49-F238E27FC236}">
              <a16:creationId xmlns:a16="http://schemas.microsoft.com/office/drawing/2014/main" id="{00000000-0008-0000-0F00-00006A030000}"/>
            </a:ext>
          </a:extLst>
        </xdr:cNvPr>
        <xdr:cNvCxnSpPr/>
      </xdr:nvCxnSpPr>
      <xdr:spPr>
        <a:xfrm flipV="1">
          <a:off x="15481300" y="1819928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164193</xdr:rowOff>
    </xdr:from>
    <xdr:to>
      <xdr:col>76</xdr:col>
      <xdr:colOff>165100</xdr:colOff>
      <xdr:row>106</xdr:row>
      <xdr:rowOff>94343</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4541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43543</xdr:rowOff>
    </xdr:from>
    <xdr:to>
      <xdr:col>81</xdr:col>
      <xdr:colOff>50800</xdr:colOff>
      <xdr:row>106</xdr:row>
      <xdr:rowOff>76200</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a:off x="14592300" y="18217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133169</xdr:rowOff>
    </xdr:from>
    <xdr:to>
      <xdr:col>72</xdr:col>
      <xdr:colOff>38100</xdr:colOff>
      <xdr:row>106</xdr:row>
      <xdr:rowOff>63319</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3652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12519</xdr:rowOff>
    </xdr:from>
    <xdr:to>
      <xdr:col>76</xdr:col>
      <xdr:colOff>114300</xdr:colOff>
      <xdr:row>106</xdr:row>
      <xdr:rowOff>43543</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a:off x="13703300" y="1818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102144</xdr:rowOff>
    </xdr:from>
    <xdr:to>
      <xdr:col>67</xdr:col>
      <xdr:colOff>101600</xdr:colOff>
      <xdr:row>106</xdr:row>
      <xdr:rowOff>32294</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2763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152944</xdr:rowOff>
    </xdr:from>
    <xdr:to>
      <xdr:col>71</xdr:col>
      <xdr:colOff>177800</xdr:colOff>
      <xdr:row>106</xdr:row>
      <xdr:rowOff>12519</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2814300" y="18155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81" name="n_1aveValue【庁舎】&#10;有形固定資産減価償却率">
          <a:extLst>
            <a:ext uri="{FF2B5EF4-FFF2-40B4-BE49-F238E27FC236}">
              <a16:creationId xmlns:a16="http://schemas.microsoft.com/office/drawing/2014/main" id="{00000000-0008-0000-0F00-00007103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882" name="n_2aveValue【庁舎】&#10;有形固定資産減価償却率">
          <a:extLst>
            <a:ext uri="{FF2B5EF4-FFF2-40B4-BE49-F238E27FC236}">
              <a16:creationId xmlns:a16="http://schemas.microsoft.com/office/drawing/2014/main" id="{00000000-0008-0000-0F00-000072030000}"/>
            </a:ext>
          </a:extLst>
        </xdr:cNvPr>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83" name="n_3aveValue【庁舎】&#10;有形固定資産減価償却率">
          <a:extLst>
            <a:ext uri="{FF2B5EF4-FFF2-40B4-BE49-F238E27FC236}">
              <a16:creationId xmlns:a16="http://schemas.microsoft.com/office/drawing/2014/main" id="{00000000-0008-0000-0F00-000073030000}"/>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84" name="n_4aveValue【庁舎】&#10;有形固定資産減価償却率">
          <a:extLst>
            <a:ext uri="{FF2B5EF4-FFF2-40B4-BE49-F238E27FC236}">
              <a16:creationId xmlns:a16="http://schemas.microsoft.com/office/drawing/2014/main" id="{00000000-0008-0000-0F00-000074030000}"/>
            </a:ext>
          </a:extLst>
        </xdr:cNvPr>
        <xdr:cNvSpPr txBox="1"/>
      </xdr:nvSpPr>
      <xdr:spPr>
        <a:xfrm>
          <a:off x="12611744" y="1775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885" name="n_1mainValue【庁舎】&#10;有形固定資産減価償却率">
          <a:extLst>
            <a:ext uri="{FF2B5EF4-FFF2-40B4-BE49-F238E27FC236}">
              <a16:creationId xmlns:a16="http://schemas.microsoft.com/office/drawing/2014/main" id="{00000000-0008-0000-0F00-000075030000}"/>
            </a:ext>
          </a:extLst>
        </xdr:cNvPr>
        <xdr:cNvSpPr txBox="1"/>
      </xdr:nvSpPr>
      <xdr:spPr>
        <a:xfrm>
          <a:off x="152660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85470</xdr:rowOff>
    </xdr:from>
    <xdr:ext cx="405111" cy="259045"/>
    <xdr:sp macro="" textlink="">
      <xdr:nvSpPr>
        <xdr:cNvPr id="886" name="n_2mainValue【庁舎】&#10;有形固定資産減価償却率">
          <a:extLst>
            <a:ext uri="{FF2B5EF4-FFF2-40B4-BE49-F238E27FC236}">
              <a16:creationId xmlns:a16="http://schemas.microsoft.com/office/drawing/2014/main" id="{00000000-0008-0000-0F00-000076030000}"/>
            </a:ext>
          </a:extLst>
        </xdr:cNvPr>
        <xdr:cNvSpPr txBox="1"/>
      </xdr:nvSpPr>
      <xdr:spPr>
        <a:xfrm>
          <a:off x="14389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54446</xdr:rowOff>
    </xdr:from>
    <xdr:ext cx="405111" cy="259045"/>
    <xdr:sp macro="" textlink="">
      <xdr:nvSpPr>
        <xdr:cNvPr id="887" name="n_3mainValue【庁舎】&#10;有形固定資産減価償却率">
          <a:extLst>
            <a:ext uri="{FF2B5EF4-FFF2-40B4-BE49-F238E27FC236}">
              <a16:creationId xmlns:a16="http://schemas.microsoft.com/office/drawing/2014/main" id="{00000000-0008-0000-0F00-000077030000}"/>
            </a:ext>
          </a:extLst>
        </xdr:cNvPr>
        <xdr:cNvSpPr txBox="1"/>
      </xdr:nvSpPr>
      <xdr:spPr>
        <a:xfrm>
          <a:off x="135007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23421</xdr:rowOff>
    </xdr:from>
    <xdr:ext cx="405111" cy="259045"/>
    <xdr:sp macro="" textlink="">
      <xdr:nvSpPr>
        <xdr:cNvPr id="888" name="n_4mainValue【庁舎】&#10;有形固定資産減価償却率">
          <a:extLst>
            <a:ext uri="{FF2B5EF4-FFF2-40B4-BE49-F238E27FC236}">
              <a16:creationId xmlns:a16="http://schemas.microsoft.com/office/drawing/2014/main" id="{00000000-0008-0000-0F00-000078030000}"/>
            </a:ext>
          </a:extLst>
        </xdr:cNvPr>
        <xdr:cNvSpPr txBox="1"/>
      </xdr:nvSpPr>
      <xdr:spPr>
        <a:xfrm>
          <a:off x="12611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a:extLst>
            <a:ext uri="{FF2B5EF4-FFF2-40B4-BE49-F238E27FC236}">
              <a16:creationId xmlns:a16="http://schemas.microsoft.com/office/drawing/2014/main" id="{00000000-0008-0000-0F00-000091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5" name="【庁舎】&#10;一人当たり面積最小値テキスト">
          <a:extLst>
            <a:ext uri="{FF2B5EF4-FFF2-40B4-BE49-F238E27FC236}">
              <a16:creationId xmlns:a16="http://schemas.microsoft.com/office/drawing/2014/main" id="{00000000-0008-0000-0F00-000093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917" name="【庁舎】&#10;一人当たり面積最大値テキスト">
          <a:extLst>
            <a:ext uri="{FF2B5EF4-FFF2-40B4-BE49-F238E27FC236}">
              <a16:creationId xmlns:a16="http://schemas.microsoft.com/office/drawing/2014/main" id="{00000000-0008-0000-0F00-000095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19" name="【庁舎】&#10;一人当たり面積平均値テキスト">
          <a:extLst>
            <a:ext uri="{FF2B5EF4-FFF2-40B4-BE49-F238E27FC236}">
              <a16:creationId xmlns:a16="http://schemas.microsoft.com/office/drawing/2014/main" id="{00000000-0008-0000-0F00-000097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0" name="フローチャート: 判断 919">
          <a:extLst>
            <a:ext uri="{FF2B5EF4-FFF2-40B4-BE49-F238E27FC236}">
              <a16:creationId xmlns:a16="http://schemas.microsoft.com/office/drawing/2014/main" id="{00000000-0008-0000-0F00-000098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136434</xdr:rowOff>
    </xdr:from>
    <xdr:to>
      <xdr:col>107</xdr:col>
      <xdr:colOff>101600</xdr:colOff>
      <xdr:row>105</xdr:row>
      <xdr:rowOff>66584</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0383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103777</xdr:rowOff>
    </xdr:from>
    <xdr:to>
      <xdr:col>102</xdr:col>
      <xdr:colOff>165100</xdr:colOff>
      <xdr:row>105</xdr:row>
      <xdr:rowOff>33927</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19494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146231</xdr:rowOff>
    </xdr:from>
    <xdr:to>
      <xdr:col>98</xdr:col>
      <xdr:colOff>38100</xdr:colOff>
      <xdr:row>105</xdr:row>
      <xdr:rowOff>76381</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8605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00000000-0008-0000-0F00-00009D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930" name="楕円 929">
          <a:extLst>
            <a:ext uri="{FF2B5EF4-FFF2-40B4-BE49-F238E27FC236}">
              <a16:creationId xmlns:a16="http://schemas.microsoft.com/office/drawing/2014/main" id="{00000000-0008-0000-0F00-0000A2030000}"/>
            </a:ext>
          </a:extLst>
        </xdr:cNvPr>
        <xdr:cNvSpPr/>
      </xdr:nvSpPr>
      <xdr:spPr>
        <a:xfrm>
          <a:off x="22110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931" name="【庁舎】&#10;一人当たり面積該当値テキスト">
          <a:extLst>
            <a:ext uri="{FF2B5EF4-FFF2-40B4-BE49-F238E27FC236}">
              <a16:creationId xmlns:a16="http://schemas.microsoft.com/office/drawing/2014/main" id="{00000000-0008-0000-0F00-0000A3030000}"/>
            </a:ext>
          </a:extLst>
        </xdr:cNvPr>
        <xdr:cNvSpPr txBox="1"/>
      </xdr:nvSpPr>
      <xdr:spPr>
        <a:xfrm>
          <a:off x="22199600"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63137</xdr:rowOff>
    </xdr:to>
    <xdr:cxnSp macro="">
      <xdr:nvCxnSpPr>
        <xdr:cNvPr id="933" name="直線コネクタ 932">
          <a:extLst>
            <a:ext uri="{FF2B5EF4-FFF2-40B4-BE49-F238E27FC236}">
              <a16:creationId xmlns:a16="http://schemas.microsoft.com/office/drawing/2014/main" id="{00000000-0008-0000-0F00-0000A5030000}"/>
            </a:ext>
          </a:extLst>
        </xdr:cNvPr>
        <xdr:cNvCxnSpPr/>
      </xdr:nvCxnSpPr>
      <xdr:spPr>
        <a:xfrm flipV="1">
          <a:off x="21323300" y="1823357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18869</xdr:rowOff>
    </xdr:from>
    <xdr:to>
      <xdr:col>107</xdr:col>
      <xdr:colOff>101600</xdr:colOff>
      <xdr:row>106</xdr:row>
      <xdr:rowOff>120469</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038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69669</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flipV="1">
          <a:off x="20434300" y="182368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69669</xdr:rowOff>
    </xdr:from>
    <xdr:to>
      <xdr:col>107</xdr:col>
      <xdr:colOff>50800</xdr:colOff>
      <xdr:row>106</xdr:row>
      <xdr:rowOff>72934</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19545300" y="182433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28666</xdr:rowOff>
    </xdr:from>
    <xdr:to>
      <xdr:col>98</xdr:col>
      <xdr:colOff>38100</xdr:colOff>
      <xdr:row>106</xdr:row>
      <xdr:rowOff>130266</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8605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72934</xdr:rowOff>
    </xdr:from>
    <xdr:to>
      <xdr:col>102</xdr:col>
      <xdr:colOff>114300</xdr:colOff>
      <xdr:row>106</xdr:row>
      <xdr:rowOff>79466</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flipV="1">
          <a:off x="18656300" y="182466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940" name="n_1aveValue【庁舎】&#10;一人当たり面積">
          <a:extLst>
            <a:ext uri="{FF2B5EF4-FFF2-40B4-BE49-F238E27FC236}">
              <a16:creationId xmlns:a16="http://schemas.microsoft.com/office/drawing/2014/main" id="{00000000-0008-0000-0F00-0000AC030000}"/>
            </a:ext>
          </a:extLst>
        </xdr:cNvPr>
        <xdr:cNvSpPr txBox="1"/>
      </xdr:nvSpPr>
      <xdr:spPr>
        <a:xfrm>
          <a:off x="210757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83111</xdr:rowOff>
    </xdr:from>
    <xdr:ext cx="469744" cy="259045"/>
    <xdr:sp macro="" textlink="">
      <xdr:nvSpPr>
        <xdr:cNvPr id="941" name="n_2aveValue【庁舎】&#10;一人当たり面積">
          <a:extLst>
            <a:ext uri="{FF2B5EF4-FFF2-40B4-BE49-F238E27FC236}">
              <a16:creationId xmlns:a16="http://schemas.microsoft.com/office/drawing/2014/main" id="{00000000-0008-0000-0F00-0000AD030000}"/>
            </a:ext>
          </a:extLst>
        </xdr:cNvPr>
        <xdr:cNvSpPr txBox="1"/>
      </xdr:nvSpPr>
      <xdr:spPr>
        <a:xfrm>
          <a:off x="20199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50454</xdr:rowOff>
    </xdr:from>
    <xdr:ext cx="469744" cy="259045"/>
    <xdr:sp macro="" textlink="">
      <xdr:nvSpPr>
        <xdr:cNvPr id="942" name="n_3aveValue【庁舎】&#10;一人当たり面積">
          <a:extLst>
            <a:ext uri="{FF2B5EF4-FFF2-40B4-BE49-F238E27FC236}">
              <a16:creationId xmlns:a16="http://schemas.microsoft.com/office/drawing/2014/main" id="{00000000-0008-0000-0F00-0000AE030000}"/>
            </a:ext>
          </a:extLst>
        </xdr:cNvPr>
        <xdr:cNvSpPr txBox="1"/>
      </xdr:nvSpPr>
      <xdr:spPr>
        <a:xfrm>
          <a:off x="19310427" y="1770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92908</xdr:rowOff>
    </xdr:from>
    <xdr:ext cx="469744" cy="259045"/>
    <xdr:sp macro="" textlink="">
      <xdr:nvSpPr>
        <xdr:cNvPr id="943" name="n_4aveValue【庁舎】&#10;一人当たり面積">
          <a:extLst>
            <a:ext uri="{FF2B5EF4-FFF2-40B4-BE49-F238E27FC236}">
              <a16:creationId xmlns:a16="http://schemas.microsoft.com/office/drawing/2014/main" id="{00000000-0008-0000-0F00-0000AF030000}"/>
            </a:ext>
          </a:extLst>
        </xdr:cNvPr>
        <xdr:cNvSpPr txBox="1"/>
      </xdr:nvSpPr>
      <xdr:spPr>
        <a:xfrm>
          <a:off x="18421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105064</xdr:rowOff>
    </xdr:from>
    <xdr:ext cx="469744" cy="259045"/>
    <xdr:sp macro="" textlink="">
      <xdr:nvSpPr>
        <xdr:cNvPr id="944" name="n_1mainValue【庁舎】&#10;一人当たり面積">
          <a:extLst>
            <a:ext uri="{FF2B5EF4-FFF2-40B4-BE49-F238E27FC236}">
              <a16:creationId xmlns:a16="http://schemas.microsoft.com/office/drawing/2014/main" id="{00000000-0008-0000-0F00-0000B0030000}"/>
            </a:ext>
          </a:extLst>
        </xdr:cNvPr>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111596</xdr:rowOff>
    </xdr:from>
    <xdr:ext cx="469744" cy="259045"/>
    <xdr:sp macro="" textlink="">
      <xdr:nvSpPr>
        <xdr:cNvPr id="945" name="n_2mainValue【庁舎】&#10;一人当たり面積">
          <a:extLst>
            <a:ext uri="{FF2B5EF4-FFF2-40B4-BE49-F238E27FC236}">
              <a16:creationId xmlns:a16="http://schemas.microsoft.com/office/drawing/2014/main" id="{00000000-0008-0000-0F00-0000B1030000}"/>
            </a:ext>
          </a:extLst>
        </xdr:cNvPr>
        <xdr:cNvSpPr txBox="1"/>
      </xdr:nvSpPr>
      <xdr:spPr>
        <a:xfrm>
          <a:off x="20199427" y="1828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114861</xdr:rowOff>
    </xdr:from>
    <xdr:ext cx="469744" cy="259045"/>
    <xdr:sp macro="" textlink="">
      <xdr:nvSpPr>
        <xdr:cNvPr id="946" name="n_3mainValue【庁舎】&#10;一人当たり面積">
          <a:extLst>
            <a:ext uri="{FF2B5EF4-FFF2-40B4-BE49-F238E27FC236}">
              <a16:creationId xmlns:a16="http://schemas.microsoft.com/office/drawing/2014/main" id="{00000000-0008-0000-0F00-0000B2030000}"/>
            </a:ext>
          </a:extLst>
        </xdr:cNvPr>
        <xdr:cNvSpPr txBox="1"/>
      </xdr:nvSpPr>
      <xdr:spPr>
        <a:xfrm>
          <a:off x="19310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121393</xdr:rowOff>
    </xdr:from>
    <xdr:ext cx="469744" cy="259045"/>
    <xdr:sp macro="" textlink="">
      <xdr:nvSpPr>
        <xdr:cNvPr id="947" name="n_4mainValue【庁舎】&#10;一人当たり面積">
          <a:extLst>
            <a:ext uri="{FF2B5EF4-FFF2-40B4-BE49-F238E27FC236}">
              <a16:creationId xmlns:a16="http://schemas.microsoft.com/office/drawing/2014/main" id="{00000000-0008-0000-0F00-0000B3030000}"/>
            </a:ext>
          </a:extLst>
        </xdr:cNvPr>
        <xdr:cNvSpPr txBox="1"/>
      </xdr:nvSpPr>
      <xdr:spPr>
        <a:xfrm>
          <a:off x="184214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a:extLst>
            <a:ext uri="{FF2B5EF4-FFF2-40B4-BE49-F238E27FC236}">
              <a16:creationId xmlns:a16="http://schemas.microsoft.com/office/drawing/2014/main" id="{00000000-0008-0000-0F00-0000B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a:extLst>
            <a:ext uri="{FF2B5EF4-FFF2-40B4-BE49-F238E27FC236}">
              <a16:creationId xmlns:a16="http://schemas.microsoft.com/office/drawing/2014/main" id="{00000000-0008-0000-0F00-0000B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類似団体と比較して、特に有形固定資産減価償却率が高くなっている施設は、</a:t>
          </a:r>
          <a:r>
            <a:rPr kumimoji="1" lang="ja-JP" altLang="en-US" sz="1050">
              <a:solidFill>
                <a:schemeClr val="dk1"/>
              </a:solidFill>
              <a:effectLst/>
              <a:latin typeface="+mn-lt"/>
              <a:ea typeface="+mn-ea"/>
              <a:cs typeface="+mn-cs"/>
            </a:rPr>
            <a:t>一般廃棄物処理施設、福祉施設及び庁舎であり、低くなっている施設は市民会館</a:t>
          </a:r>
          <a:r>
            <a:rPr kumimoji="1" lang="ja-JP" altLang="ja-JP" sz="1050">
              <a:solidFill>
                <a:schemeClr val="dk1"/>
              </a:solidFill>
              <a:effectLst/>
              <a:latin typeface="+mn-lt"/>
              <a:ea typeface="+mn-ea"/>
              <a:cs typeface="+mn-cs"/>
            </a:rPr>
            <a:t>である。一般廃棄物処理施設</a:t>
          </a:r>
          <a:r>
            <a:rPr kumimoji="1" lang="ja-JP" altLang="en-US" sz="1050">
              <a:solidFill>
                <a:schemeClr val="dk1"/>
              </a:solidFill>
              <a:effectLst/>
              <a:latin typeface="+mn-lt"/>
              <a:ea typeface="+mn-ea"/>
              <a:cs typeface="+mn-cs"/>
            </a:rPr>
            <a:t>については、建築後</a:t>
          </a:r>
          <a:r>
            <a:rPr kumimoji="1" lang="en-US" altLang="ja-JP" sz="1050">
              <a:solidFill>
                <a:schemeClr val="dk1"/>
              </a:solidFill>
              <a:effectLst/>
              <a:latin typeface="+mn-lt"/>
              <a:ea typeface="+mn-ea"/>
              <a:cs typeface="+mn-cs"/>
            </a:rPr>
            <a:t>31</a:t>
          </a:r>
          <a:r>
            <a:rPr kumimoji="1" lang="ja-JP" altLang="en-US" sz="1050">
              <a:solidFill>
                <a:schemeClr val="dk1"/>
              </a:solidFill>
              <a:effectLst/>
              <a:latin typeface="+mn-lt"/>
              <a:ea typeface="+mn-ea"/>
              <a:cs typeface="+mn-cs"/>
            </a:rPr>
            <a:t>年が経過しており、大規模改修を行っていないため、高い水準となっている。今後は、ごみの減量や分別により残耐用年数を延長するとともに、施設の運用について検討していく必要がある。</a:t>
          </a:r>
          <a:r>
            <a:rPr kumimoji="1" lang="ja-JP" altLang="ja-JP" sz="1050">
              <a:solidFill>
                <a:schemeClr val="dk1"/>
              </a:solidFill>
              <a:effectLst/>
              <a:latin typeface="+mn-lt"/>
              <a:ea typeface="+mn-ea"/>
              <a:cs typeface="+mn-cs"/>
            </a:rPr>
            <a:t>福祉施設</a:t>
          </a:r>
          <a:r>
            <a:rPr kumimoji="1" lang="ja-JP" altLang="en-US" sz="1050">
              <a:solidFill>
                <a:schemeClr val="dk1"/>
              </a:solidFill>
              <a:effectLst/>
              <a:latin typeface="+mn-lt"/>
              <a:ea typeface="+mn-ea"/>
              <a:cs typeface="+mn-cs"/>
            </a:rPr>
            <a:t>についても、建築後</a:t>
          </a:r>
          <a:r>
            <a:rPr kumimoji="1" lang="en-US" altLang="ja-JP" sz="1050">
              <a:solidFill>
                <a:schemeClr val="dk1"/>
              </a:solidFill>
              <a:effectLst/>
              <a:latin typeface="+mn-lt"/>
              <a:ea typeface="+mn-ea"/>
              <a:cs typeface="+mn-cs"/>
            </a:rPr>
            <a:t>40</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45</a:t>
          </a:r>
          <a:r>
            <a:rPr kumimoji="1" lang="ja-JP" altLang="en-US" sz="1050">
              <a:solidFill>
                <a:schemeClr val="dk1"/>
              </a:solidFill>
              <a:effectLst/>
              <a:latin typeface="+mn-lt"/>
              <a:ea typeface="+mn-ea"/>
              <a:cs typeface="+mn-cs"/>
            </a:rPr>
            <a:t>年程度経過しており、施設の長寿命化に有効な大規模改修を行っていないことが、高い水準となっている要因である。今後は他施設との統合についても検討しながら、適正な維持管理に努めていく。</a:t>
          </a:r>
          <a:r>
            <a:rPr kumimoji="1" lang="ja-JP" altLang="ja-JP" sz="1050">
              <a:solidFill>
                <a:schemeClr val="dk1"/>
              </a:solidFill>
              <a:effectLst/>
              <a:latin typeface="+mn-lt"/>
              <a:ea typeface="+mn-ea"/>
              <a:cs typeface="+mn-cs"/>
            </a:rPr>
            <a:t>庁舎</a:t>
          </a:r>
          <a:r>
            <a:rPr kumimoji="1" lang="ja-JP" altLang="en-US" sz="1050">
              <a:solidFill>
                <a:schemeClr val="dk1"/>
              </a:solidFill>
              <a:effectLst/>
              <a:latin typeface="+mn-lt"/>
              <a:ea typeface="+mn-ea"/>
              <a:cs typeface="+mn-cs"/>
            </a:rPr>
            <a:t>については、建築後</a:t>
          </a:r>
          <a:r>
            <a:rPr kumimoji="1" lang="en-US" altLang="ja-JP" sz="1050">
              <a:solidFill>
                <a:schemeClr val="dk1"/>
              </a:solidFill>
              <a:effectLst/>
              <a:latin typeface="+mn-lt"/>
              <a:ea typeface="+mn-ea"/>
              <a:cs typeface="+mn-cs"/>
            </a:rPr>
            <a:t>45</a:t>
          </a:r>
          <a:r>
            <a:rPr kumimoji="1" lang="ja-JP" altLang="en-US" sz="1050">
              <a:solidFill>
                <a:schemeClr val="dk1"/>
              </a:solidFill>
              <a:effectLst/>
              <a:latin typeface="+mn-lt"/>
              <a:ea typeface="+mn-ea"/>
              <a:cs typeface="+mn-cs"/>
            </a:rPr>
            <a:t>年程度経過しており、平成</a:t>
          </a:r>
          <a:r>
            <a:rPr kumimoji="1" lang="en-US" altLang="ja-JP" sz="1050">
              <a:solidFill>
                <a:schemeClr val="dk1"/>
              </a:solidFill>
              <a:effectLst/>
              <a:latin typeface="+mn-lt"/>
              <a:ea typeface="+mn-ea"/>
              <a:cs typeface="+mn-cs"/>
            </a:rPr>
            <a:t>25,26</a:t>
          </a:r>
          <a:r>
            <a:rPr kumimoji="1" lang="ja-JP" altLang="en-US" sz="1050">
              <a:solidFill>
                <a:schemeClr val="dk1"/>
              </a:solidFill>
              <a:effectLst/>
              <a:latin typeface="+mn-lt"/>
              <a:ea typeface="+mn-ea"/>
              <a:cs typeface="+mn-cs"/>
            </a:rPr>
            <a:t>年度に行った耐震化改修工事以降、数値が高い状態にあったが、令和</a:t>
          </a:r>
          <a:r>
            <a:rPr kumimoji="1" lang="en-US" altLang="ja-JP" sz="1050">
              <a:solidFill>
                <a:schemeClr val="dk1"/>
              </a:solidFill>
              <a:effectLst/>
              <a:latin typeface="+mn-lt"/>
              <a:ea typeface="+mn-ea"/>
              <a:cs typeface="+mn-cs"/>
            </a:rPr>
            <a:t>3,4</a:t>
          </a:r>
          <a:r>
            <a:rPr kumimoji="1" lang="ja-JP" altLang="en-US" sz="1050">
              <a:solidFill>
                <a:schemeClr val="dk1"/>
              </a:solidFill>
              <a:effectLst/>
              <a:latin typeface="+mn-lt"/>
              <a:ea typeface="+mn-ea"/>
              <a:cs typeface="+mn-cs"/>
            </a:rPr>
            <a:t>年度に本庁舎の空調等改修工事を実施したため若干改善している。今後も、行政サービスの中枢として機能するよう、予防保全型の管理を計画的に行い、施設の長寿命化を図っていく。</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市民会館</a:t>
          </a:r>
          <a:r>
            <a:rPr kumimoji="1" lang="ja-JP" altLang="en-US" sz="1050">
              <a:solidFill>
                <a:schemeClr val="dk1"/>
              </a:solidFill>
              <a:effectLst/>
              <a:latin typeface="+mn-lt"/>
              <a:ea typeface="+mn-ea"/>
              <a:cs typeface="+mn-cs"/>
            </a:rPr>
            <a:t>については、平成</a:t>
          </a:r>
          <a:r>
            <a:rPr kumimoji="1" lang="en-US" altLang="ja-JP" sz="1050">
              <a:solidFill>
                <a:schemeClr val="dk1"/>
              </a:solidFill>
              <a:effectLst/>
              <a:latin typeface="+mn-lt"/>
              <a:ea typeface="+mn-ea"/>
              <a:cs typeface="+mn-cs"/>
            </a:rPr>
            <a:t>25</a:t>
          </a:r>
          <a:r>
            <a:rPr kumimoji="1" lang="ja-JP" altLang="en-US" sz="1050">
              <a:solidFill>
                <a:schemeClr val="dk1"/>
              </a:solidFill>
              <a:effectLst/>
              <a:latin typeface="+mn-lt"/>
              <a:ea typeface="+mn-ea"/>
              <a:cs typeface="+mn-cs"/>
            </a:rPr>
            <a:t>年度に津島市生涯学習センターを県からの譲渡で取得して以降、減価償却が進んでいないことから、類似団体と比較して有形固定資産減価償却率が低い水準になっていると思われる。なお、建築後</a:t>
          </a:r>
          <a:r>
            <a:rPr kumimoji="1" lang="en-US" altLang="ja-JP" sz="1050">
              <a:solidFill>
                <a:schemeClr val="dk1"/>
              </a:solidFill>
              <a:effectLst/>
              <a:latin typeface="+mn-lt"/>
              <a:ea typeface="+mn-ea"/>
              <a:cs typeface="+mn-cs"/>
            </a:rPr>
            <a:t>45</a:t>
          </a:r>
          <a:r>
            <a:rPr kumimoji="1" lang="ja-JP" altLang="en-US" sz="1050">
              <a:solidFill>
                <a:schemeClr val="dk1"/>
              </a:solidFill>
              <a:effectLst/>
              <a:latin typeface="+mn-lt"/>
              <a:ea typeface="+mn-ea"/>
              <a:cs typeface="+mn-cs"/>
            </a:rPr>
            <a:t>年程度経過して老朽化が進んでいるため、大規模改修等による施設の長寿命化が必要になるが、津島市文化会館とホール・会議室の機能が重複することもあり、今後の施設の在り方についても検討が必要である。</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60,623
58,539
25.09
25,872,868
24,182,354
1,511,204
13,818,182
17,045,946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市内に中心とする企業が少ないこと等により財政基盤が強いとは言えないが、景気の変動による影響は受けにくく、財政力指数は類似団体平均の</a:t>
          </a:r>
          <a:r>
            <a:rPr kumimoji="1" lang="en-US" altLang="ja-JP" sz="1300">
              <a:latin typeface="ＭＳ Ｐゴシック" panose="020B0600070205080204" pitchFamily="50" charset="-128"/>
              <a:ea typeface="ＭＳ Ｐゴシック" panose="020B0600070205080204" pitchFamily="50" charset="-128"/>
            </a:rPr>
            <a:t>0.71</a:t>
          </a:r>
          <a:r>
            <a:rPr kumimoji="1" lang="ja-JP" altLang="en-US" sz="1300">
              <a:latin typeface="ＭＳ Ｐゴシック" panose="020B0600070205080204" pitchFamily="50" charset="-128"/>
              <a:ea typeface="ＭＳ Ｐゴシック" panose="020B0600070205080204" pitchFamily="50" charset="-128"/>
            </a:rPr>
            <a:t>を上回る</a:t>
          </a:r>
          <a:r>
            <a:rPr kumimoji="1" lang="en-US" altLang="ja-JP" sz="1300">
              <a:latin typeface="ＭＳ Ｐゴシック" panose="020B0600070205080204" pitchFamily="50" charset="-128"/>
              <a:ea typeface="ＭＳ Ｐゴシック" panose="020B0600070205080204" pitchFamily="50" charset="-128"/>
            </a:rPr>
            <a:t>0.73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令和４年度においては、昨年度に引き続き、国補正予算に伴う交付税の再算定が行われた影響で基準財政需要額は</a:t>
          </a:r>
          <a:r>
            <a:rPr kumimoji="1" lang="en-US" altLang="ja-JP" sz="1300">
              <a:latin typeface="ＭＳ Ｐゴシック" panose="020B0600070205080204" pitchFamily="50" charset="-128"/>
              <a:ea typeface="ＭＳ Ｐゴシック" panose="020B0600070205080204" pitchFamily="50" charset="-128"/>
            </a:rPr>
            <a:t>487</a:t>
          </a:r>
          <a:r>
            <a:rPr kumimoji="1" lang="ja-JP" altLang="en-US" sz="1300">
              <a:latin typeface="ＭＳ Ｐゴシック" panose="020B0600070205080204" pitchFamily="50" charset="-128"/>
              <a:ea typeface="ＭＳ Ｐゴシック" panose="020B0600070205080204" pitchFamily="50" charset="-128"/>
            </a:rPr>
            <a:t>百万円の増となった。また基準財政収入額についても、前年度に大きな減収を見込んだ市税税収の回復等により</a:t>
          </a:r>
          <a:r>
            <a:rPr kumimoji="1" lang="en-US" altLang="ja-JP" sz="1300">
              <a:latin typeface="ＭＳ Ｐゴシック" panose="020B0600070205080204" pitchFamily="50" charset="-128"/>
              <a:ea typeface="ＭＳ Ｐゴシック" panose="020B0600070205080204" pitchFamily="50" charset="-128"/>
            </a:rPr>
            <a:t>306</a:t>
          </a:r>
          <a:r>
            <a:rPr kumimoji="1" lang="ja-JP" altLang="en-US" sz="1300">
              <a:latin typeface="ＭＳ Ｐゴシック" panose="020B0600070205080204" pitchFamily="50" charset="-128"/>
              <a:ea typeface="ＭＳ Ｐゴシック" panose="020B0600070205080204" pitchFamily="50" charset="-128"/>
            </a:rPr>
            <a:t>百万円の増であり、財政力指数としては前年度比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減となっている。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15875</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15875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136525</xdr:rowOff>
    </xdr:from>
    <xdr:to>
      <xdr:col>11</xdr:col>
      <xdr:colOff>82550</xdr:colOff>
      <xdr:row>41</xdr:row>
      <xdr:rowOff>66675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経常収支比率は、分子である経常経費充当一般財源等の増、分母である経常一般財源等・臨時財政対策債の減により、前年度比</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経常経費充当一般財源等については、物件費</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百万円、公債費</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百万円、補助費等</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431</a:t>
          </a:r>
          <a:r>
            <a:rPr kumimoji="1" lang="ja-JP" altLang="en-US" sz="1300">
              <a:latin typeface="ＭＳ Ｐゴシック" panose="020B0600070205080204" pitchFamily="50" charset="-128"/>
              <a:ea typeface="ＭＳ Ｐゴシック" panose="020B0600070205080204" pitchFamily="50" charset="-128"/>
            </a:rPr>
            <a:t>百万円増となったためである。</a:t>
          </a:r>
        </a:p>
        <a:p>
          <a:r>
            <a:rPr kumimoji="1" lang="ja-JP" altLang="en-US" sz="1300">
              <a:latin typeface="ＭＳ Ｐゴシック" panose="020B0600070205080204" pitchFamily="50" charset="-128"/>
              <a:ea typeface="ＭＳ Ｐゴシック" panose="020B0600070205080204" pitchFamily="50" charset="-128"/>
            </a:rPr>
            <a:t>　経常一般財源等は、地方税</a:t>
          </a:r>
          <a:r>
            <a:rPr kumimoji="1" lang="en-US" altLang="ja-JP" sz="1300">
              <a:latin typeface="ＭＳ Ｐゴシック" panose="020B0600070205080204" pitchFamily="50" charset="-128"/>
              <a:ea typeface="ＭＳ Ｐゴシック" panose="020B0600070205080204" pitchFamily="50" charset="-128"/>
            </a:rPr>
            <a:t>+281</a:t>
          </a:r>
          <a:r>
            <a:rPr kumimoji="1" lang="ja-JP" altLang="en-US" sz="1300">
              <a:latin typeface="ＭＳ Ｐゴシック" panose="020B0600070205080204" pitchFamily="50" charset="-128"/>
              <a:ea typeface="ＭＳ Ｐゴシック" panose="020B0600070205080204" pitchFamily="50" charset="-128"/>
            </a:rPr>
            <a:t>百万円、地方交付税</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百万円と</a:t>
          </a:r>
          <a:r>
            <a:rPr kumimoji="1" lang="en-US" altLang="ja-JP" sz="1300">
              <a:latin typeface="ＭＳ Ｐゴシック" panose="020B0600070205080204" pitchFamily="50" charset="-128"/>
              <a:ea typeface="ＭＳ Ｐゴシック" panose="020B0600070205080204" pitchFamily="50" charset="-128"/>
            </a:rPr>
            <a:t>412</a:t>
          </a:r>
          <a:r>
            <a:rPr kumimoji="1" lang="ja-JP" altLang="en-US" sz="1300">
              <a:latin typeface="ＭＳ Ｐゴシック" panose="020B0600070205080204" pitchFamily="50" charset="-128"/>
              <a:ea typeface="ＭＳ Ｐゴシック" panose="020B0600070205080204" pitchFamily="50" charset="-128"/>
            </a:rPr>
            <a:t>百万円増となったが、臨時財政対策債発行可能額の減</a:t>
          </a:r>
          <a:r>
            <a:rPr kumimoji="1" lang="en-US" altLang="ja-JP" sz="1300">
              <a:latin typeface="ＭＳ Ｐゴシック" panose="020B0600070205080204" pitchFamily="50" charset="-128"/>
              <a:ea typeface="ＭＳ Ｐゴシック" panose="020B0600070205080204" pitchFamily="50" charset="-128"/>
            </a:rPr>
            <a:t>(△838</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による影響が大きく、分母全体としては</a:t>
          </a:r>
          <a:r>
            <a:rPr kumimoji="1" lang="en-US" altLang="ja-JP" sz="1300">
              <a:latin typeface="ＭＳ Ｐゴシック" panose="020B0600070205080204" pitchFamily="50" charset="-128"/>
              <a:ea typeface="ＭＳ Ｐゴシック" panose="020B0600070205080204" pitchFamily="50" charset="-128"/>
            </a:rPr>
            <a:t>426</a:t>
          </a:r>
          <a:r>
            <a:rPr kumimoji="1" lang="ja-JP" altLang="en-US" sz="1300">
              <a:latin typeface="ＭＳ Ｐゴシック" panose="020B0600070205080204" pitchFamily="50" charset="-128"/>
              <a:ea typeface="ＭＳ Ｐゴシック" panose="020B0600070205080204" pitchFamily="50" charset="-128"/>
            </a:rPr>
            <a:t>百万円の減となっている。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63077</xdr:rowOff>
    </xdr:from>
    <xdr:to>
      <xdr:col>23</xdr:col>
      <xdr:colOff>133350</xdr:colOff>
      <xdr:row>64</xdr:row>
      <xdr:rowOff>7196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21527"/>
          <a:ext cx="838200" cy="45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63077</xdr:rowOff>
    </xdr:from>
    <xdr:to>
      <xdr:col>19</xdr:col>
      <xdr:colOff>133350</xdr:colOff>
      <xdr:row>62</xdr:row>
      <xdr:rowOff>68580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52152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132927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9848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132927</xdr:rowOff>
    </xdr:from>
    <xdr:to>
      <xdr:col>11</xdr:col>
      <xdr:colOff>31750</xdr:colOff>
      <xdr:row>64</xdr:row>
      <xdr:rowOff>23283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62827"/>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99923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12277</xdr:rowOff>
    </xdr:from>
    <xdr:to>
      <xdr:col>19</xdr:col>
      <xdr:colOff>184150</xdr:colOff>
      <xdr:row>61</xdr:row>
      <xdr:rowOff>113877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82127</xdr:rowOff>
    </xdr:from>
    <xdr:to>
      <xdr:col>11</xdr:col>
      <xdr:colOff>82550</xdr:colOff>
      <xdr:row>63</xdr:row>
      <xdr:rowOff>12277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143933</xdr:rowOff>
    </xdr:from>
    <xdr:to>
      <xdr:col>7</xdr:col>
      <xdr:colOff>31750</xdr:colOff>
      <xdr:row>64</xdr:row>
      <xdr:rowOff>74083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58860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人件費については、期末手当の減等により</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百万円減、物件費については、国政選挙等による選挙費の増</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、マイクロソフトウェアライセンス切替に伴う使用料の増</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等により</a:t>
          </a:r>
          <a:r>
            <a:rPr kumimoji="1" lang="en-US" altLang="ja-JP" sz="1200">
              <a:latin typeface="ＭＳ Ｐゴシック" panose="020B0600070205080204" pitchFamily="50" charset="-128"/>
              <a:ea typeface="ＭＳ Ｐゴシック" panose="020B0600070205080204" pitchFamily="50" charset="-128"/>
            </a:rPr>
            <a:t>151</a:t>
          </a:r>
          <a:r>
            <a:rPr kumimoji="1" lang="ja-JP" altLang="en-US" sz="1200">
              <a:latin typeface="ＭＳ Ｐゴシック" panose="020B0600070205080204" pitchFamily="50" charset="-128"/>
              <a:ea typeface="ＭＳ Ｐゴシック" panose="020B0600070205080204" pitchFamily="50" charset="-128"/>
            </a:rPr>
            <a:t>百万円増となっている。</a:t>
          </a:r>
        </a:p>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各平均（類似団体、全国、愛知県）よりも低くなっているが、物件費等については、今後、公共施設等の老朽化に伴う維持管理・除却費用等が発生していくため、施設の集約化・複合化事業に着手する等、公共施設の適正管理に努めるとともに、事務事業の見直しにより徹底的な削減に努め、財政の健全化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158366</xdr:rowOff>
    </xdr:from>
    <xdr:to>
      <xdr:col>23</xdr:col>
      <xdr:colOff>133350</xdr:colOff>
      <xdr:row>82</xdr:row>
      <xdr:rowOff>21330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45816"/>
          <a:ext cx="838200" cy="3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152771</xdr:rowOff>
    </xdr:from>
    <xdr:to>
      <xdr:col>19</xdr:col>
      <xdr:colOff>133350</xdr:colOff>
      <xdr:row>81</xdr:row>
      <xdr:rowOff>158366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40221"/>
          <a:ext cx="8890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7979</xdr:rowOff>
    </xdr:from>
    <xdr:to>
      <xdr:col>15</xdr:col>
      <xdr:colOff>82550</xdr:colOff>
      <xdr:row>81</xdr:row>
      <xdr:rowOff>152771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5429"/>
          <a:ext cx="889000" cy="1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16721</xdr:rowOff>
    </xdr:from>
    <xdr:to>
      <xdr:col>15</xdr:col>
      <xdr:colOff>133350</xdr:colOff>
      <xdr:row>83</xdr:row>
      <xdr:rowOff>118321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103098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169363</xdr:rowOff>
    </xdr:from>
    <xdr:to>
      <xdr:col>11</xdr:col>
      <xdr:colOff>31750</xdr:colOff>
      <xdr:row>81</xdr:row>
      <xdr:rowOff>7979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5363"/>
          <a:ext cx="889000" cy="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75369</xdr:rowOff>
    </xdr:from>
    <xdr:to>
      <xdr:col>11</xdr:col>
      <xdr:colOff>82550</xdr:colOff>
      <xdr:row>83</xdr:row>
      <xdr:rowOff>5519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161746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35164</xdr:rowOff>
    </xdr:from>
    <xdr:to>
      <xdr:col>7</xdr:col>
      <xdr:colOff>31750</xdr:colOff>
      <xdr:row>82</xdr:row>
      <xdr:rowOff>136764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9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121541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8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141980</xdr:rowOff>
    </xdr:from>
    <xdr:to>
      <xdr:col>23</xdr:col>
      <xdr:colOff>184150</xdr:colOff>
      <xdr:row>82</xdr:row>
      <xdr:rowOff>72130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158507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4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107566</xdr:rowOff>
    </xdr:from>
    <xdr:to>
      <xdr:col>19</xdr:col>
      <xdr:colOff>184150</xdr:colOff>
      <xdr:row>82</xdr:row>
      <xdr:rowOff>37716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47893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6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101971</xdr:rowOff>
    </xdr:from>
    <xdr:to>
      <xdr:col>15</xdr:col>
      <xdr:colOff>133350</xdr:colOff>
      <xdr:row>82</xdr:row>
      <xdr:rowOff>32121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42298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128629</xdr:rowOff>
    </xdr:from>
    <xdr:to>
      <xdr:col>11</xdr:col>
      <xdr:colOff>82550</xdr:colOff>
      <xdr:row>81</xdr:row>
      <xdr:rowOff>58779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68956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1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118563</xdr:rowOff>
    </xdr:from>
    <xdr:to>
      <xdr:col>7</xdr:col>
      <xdr:colOff>31750</xdr:colOff>
      <xdr:row>81</xdr:row>
      <xdr:rowOff>48713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58890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今後も類似団体や近隣市等の平均給与の状況を踏まえながら給与水準の適正化に努める。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31750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360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050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85</xdr:row>
      <xdr:rowOff>48986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191343"/>
          <a:ext cx="889000" cy="43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132443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1051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109963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166914</xdr:rowOff>
    </xdr:from>
    <xdr:to>
      <xdr:col>64</xdr:col>
      <xdr:colOff>152400</xdr:colOff>
      <xdr:row>82</xdr:row>
      <xdr:rowOff>97064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107241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人の</a:t>
          </a:r>
          <a:r>
            <a:rPr kumimoji="1" lang="en-US" altLang="ja-JP" sz="1300">
              <a:latin typeface="ＭＳ Ｐゴシック" panose="020B0600070205080204" pitchFamily="50" charset="-128"/>
              <a:ea typeface="ＭＳ Ｐゴシック" panose="020B0600070205080204" pitchFamily="50" charset="-128"/>
            </a:rPr>
            <a:t>6.90</a:t>
          </a:r>
          <a:r>
            <a:rPr kumimoji="1" lang="ja-JP" altLang="en-US" sz="1300">
              <a:latin typeface="ＭＳ Ｐゴシック" panose="020B0600070205080204" pitchFamily="50" charset="-128"/>
              <a:ea typeface="ＭＳ Ｐゴシック" panose="020B0600070205080204" pitchFamily="50" charset="-128"/>
            </a:rPr>
            <a:t>人となった。類似団体平均は前年度比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人の</a:t>
          </a:r>
          <a:r>
            <a:rPr kumimoji="1" lang="en-US" altLang="ja-JP" sz="1300">
              <a:latin typeface="ＭＳ Ｐゴシック" panose="020B0600070205080204" pitchFamily="50" charset="-128"/>
              <a:ea typeface="ＭＳ Ｐゴシック" panose="020B0600070205080204" pitchFamily="50" charset="-128"/>
            </a:rPr>
            <a:t>6.54</a:t>
          </a:r>
          <a:r>
            <a:rPr kumimoji="1" lang="ja-JP" altLang="en-US" sz="1300">
              <a:latin typeface="ＭＳ Ｐゴシック" panose="020B0600070205080204" pitchFamily="50" charset="-128"/>
              <a:ea typeface="ＭＳ Ｐゴシック" panose="020B0600070205080204" pitchFamily="50" charset="-128"/>
            </a:rPr>
            <a:t>人となっており、令和３年度同様、類似団体平均よりも高い値となった。津島市において、人口減少（△</a:t>
          </a:r>
          <a:r>
            <a:rPr kumimoji="1" lang="en-US" altLang="ja-JP" sz="1300">
              <a:latin typeface="ＭＳ Ｐゴシック" panose="020B0600070205080204" pitchFamily="50" charset="-128"/>
              <a:ea typeface="ＭＳ Ｐゴシック" panose="020B0600070205080204" pitchFamily="50" charset="-128"/>
            </a:rPr>
            <a:t>354</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R4.1.1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60,977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R5.1.1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60,623</a:t>
          </a:r>
          <a:r>
            <a:rPr kumimoji="1" lang="ja-JP" altLang="en-US" sz="1300">
              <a:latin typeface="ＭＳ Ｐゴシック" panose="020B0600070205080204" pitchFamily="50" charset="-128"/>
              <a:ea typeface="ＭＳ Ｐゴシック" panose="020B0600070205080204" pitchFamily="50" charset="-128"/>
            </a:rPr>
            <a:t>人）が進んでいることが原因と思われる。</a:t>
          </a:r>
        </a:p>
        <a:p>
          <a:r>
            <a:rPr kumimoji="1" lang="ja-JP" altLang="en-US" sz="1300">
              <a:latin typeface="ＭＳ Ｐゴシック" panose="020B0600070205080204" pitchFamily="50" charset="-128"/>
              <a:ea typeface="ＭＳ Ｐゴシック" panose="020B0600070205080204" pitchFamily="50" charset="-128"/>
            </a:rPr>
            <a:t>　令和４年度に策定した定員適正化計画に基づき、人材育成の推進、デジタル化の推進、民間活力の導入、高齢期職員の活躍推進、働き方改革の推進、多様な任用形態の活用を行い、定員の適正化に努める。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115358</xdr:rowOff>
    </xdr:from>
    <xdr:to>
      <xdr:col>81</xdr:col>
      <xdr:colOff>44450</xdr:colOff>
      <xdr:row>61</xdr:row>
      <xdr:rowOff>119380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57380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103294</xdr:rowOff>
    </xdr:from>
    <xdr:to>
      <xdr:col>77</xdr:col>
      <xdr:colOff>44450</xdr:colOff>
      <xdr:row>61</xdr:row>
      <xdr:rowOff>119380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617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53022</xdr:rowOff>
    </xdr:from>
    <xdr:to>
      <xdr:col>72</xdr:col>
      <xdr:colOff>203200</xdr:colOff>
      <xdr:row>61</xdr:row>
      <xdr:rowOff>103294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511472"/>
          <a:ext cx="889000" cy="5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53022</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9337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64558</xdr:rowOff>
    </xdr:from>
    <xdr:to>
      <xdr:col>81</xdr:col>
      <xdr:colOff>95250</xdr:colOff>
      <xdr:row>61</xdr:row>
      <xdr:rowOff>166158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36635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4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164271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2222</xdr:rowOff>
    </xdr:from>
    <xdr:to>
      <xdr:col>68</xdr:col>
      <xdr:colOff>203200</xdr:colOff>
      <xdr:row>61</xdr:row>
      <xdr:rowOff>103822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113999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となった。（単年度：</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3.94%→5.17%</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今後の見通しとしては、後年度に、小中学校屋内運動場長寿命化整備、橋詰又吉線道路整備、消防庁舎空調設備整備等等に係る起債が控えており、実質公債費比率は今後悪化することが見込まれる。交付税措置のない起債発行をできるだけ行わない等により、地方債現在高の抑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045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54610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86783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127000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35983</xdr:rowOff>
    </xdr:from>
    <xdr:to>
      <xdr:col>68</xdr:col>
      <xdr:colOff>203200</xdr:colOff>
      <xdr:row>40</xdr:row>
      <xdr:rowOff>137583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将来負担比率は－（参考：△</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）となり、前年度よりもさらに改善した。令和４年度において、公営企業債等繰入見込額が</a:t>
          </a:r>
          <a:r>
            <a:rPr kumimoji="1" lang="en-US" altLang="ja-JP" sz="1300">
              <a:latin typeface="ＭＳ Ｐゴシック" panose="020B0600070205080204" pitchFamily="50" charset="-128"/>
              <a:ea typeface="ＭＳ Ｐゴシック" panose="020B0600070205080204" pitchFamily="50" charset="-128"/>
            </a:rPr>
            <a:t>533</a:t>
          </a:r>
          <a:r>
            <a:rPr kumimoji="1" lang="ja-JP" altLang="en-US" sz="1300">
              <a:latin typeface="ＭＳ Ｐゴシック" panose="020B0600070205080204" pitchFamily="50" charset="-128"/>
              <a:ea typeface="ＭＳ Ｐゴシック" panose="020B0600070205080204" pitchFamily="50" charset="-128"/>
            </a:rPr>
            <a:t>百万円減、充当可能基金が</a:t>
          </a:r>
          <a:r>
            <a:rPr kumimoji="1" lang="en-US" altLang="ja-JP" sz="1300">
              <a:latin typeface="ＭＳ Ｐゴシック" panose="020B0600070205080204" pitchFamily="50" charset="-128"/>
              <a:ea typeface="ＭＳ Ｐゴシック" panose="020B0600070205080204" pitchFamily="50" charset="-128"/>
            </a:rPr>
            <a:t>473</a:t>
          </a:r>
          <a:r>
            <a:rPr kumimoji="1" lang="ja-JP" altLang="en-US" sz="1300">
              <a:latin typeface="ＭＳ Ｐゴシック" panose="020B0600070205080204" pitchFamily="50" charset="-128"/>
              <a:ea typeface="ＭＳ Ｐゴシック" panose="020B0600070205080204" pitchFamily="50" charset="-128"/>
            </a:rPr>
            <a:t>百万円増となったことが主な要因である。</a:t>
          </a:r>
        </a:p>
        <a:p>
          <a:r>
            <a:rPr kumimoji="1" lang="ja-JP" altLang="en-US" sz="1300">
              <a:latin typeface="ＭＳ Ｐゴシック" panose="020B0600070205080204" pitchFamily="50" charset="-128"/>
              <a:ea typeface="ＭＳ Ｐゴシック" panose="020B0600070205080204" pitchFamily="50" charset="-128"/>
            </a:rPr>
            <a:t>　後年度において、小中学校屋内運動場長寿命化整備、橋詰又吉線道路整備等に係る起債が控えており、分子の地方債現在高は増加していく。一方で、分母の税収・普通交付税の大幅な増は見込めないため、将来負担比率は悪化することが考えられる。今後も、交付税措置のある起債を活用する等、地方債現在高の抑制に努め、財政の健全化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168628</xdr:rowOff>
    </xdr:from>
    <xdr:to>
      <xdr:col>77</xdr:col>
      <xdr:colOff>44450</xdr:colOff>
      <xdr:row>15</xdr:row>
      <xdr:rowOff>42898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39747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42898</xdr:rowOff>
    </xdr:from>
    <xdr:to>
      <xdr:col>72</xdr:col>
      <xdr:colOff>203200</xdr:colOff>
      <xdr:row>15</xdr:row>
      <xdr:rowOff>170250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614648"/>
          <a:ext cx="889000" cy="12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156086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55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170250</xdr:rowOff>
    </xdr:from>
    <xdr:to>
      <xdr:col>68</xdr:col>
      <xdr:colOff>152400</xdr:colOff>
      <xdr:row>16</xdr:row>
      <xdr:rowOff>47060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742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84596</xdr:rowOff>
    </xdr:from>
    <xdr:to>
      <xdr:col>73</xdr:col>
      <xdr:colOff>44450</xdr:colOff>
      <xdr:row>16</xdr:row>
      <xdr:rowOff>14746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170973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742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89958</xdr:rowOff>
    </xdr:from>
    <xdr:to>
      <xdr:col>68</xdr:col>
      <xdr:colOff>203200</xdr:colOff>
      <xdr:row>16</xdr:row>
      <xdr:rowOff>20108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6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30285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87277</xdr:rowOff>
    </xdr:from>
    <xdr:to>
      <xdr:col>64</xdr:col>
      <xdr:colOff>152400</xdr:colOff>
      <xdr:row>16</xdr:row>
      <xdr:rowOff>17427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5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27604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2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117828</xdr:rowOff>
    </xdr:from>
    <xdr:to>
      <xdr:col>77</xdr:col>
      <xdr:colOff>95250</xdr:colOff>
      <xdr:row>14</xdr:row>
      <xdr:rowOff>47978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58155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115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163548</xdr:rowOff>
    </xdr:from>
    <xdr:to>
      <xdr:col>73</xdr:col>
      <xdr:colOff>44450</xdr:colOff>
      <xdr:row>15</xdr:row>
      <xdr:rowOff>93698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103875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33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119450</xdr:rowOff>
    </xdr:from>
    <xdr:to>
      <xdr:col>68</xdr:col>
      <xdr:colOff>203200</xdr:colOff>
      <xdr:row>16</xdr:row>
      <xdr:rowOff>49600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34377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7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167710</xdr:rowOff>
    </xdr:from>
    <xdr:to>
      <xdr:col>64</xdr:col>
      <xdr:colOff>152400</xdr:colOff>
      <xdr:row>16</xdr:row>
      <xdr:rowOff>97860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82637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8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60,623
58,539
25.09
25,872,868
24,182,354
1,511,204
13,818,182
17,045,946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減の</a:t>
          </a:r>
          <a:r>
            <a:rPr kumimoji="1" lang="en-US" altLang="ja-JP" sz="1200">
              <a:latin typeface="ＭＳ Ｐゴシック" panose="020B0600070205080204" pitchFamily="50" charset="-128"/>
              <a:ea typeface="ＭＳ Ｐゴシック" panose="020B0600070205080204" pitchFamily="50" charset="-128"/>
            </a:rPr>
            <a:t>22.6%</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人件費（経常経費充当一般財源等）については、市立津島幼稚園の閉園による減</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等により</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百万円減となったが、分母の経常一般財源等（臨時財政対策債含む）も</a:t>
          </a:r>
          <a:r>
            <a:rPr kumimoji="1" lang="en-US" altLang="ja-JP" sz="1200">
              <a:latin typeface="ＭＳ Ｐゴシック" panose="020B0600070205080204" pitchFamily="50" charset="-128"/>
              <a:ea typeface="ＭＳ Ｐゴシック" panose="020B0600070205080204" pitchFamily="50" charset="-128"/>
            </a:rPr>
            <a:t>426</a:t>
          </a:r>
          <a:r>
            <a:rPr kumimoji="1" lang="ja-JP" altLang="en-US" sz="1200">
              <a:latin typeface="ＭＳ Ｐゴシック" panose="020B0600070205080204" pitchFamily="50" charset="-128"/>
              <a:ea typeface="ＭＳ Ｐゴシック" panose="020B0600070205080204" pitchFamily="50" charset="-128"/>
            </a:rPr>
            <a:t>百万円の減となっているため、全体としてはほぼ横ばいとなった。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今後も、定員適正化計画に基づき、人件費の抑制に努める。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306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306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34290</xdr:rowOff>
    </xdr:from>
    <xdr:to>
      <xdr:col>15</xdr:col>
      <xdr:colOff>149225</xdr:colOff>
      <xdr:row>37</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306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101617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16.6%</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物件費（経常経費充当一般財源等）については、原油価格・物価高騰対策として実施した小中学校給食費無償化事業</a:t>
          </a:r>
          <a:r>
            <a:rPr kumimoji="1" lang="en-US" altLang="ja-JP" sz="1200">
              <a:latin typeface="ＭＳ Ｐゴシック" panose="020B0600070205080204" pitchFamily="50" charset="-128"/>
              <a:ea typeface="ＭＳ Ｐゴシック" panose="020B0600070205080204" pitchFamily="50" charset="-128"/>
            </a:rPr>
            <a:t>(R4.9</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R5.3)</a:t>
          </a:r>
          <a:r>
            <a:rPr kumimoji="1" lang="ja-JP" altLang="en-US" sz="1200">
              <a:latin typeface="ＭＳ Ｐゴシック" panose="020B0600070205080204" pitchFamily="50" charset="-128"/>
              <a:ea typeface="ＭＳ Ｐゴシック" panose="020B0600070205080204" pitchFamily="50" charset="-128"/>
            </a:rPr>
            <a:t>による、給食用賄材料費の増</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等により、</a:t>
          </a:r>
          <a:r>
            <a:rPr kumimoji="1" lang="en-US" altLang="ja-JP" sz="1200">
              <a:latin typeface="ＭＳ Ｐゴシック" panose="020B0600070205080204" pitchFamily="50" charset="-128"/>
              <a:ea typeface="ＭＳ Ｐゴシック" panose="020B0600070205080204" pitchFamily="50" charset="-128"/>
            </a:rPr>
            <a:t>164</a:t>
          </a:r>
          <a:r>
            <a:rPr kumimoji="1" lang="ja-JP" altLang="en-US" sz="12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200">
              <a:latin typeface="ＭＳ Ｐゴシック" panose="020B0600070205080204" pitchFamily="50" charset="-128"/>
              <a:ea typeface="ＭＳ Ｐゴシック" panose="020B0600070205080204" pitchFamily="50" charset="-128"/>
            </a:rPr>
            <a:t>426</a:t>
          </a:r>
          <a:r>
            <a:rPr kumimoji="1" lang="ja-JP" altLang="en-US" sz="1200">
              <a:latin typeface="ＭＳ Ｐゴシック" panose="020B0600070205080204" pitchFamily="50" charset="-128"/>
              <a:ea typeface="ＭＳ Ｐゴシック" panose="020B0600070205080204" pitchFamily="50" charset="-128"/>
            </a:rPr>
            <a:t>百万円の減となったため、全体として増加に転じている。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今後も、効率的に事務事業を執行し、経費の節減に努める。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159004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5590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159004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559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16</xdr:row>
      <xdr:rowOff>159004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2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xdr:rowOff>
    </xdr:from>
    <xdr:to>
      <xdr:col>74</xdr:col>
      <xdr:colOff>31750</xdr:colOff>
      <xdr:row>16</xdr:row>
      <xdr:rowOff>118364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128541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5842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2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117348</xdr:rowOff>
    </xdr:from>
    <xdr:to>
      <xdr:col>69</xdr:col>
      <xdr:colOff>142875</xdr:colOff>
      <xdr:row>17</xdr:row>
      <xdr:rowOff>47498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32275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80772</xdr:rowOff>
    </xdr:from>
    <xdr:to>
      <xdr:col>65</xdr:col>
      <xdr:colOff>53975</xdr:colOff>
      <xdr:row>17</xdr:row>
      <xdr:rowOff>10922</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21099</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80281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2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133350</xdr:rowOff>
    </xdr:from>
    <xdr:to>
      <xdr:col>78</xdr:col>
      <xdr:colOff>120650</xdr:colOff>
      <xdr:row>16</xdr:row>
      <xdr:rowOff>63500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23131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200" baseline="0">
              <a:latin typeface="ＭＳ Ｐゴシック" panose="020B0600070205080204" pitchFamily="50" charset="-128"/>
              <a:ea typeface="ＭＳ Ｐゴシック" panose="020B0600070205080204" pitchFamily="50" charset="-128"/>
            </a:rPr>
            <a:t>0.9%</a:t>
          </a:r>
          <a:r>
            <a:rPr kumimoji="1" lang="ja-JP" altLang="en-US" sz="1200" baseline="0">
              <a:latin typeface="ＭＳ Ｐゴシック" panose="020B0600070205080204" pitchFamily="50" charset="-128"/>
              <a:ea typeface="ＭＳ Ｐゴシック" panose="020B0600070205080204" pitchFamily="50" charset="-128"/>
            </a:rPr>
            <a:t>増の</a:t>
          </a:r>
          <a:r>
            <a:rPr kumimoji="1" lang="en-US" altLang="ja-JP" sz="1200" baseline="0">
              <a:latin typeface="ＭＳ Ｐゴシック" panose="020B0600070205080204" pitchFamily="50" charset="-128"/>
              <a:ea typeface="ＭＳ Ｐゴシック" panose="020B0600070205080204" pitchFamily="50" charset="-128"/>
            </a:rPr>
            <a:t>13.4%</a:t>
          </a:r>
          <a:r>
            <a:rPr kumimoji="1" lang="ja-JP" altLang="en-US" sz="1200" baseline="0">
              <a:latin typeface="ＭＳ Ｐゴシック" panose="020B0600070205080204" pitchFamily="50" charset="-128"/>
              <a:ea typeface="ＭＳ Ｐゴシック" panose="020B0600070205080204" pitchFamily="50" charset="-128"/>
            </a:rPr>
            <a:t>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扶助費（経常経費充当一般財源等）については、施設型等給付費の増</a:t>
          </a:r>
          <a:r>
            <a:rPr kumimoji="1" lang="en-US" altLang="ja-JP" sz="1200" baseline="0">
              <a:latin typeface="ＭＳ Ｐゴシック" panose="020B0600070205080204" pitchFamily="50" charset="-128"/>
              <a:ea typeface="ＭＳ Ｐゴシック" panose="020B0600070205080204" pitchFamily="50" charset="-128"/>
            </a:rPr>
            <a:t>(+55</a:t>
          </a:r>
          <a:r>
            <a:rPr kumimoji="1" lang="ja-JP" altLang="en-US" sz="1200" baseline="0">
              <a:latin typeface="ＭＳ Ｐゴシック" panose="020B0600070205080204" pitchFamily="50" charset="-128"/>
              <a:ea typeface="ＭＳ Ｐゴシック" panose="020B0600070205080204" pitchFamily="50" charset="-128"/>
            </a:rPr>
            <a:t>百万円</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、自立支援給付費の増</a:t>
          </a:r>
          <a:r>
            <a:rPr kumimoji="1" lang="en-US" altLang="ja-JP" sz="1200" baseline="0">
              <a:latin typeface="ＭＳ Ｐゴシック" panose="020B0600070205080204" pitchFamily="50" charset="-128"/>
              <a:ea typeface="ＭＳ Ｐゴシック" panose="020B0600070205080204" pitchFamily="50" charset="-128"/>
            </a:rPr>
            <a:t>(+32</a:t>
          </a:r>
          <a:r>
            <a:rPr kumimoji="1" lang="ja-JP" altLang="en-US" sz="1200" baseline="0">
              <a:latin typeface="ＭＳ Ｐゴシック" panose="020B0600070205080204" pitchFamily="50" charset="-128"/>
              <a:ea typeface="ＭＳ Ｐゴシック" panose="020B0600070205080204" pitchFamily="50" charset="-128"/>
            </a:rPr>
            <a:t>百万円</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、児童扶養手当扶助費の減</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a:t>
          </a:r>
          <a:r>
            <a:rPr kumimoji="1" lang="en-US" altLang="ja-JP" sz="1200" baseline="0">
              <a:latin typeface="ＭＳ Ｐゴシック" panose="020B0600070205080204" pitchFamily="50" charset="-128"/>
              <a:ea typeface="ＭＳ Ｐゴシック" panose="020B0600070205080204" pitchFamily="50" charset="-128"/>
            </a:rPr>
            <a:t>17</a:t>
          </a:r>
          <a:r>
            <a:rPr kumimoji="1" lang="ja-JP" altLang="en-US" sz="1200" baseline="0">
              <a:latin typeface="ＭＳ Ｐゴシック" panose="020B0600070205080204" pitchFamily="50" charset="-128"/>
              <a:ea typeface="ＭＳ Ｐゴシック" panose="020B0600070205080204" pitchFamily="50" charset="-128"/>
            </a:rPr>
            <a:t>百万円</a:t>
          </a:r>
          <a:r>
            <a:rPr kumimoji="1" lang="en-US" altLang="ja-JP" sz="1200" baseline="0">
              <a:latin typeface="ＭＳ Ｐゴシック" panose="020B0600070205080204" pitchFamily="50" charset="-128"/>
              <a:ea typeface="ＭＳ Ｐゴシック" panose="020B0600070205080204" pitchFamily="50" charset="-128"/>
            </a:rPr>
            <a:t>)</a:t>
          </a:r>
          <a:r>
            <a:rPr kumimoji="1" lang="ja-JP" altLang="en-US" sz="1200" baseline="0">
              <a:latin typeface="ＭＳ Ｐゴシック" panose="020B0600070205080204" pitchFamily="50" charset="-128"/>
              <a:ea typeface="ＭＳ Ｐゴシック" panose="020B0600070205080204" pitchFamily="50" charset="-128"/>
            </a:rPr>
            <a:t>等により</a:t>
          </a:r>
          <a:r>
            <a:rPr kumimoji="1" lang="en-US" altLang="ja-JP" sz="1200" baseline="0">
              <a:latin typeface="ＭＳ Ｐゴシック" panose="020B0600070205080204" pitchFamily="50" charset="-128"/>
              <a:ea typeface="ＭＳ Ｐゴシック" panose="020B0600070205080204" pitchFamily="50" charset="-128"/>
            </a:rPr>
            <a:t>74</a:t>
          </a:r>
          <a:r>
            <a:rPr kumimoji="1" lang="ja-JP" altLang="en-US" sz="1200" baseline="0">
              <a:latin typeface="ＭＳ Ｐゴシック" panose="020B0600070205080204" pitchFamily="50" charset="-128"/>
              <a:ea typeface="ＭＳ Ｐゴシック" panose="020B0600070205080204" pitchFamily="50" charset="-128"/>
            </a:rPr>
            <a:t>百万円増となり、分母の経常一般財源等（臨時財政対策債含む）が</a:t>
          </a:r>
          <a:r>
            <a:rPr kumimoji="1" lang="en-US" altLang="ja-JP" sz="1200" baseline="0">
              <a:latin typeface="ＭＳ Ｐゴシック" panose="020B0600070205080204" pitchFamily="50" charset="-128"/>
              <a:ea typeface="ＭＳ Ｐゴシック" panose="020B0600070205080204" pitchFamily="50" charset="-128"/>
            </a:rPr>
            <a:t>426</a:t>
          </a:r>
          <a:r>
            <a:rPr kumimoji="1" lang="ja-JP" altLang="en-US" sz="1200" baseline="0">
              <a:latin typeface="ＭＳ Ｐゴシック" panose="020B0600070205080204" pitchFamily="50" charset="-128"/>
              <a:ea typeface="ＭＳ Ｐゴシック" panose="020B0600070205080204" pitchFamily="50" charset="-128"/>
            </a:rPr>
            <a:t>百万円の減となったため、全体として増加に転じている。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119380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520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52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134620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90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xdr:rowOff>
    </xdr:from>
    <xdr:to>
      <xdr:col>15</xdr:col>
      <xdr:colOff>149225</xdr:colOff>
      <xdr:row>55</xdr:row>
      <xdr:rowOff>113030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123207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134620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652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64770</xdr:rowOff>
    </xdr:from>
    <xdr:to>
      <xdr:col>11</xdr:col>
      <xdr:colOff>60325</xdr:colOff>
      <xdr:row>55</xdr:row>
      <xdr:rowOff>166370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41910</xdr:rowOff>
    </xdr:from>
    <xdr:to>
      <xdr:col>6</xdr:col>
      <xdr:colOff>171450</xdr:colOff>
      <xdr:row>55</xdr:row>
      <xdr:rowOff>143510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153687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68580</xdr:rowOff>
    </xdr:from>
    <xdr:to>
      <xdr:col>24</xdr:col>
      <xdr:colOff>76200</xdr:colOff>
      <xdr:row>56</xdr:row>
      <xdr:rowOff>170180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40657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83820</xdr:rowOff>
    </xdr:from>
    <xdr:to>
      <xdr:col>11</xdr:col>
      <xdr:colOff>60325</xdr:colOff>
      <xdr:row>57</xdr:row>
      <xdr:rowOff>13970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170197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その他経費に係る経常収支比率は、前年度比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11.4%</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公共施設の老朽化に伴い施設修繕費の増、少子高齢化に伴い国民健康保険特別会計、介護保険特別会計及び後期高齢者医療特別会計に係る繰出金の増が見込まれる。施設については公共施設等総合管理計画に基づく適正管理に努め、繰出金については各特別会計の経営改善を徹底する等、経費の削減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56</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393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133350</xdr:rowOff>
    </xdr:from>
    <xdr:to>
      <xdr:col>78</xdr:col>
      <xdr:colOff>69850</xdr:colOff>
      <xdr:row>56</xdr:row>
      <xdr:rowOff>38100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220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133350</xdr:rowOff>
    </xdr:from>
    <xdr:to>
      <xdr:col>73</xdr:col>
      <xdr:colOff>180975</xdr:colOff>
      <xdr:row>53</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220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158750</xdr:rowOff>
    </xdr:from>
    <xdr:to>
      <xdr:col>78</xdr:col>
      <xdr:colOff>120650</xdr:colOff>
      <xdr:row>56</xdr:row>
      <xdr:rowOff>88900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99077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82550</xdr:rowOff>
    </xdr:from>
    <xdr:to>
      <xdr:col>74</xdr:col>
      <xdr:colOff>31750</xdr:colOff>
      <xdr:row>54</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22877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133350</xdr:rowOff>
    </xdr:from>
    <xdr:to>
      <xdr:col>65</xdr:col>
      <xdr:colOff>53975</xdr:colOff>
      <xdr:row>54</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17.1%</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補助費等（経常経費充当一般財源等）については、病院事業負担金・補助金の増</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、上水道事業負担金・補助金の増</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等により</a:t>
          </a:r>
          <a:r>
            <a:rPr kumimoji="1" lang="en-US" altLang="ja-JP" sz="1200">
              <a:latin typeface="ＭＳ Ｐゴシック" panose="020B0600070205080204" pitchFamily="50" charset="-128"/>
              <a:ea typeface="ＭＳ Ｐゴシック" panose="020B0600070205080204" pitchFamily="50" charset="-128"/>
            </a:rPr>
            <a:t>75</a:t>
          </a:r>
          <a:r>
            <a:rPr kumimoji="1" lang="ja-JP" altLang="en-US" sz="12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200">
              <a:latin typeface="ＭＳ Ｐゴシック" panose="020B0600070205080204" pitchFamily="50" charset="-128"/>
              <a:ea typeface="ＭＳ Ｐゴシック" panose="020B0600070205080204" pitchFamily="50" charset="-128"/>
            </a:rPr>
            <a:t>426</a:t>
          </a:r>
          <a:r>
            <a:rPr kumimoji="1" lang="ja-JP" altLang="en-US" sz="1200">
              <a:latin typeface="ＭＳ Ｐゴシック" panose="020B0600070205080204" pitchFamily="50" charset="-128"/>
              <a:ea typeface="ＭＳ Ｐゴシック" panose="020B0600070205080204" pitchFamily="50" charset="-128"/>
            </a:rPr>
            <a:t>百万円の減となったため、全体として増加に転じている。</a:t>
          </a:r>
        </a:p>
        <a:p>
          <a:r>
            <a:rPr kumimoji="1" lang="ja-JP" altLang="en-US" sz="1200">
              <a:latin typeface="ＭＳ Ｐゴシック" panose="020B0600070205080204" pitchFamily="50" charset="-128"/>
              <a:ea typeface="ＭＳ Ｐゴシック" panose="020B0600070205080204" pitchFamily="50" charset="-128"/>
            </a:rPr>
            <a:t>　今後も、企業会計の経営改善を徹底する等、経費の削減に努めていく。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4637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637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35560</xdr:rowOff>
    </xdr:from>
    <xdr:to>
      <xdr:col>73</xdr:col>
      <xdr:colOff>180975</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58420</xdr:rowOff>
    </xdr:from>
    <xdr:to>
      <xdr:col>69</xdr:col>
      <xdr:colOff>92075</xdr:colOff>
      <xdr:row>38</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5735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7620</xdr:rowOff>
    </xdr:from>
    <xdr:to>
      <xdr:col>69</xdr:col>
      <xdr:colOff>142875</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93997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公債費に係る経常収支比率は、前年度比</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増の</a:t>
          </a:r>
          <a:r>
            <a:rPr kumimoji="1" lang="en-US" altLang="ja-JP" sz="1200">
              <a:latin typeface="ＭＳ Ｐゴシック" panose="020B0600070205080204" pitchFamily="50" charset="-128"/>
              <a:ea typeface="ＭＳ Ｐゴシック" panose="020B0600070205080204" pitchFamily="50" charset="-128"/>
            </a:rPr>
            <a:t>11.2%</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借入先の利率見直しに伴い低利率の起債に置き換わったことで利子は６百万円減となったが、令和元年度に発行した小中学校エアコン整備事業の元利償還が開始</a:t>
          </a:r>
          <a:r>
            <a:rPr kumimoji="1" lang="en-US" altLang="ja-JP" sz="1200">
              <a:latin typeface="ＭＳ Ｐゴシック" panose="020B0600070205080204" pitchFamily="50" charset="-128"/>
              <a:ea typeface="ＭＳ Ｐゴシック" panose="020B0600070205080204" pitchFamily="50" charset="-128"/>
            </a:rPr>
            <a:t>(R4</a:t>
          </a:r>
          <a:r>
            <a:rPr kumimoji="1" lang="ja-JP" altLang="en-US" sz="1200">
              <a:latin typeface="ＭＳ Ｐゴシック" panose="020B0600070205080204" pitchFamily="50" charset="-128"/>
              <a:ea typeface="ＭＳ Ｐゴシック" panose="020B0600070205080204" pitchFamily="50" charset="-128"/>
            </a:rPr>
            <a:t>年度</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百万円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したこと等で元金は</a:t>
          </a:r>
          <a:r>
            <a:rPr kumimoji="1" lang="en-US" altLang="ja-JP" sz="1200">
              <a:latin typeface="ＭＳ Ｐゴシック" panose="020B0600070205080204" pitchFamily="50" charset="-128"/>
              <a:ea typeface="ＭＳ Ｐゴシック" panose="020B0600070205080204" pitchFamily="50" charset="-128"/>
            </a:rPr>
            <a:t>140</a:t>
          </a:r>
          <a:r>
            <a:rPr kumimoji="1" lang="ja-JP" altLang="en-US" sz="1200">
              <a:latin typeface="ＭＳ Ｐゴシック" panose="020B0600070205080204" pitchFamily="50" charset="-128"/>
              <a:ea typeface="ＭＳ Ｐゴシック" panose="020B0600070205080204" pitchFamily="50" charset="-128"/>
            </a:rPr>
            <a:t>百万円増となり、公債費全体で</a:t>
          </a:r>
          <a:r>
            <a:rPr kumimoji="1" lang="en-US" altLang="ja-JP" sz="1200">
              <a:latin typeface="ＭＳ Ｐゴシック" panose="020B0600070205080204" pitchFamily="50" charset="-128"/>
              <a:ea typeface="ＭＳ Ｐゴシック" panose="020B0600070205080204" pitchFamily="50" charset="-128"/>
            </a:rPr>
            <a:t>134</a:t>
          </a:r>
          <a:r>
            <a:rPr kumimoji="1" lang="ja-JP" altLang="en-US" sz="1200">
              <a:latin typeface="ＭＳ Ｐゴシック" panose="020B0600070205080204" pitchFamily="50" charset="-128"/>
              <a:ea typeface="ＭＳ Ｐゴシック" panose="020B0600070205080204" pitchFamily="50" charset="-128"/>
            </a:rPr>
            <a:t>百万円の増となっている。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後年度に、小中学校屋内運動場長寿命化整備等に係る起債が控えており、経常収支比率も悪化が見込まれる。交付税措置のない起債発行をできるだけ行わない等により、地方債現在高の抑制に努めていく。</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xdr:rowOff>
    </xdr:from>
    <xdr:to>
      <xdr:col>24</xdr:col>
      <xdr:colOff>25400</xdr:colOff>
      <xdr:row>76</xdr:row>
      <xdr:rowOff>67563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38328"/>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xdr:rowOff>
    </xdr:from>
    <xdr:to>
      <xdr:col>19</xdr:col>
      <xdr:colOff>187325</xdr:colOff>
      <xdr:row>76</xdr:row>
      <xdr:rowOff>26415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0383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26415</xdr:rowOff>
    </xdr:from>
    <xdr:to>
      <xdr:col>15</xdr:col>
      <xdr:colOff>98425</xdr:colOff>
      <xdr:row>76</xdr:row>
      <xdr:rowOff>62992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056615"/>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62992</xdr:rowOff>
    </xdr:from>
    <xdr:to>
      <xdr:col>11</xdr:col>
      <xdr:colOff>9525</xdr:colOff>
      <xdr:row>76</xdr:row>
      <xdr:rowOff>76708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093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xdr:rowOff>
    </xdr:from>
    <xdr:to>
      <xdr:col>24</xdr:col>
      <xdr:colOff>76200</xdr:colOff>
      <xdr:row>76</xdr:row>
      <xdr:rowOff>118363</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33291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9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128778</xdr:rowOff>
    </xdr:from>
    <xdr:to>
      <xdr:col>20</xdr:col>
      <xdr:colOff>38100</xdr:colOff>
      <xdr:row>76</xdr:row>
      <xdr:rowOff>58928</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69105</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147065</xdr:rowOff>
    </xdr:from>
    <xdr:to>
      <xdr:col>15</xdr:col>
      <xdr:colOff>149225</xdr:colOff>
      <xdr:row>76</xdr:row>
      <xdr:rowOff>77215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87393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81.1%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類似団体と比較して数値が高い要因は、扶助費と補助費等が挙げられ、特に補助費等における、病院事業会計への繰出金が多額であること</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1,346</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が特有の要因と考えられる。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52705</xdr:rowOff>
    </xdr:from>
    <xdr:to>
      <xdr:col>82</xdr:col>
      <xdr:colOff>107950</xdr:colOff>
      <xdr:row>77</xdr:row>
      <xdr:rowOff>132714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082905"/>
          <a:ext cx="8382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52705</xdr:rowOff>
    </xdr:from>
    <xdr:to>
      <xdr:col>78</xdr:col>
      <xdr:colOff>69850</xdr:colOff>
      <xdr:row>76</xdr:row>
      <xdr:rowOff>155575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0829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155575</xdr:rowOff>
    </xdr:from>
    <xdr:to>
      <xdr:col>73</xdr:col>
      <xdr:colOff>180975</xdr:colOff>
      <xdr:row>76</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185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156211</xdr:rowOff>
    </xdr:from>
    <xdr:to>
      <xdr:col>74</xdr:col>
      <xdr:colOff>31750</xdr:colOff>
      <xdr:row>76</xdr:row>
      <xdr:rowOff>86361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155575</xdr:rowOff>
    </xdr:from>
    <xdr:to>
      <xdr:col>69</xdr:col>
      <xdr:colOff>92075</xdr:colOff>
      <xdr:row>77</xdr:row>
      <xdr:rowOff>132714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185775"/>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81914</xdr:rowOff>
    </xdr:from>
    <xdr:to>
      <xdr:col>82</xdr:col>
      <xdr:colOff>158750</xdr:colOff>
      <xdr:row>78</xdr:row>
      <xdr:rowOff>12064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53991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xdr:rowOff>
    </xdr:from>
    <xdr:to>
      <xdr:col>78</xdr:col>
      <xdr:colOff>120650</xdr:colOff>
      <xdr:row>76</xdr:row>
      <xdr:rowOff>103505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104775</xdr:rowOff>
    </xdr:from>
    <xdr:to>
      <xdr:col>74</xdr:col>
      <xdr:colOff>31750</xdr:colOff>
      <xdr:row>77</xdr:row>
      <xdr:rowOff>34925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19702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104775</xdr:rowOff>
    </xdr:from>
    <xdr:to>
      <xdr:col>69</xdr:col>
      <xdr:colOff>142875</xdr:colOff>
      <xdr:row>77</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19702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2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29864</xdr:rowOff>
    </xdr:from>
    <xdr:to>
      <xdr:col>29</xdr:col>
      <xdr:colOff>127000</xdr:colOff>
      <xdr:row>18</xdr:row>
      <xdr:rowOff>34179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63589"/>
          <a:ext cx="647700" cy="4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18956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152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29864</xdr:rowOff>
    </xdr:from>
    <xdr:to>
      <xdr:col>26</xdr:col>
      <xdr:colOff>50800</xdr:colOff>
      <xdr:row>18</xdr:row>
      <xdr:rowOff>44309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63589"/>
          <a:ext cx="698500" cy="14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44309</xdr:rowOff>
    </xdr:from>
    <xdr:to>
      <xdr:col>22</xdr:col>
      <xdr:colOff>114300</xdr:colOff>
      <xdr:row>18</xdr:row>
      <xdr:rowOff>81142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78034"/>
          <a:ext cx="698500" cy="36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102022</xdr:rowOff>
    </xdr:from>
    <xdr:to>
      <xdr:col>22</xdr:col>
      <xdr:colOff>165100</xdr:colOff>
      <xdr:row>18</xdr:row>
      <xdr:rowOff>32172</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642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42349</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3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71698</xdr:rowOff>
    </xdr:from>
    <xdr:to>
      <xdr:col>18</xdr:col>
      <xdr:colOff>177800</xdr:colOff>
      <xdr:row>18</xdr:row>
      <xdr:rowOff>81142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205423"/>
          <a:ext cx="698500" cy="9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65909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83769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154829</xdr:rowOff>
    </xdr:from>
    <xdr:to>
      <xdr:col>29</xdr:col>
      <xdr:colOff>177800</xdr:colOff>
      <xdr:row>18</xdr:row>
      <xdr:rowOff>84979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17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171356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6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150514</xdr:rowOff>
    </xdr:from>
    <xdr:to>
      <xdr:col>26</xdr:col>
      <xdr:colOff>101600</xdr:colOff>
      <xdr:row>18</xdr:row>
      <xdr:rowOff>80664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12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90841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81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164959</xdr:rowOff>
    </xdr:from>
    <xdr:to>
      <xdr:col>22</xdr:col>
      <xdr:colOff>165100</xdr:colOff>
      <xdr:row>18</xdr:row>
      <xdr:rowOff>95109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7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79886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1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30342</xdr:rowOff>
    </xdr:from>
    <xdr:to>
      <xdr:col>19</xdr:col>
      <xdr:colOff>38100</xdr:colOff>
      <xdr:row>18</xdr:row>
      <xdr:rowOff>131942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64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116719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5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20898</xdr:rowOff>
    </xdr:from>
    <xdr:to>
      <xdr:col>15</xdr:col>
      <xdr:colOff>101600</xdr:colOff>
      <xdr:row>18</xdr:row>
      <xdr:rowOff>122498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54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107275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4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333621</xdr:rowOff>
    </xdr:from>
    <xdr:to>
      <xdr:col>29</xdr:col>
      <xdr:colOff>127000</xdr:colOff>
      <xdr:row>36</xdr:row>
      <xdr:rowOff>67042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5003800" y="6943971"/>
          <a:ext cx="647700" cy="7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67042</xdr:rowOff>
    </xdr:from>
    <xdr:to>
      <xdr:col>26</xdr:col>
      <xdr:colOff>50800</xdr:colOff>
      <xdr:row>36</xdr:row>
      <xdr:rowOff>83631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4305300" y="7020292"/>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83631</xdr:rowOff>
    </xdr:from>
    <xdr:to>
      <xdr:col>22</xdr:col>
      <xdr:colOff>114300</xdr:colOff>
      <xdr:row>36</xdr:row>
      <xdr:rowOff>84513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7036881"/>
          <a:ext cx="698500" cy="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196084</xdr:rowOff>
    </xdr:from>
    <xdr:to>
      <xdr:col>22</xdr:col>
      <xdr:colOff>165100</xdr:colOff>
      <xdr:row>35</xdr:row>
      <xdr:rowOff>297684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307861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84513</xdr:rowOff>
    </xdr:from>
    <xdr:to>
      <xdr:col>18</xdr:col>
      <xdr:colOff>177800</xdr:colOff>
      <xdr:row>36</xdr:row>
      <xdr:rowOff>87746</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7037763"/>
          <a:ext cx="698500" cy="3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196770</xdr:rowOff>
    </xdr:from>
    <xdr:to>
      <xdr:col>19</xdr:col>
      <xdr:colOff>38100</xdr:colOff>
      <xdr:row>35</xdr:row>
      <xdr:rowOff>298370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308547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182074</xdr:rowOff>
    </xdr:from>
    <xdr:to>
      <xdr:col>15</xdr:col>
      <xdr:colOff>101600</xdr:colOff>
      <xdr:row>35</xdr:row>
      <xdr:rowOff>283674</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7924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293851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56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282821</xdr:rowOff>
    </xdr:from>
    <xdr:to>
      <xdr:col>29</xdr:col>
      <xdr:colOff>177800</xdr:colOff>
      <xdr:row>36</xdr:row>
      <xdr:rowOff>41521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9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254898</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86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16242</xdr:rowOff>
    </xdr:from>
    <xdr:to>
      <xdr:col>26</xdr:col>
      <xdr:colOff>101600</xdr:colOff>
      <xdr:row>36</xdr:row>
      <xdr:rowOff>117842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969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102619</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7055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32831</xdr:rowOff>
    </xdr:from>
    <xdr:to>
      <xdr:col>22</xdr:col>
      <xdr:colOff>165100</xdr:colOff>
      <xdr:row>36</xdr:row>
      <xdr:rowOff>134431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986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119208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707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33713</xdr:rowOff>
    </xdr:from>
    <xdr:to>
      <xdr:col>19</xdr:col>
      <xdr:colOff>38100</xdr:colOff>
      <xdr:row>36</xdr:row>
      <xdr:rowOff>135313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98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120090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707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36946</xdr:rowOff>
    </xdr:from>
    <xdr:to>
      <xdr:col>15</xdr:col>
      <xdr:colOff>101600</xdr:colOff>
      <xdr:row>36</xdr:row>
      <xdr:rowOff>138546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9901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123323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707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60,623
58,539
25.09
25,872,868
24,182,354
1,511,204
13,818,182
17,045,946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154826</xdr:rowOff>
    </xdr:from>
    <xdr:to>
      <xdr:col>24</xdr:col>
      <xdr:colOff>63500</xdr:colOff>
      <xdr:row>36</xdr:row>
      <xdr:rowOff>164655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27026"/>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154826</xdr:rowOff>
    </xdr:from>
    <xdr:to>
      <xdr:col>19</xdr:col>
      <xdr:colOff>177800</xdr:colOff>
      <xdr:row>37</xdr:row>
      <xdr:rowOff>46869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7026"/>
          <a:ext cx="889000" cy="6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46869</xdr:rowOff>
    </xdr:from>
    <xdr:to>
      <xdr:col>15</xdr:col>
      <xdr:colOff>50800</xdr:colOff>
      <xdr:row>37</xdr:row>
      <xdr:rowOff>124155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0519"/>
          <a:ext cx="889000" cy="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93466</xdr:rowOff>
    </xdr:from>
    <xdr:to>
      <xdr:col>10</xdr:col>
      <xdr:colOff>114300</xdr:colOff>
      <xdr:row>37</xdr:row>
      <xdr:rowOff>124155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37116"/>
          <a:ext cx="889000" cy="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113855</xdr:rowOff>
    </xdr:from>
    <xdr:to>
      <xdr:col>24</xdr:col>
      <xdr:colOff>114300</xdr:colOff>
      <xdr:row>37</xdr:row>
      <xdr:rowOff>44005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92282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104026</xdr:rowOff>
    </xdr:from>
    <xdr:to>
      <xdr:col>20</xdr:col>
      <xdr:colOff>38100</xdr:colOff>
      <xdr:row>37</xdr:row>
      <xdr:rowOff>34176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25303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167519</xdr:rowOff>
    </xdr:from>
    <xdr:to>
      <xdr:col>15</xdr:col>
      <xdr:colOff>101600</xdr:colOff>
      <xdr:row>37</xdr:row>
      <xdr:rowOff>97669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88796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73355</xdr:rowOff>
    </xdr:from>
    <xdr:to>
      <xdr:col>10</xdr:col>
      <xdr:colOff>165100</xdr:colOff>
      <xdr:row>38</xdr:row>
      <xdr:rowOff>3505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166082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0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42666</xdr:rowOff>
    </xdr:from>
    <xdr:to>
      <xdr:col>6</xdr:col>
      <xdr:colOff>38100</xdr:colOff>
      <xdr:row>37</xdr:row>
      <xdr:rowOff>144266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135393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7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148213</xdr:rowOff>
    </xdr:from>
    <xdr:to>
      <xdr:col>24</xdr:col>
      <xdr:colOff>63500</xdr:colOff>
      <xdr:row>58</xdr:row>
      <xdr:rowOff>7286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920863"/>
          <a:ext cx="838200" cy="3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164726</xdr:rowOff>
    </xdr:from>
    <xdr:to>
      <xdr:col>19</xdr:col>
      <xdr:colOff>177800</xdr:colOff>
      <xdr:row>58</xdr:row>
      <xdr:rowOff>7286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37376"/>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164726</xdr:rowOff>
    </xdr:from>
    <xdr:to>
      <xdr:col>15</xdr:col>
      <xdr:colOff>50800</xdr:colOff>
      <xdr:row>58</xdr:row>
      <xdr:rowOff>84335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37376"/>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84335</xdr:rowOff>
    </xdr:from>
    <xdr:to>
      <xdr:col>10</xdr:col>
      <xdr:colOff>114300</xdr:colOff>
      <xdr:row>58</xdr:row>
      <xdr:rowOff>95950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28435"/>
          <a:ext cx="889000" cy="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163996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97413</xdr:rowOff>
    </xdr:from>
    <xdr:to>
      <xdr:col>24</xdr:col>
      <xdr:colOff>114300</xdr:colOff>
      <xdr:row>58</xdr:row>
      <xdr:rowOff>27563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7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75840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4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127936</xdr:rowOff>
    </xdr:from>
    <xdr:to>
      <xdr:col>20</xdr:col>
      <xdr:colOff>38100</xdr:colOff>
      <xdr:row>58</xdr:row>
      <xdr:rowOff>58086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49213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9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113926</xdr:rowOff>
    </xdr:from>
    <xdr:to>
      <xdr:col>15</xdr:col>
      <xdr:colOff>101600</xdr:colOff>
      <xdr:row>58</xdr:row>
      <xdr:rowOff>44076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35203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33535</xdr:rowOff>
    </xdr:from>
    <xdr:to>
      <xdr:col>10</xdr:col>
      <xdr:colOff>165100</xdr:colOff>
      <xdr:row>58</xdr:row>
      <xdr:rowOff>135135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126262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7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45150</xdr:rowOff>
    </xdr:from>
    <xdr:to>
      <xdr:col>6</xdr:col>
      <xdr:colOff>38100</xdr:colOff>
      <xdr:row>58</xdr:row>
      <xdr:rowOff>146750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137877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60833</xdr:rowOff>
    </xdr:from>
    <xdr:to>
      <xdr:col>24</xdr:col>
      <xdr:colOff>63500</xdr:colOff>
      <xdr:row>78</xdr:row>
      <xdr:rowOff>102896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33933"/>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102896</xdr:rowOff>
    </xdr:from>
    <xdr:to>
      <xdr:col>19</xdr:col>
      <xdr:colOff>177800</xdr:colOff>
      <xdr:row>78</xdr:row>
      <xdr:rowOff>105600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75996"/>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105600</xdr:rowOff>
    </xdr:from>
    <xdr:to>
      <xdr:col>15</xdr:col>
      <xdr:colOff>50800</xdr:colOff>
      <xdr:row>78</xdr:row>
      <xdr:rowOff>106324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78700"/>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102476</xdr:rowOff>
    </xdr:from>
    <xdr:to>
      <xdr:col>10</xdr:col>
      <xdr:colOff>114300</xdr:colOff>
      <xdr:row>78</xdr:row>
      <xdr:rowOff>106324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75576"/>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10033</xdr:rowOff>
    </xdr:from>
    <xdr:to>
      <xdr:col>24</xdr:col>
      <xdr:colOff>114300</xdr:colOff>
      <xdr:row>78</xdr:row>
      <xdr:rowOff>111633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159910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52096</xdr:rowOff>
    </xdr:from>
    <xdr:to>
      <xdr:col>20</xdr:col>
      <xdr:colOff>38100</xdr:colOff>
      <xdr:row>78</xdr:row>
      <xdr:rowOff>153696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144823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5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54800</xdr:rowOff>
    </xdr:from>
    <xdr:to>
      <xdr:col>15</xdr:col>
      <xdr:colOff>101600</xdr:colOff>
      <xdr:row>78</xdr:row>
      <xdr:rowOff>156400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147527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2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55524</xdr:rowOff>
    </xdr:from>
    <xdr:to>
      <xdr:col>10</xdr:col>
      <xdr:colOff>165100</xdr:colOff>
      <xdr:row>78</xdr:row>
      <xdr:rowOff>157124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148251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51676</xdr:rowOff>
    </xdr:from>
    <xdr:to>
      <xdr:col>6</xdr:col>
      <xdr:colOff>38100</xdr:colOff>
      <xdr:row>78</xdr:row>
      <xdr:rowOff>153276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144403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1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547</xdr:rowOff>
    </xdr:from>
    <xdr:to>
      <xdr:col>24</xdr:col>
      <xdr:colOff>63500</xdr:colOff>
      <xdr:row>96</xdr:row>
      <xdr:rowOff>101784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59747"/>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547</xdr:rowOff>
    </xdr:from>
    <xdr:to>
      <xdr:col>19</xdr:col>
      <xdr:colOff>177800</xdr:colOff>
      <xdr:row>97</xdr:row>
      <xdr:rowOff>85511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59747"/>
          <a:ext cx="889000" cy="2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85511</xdr:rowOff>
    </xdr:from>
    <xdr:to>
      <xdr:col>15</xdr:col>
      <xdr:colOff>50800</xdr:colOff>
      <xdr:row>97</xdr:row>
      <xdr:rowOff>166239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16161"/>
          <a:ext cx="889000" cy="8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91208</xdr:rowOff>
    </xdr:from>
    <xdr:to>
      <xdr:col>15</xdr:col>
      <xdr:colOff>101600</xdr:colOff>
      <xdr:row>98</xdr:row>
      <xdr:rowOff>21358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7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8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166239</xdr:rowOff>
    </xdr:from>
    <xdr:to>
      <xdr:col>10</xdr:col>
      <xdr:colOff>114300</xdr:colOff>
      <xdr:row>98</xdr:row>
      <xdr:rowOff>82028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96889"/>
          <a:ext cx="889000" cy="8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129493</xdr:rowOff>
    </xdr:from>
    <xdr:to>
      <xdr:col>10</xdr:col>
      <xdr:colOff>165100</xdr:colOff>
      <xdr:row>98</xdr:row>
      <xdr:rowOff>59643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50770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xdr:rowOff>
    </xdr:from>
    <xdr:to>
      <xdr:col>6</xdr:col>
      <xdr:colOff>38100</xdr:colOff>
      <xdr:row>98</xdr:row>
      <xdr:rowOff>102065</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118592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57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50984</xdr:rowOff>
    </xdr:from>
    <xdr:to>
      <xdr:col>24</xdr:col>
      <xdr:colOff>114300</xdr:colOff>
      <xdr:row>96</xdr:row>
      <xdr:rowOff>152584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1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29411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88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121197</xdr:rowOff>
    </xdr:from>
    <xdr:to>
      <xdr:col>20</xdr:col>
      <xdr:colOff>38100</xdr:colOff>
      <xdr:row>96</xdr:row>
      <xdr:rowOff>51347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42474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0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34711</xdr:rowOff>
    </xdr:from>
    <xdr:to>
      <xdr:col>15</xdr:col>
      <xdr:colOff>101600</xdr:colOff>
      <xdr:row>97</xdr:row>
      <xdr:rowOff>136311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152838</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44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115439</xdr:rowOff>
    </xdr:from>
    <xdr:to>
      <xdr:col>10</xdr:col>
      <xdr:colOff>165100</xdr:colOff>
      <xdr:row>98</xdr:row>
      <xdr:rowOff>45589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62116</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5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3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426815"/>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5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202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426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39801</xdr:rowOff>
    </xdr:from>
    <xdr:to>
      <xdr:col>55</xdr:col>
      <xdr:colOff>0</xdr:colOff>
      <xdr:row>38</xdr:row>
      <xdr:rowOff>76182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554901"/>
          <a:ext cx="838200" cy="3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119898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92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4406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156769</xdr:rowOff>
    </xdr:from>
    <xdr:to>
      <xdr:col>50</xdr:col>
      <xdr:colOff>114300</xdr:colOff>
      <xdr:row>38</xdr:row>
      <xdr:rowOff>76182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471719"/>
          <a:ext cx="889000" cy="111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49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100499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2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156769</xdr:rowOff>
    </xdr:from>
    <xdr:to>
      <xdr:col>45</xdr:col>
      <xdr:colOff>177800</xdr:colOff>
      <xdr:row>38</xdr:row>
      <xdr:rowOff>90987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471719"/>
          <a:ext cx="889000" cy="113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82485</xdr:rowOff>
    </xdr:from>
    <xdr:to>
      <xdr:col>41</xdr:col>
      <xdr:colOff>50800</xdr:colOff>
      <xdr:row>38</xdr:row>
      <xdr:rowOff>90987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6597585"/>
          <a:ext cx="8890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160451</xdr:rowOff>
    </xdr:from>
    <xdr:to>
      <xdr:col>55</xdr:col>
      <xdr:colOff>50800</xdr:colOff>
      <xdr:row>38</xdr:row>
      <xdr:rowOff>90601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138878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25382</xdr:rowOff>
    </xdr:from>
    <xdr:to>
      <xdr:col>50</xdr:col>
      <xdr:colOff>165100</xdr:colOff>
      <xdr:row>38</xdr:row>
      <xdr:rowOff>126982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4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118109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3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105969</xdr:rowOff>
    </xdr:from>
    <xdr:to>
      <xdr:col>46</xdr:col>
      <xdr:colOff>38100</xdr:colOff>
      <xdr:row>32</xdr:row>
      <xdr:rowOff>36119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42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27246</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551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40187</xdr:rowOff>
    </xdr:from>
    <xdr:to>
      <xdr:col>41</xdr:col>
      <xdr:colOff>101600</xdr:colOff>
      <xdr:row>38</xdr:row>
      <xdr:rowOff>141787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55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132914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64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31685</xdr:rowOff>
    </xdr:from>
    <xdr:to>
      <xdr:col>36</xdr:col>
      <xdr:colOff>165100</xdr:colOff>
      <xdr:row>38</xdr:row>
      <xdr:rowOff>133285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4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149812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3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93096</xdr:rowOff>
    </xdr:from>
    <xdr:to>
      <xdr:col>55</xdr:col>
      <xdr:colOff>0</xdr:colOff>
      <xdr:row>58</xdr:row>
      <xdr:rowOff>26894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65746"/>
          <a:ext cx="838200" cy="10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26894</xdr:rowOff>
    </xdr:from>
    <xdr:to>
      <xdr:col>50</xdr:col>
      <xdr:colOff>114300</xdr:colOff>
      <xdr:row>58</xdr:row>
      <xdr:rowOff>38088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70994"/>
          <a:ext cx="8890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8796</xdr:rowOff>
    </xdr:from>
    <xdr:to>
      <xdr:col>45</xdr:col>
      <xdr:colOff>177800</xdr:colOff>
      <xdr:row>58</xdr:row>
      <xdr:rowOff>38088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52896"/>
          <a:ext cx="889000" cy="2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21753</xdr:rowOff>
    </xdr:from>
    <xdr:to>
      <xdr:col>46</xdr:col>
      <xdr:colOff>38100</xdr:colOff>
      <xdr:row>56</xdr:row>
      <xdr:rowOff>123353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2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139880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8796</xdr:rowOff>
    </xdr:from>
    <xdr:to>
      <xdr:col>41</xdr:col>
      <xdr:colOff>50800</xdr:colOff>
      <xdr:row>58</xdr:row>
      <xdr:rowOff>61664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52896"/>
          <a:ext cx="889000" cy="5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150768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0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37985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6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42296</xdr:rowOff>
    </xdr:from>
    <xdr:to>
      <xdr:col>55</xdr:col>
      <xdr:colOff>50800</xdr:colOff>
      <xdr:row>57</xdr:row>
      <xdr:rowOff>143896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20723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9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147544</xdr:rowOff>
    </xdr:from>
    <xdr:to>
      <xdr:col>50</xdr:col>
      <xdr:colOff>165100</xdr:colOff>
      <xdr:row>58</xdr:row>
      <xdr:rowOff>77694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2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68821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1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158738</xdr:rowOff>
    </xdr:from>
    <xdr:to>
      <xdr:col>46</xdr:col>
      <xdr:colOff>38100</xdr:colOff>
      <xdr:row>58</xdr:row>
      <xdr:rowOff>88888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80015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129446</xdr:rowOff>
    </xdr:from>
    <xdr:to>
      <xdr:col>41</xdr:col>
      <xdr:colOff>101600</xdr:colOff>
      <xdr:row>58</xdr:row>
      <xdr:rowOff>59596</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50723</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10864</xdr:rowOff>
    </xdr:from>
    <xdr:to>
      <xdr:col>36</xdr:col>
      <xdr:colOff>165100</xdr:colOff>
      <xdr:row>58</xdr:row>
      <xdr:rowOff>112464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103591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4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19901</xdr:rowOff>
    </xdr:from>
    <xdr:to>
      <xdr:col>55</xdr:col>
      <xdr:colOff>0</xdr:colOff>
      <xdr:row>79</xdr:row>
      <xdr:rowOff>43841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64451"/>
          <a:ext cx="838200" cy="2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32829</xdr:rowOff>
    </xdr:from>
    <xdr:to>
      <xdr:col>50</xdr:col>
      <xdr:colOff>114300</xdr:colOff>
      <xdr:row>79</xdr:row>
      <xdr:rowOff>43841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77379"/>
          <a:ext cx="8890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13957</xdr:rowOff>
    </xdr:from>
    <xdr:to>
      <xdr:col>45</xdr:col>
      <xdr:colOff>177800</xdr:colOff>
      <xdr:row>79</xdr:row>
      <xdr:rowOff>32829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387057"/>
          <a:ext cx="889000" cy="1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101028</xdr:rowOff>
    </xdr:from>
    <xdr:to>
      <xdr:col>46</xdr:col>
      <xdr:colOff>38100</xdr:colOff>
      <xdr:row>78</xdr:row>
      <xdr:rowOff>31178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0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13957</xdr:rowOff>
    </xdr:from>
    <xdr:to>
      <xdr:col>41</xdr:col>
      <xdr:colOff>50800</xdr:colOff>
      <xdr:row>78</xdr:row>
      <xdr:rowOff>163767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387057"/>
          <a:ext cx="889000" cy="14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115557</xdr:rowOff>
    </xdr:from>
    <xdr:to>
      <xdr:col>41</xdr:col>
      <xdr:colOff>101600</xdr:colOff>
      <xdr:row>78</xdr:row>
      <xdr:rowOff>45707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62234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156756</xdr:rowOff>
    </xdr:from>
    <xdr:to>
      <xdr:col>36</xdr:col>
      <xdr:colOff>165100</xdr:colOff>
      <xdr:row>78</xdr:row>
      <xdr:rowOff>86906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103433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140551</xdr:rowOff>
    </xdr:from>
    <xdr:to>
      <xdr:col>55</xdr:col>
      <xdr:colOff>50800</xdr:colOff>
      <xdr:row>79</xdr:row>
      <xdr:rowOff>70701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1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55478</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164491</xdr:rowOff>
    </xdr:from>
    <xdr:to>
      <xdr:col>50</xdr:col>
      <xdr:colOff>165100</xdr:colOff>
      <xdr:row>79</xdr:row>
      <xdr:rowOff>94641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85768</xdr:rowOff>
    </xdr:from>
    <xdr:ext cx="31393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82333" y="13630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153479</xdr:rowOff>
    </xdr:from>
    <xdr:to>
      <xdr:col>46</xdr:col>
      <xdr:colOff>38100</xdr:colOff>
      <xdr:row>79</xdr:row>
      <xdr:rowOff>83629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74756</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1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134607</xdr:rowOff>
    </xdr:from>
    <xdr:to>
      <xdr:col>41</xdr:col>
      <xdr:colOff>101600</xdr:colOff>
      <xdr:row>78</xdr:row>
      <xdr:rowOff>64757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3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55884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4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112967</xdr:rowOff>
    </xdr:from>
    <xdr:to>
      <xdr:col>36</xdr:col>
      <xdr:colOff>165100</xdr:colOff>
      <xdr:row>79</xdr:row>
      <xdr:rowOff>43117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8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34244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7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170396</xdr:rowOff>
    </xdr:from>
    <xdr:to>
      <xdr:col>55</xdr:col>
      <xdr:colOff>0</xdr:colOff>
      <xdr:row>97</xdr:row>
      <xdr:rowOff>147002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29596"/>
          <a:ext cx="838200" cy="1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146889</xdr:rowOff>
    </xdr:from>
    <xdr:to>
      <xdr:col>50</xdr:col>
      <xdr:colOff>114300</xdr:colOff>
      <xdr:row>97</xdr:row>
      <xdr:rowOff>147002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77539"/>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146889</xdr:rowOff>
    </xdr:from>
    <xdr:to>
      <xdr:col>45</xdr:col>
      <xdr:colOff>177800</xdr:colOff>
      <xdr:row>98</xdr:row>
      <xdr:rowOff>126695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77539"/>
          <a:ext cx="889000" cy="15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43002</xdr:rowOff>
    </xdr:from>
    <xdr:to>
      <xdr:col>46</xdr:col>
      <xdr:colOff>38100</xdr:colOff>
      <xdr:row>96</xdr:row>
      <xdr:rowOff>144602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161129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56935</xdr:rowOff>
    </xdr:from>
    <xdr:to>
      <xdr:col>41</xdr:col>
      <xdr:colOff>50800</xdr:colOff>
      <xdr:row>98</xdr:row>
      <xdr:rowOff>126695</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59035"/>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65532</xdr:rowOff>
    </xdr:from>
    <xdr:to>
      <xdr:col>41</xdr:col>
      <xdr:colOff>101600</xdr:colOff>
      <xdr:row>96</xdr:row>
      <xdr:rowOff>167132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12209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123737</xdr:rowOff>
    </xdr:from>
    <xdr:to>
      <xdr:col>36</xdr:col>
      <xdr:colOff>165100</xdr:colOff>
      <xdr:row>97</xdr:row>
      <xdr:rowOff>53887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70414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119596</xdr:rowOff>
    </xdr:from>
    <xdr:to>
      <xdr:col>55</xdr:col>
      <xdr:colOff>50800</xdr:colOff>
      <xdr:row>97</xdr:row>
      <xdr:rowOff>49746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142473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3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96202</xdr:rowOff>
    </xdr:from>
    <xdr:to>
      <xdr:col>50</xdr:col>
      <xdr:colOff>165100</xdr:colOff>
      <xdr:row>98</xdr:row>
      <xdr:rowOff>26352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17479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1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96089</xdr:rowOff>
    </xdr:from>
    <xdr:to>
      <xdr:col>46</xdr:col>
      <xdr:colOff>38100</xdr:colOff>
      <xdr:row>98</xdr:row>
      <xdr:rowOff>26239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17366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75895</xdr:rowOff>
    </xdr:from>
    <xdr:to>
      <xdr:col>41</xdr:col>
      <xdr:colOff>101600</xdr:colOff>
      <xdr:row>99</xdr:row>
      <xdr:rowOff>6045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168622</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7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6135</xdr:rowOff>
    </xdr:from>
    <xdr:to>
      <xdr:col>36</xdr:col>
      <xdr:colOff>165100</xdr:colOff>
      <xdr:row>98</xdr:row>
      <xdr:rowOff>107735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98862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63480</xdr:rowOff>
    </xdr:from>
    <xdr:to>
      <xdr:col>76</xdr:col>
      <xdr:colOff>165100</xdr:colOff>
      <xdr:row>37</xdr:row>
      <xdr:rowOff>165080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10157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55944</xdr:rowOff>
    </xdr:from>
    <xdr:to>
      <xdr:col>85</xdr:col>
      <xdr:colOff>127000</xdr:colOff>
      <xdr:row>77</xdr:row>
      <xdr:rowOff>85737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257594"/>
          <a:ext cx="8382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85737</xdr:rowOff>
    </xdr:from>
    <xdr:to>
      <xdr:col>81</xdr:col>
      <xdr:colOff>50800</xdr:colOff>
      <xdr:row>77</xdr:row>
      <xdr:rowOff>101791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287387"/>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89078</xdr:rowOff>
    </xdr:from>
    <xdr:to>
      <xdr:col>76</xdr:col>
      <xdr:colOff>114300</xdr:colOff>
      <xdr:row>77</xdr:row>
      <xdr:rowOff>101791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3290728"/>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3747</xdr:rowOff>
    </xdr:from>
    <xdr:to>
      <xdr:col>76</xdr:col>
      <xdr:colOff>165100</xdr:colOff>
      <xdr:row>76</xdr:row>
      <xdr:rowOff>105347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121873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84976</xdr:rowOff>
    </xdr:from>
    <xdr:to>
      <xdr:col>71</xdr:col>
      <xdr:colOff>177800</xdr:colOff>
      <xdr:row>77</xdr:row>
      <xdr:rowOff>89078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286626"/>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113593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80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106100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5144</xdr:rowOff>
    </xdr:from>
    <xdr:to>
      <xdr:col>85</xdr:col>
      <xdr:colOff>177800</xdr:colOff>
      <xdr:row>77</xdr:row>
      <xdr:rowOff>106744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32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155021</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318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34937</xdr:rowOff>
    </xdr:from>
    <xdr:to>
      <xdr:col>81</xdr:col>
      <xdr:colOff>101600</xdr:colOff>
      <xdr:row>77</xdr:row>
      <xdr:rowOff>136537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23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127664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3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50991</xdr:rowOff>
    </xdr:from>
    <xdr:to>
      <xdr:col>76</xdr:col>
      <xdr:colOff>165100</xdr:colOff>
      <xdr:row>77</xdr:row>
      <xdr:rowOff>152591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2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143718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3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38278</xdr:rowOff>
    </xdr:from>
    <xdr:to>
      <xdr:col>72</xdr:col>
      <xdr:colOff>38100</xdr:colOff>
      <xdr:row>77</xdr:row>
      <xdr:rowOff>139878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2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131005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33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34176</xdr:rowOff>
    </xdr:from>
    <xdr:to>
      <xdr:col>67</xdr:col>
      <xdr:colOff>101600</xdr:colOff>
      <xdr:row>77</xdr:row>
      <xdr:rowOff>135776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23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126903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32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99047</xdr:rowOff>
    </xdr:from>
    <xdr:to>
      <xdr:col>85</xdr:col>
      <xdr:colOff>127000</xdr:colOff>
      <xdr:row>98</xdr:row>
      <xdr:rowOff>77470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558247"/>
          <a:ext cx="838200" cy="32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99047</xdr:rowOff>
    </xdr:from>
    <xdr:to>
      <xdr:col>81</xdr:col>
      <xdr:colOff>50800</xdr:colOff>
      <xdr:row>97</xdr:row>
      <xdr:rowOff>167627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58247"/>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167627</xdr:rowOff>
    </xdr:from>
    <xdr:to>
      <xdr:col>76</xdr:col>
      <xdr:colOff>114300</xdr:colOff>
      <xdr:row>98</xdr:row>
      <xdr:rowOff>41173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798277"/>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41173</xdr:rowOff>
    </xdr:from>
    <xdr:to>
      <xdr:col>71</xdr:col>
      <xdr:colOff>177800</xdr:colOff>
      <xdr:row>99</xdr:row>
      <xdr:rowOff>4572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43273"/>
          <a:ext cx="889000" cy="13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26670</xdr:rowOff>
    </xdr:from>
    <xdr:to>
      <xdr:col>85</xdr:col>
      <xdr:colOff>177800</xdr:colOff>
      <xdr:row>98</xdr:row>
      <xdr:rowOff>128270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80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48247</xdr:rowOff>
    </xdr:from>
    <xdr:to>
      <xdr:col>81</xdr:col>
      <xdr:colOff>101600</xdr:colOff>
      <xdr:row>96</xdr:row>
      <xdr:rowOff>149847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166374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28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116827</xdr:rowOff>
    </xdr:from>
    <xdr:to>
      <xdr:col>76</xdr:col>
      <xdr:colOff>165100</xdr:colOff>
      <xdr:row>98</xdr:row>
      <xdr:rowOff>46977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63504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2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161823</xdr:rowOff>
    </xdr:from>
    <xdr:to>
      <xdr:col>72</xdr:col>
      <xdr:colOff>38100</xdr:colOff>
      <xdr:row>98</xdr:row>
      <xdr:rowOff>91973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9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108500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6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125222</xdr:rowOff>
    </xdr:from>
    <xdr:to>
      <xdr:col>67</xdr:col>
      <xdr:colOff>101600</xdr:colOff>
      <xdr:row>99</xdr:row>
      <xdr:rowOff>55372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2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46499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702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16093</xdr:rowOff>
    </xdr:from>
    <xdr:to>
      <xdr:col>116</xdr:col>
      <xdr:colOff>63500</xdr:colOff>
      <xdr:row>35</xdr:row>
      <xdr:rowOff>51362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016843"/>
          <a:ext cx="8382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163175</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0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51362</xdr:rowOff>
    </xdr:from>
    <xdr:to>
      <xdr:col>111</xdr:col>
      <xdr:colOff>177800</xdr:colOff>
      <xdr:row>35</xdr:row>
      <xdr:rowOff>102634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052112"/>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88554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0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102634</xdr:rowOff>
    </xdr:from>
    <xdr:to>
      <xdr:col>107</xdr:col>
      <xdr:colOff>50800</xdr:colOff>
      <xdr:row>36</xdr:row>
      <xdr:rowOff>118309</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103384"/>
          <a:ext cx="889000" cy="18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134620</xdr:rowOff>
    </xdr:from>
    <xdr:to>
      <xdr:col>107</xdr:col>
      <xdr:colOff>101600</xdr:colOff>
      <xdr:row>36</xdr:row>
      <xdr:rowOff>64770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55897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106553</xdr:rowOff>
    </xdr:from>
    <xdr:to>
      <xdr:col>102</xdr:col>
      <xdr:colOff>114300</xdr:colOff>
      <xdr:row>36</xdr:row>
      <xdr:rowOff>118309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278753"/>
          <a:ext cx="8890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119435</xdr:rowOff>
    </xdr:from>
    <xdr:to>
      <xdr:col>102</xdr:col>
      <xdr:colOff>165100</xdr:colOff>
      <xdr:row>37</xdr:row>
      <xdr:rowOff>49585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40712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8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148826</xdr:rowOff>
    </xdr:from>
    <xdr:to>
      <xdr:col>98</xdr:col>
      <xdr:colOff>38100</xdr:colOff>
      <xdr:row>37</xdr:row>
      <xdr:rowOff>78976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70103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1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136743</xdr:rowOff>
    </xdr:from>
    <xdr:to>
      <xdr:col>116</xdr:col>
      <xdr:colOff>114300</xdr:colOff>
      <xdr:row>35</xdr:row>
      <xdr:rowOff>66893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9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159620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8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562</xdr:rowOff>
    </xdr:from>
    <xdr:to>
      <xdr:col>112</xdr:col>
      <xdr:colOff>38100</xdr:colOff>
      <xdr:row>35</xdr:row>
      <xdr:rowOff>102162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0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118689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77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51834</xdr:rowOff>
    </xdr:from>
    <xdr:to>
      <xdr:col>107</xdr:col>
      <xdr:colOff>101600</xdr:colOff>
      <xdr:row>35</xdr:row>
      <xdr:rowOff>153434</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05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169961</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827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67509</xdr:rowOff>
    </xdr:from>
    <xdr:to>
      <xdr:col>102</xdr:col>
      <xdr:colOff>165100</xdr:colOff>
      <xdr:row>36</xdr:row>
      <xdr:rowOff>169109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2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14186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0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55753</xdr:rowOff>
    </xdr:from>
    <xdr:to>
      <xdr:col>98</xdr:col>
      <xdr:colOff>38100</xdr:colOff>
      <xdr:row>36</xdr:row>
      <xdr:rowOff>157353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22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2430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0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152159</xdr:rowOff>
    </xdr:from>
    <xdr:to>
      <xdr:col>116</xdr:col>
      <xdr:colOff>63500</xdr:colOff>
      <xdr:row>58</xdr:row>
      <xdr:rowOff>160579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096259"/>
          <a:ext cx="8382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143663</xdr:rowOff>
    </xdr:from>
    <xdr:to>
      <xdr:col>111</xdr:col>
      <xdr:colOff>177800</xdr:colOff>
      <xdr:row>58</xdr:row>
      <xdr:rowOff>152159</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10087763"/>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143663</xdr:rowOff>
    </xdr:from>
    <xdr:to>
      <xdr:col>107</xdr:col>
      <xdr:colOff>50800</xdr:colOff>
      <xdr:row>58</xdr:row>
      <xdr:rowOff>144387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10087763"/>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144387</xdr:rowOff>
    </xdr:from>
    <xdr:to>
      <xdr:col>102</xdr:col>
      <xdr:colOff>114300</xdr:colOff>
      <xdr:row>58</xdr:row>
      <xdr:rowOff>144844</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08848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109779</xdr:rowOff>
    </xdr:from>
    <xdr:to>
      <xdr:col>116</xdr:col>
      <xdr:colOff>114300</xdr:colOff>
      <xdr:row>59</xdr:row>
      <xdr:rowOff>39929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0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101359</xdr:rowOff>
    </xdr:from>
    <xdr:to>
      <xdr:col>112</xdr:col>
      <xdr:colOff>38100</xdr:colOff>
      <xdr:row>59</xdr:row>
      <xdr:rowOff>31509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04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22636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1013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92863</xdr:rowOff>
    </xdr:from>
    <xdr:to>
      <xdr:col>107</xdr:col>
      <xdr:colOff>101600</xdr:colOff>
      <xdr:row>59</xdr:row>
      <xdr:rowOff>23013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0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14140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1012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93587</xdr:rowOff>
    </xdr:from>
    <xdr:to>
      <xdr:col>102</xdr:col>
      <xdr:colOff>165100</xdr:colOff>
      <xdr:row>59</xdr:row>
      <xdr:rowOff>23737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14864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1013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94044</xdr:rowOff>
    </xdr:from>
    <xdr:to>
      <xdr:col>98</xdr:col>
      <xdr:colOff>38100</xdr:colOff>
      <xdr:row>59</xdr:row>
      <xdr:rowOff>24194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03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15321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1013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50220</xdr:rowOff>
    </xdr:from>
    <xdr:to>
      <xdr:col>116</xdr:col>
      <xdr:colOff>63500</xdr:colOff>
      <xdr:row>76</xdr:row>
      <xdr:rowOff>101557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3080420"/>
          <a:ext cx="838200" cy="5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302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101557</xdr:rowOff>
    </xdr:from>
    <xdr:to>
      <xdr:col>111</xdr:col>
      <xdr:colOff>177800</xdr:colOff>
      <xdr:row>76</xdr:row>
      <xdr:rowOff>117754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131757"/>
          <a:ext cx="889000" cy="1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117754</xdr:rowOff>
    </xdr:from>
    <xdr:to>
      <xdr:col>107</xdr:col>
      <xdr:colOff>50800</xdr:colOff>
      <xdr:row>77</xdr:row>
      <xdr:rowOff>22983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3147954"/>
          <a:ext cx="889000" cy="7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79136</xdr:rowOff>
    </xdr:from>
    <xdr:to>
      <xdr:col>107</xdr:col>
      <xdr:colOff>101600</xdr:colOff>
      <xdr:row>77</xdr:row>
      <xdr:rowOff>9286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10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413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2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22983</xdr:rowOff>
    </xdr:from>
    <xdr:to>
      <xdr:col>102</xdr:col>
      <xdr:colOff>114300</xdr:colOff>
      <xdr:row>77</xdr:row>
      <xdr:rowOff>48521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224633"/>
          <a:ext cx="889000" cy="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63101</xdr:rowOff>
    </xdr:from>
    <xdr:to>
      <xdr:col>102</xdr:col>
      <xdr:colOff>165100</xdr:colOff>
      <xdr:row>75</xdr:row>
      <xdr:rowOff>164700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218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9778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9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20091</xdr:rowOff>
    </xdr:from>
    <xdr:to>
      <xdr:col>98</xdr:col>
      <xdr:colOff>38100</xdr:colOff>
      <xdr:row>75</xdr:row>
      <xdr:rowOff>121691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138218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5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170870</xdr:rowOff>
    </xdr:from>
    <xdr:to>
      <xdr:col>116</xdr:col>
      <xdr:colOff>114300</xdr:colOff>
      <xdr:row>76</xdr:row>
      <xdr:rowOff>101020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30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22296</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88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50757</xdr:rowOff>
    </xdr:from>
    <xdr:to>
      <xdr:col>112</xdr:col>
      <xdr:colOff>38100</xdr:colOff>
      <xdr:row>76</xdr:row>
      <xdr:rowOff>152357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30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143484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1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66954</xdr:rowOff>
    </xdr:from>
    <xdr:to>
      <xdr:col>107</xdr:col>
      <xdr:colOff>101600</xdr:colOff>
      <xdr:row>76</xdr:row>
      <xdr:rowOff>168554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13631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87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143633</xdr:rowOff>
    </xdr:from>
    <xdr:to>
      <xdr:col>102</xdr:col>
      <xdr:colOff>165100</xdr:colOff>
      <xdr:row>77</xdr:row>
      <xdr:rowOff>73783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1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64910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2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169171</xdr:rowOff>
    </xdr:from>
    <xdr:to>
      <xdr:col>98</xdr:col>
      <xdr:colOff>38100</xdr:colOff>
      <xdr:row>77</xdr:row>
      <xdr:rowOff>99321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19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90448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2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普通建設事業費（うち更新設備）、投資及び出資金、繰出金の３項目が類似団体平均値を上回る結果となった。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更新設備）が上回った要因としては、市施設の老朽化に伴う改修工事等を行ったためである。今後も更新設備費用の増加が見込まれることから、財政を硬直化させないためにも、施設の集約化・複合化事業に着手する等、公共施設の適正管理に努め、経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投資及び出資金が上回った要因としては、津島市民病院事業会計及び下水道事業会計に対し、追加支援という形で出資金を支出しているためである。企業会計への繰出金については、一般会計と十分に調整を重ねた上で支出していく。</a:t>
          </a:r>
        </a:p>
        <a:p>
          <a:r>
            <a:rPr kumimoji="1" lang="ja-JP" altLang="en-US" sz="1300">
              <a:latin typeface="ＭＳ Ｐゴシック" panose="020B0600070205080204" pitchFamily="50" charset="-128"/>
              <a:ea typeface="ＭＳ Ｐゴシック" panose="020B0600070205080204" pitchFamily="50" charset="-128"/>
            </a:rPr>
            <a:t>　繰出金が上回った要因としては、後期高齢者医療特別会計や介護保険特別会計等への繰出金が増加したためである。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60,623
58,539
25.09
25,872,868
24,182,354
1,511,204
13,818,182
17,045,946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39116</xdr:rowOff>
    </xdr:from>
    <xdr:to>
      <xdr:col>24</xdr:col>
      <xdr:colOff>63500</xdr:colOff>
      <xdr:row>34</xdr:row>
      <xdr:rowOff>107696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6841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23114</xdr:rowOff>
    </xdr:from>
    <xdr:to>
      <xdr:col>19</xdr:col>
      <xdr:colOff>177800</xdr:colOff>
      <xdr:row>34</xdr:row>
      <xdr:rowOff>39116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5241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8941</xdr:rowOff>
    </xdr:from>
    <xdr:to>
      <xdr:col>15</xdr:col>
      <xdr:colOff>50800</xdr:colOff>
      <xdr:row>34</xdr:row>
      <xdr:rowOff>23114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3824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71577</xdr:rowOff>
    </xdr:from>
    <xdr:to>
      <xdr:col>10</xdr:col>
      <xdr:colOff>114300</xdr:colOff>
      <xdr:row>34</xdr:row>
      <xdr:rowOff>8941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29427"/>
          <a:ext cx="8890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90644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56896</xdr:rowOff>
    </xdr:from>
    <xdr:to>
      <xdr:col>24</xdr:col>
      <xdr:colOff>114300</xdr:colOff>
      <xdr:row>34</xdr:row>
      <xdr:rowOff>158496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79773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3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159766</xdr:rowOff>
    </xdr:from>
    <xdr:to>
      <xdr:col>20</xdr:col>
      <xdr:colOff>38100</xdr:colOff>
      <xdr:row>34</xdr:row>
      <xdr:rowOff>89916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106443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143764</xdr:rowOff>
    </xdr:from>
    <xdr:to>
      <xdr:col>15</xdr:col>
      <xdr:colOff>101600</xdr:colOff>
      <xdr:row>34</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129591</xdr:rowOff>
    </xdr:from>
    <xdr:to>
      <xdr:col>10</xdr:col>
      <xdr:colOff>165100</xdr:colOff>
      <xdr:row>34</xdr:row>
      <xdr:rowOff>59741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8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76268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20777</xdr:rowOff>
    </xdr:from>
    <xdr:to>
      <xdr:col>6</xdr:col>
      <xdr:colOff>38100</xdr:colOff>
      <xdr:row>33</xdr:row>
      <xdr:rowOff>122377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138904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40038</xdr:rowOff>
    </xdr:from>
    <xdr:to>
      <xdr:col>24</xdr:col>
      <xdr:colOff>63500</xdr:colOff>
      <xdr:row>57</xdr:row>
      <xdr:rowOff>13330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41238"/>
          <a:ext cx="838200" cy="14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111833</xdr:rowOff>
    </xdr:from>
    <xdr:to>
      <xdr:col>19</xdr:col>
      <xdr:colOff>177800</xdr:colOff>
      <xdr:row>56</xdr:row>
      <xdr:rowOff>40038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027233"/>
          <a:ext cx="889000" cy="6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111833</xdr:rowOff>
    </xdr:from>
    <xdr:to>
      <xdr:col>15</xdr:col>
      <xdr:colOff>50800</xdr:colOff>
      <xdr:row>57</xdr:row>
      <xdr:rowOff>52047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027233"/>
          <a:ext cx="889000" cy="79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90637</xdr:rowOff>
    </xdr:from>
    <xdr:to>
      <xdr:col>15</xdr:col>
      <xdr:colOff>101600</xdr:colOff>
      <xdr:row>52</xdr:row>
      <xdr:rowOff>20787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37314</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52047</xdr:rowOff>
    </xdr:from>
    <xdr:to>
      <xdr:col>10</xdr:col>
      <xdr:colOff>114300</xdr:colOff>
      <xdr:row>57</xdr:row>
      <xdr:rowOff>136576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24697"/>
          <a:ext cx="889000" cy="8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40254</xdr:rowOff>
    </xdr:from>
    <xdr:to>
      <xdr:col>10</xdr:col>
      <xdr:colOff>165100</xdr:colOff>
      <xdr:row>56</xdr:row>
      <xdr:rowOff>141854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158381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50907</xdr:rowOff>
    </xdr:from>
    <xdr:to>
      <xdr:col>6</xdr:col>
      <xdr:colOff>38100</xdr:colOff>
      <xdr:row>56</xdr:row>
      <xdr:rowOff>152507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169034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2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133980</xdr:rowOff>
    </xdr:from>
    <xdr:to>
      <xdr:col>24</xdr:col>
      <xdr:colOff>114300</xdr:colOff>
      <xdr:row>57</xdr:row>
      <xdr:rowOff>64130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48907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160688</xdr:rowOff>
    </xdr:from>
    <xdr:to>
      <xdr:col>20</xdr:col>
      <xdr:colOff>38100</xdr:colOff>
      <xdr:row>56</xdr:row>
      <xdr:rowOff>90838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9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107365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6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61033</xdr:rowOff>
    </xdr:from>
    <xdr:to>
      <xdr:col>15</xdr:col>
      <xdr:colOff>101600</xdr:colOff>
      <xdr:row>52</xdr:row>
      <xdr:rowOff>162633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153760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6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1247</xdr:rowOff>
    </xdr:from>
    <xdr:to>
      <xdr:col>10</xdr:col>
      <xdr:colOff>165100</xdr:colOff>
      <xdr:row>57</xdr:row>
      <xdr:rowOff>102847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93974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85776</xdr:rowOff>
    </xdr:from>
    <xdr:to>
      <xdr:col>6</xdr:col>
      <xdr:colOff>38100</xdr:colOff>
      <xdr:row>58</xdr:row>
      <xdr:rowOff>15926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5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45448</xdr:rowOff>
    </xdr:from>
    <xdr:to>
      <xdr:col>24</xdr:col>
      <xdr:colOff>63500</xdr:colOff>
      <xdr:row>76</xdr:row>
      <xdr:rowOff>82778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75648"/>
          <a:ext cx="838200" cy="3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45448</xdr:rowOff>
    </xdr:from>
    <xdr:to>
      <xdr:col>19</xdr:col>
      <xdr:colOff>177800</xdr:colOff>
      <xdr:row>77</xdr:row>
      <xdr:rowOff>77071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75648"/>
          <a:ext cx="889000" cy="2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77071</xdr:rowOff>
    </xdr:from>
    <xdr:to>
      <xdr:col>15</xdr:col>
      <xdr:colOff>50800</xdr:colOff>
      <xdr:row>77</xdr:row>
      <xdr:rowOff>123972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78721"/>
          <a:ext cx="889000" cy="4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124279</xdr:rowOff>
    </xdr:from>
    <xdr:to>
      <xdr:col>15</xdr:col>
      <xdr:colOff>101600</xdr:colOff>
      <xdr:row>77</xdr:row>
      <xdr:rowOff>54429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70957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123972</xdr:rowOff>
    </xdr:from>
    <xdr:to>
      <xdr:col>10</xdr:col>
      <xdr:colOff>114300</xdr:colOff>
      <xdr:row>78</xdr:row>
      <xdr:rowOff>4513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5622"/>
          <a:ext cx="889000" cy="5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165222</xdr:rowOff>
    </xdr:from>
    <xdr:to>
      <xdr:col>10</xdr:col>
      <xdr:colOff>165100</xdr:colOff>
      <xdr:row>77</xdr:row>
      <xdr:rowOff>95372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9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111899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7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36337</xdr:rowOff>
    </xdr:from>
    <xdr:to>
      <xdr:col>6</xdr:col>
      <xdr:colOff>38100</xdr:colOff>
      <xdr:row>77</xdr:row>
      <xdr:rowOff>137937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3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154464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1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31978</xdr:rowOff>
    </xdr:from>
    <xdr:to>
      <xdr:col>24</xdr:col>
      <xdr:colOff>114300</xdr:colOff>
      <xdr:row>76</xdr:row>
      <xdr:rowOff>133578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10405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166098</xdr:rowOff>
    </xdr:from>
    <xdr:to>
      <xdr:col>20</xdr:col>
      <xdr:colOff>38100</xdr:colOff>
      <xdr:row>76</xdr:row>
      <xdr:rowOff>96248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2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87375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17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26271</xdr:rowOff>
    </xdr:from>
    <xdr:to>
      <xdr:col>15</xdr:col>
      <xdr:colOff>101600</xdr:colOff>
      <xdr:row>77</xdr:row>
      <xdr:rowOff>127871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118998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2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73172</xdr:rowOff>
    </xdr:from>
    <xdr:to>
      <xdr:col>10</xdr:col>
      <xdr:colOff>165100</xdr:colOff>
      <xdr:row>78</xdr:row>
      <xdr:rowOff>3322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165899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125163</xdr:rowOff>
    </xdr:from>
    <xdr:to>
      <xdr:col>6</xdr:col>
      <xdr:colOff>38100</xdr:colOff>
      <xdr:row>78</xdr:row>
      <xdr:rowOff>55313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46440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1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128532</xdr:rowOff>
    </xdr:from>
    <xdr:to>
      <xdr:col>24</xdr:col>
      <xdr:colOff>63500</xdr:colOff>
      <xdr:row>97</xdr:row>
      <xdr:rowOff>147810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59182"/>
          <a:ext cx="8382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128532</xdr:rowOff>
    </xdr:from>
    <xdr:to>
      <xdr:col>19</xdr:col>
      <xdr:colOff>177800</xdr:colOff>
      <xdr:row>98</xdr:row>
      <xdr:rowOff>25574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59182"/>
          <a:ext cx="889000" cy="6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25574</xdr:rowOff>
    </xdr:from>
    <xdr:to>
      <xdr:col>15</xdr:col>
      <xdr:colOff>50800</xdr:colOff>
      <xdr:row>98</xdr:row>
      <xdr:rowOff>80852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27674"/>
          <a:ext cx="889000" cy="5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72692</xdr:rowOff>
    </xdr:from>
    <xdr:to>
      <xdr:col>15</xdr:col>
      <xdr:colOff>101600</xdr:colOff>
      <xdr:row>99</xdr:row>
      <xdr:rowOff>2842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87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165419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9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66700</xdr:rowOff>
    </xdr:from>
    <xdr:to>
      <xdr:col>10</xdr:col>
      <xdr:colOff>114300</xdr:colOff>
      <xdr:row>98</xdr:row>
      <xdr:rowOff>80852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68800"/>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50650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2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97010</xdr:rowOff>
    </xdr:from>
    <xdr:to>
      <xdr:col>24</xdr:col>
      <xdr:colOff>114300</xdr:colOff>
      <xdr:row>98</xdr:row>
      <xdr:rowOff>27160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119887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77732</xdr:rowOff>
    </xdr:from>
    <xdr:to>
      <xdr:col>20</xdr:col>
      <xdr:colOff>38100</xdr:colOff>
      <xdr:row>98</xdr:row>
      <xdr:rowOff>7882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0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24409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8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146224</xdr:rowOff>
    </xdr:from>
    <xdr:to>
      <xdr:col>15</xdr:col>
      <xdr:colOff>101600</xdr:colOff>
      <xdr:row>98</xdr:row>
      <xdr:rowOff>76374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7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92901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55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30052</xdr:rowOff>
    </xdr:from>
    <xdr:to>
      <xdr:col>10</xdr:col>
      <xdr:colOff>165100</xdr:colOff>
      <xdr:row>98</xdr:row>
      <xdr:rowOff>131652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148179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15900</xdr:rowOff>
    </xdr:from>
    <xdr:to>
      <xdr:col>6</xdr:col>
      <xdr:colOff>38100</xdr:colOff>
      <xdr:row>98</xdr:row>
      <xdr:rowOff>117500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134027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9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123317</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38417"/>
          <a:ext cx="8890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123317</xdr:rowOff>
    </xdr:from>
    <xdr:to>
      <xdr:col>45</xdr:col>
      <xdr:colOff>177800</xdr:colOff>
      <xdr:row>38</xdr:row>
      <xdr:rowOff>124079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3841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37084</xdr:rowOff>
    </xdr:from>
    <xdr:to>
      <xdr:col>46</xdr:col>
      <xdr:colOff>38100</xdr:colOff>
      <xdr:row>36</xdr:row>
      <xdr:rowOff>138684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20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155211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598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124079</xdr:rowOff>
    </xdr:from>
    <xdr:to>
      <xdr:col>41</xdr:col>
      <xdr:colOff>50800</xdr:colOff>
      <xdr:row>38</xdr:row>
      <xdr:rowOff>124841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391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159766</xdr:rowOff>
    </xdr:from>
    <xdr:to>
      <xdr:col>41</xdr:col>
      <xdr:colOff>101600</xdr:colOff>
      <xdr:row>36</xdr:row>
      <xdr:rowOff>89916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16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106443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593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131191</xdr:rowOff>
    </xdr:from>
    <xdr:to>
      <xdr:col>36</xdr:col>
      <xdr:colOff>165100</xdr:colOff>
      <xdr:row>36</xdr:row>
      <xdr:rowOff>61341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13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77868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590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72517</xdr:rowOff>
    </xdr:from>
    <xdr:to>
      <xdr:col>46</xdr:col>
      <xdr:colOff>38100</xdr:colOff>
      <xdr:row>39</xdr:row>
      <xdr:rowOff>2667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165244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80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73279</xdr:rowOff>
    </xdr:from>
    <xdr:to>
      <xdr:col>41</xdr:col>
      <xdr:colOff>101600</xdr:colOff>
      <xdr:row>39</xdr:row>
      <xdr:rowOff>3429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166006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8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74041</xdr:rowOff>
    </xdr:from>
    <xdr:to>
      <xdr:col>36</xdr:col>
      <xdr:colOff>165100</xdr:colOff>
      <xdr:row>39</xdr:row>
      <xdr:rowOff>4191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166768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81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98419</xdr:rowOff>
    </xdr:from>
    <xdr:to>
      <xdr:col>55</xdr:col>
      <xdr:colOff>0</xdr:colOff>
      <xdr:row>58</xdr:row>
      <xdr:rowOff>112820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42519"/>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96571</xdr:rowOff>
    </xdr:from>
    <xdr:to>
      <xdr:col>50</xdr:col>
      <xdr:colOff>114300</xdr:colOff>
      <xdr:row>58</xdr:row>
      <xdr:rowOff>98419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40671"/>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96571</xdr:rowOff>
    </xdr:from>
    <xdr:to>
      <xdr:col>45</xdr:col>
      <xdr:colOff>177800</xdr:colOff>
      <xdr:row>58</xdr:row>
      <xdr:rowOff>132442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40671"/>
          <a:ext cx="889000" cy="3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94311</xdr:rowOff>
    </xdr:from>
    <xdr:to>
      <xdr:col>46</xdr:col>
      <xdr:colOff>38100</xdr:colOff>
      <xdr:row>58</xdr:row>
      <xdr:rowOff>24461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6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40988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4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84265</xdr:rowOff>
    </xdr:from>
    <xdr:to>
      <xdr:col>41</xdr:col>
      <xdr:colOff>50800</xdr:colOff>
      <xdr:row>58</xdr:row>
      <xdr:rowOff>132442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28365"/>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24871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39711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62020</xdr:rowOff>
    </xdr:from>
    <xdr:to>
      <xdr:col>55</xdr:col>
      <xdr:colOff>50800</xdr:colOff>
      <xdr:row>58</xdr:row>
      <xdr:rowOff>163620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47619</xdr:rowOff>
    </xdr:from>
    <xdr:to>
      <xdr:col>50</xdr:col>
      <xdr:colOff>165100</xdr:colOff>
      <xdr:row>58</xdr:row>
      <xdr:rowOff>149219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140346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08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45771</xdr:rowOff>
    </xdr:from>
    <xdr:to>
      <xdr:col>46</xdr:col>
      <xdr:colOff>38100</xdr:colOff>
      <xdr:row>58</xdr:row>
      <xdr:rowOff>147371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8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138498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08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81642</xdr:rowOff>
    </xdr:from>
    <xdr:to>
      <xdr:col>41</xdr:col>
      <xdr:colOff>101600</xdr:colOff>
      <xdr:row>59</xdr:row>
      <xdr:rowOff>11792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2919</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33465</xdr:rowOff>
    </xdr:from>
    <xdr:to>
      <xdr:col>36</xdr:col>
      <xdr:colOff>165100</xdr:colOff>
      <xdr:row>58</xdr:row>
      <xdr:rowOff>135065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126192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07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136689</xdr:rowOff>
    </xdr:from>
    <xdr:to>
      <xdr:col>55</xdr:col>
      <xdr:colOff>0</xdr:colOff>
      <xdr:row>77</xdr:row>
      <xdr:rowOff>146101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38339"/>
          <a:ext cx="8382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106781</xdr:rowOff>
    </xdr:from>
    <xdr:to>
      <xdr:col>50</xdr:col>
      <xdr:colOff>114300</xdr:colOff>
      <xdr:row>77</xdr:row>
      <xdr:rowOff>136689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08431"/>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106781</xdr:rowOff>
    </xdr:from>
    <xdr:to>
      <xdr:col>45</xdr:col>
      <xdr:colOff>177800</xdr:colOff>
      <xdr:row>77</xdr:row>
      <xdr:rowOff>142748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08431"/>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133058</xdr:rowOff>
    </xdr:from>
    <xdr:to>
      <xdr:col>46</xdr:col>
      <xdr:colOff>38100</xdr:colOff>
      <xdr:row>75</xdr:row>
      <xdr:rowOff>63208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79735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142748</xdr:rowOff>
    </xdr:from>
    <xdr:to>
      <xdr:col>41</xdr:col>
      <xdr:colOff>50800</xdr:colOff>
      <xdr:row>78</xdr:row>
      <xdr:rowOff>61748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44398"/>
          <a:ext cx="889000" cy="9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41960</xdr:rowOff>
    </xdr:from>
    <xdr:to>
      <xdr:col>41</xdr:col>
      <xdr:colOff>101600</xdr:colOff>
      <xdr:row>76</xdr:row>
      <xdr:rowOff>143560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160088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4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67145</xdr:rowOff>
    </xdr:from>
    <xdr:to>
      <xdr:col>36</xdr:col>
      <xdr:colOff>165100</xdr:colOff>
      <xdr:row>76</xdr:row>
      <xdr:rowOff>168745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0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8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95301</xdr:rowOff>
    </xdr:from>
    <xdr:to>
      <xdr:col>55</xdr:col>
      <xdr:colOff>50800</xdr:colOff>
      <xdr:row>78</xdr:row>
      <xdr:rowOff>25451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73728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7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85889</xdr:rowOff>
    </xdr:from>
    <xdr:to>
      <xdr:col>50</xdr:col>
      <xdr:colOff>165100</xdr:colOff>
      <xdr:row>78</xdr:row>
      <xdr:rowOff>16039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7166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8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55981</xdr:rowOff>
    </xdr:from>
    <xdr:to>
      <xdr:col>46</xdr:col>
      <xdr:colOff>38100</xdr:colOff>
      <xdr:row>77</xdr:row>
      <xdr:rowOff>157581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148708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5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91948</xdr:rowOff>
    </xdr:from>
    <xdr:to>
      <xdr:col>41</xdr:col>
      <xdr:colOff>101600</xdr:colOff>
      <xdr:row>78</xdr:row>
      <xdr:rowOff>22098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13225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38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10948</xdr:rowOff>
    </xdr:from>
    <xdr:to>
      <xdr:col>36</xdr:col>
      <xdr:colOff>165100</xdr:colOff>
      <xdr:row>78</xdr:row>
      <xdr:rowOff>112548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103675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22788</xdr:rowOff>
    </xdr:from>
    <xdr:to>
      <xdr:col>55</xdr:col>
      <xdr:colOff>0</xdr:colOff>
      <xdr:row>99</xdr:row>
      <xdr:rowOff>62988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24888"/>
          <a:ext cx="838200" cy="2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62988</xdr:rowOff>
    </xdr:from>
    <xdr:to>
      <xdr:col>50</xdr:col>
      <xdr:colOff>114300</xdr:colOff>
      <xdr:row>99</xdr:row>
      <xdr:rowOff>122326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7036538"/>
          <a:ext cx="889000" cy="5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109786</xdr:rowOff>
    </xdr:from>
    <xdr:to>
      <xdr:col>45</xdr:col>
      <xdr:colOff>177800</xdr:colOff>
      <xdr:row>99</xdr:row>
      <xdr:rowOff>122326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7083336"/>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157398</xdr:rowOff>
    </xdr:from>
    <xdr:to>
      <xdr:col>46</xdr:col>
      <xdr:colOff>38100</xdr:colOff>
      <xdr:row>97</xdr:row>
      <xdr:rowOff>87548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104075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52522</xdr:rowOff>
    </xdr:from>
    <xdr:to>
      <xdr:col>41</xdr:col>
      <xdr:colOff>50800</xdr:colOff>
      <xdr:row>99</xdr:row>
      <xdr:rowOff>109786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7026072"/>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170723</xdr:rowOff>
    </xdr:from>
    <xdr:to>
      <xdr:col>41</xdr:col>
      <xdr:colOff>101600</xdr:colOff>
      <xdr:row>97</xdr:row>
      <xdr:rowOff>100873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117400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6294</xdr:rowOff>
    </xdr:from>
    <xdr:to>
      <xdr:col>36</xdr:col>
      <xdr:colOff>165100</xdr:colOff>
      <xdr:row>97</xdr:row>
      <xdr:rowOff>107894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3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124421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1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143438</xdr:rowOff>
    </xdr:from>
    <xdr:to>
      <xdr:col>55</xdr:col>
      <xdr:colOff>50800</xdr:colOff>
      <xdr:row>98</xdr:row>
      <xdr:rowOff>73588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121865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5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12188</xdr:rowOff>
    </xdr:from>
    <xdr:to>
      <xdr:col>50</xdr:col>
      <xdr:colOff>165100</xdr:colOff>
      <xdr:row>99</xdr:row>
      <xdr:rowOff>113788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98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104915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70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71526</xdr:rowOff>
    </xdr:from>
    <xdr:to>
      <xdr:col>46</xdr:col>
      <xdr:colOff>38100</xdr:colOff>
      <xdr:row>100</xdr:row>
      <xdr:rowOff>1676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704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164253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713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58986</xdr:rowOff>
    </xdr:from>
    <xdr:to>
      <xdr:col>41</xdr:col>
      <xdr:colOff>101600</xdr:colOff>
      <xdr:row>99</xdr:row>
      <xdr:rowOff>160586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703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151713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712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1722</xdr:rowOff>
    </xdr:from>
    <xdr:to>
      <xdr:col>36</xdr:col>
      <xdr:colOff>165100</xdr:colOff>
      <xdr:row>99</xdr:row>
      <xdr:rowOff>103322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94449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83556</xdr:rowOff>
    </xdr:from>
    <xdr:to>
      <xdr:col>85</xdr:col>
      <xdr:colOff>127000</xdr:colOff>
      <xdr:row>38</xdr:row>
      <xdr:rowOff>70891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427206"/>
          <a:ext cx="838200" cy="15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23068</xdr:rowOff>
    </xdr:from>
    <xdr:to>
      <xdr:col>81</xdr:col>
      <xdr:colOff>50800</xdr:colOff>
      <xdr:row>38</xdr:row>
      <xdr:rowOff>70891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538168"/>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11090</xdr:rowOff>
    </xdr:from>
    <xdr:to>
      <xdr:col>76</xdr:col>
      <xdr:colOff>114300</xdr:colOff>
      <xdr:row>38</xdr:row>
      <xdr:rowOff>23068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26190"/>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60677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143175</xdr:rowOff>
    </xdr:from>
    <xdr:to>
      <xdr:col>71</xdr:col>
      <xdr:colOff>177800</xdr:colOff>
      <xdr:row>38</xdr:row>
      <xdr:rowOff>11090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486825"/>
          <a:ext cx="889000" cy="3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105026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32756</xdr:rowOff>
    </xdr:from>
    <xdr:to>
      <xdr:col>85</xdr:col>
      <xdr:colOff>177800</xdr:colOff>
      <xdr:row>37</xdr:row>
      <xdr:rowOff>134356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37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11183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35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20091</xdr:rowOff>
    </xdr:from>
    <xdr:to>
      <xdr:col>81</xdr:col>
      <xdr:colOff>101600</xdr:colOff>
      <xdr:row>38</xdr:row>
      <xdr:rowOff>121691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3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112818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2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143718</xdr:rowOff>
    </xdr:from>
    <xdr:to>
      <xdr:col>76</xdr:col>
      <xdr:colOff>165100</xdr:colOff>
      <xdr:row>38</xdr:row>
      <xdr:rowOff>73868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8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64995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58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131740</xdr:rowOff>
    </xdr:from>
    <xdr:to>
      <xdr:col>72</xdr:col>
      <xdr:colOff>38100</xdr:colOff>
      <xdr:row>38</xdr:row>
      <xdr:rowOff>61889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753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53017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6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92375</xdr:rowOff>
    </xdr:from>
    <xdr:to>
      <xdr:col>67</xdr:col>
      <xdr:colOff>101600</xdr:colOff>
      <xdr:row>38</xdr:row>
      <xdr:rowOff>22524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43602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13652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5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160674</xdr:rowOff>
    </xdr:from>
    <xdr:to>
      <xdr:col>85</xdr:col>
      <xdr:colOff>127000</xdr:colOff>
      <xdr:row>57</xdr:row>
      <xdr:rowOff>29381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761874"/>
          <a:ext cx="8382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141453</xdr:rowOff>
    </xdr:from>
    <xdr:to>
      <xdr:col>81</xdr:col>
      <xdr:colOff>50800</xdr:colOff>
      <xdr:row>56</xdr:row>
      <xdr:rowOff>160674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571203"/>
          <a:ext cx="889000" cy="19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141453</xdr:rowOff>
    </xdr:from>
    <xdr:to>
      <xdr:col>76</xdr:col>
      <xdr:colOff>114300</xdr:colOff>
      <xdr:row>56</xdr:row>
      <xdr:rowOff>153245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571203"/>
          <a:ext cx="889000" cy="18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154298</xdr:rowOff>
    </xdr:from>
    <xdr:to>
      <xdr:col>76</xdr:col>
      <xdr:colOff>165100</xdr:colOff>
      <xdr:row>55</xdr:row>
      <xdr:rowOff>84448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100975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153245</xdr:rowOff>
    </xdr:from>
    <xdr:to>
      <xdr:col>71</xdr:col>
      <xdr:colOff>177800</xdr:colOff>
      <xdr:row>58</xdr:row>
      <xdr:rowOff>58166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54445"/>
          <a:ext cx="889000" cy="24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40704</xdr:rowOff>
    </xdr:from>
    <xdr:to>
      <xdr:col>72</xdr:col>
      <xdr:colOff>38100</xdr:colOff>
      <xdr:row>55</xdr:row>
      <xdr:rowOff>142304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4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158831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2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156090</xdr:rowOff>
    </xdr:from>
    <xdr:to>
      <xdr:col>67</xdr:col>
      <xdr:colOff>101600</xdr:colOff>
      <xdr:row>56</xdr:row>
      <xdr:rowOff>86240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5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102767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36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150031</xdr:rowOff>
    </xdr:from>
    <xdr:to>
      <xdr:col>85</xdr:col>
      <xdr:colOff>177800</xdr:colOff>
      <xdr:row>57</xdr:row>
      <xdr:rowOff>80181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5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128458</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109874</xdr:rowOff>
    </xdr:from>
    <xdr:to>
      <xdr:col>81</xdr:col>
      <xdr:colOff>101600</xdr:colOff>
      <xdr:row>57</xdr:row>
      <xdr:rowOff>40024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7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31151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80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90653</xdr:rowOff>
    </xdr:from>
    <xdr:to>
      <xdr:col>76</xdr:col>
      <xdr:colOff>165100</xdr:colOff>
      <xdr:row>56</xdr:row>
      <xdr:rowOff>20803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11930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1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102445</xdr:rowOff>
    </xdr:from>
    <xdr:to>
      <xdr:col>72</xdr:col>
      <xdr:colOff>38100</xdr:colOff>
      <xdr:row>57</xdr:row>
      <xdr:rowOff>32595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23722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7366</xdr:rowOff>
    </xdr:from>
    <xdr:to>
      <xdr:col>67</xdr:col>
      <xdr:colOff>101600</xdr:colOff>
      <xdr:row>58</xdr:row>
      <xdr:rowOff>108966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100093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4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63067</xdr:rowOff>
    </xdr:from>
    <xdr:to>
      <xdr:col>76</xdr:col>
      <xdr:colOff>165100</xdr:colOff>
      <xdr:row>77</xdr:row>
      <xdr:rowOff>164667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9744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55944</xdr:rowOff>
    </xdr:from>
    <xdr:to>
      <xdr:col>85</xdr:col>
      <xdr:colOff>127000</xdr:colOff>
      <xdr:row>97</xdr:row>
      <xdr:rowOff>85737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86594"/>
          <a:ext cx="8382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85737</xdr:rowOff>
    </xdr:from>
    <xdr:to>
      <xdr:col>81</xdr:col>
      <xdr:colOff>50800</xdr:colOff>
      <xdr:row>97</xdr:row>
      <xdr:rowOff>101791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16387"/>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89078</xdr:rowOff>
    </xdr:from>
    <xdr:to>
      <xdr:col>76</xdr:col>
      <xdr:colOff>114300</xdr:colOff>
      <xdr:row>97</xdr:row>
      <xdr:rowOff>101791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19728"/>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3733</xdr:rowOff>
    </xdr:from>
    <xdr:to>
      <xdr:col>76</xdr:col>
      <xdr:colOff>165100</xdr:colOff>
      <xdr:row>96</xdr:row>
      <xdr:rowOff>105333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121860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84976</xdr:rowOff>
    </xdr:from>
    <xdr:to>
      <xdr:col>71</xdr:col>
      <xdr:colOff>177800</xdr:colOff>
      <xdr:row>97</xdr:row>
      <xdr:rowOff>89078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15626"/>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113580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2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105960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2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5144</xdr:rowOff>
    </xdr:from>
    <xdr:to>
      <xdr:col>85</xdr:col>
      <xdr:colOff>177800</xdr:colOff>
      <xdr:row>97</xdr:row>
      <xdr:rowOff>106744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155021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34937</xdr:rowOff>
    </xdr:from>
    <xdr:to>
      <xdr:col>81</xdr:col>
      <xdr:colOff>101600</xdr:colOff>
      <xdr:row>97</xdr:row>
      <xdr:rowOff>136537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127664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50991</xdr:rowOff>
    </xdr:from>
    <xdr:to>
      <xdr:col>76</xdr:col>
      <xdr:colOff>165100</xdr:colOff>
      <xdr:row>97</xdr:row>
      <xdr:rowOff>152591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143718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38278</xdr:rowOff>
    </xdr:from>
    <xdr:to>
      <xdr:col>72</xdr:col>
      <xdr:colOff>38100</xdr:colOff>
      <xdr:row>97</xdr:row>
      <xdr:rowOff>139878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131005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34176</xdr:rowOff>
    </xdr:from>
    <xdr:to>
      <xdr:col>67</xdr:col>
      <xdr:colOff>101600</xdr:colOff>
      <xdr:row>97</xdr:row>
      <xdr:rowOff>135776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126903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5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109474</xdr:rowOff>
    </xdr:from>
    <xdr:to>
      <xdr:col>107</xdr:col>
      <xdr:colOff>101600</xdr:colOff>
      <xdr:row>39</xdr:row>
      <xdr:rowOff>39624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56151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998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97282</xdr:rowOff>
    </xdr:from>
    <xdr:to>
      <xdr:col>102</xdr:col>
      <xdr:colOff>165100</xdr:colOff>
      <xdr:row>39</xdr:row>
      <xdr:rowOff>27432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43959</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97282</xdr:rowOff>
    </xdr:from>
    <xdr:to>
      <xdr:col>98</xdr:col>
      <xdr:colOff>38100</xdr:colOff>
      <xdr:row>39</xdr:row>
      <xdr:rowOff>27432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1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43959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876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議会費、衛生費の２費目が類似団体平均値を上回る結果となった。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議会費が上回った要因としては、他団体と比較して議員に対する報酬等が高い水準にあるためである。平成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年４月に行われた津島市議会議員選挙において定員が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名から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名となったため、若干改善傾向にある。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が上回った要因としては、津島市民病院事業会計に支出している繰出金が高い水準にあるためである。津島市では、市民病院の経営改善を市の最重要課題と捉え、市本体と病院が一体となって取組を進めていくこととしている。今後も、病院が安定した経営を続けていけるよう、今後も状況に応じて支援していく必要があると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財政調整基金への積立金</a:t>
          </a:r>
          <a:r>
            <a:rPr kumimoji="1" lang="en-US" altLang="ja-JP" sz="1400">
              <a:latin typeface="ＭＳ ゴシック" pitchFamily="49" charset="-128"/>
              <a:ea typeface="ＭＳ ゴシック" pitchFamily="49" charset="-128"/>
            </a:rPr>
            <a:t>988</a:t>
          </a:r>
          <a:r>
            <a:rPr kumimoji="1" lang="ja-JP" altLang="en-US" sz="1400">
              <a:latin typeface="ＭＳ ゴシック" pitchFamily="49" charset="-128"/>
              <a:ea typeface="ＭＳ ゴシック" pitchFamily="49" charset="-128"/>
            </a:rPr>
            <a:t>百万円の減に伴い、実質単年度収支比率が減少した。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近年、実質収支比率が高い状態にあるため、必要な施策に財源を投入し、市民サービスの充実に努める等、効率的かつ効果的な財政運営に取り組んでいく必要がある。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令和４年度の連結実質赤字比率は、５年連続で全会計ともにマイナス（</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津島市民病院事業会計においては、これまでと同様に医療職の適切な対応等を背景とした「新型コロナウイルス関連補助金等を最大限に活用」することに努め、新型コロナウイルス感染症患者の入院のための空床確保に対する補助金をはじめ、総額で</a:t>
          </a:r>
          <a:r>
            <a:rPr kumimoji="1" lang="en-US" altLang="ja-JP" sz="1400">
              <a:latin typeface="ＭＳ ゴシック" pitchFamily="49" charset="-128"/>
              <a:ea typeface="ＭＳ ゴシック" pitchFamily="49" charset="-128"/>
            </a:rPr>
            <a:t>874</a:t>
          </a:r>
          <a:r>
            <a:rPr kumimoji="1" lang="ja-JP" altLang="en-US" sz="1400">
              <a:latin typeface="ＭＳ ゴシック" pitchFamily="49" charset="-128"/>
              <a:ea typeface="ＭＳ ゴシック" pitchFamily="49" charset="-128"/>
            </a:rPr>
            <a:t>百万円の交付を受けることができたため、経営は改善している。一方で、新型コロナウイルス感染症の影響が続く中、依然として見通しが立てにくい状況にあり、今後も、状況に応じて病院が安定した経営を続けていけるよう支援していく必要があると考え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また、一般会計において、実質黒字が高い状態にあるため、必要な施策に財源を投入し、市民サービスの充実に努める等、効率的かつ効果的な財政運営に取り組んでいく必要がある。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25872868</v>
      </c>
      <c r="BO4" s="407"/>
      <c r="BP4" s="407"/>
      <c r="BQ4" s="407"/>
      <c r="BR4" s="407"/>
      <c r="BS4" s="407"/>
      <c r="BT4" s="407"/>
      <c r="BU4" s="408"/>
      <c r="BV4" s="406">
        <v>25992314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10.9</v>
      </c>
      <c r="CU4" s="413"/>
      <c r="CV4" s="413"/>
      <c r="CW4" s="413"/>
      <c r="CX4" s="413"/>
      <c r="CY4" s="413"/>
      <c r="CZ4" s="413"/>
      <c r="DA4" s="414"/>
      <c r="DB4" s="412">
        <v>7.2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24182354</v>
      </c>
      <c r="BO5" s="444"/>
      <c r="BP5" s="444"/>
      <c r="BQ5" s="444"/>
      <c r="BR5" s="444"/>
      <c r="BS5" s="444"/>
      <c r="BT5" s="444"/>
      <c r="BU5" s="445"/>
      <c r="BV5" s="443">
        <v>24942098</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92.3</v>
      </c>
      <c r="CU5" s="441"/>
      <c r="CV5" s="441"/>
      <c r="CW5" s="441"/>
      <c r="CX5" s="441"/>
      <c r="CY5" s="441"/>
      <c r="CZ5" s="441"/>
      <c r="DA5" s="442"/>
      <c r="DB5" s="440">
        <v>86.6</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1690514</v>
      </c>
      <c r="BO6" s="444"/>
      <c r="BP6" s="444"/>
      <c r="BQ6" s="444"/>
      <c r="BR6" s="444"/>
      <c r="BS6" s="444"/>
      <c r="BT6" s="444"/>
      <c r="BU6" s="445"/>
      <c r="BV6" s="443">
        <v>1050216</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94.5</v>
      </c>
      <c r="CU6" s="481"/>
      <c r="CV6" s="481"/>
      <c r="CW6" s="481"/>
      <c r="CX6" s="481"/>
      <c r="CY6" s="481"/>
      <c r="CZ6" s="481"/>
      <c r="DA6" s="482"/>
      <c r="DB6" s="480">
        <v>94.2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179310</v>
      </c>
      <c r="BO7" s="444"/>
      <c r="BP7" s="444"/>
      <c r="BQ7" s="444"/>
      <c r="BR7" s="444"/>
      <c r="BS7" s="444"/>
      <c r="BT7" s="444"/>
      <c r="BU7" s="445"/>
      <c r="BV7" s="443">
        <v>42857</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13818182</v>
      </c>
      <c r="CU7" s="444"/>
      <c r="CV7" s="444"/>
      <c r="CW7" s="444"/>
      <c r="CX7" s="444"/>
      <c r="CY7" s="444"/>
      <c r="CZ7" s="444"/>
      <c r="DA7" s="445"/>
      <c r="DB7" s="443">
        <v>14068150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1511204</v>
      </c>
      <c r="BO8" s="444"/>
      <c r="BP8" s="444"/>
      <c r="BQ8" s="444"/>
      <c r="BR8" s="444"/>
      <c r="BS8" s="444"/>
      <c r="BT8" s="444"/>
      <c r="BU8" s="445"/>
      <c r="BV8" s="443">
        <v>1007359</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0.73</v>
      </c>
      <c r="CU8" s="484"/>
      <c r="CV8" s="484"/>
      <c r="CW8" s="484"/>
      <c r="CX8" s="484"/>
      <c r="CY8" s="484"/>
      <c r="CZ8" s="484"/>
      <c r="DA8" s="485"/>
      <c r="DB8" s="483">
        <v>0.75</v>
      </c>
      <c r="DC8" s="484"/>
      <c r="DD8" s="484"/>
      <c r="DE8" s="484"/>
      <c r="DF8" s="484"/>
      <c r="DG8" s="484"/>
      <c r="DH8" s="484"/>
      <c r="DI8" s="485"/>
    </row>
    <row r="9" spans="1:119" ht="18.75" customHeight="1" thickBot="1" x14ac:dyDescent="0.25">
      <c r="A9" s="181"/>
      <c r="B9" s="437" t="s">
        <v>115</v>
      </c>
      <c r="C9" s="438"/>
      <c r="D9" s="438"/>
      <c r="E9" s="438"/>
      <c r="F9" s="438"/>
      <c r="G9" s="438"/>
      <c r="H9" s="438"/>
      <c r="I9" s="438"/>
      <c r="J9" s="438"/>
      <c r="K9" s="486"/>
      <c r="L9" s="487" t="s">
        <v>116</v>
      </c>
      <c r="M9" s="488"/>
      <c r="N9" s="488"/>
      <c r="O9" s="488"/>
      <c r="P9" s="488"/>
      <c r="Q9" s="489"/>
      <c r="R9" s="490">
        <v>60942</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119</v>
      </c>
      <c r="AV9" s="476"/>
      <c r="AW9" s="476"/>
      <c r="AX9" s="476"/>
      <c r="AY9" s="477" t="s">
        <v>120</v>
      </c>
      <c r="AZ9" s="478"/>
      <c r="BA9" s="478"/>
      <c r="BB9" s="478"/>
      <c r="BC9" s="478"/>
      <c r="BD9" s="478"/>
      <c r="BE9" s="478"/>
      <c r="BF9" s="478"/>
      <c r="BG9" s="478"/>
      <c r="BH9" s="478"/>
      <c r="BI9" s="478"/>
      <c r="BJ9" s="478"/>
      <c r="BK9" s="478"/>
      <c r="BL9" s="478"/>
      <c r="BM9" s="479"/>
      <c r="BN9" s="443">
        <v>503845</v>
      </c>
      <c r="BO9" s="444"/>
      <c r="BP9" s="444"/>
      <c r="BQ9" s="444"/>
      <c r="BR9" s="444"/>
      <c r="BS9" s="444"/>
      <c r="BT9" s="444"/>
      <c r="BU9" s="445"/>
      <c r="BV9" s="443">
        <v>-88232</v>
      </c>
      <c r="BW9" s="444"/>
      <c r="BX9" s="444"/>
      <c r="BY9" s="444"/>
      <c r="BZ9" s="444"/>
      <c r="CA9" s="444"/>
      <c r="CB9" s="444"/>
      <c r="CC9" s="445"/>
      <c r="CD9" s="446" t="s">
        <v>121</v>
      </c>
      <c r="CE9" s="447"/>
      <c r="CF9" s="447"/>
      <c r="CG9" s="447"/>
      <c r="CH9" s="447"/>
      <c r="CI9" s="447"/>
      <c r="CJ9" s="447"/>
      <c r="CK9" s="447"/>
      <c r="CL9" s="447"/>
      <c r="CM9" s="447"/>
      <c r="CN9" s="447"/>
      <c r="CO9" s="447"/>
      <c r="CP9" s="447"/>
      <c r="CQ9" s="447"/>
      <c r="CR9" s="447"/>
      <c r="CS9" s="448"/>
      <c r="CT9" s="440">
        <v>9</v>
      </c>
      <c r="CU9" s="441"/>
      <c r="CV9" s="441"/>
      <c r="CW9" s="441"/>
      <c r="CX9" s="441"/>
      <c r="CY9" s="441"/>
      <c r="CZ9" s="441"/>
      <c r="DA9" s="442"/>
      <c r="DB9" s="440">
        <v>8.5</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122</v>
      </c>
      <c r="M10" s="473"/>
      <c r="N10" s="473"/>
      <c r="O10" s="473"/>
      <c r="P10" s="473"/>
      <c r="Q10" s="474"/>
      <c r="R10" s="494">
        <v>63431</v>
      </c>
      <c r="S10" s="495"/>
      <c r="T10" s="495"/>
      <c r="U10" s="495"/>
      <c r="V10" s="496"/>
      <c r="W10" s="431"/>
      <c r="X10" s="432"/>
      <c r="Y10" s="432"/>
      <c r="Z10" s="432"/>
      <c r="AA10" s="432"/>
      <c r="AB10" s="432"/>
      <c r="AC10" s="432"/>
      <c r="AD10" s="432"/>
      <c r="AE10" s="432"/>
      <c r="AF10" s="432"/>
      <c r="AG10" s="432"/>
      <c r="AH10" s="432"/>
      <c r="AI10" s="432"/>
      <c r="AJ10" s="432"/>
      <c r="AK10" s="432"/>
      <c r="AL10" s="435"/>
      <c r="AM10" s="472" t="s">
        <v>123</v>
      </c>
      <c r="AN10" s="473"/>
      <c r="AO10" s="473"/>
      <c r="AP10" s="473"/>
      <c r="AQ10" s="473"/>
      <c r="AR10" s="473"/>
      <c r="AS10" s="473"/>
      <c r="AT10" s="474"/>
      <c r="AU10" s="475" t="s">
        <v>124</v>
      </c>
      <c r="AV10" s="476"/>
      <c r="AW10" s="476"/>
      <c r="AX10" s="476"/>
      <c r="AY10" s="477" t="s">
        <v>125</v>
      </c>
      <c r="AZ10" s="478"/>
      <c r="BA10" s="478"/>
      <c r="BB10" s="478"/>
      <c r="BC10" s="478"/>
      <c r="BD10" s="478"/>
      <c r="BE10" s="478"/>
      <c r="BF10" s="478"/>
      <c r="BG10" s="478"/>
      <c r="BH10" s="478"/>
      <c r="BI10" s="478"/>
      <c r="BJ10" s="478"/>
      <c r="BK10" s="478"/>
      <c r="BL10" s="478"/>
      <c r="BM10" s="479"/>
      <c r="BN10" s="443">
        <v>535026</v>
      </c>
      <c r="BO10" s="444"/>
      <c r="BP10" s="444"/>
      <c r="BQ10" s="444"/>
      <c r="BR10" s="444"/>
      <c r="BS10" s="444"/>
      <c r="BT10" s="444"/>
      <c r="BU10" s="445"/>
      <c r="BV10" s="443">
        <v>1523182</v>
      </c>
      <c r="BW10" s="444"/>
      <c r="BX10" s="444"/>
      <c r="BY10" s="444"/>
      <c r="BZ10" s="444"/>
      <c r="CA10" s="444"/>
      <c r="CB10" s="444"/>
      <c r="CC10" s="445"/>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127</v>
      </c>
      <c r="M11" s="498"/>
      <c r="N11" s="498"/>
      <c r="O11" s="498"/>
      <c r="P11" s="498"/>
      <c r="Q11" s="499"/>
      <c r="R11" s="500" t="s">
        <v>128</v>
      </c>
      <c r="S11" s="501"/>
      <c r="T11" s="501"/>
      <c r="U11" s="501"/>
      <c r="V11" s="502"/>
      <c r="W11" s="431"/>
      <c r="X11" s="432"/>
      <c r="Y11" s="432"/>
      <c r="Z11" s="432"/>
      <c r="AA11" s="432"/>
      <c r="AB11" s="432"/>
      <c r="AC11" s="432"/>
      <c r="AD11" s="432"/>
      <c r="AE11" s="432"/>
      <c r="AF11" s="432"/>
      <c r="AG11" s="432"/>
      <c r="AH11" s="432"/>
      <c r="AI11" s="432"/>
      <c r="AJ11" s="432"/>
      <c r="AK11" s="432"/>
      <c r="AL11" s="435"/>
      <c r="AM11" s="472" t="s">
        <v>129</v>
      </c>
      <c r="AN11" s="473"/>
      <c r="AO11" s="473"/>
      <c r="AP11" s="473"/>
      <c r="AQ11" s="473"/>
      <c r="AR11" s="473"/>
      <c r="AS11" s="473"/>
      <c r="AT11" s="474"/>
      <c r="AU11" s="475" t="s">
        <v>96</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133</v>
      </c>
      <c r="DC11" s="484"/>
      <c r="DD11" s="484"/>
      <c r="DE11" s="484"/>
      <c r="DF11" s="484"/>
      <c r="DG11" s="484"/>
      <c r="DH11" s="484"/>
      <c r="DI11" s="485"/>
    </row>
    <row r="12" spans="1:119" ht="18.75" customHeight="1" x14ac:dyDescent="0.2">
      <c r="A12" s="181"/>
      <c r="B12" s="503" t="s">
        <v>134</v>
      </c>
      <c r="C12" s="504"/>
      <c r="D12" s="504"/>
      <c r="E12" s="504"/>
      <c r="F12" s="504"/>
      <c r="G12" s="504"/>
      <c r="H12" s="504"/>
      <c r="I12" s="504"/>
      <c r="J12" s="504"/>
      <c r="K12" s="505"/>
      <c r="L12" s="512" t="s">
        <v>135</v>
      </c>
      <c r="M12" s="513"/>
      <c r="N12" s="513"/>
      <c r="O12" s="513"/>
      <c r="P12" s="513"/>
      <c r="Q12" s="514"/>
      <c r="R12" s="515">
        <v>60623</v>
      </c>
      <c r="S12" s="516"/>
      <c r="T12" s="516"/>
      <c r="U12" s="516"/>
      <c r="V12" s="517"/>
      <c r="W12" s="518" t="s">
        <v>1</v>
      </c>
      <c r="X12" s="476"/>
      <c r="Y12" s="476"/>
      <c r="Z12" s="476"/>
      <c r="AA12" s="476"/>
      <c r="AB12" s="519"/>
      <c r="AC12" s="520" t="s">
        <v>136</v>
      </c>
      <c r="AD12" s="521"/>
      <c r="AE12" s="521"/>
      <c r="AF12" s="521"/>
      <c r="AG12" s="522"/>
      <c r="AH12" s="520" t="s">
        <v>137</v>
      </c>
      <c r="AI12" s="521"/>
      <c r="AJ12" s="521"/>
      <c r="AK12" s="521"/>
      <c r="AL12" s="523"/>
      <c r="AM12" s="472" t="s">
        <v>138</v>
      </c>
      <c r="AN12" s="473"/>
      <c r="AO12" s="473"/>
      <c r="AP12" s="473"/>
      <c r="AQ12" s="473"/>
      <c r="AR12" s="473"/>
      <c r="AS12" s="473"/>
      <c r="AT12" s="474"/>
      <c r="AU12" s="475" t="s">
        <v>139</v>
      </c>
      <c r="AV12" s="476"/>
      <c r="AW12" s="476"/>
      <c r="AX12" s="476"/>
      <c r="AY12" s="477" t="s">
        <v>140</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141</v>
      </c>
      <c r="CE12" s="447"/>
      <c r="CF12" s="447"/>
      <c r="CG12" s="447"/>
      <c r="CH12" s="447"/>
      <c r="CI12" s="447"/>
      <c r="CJ12" s="447"/>
      <c r="CK12" s="447"/>
      <c r="CL12" s="447"/>
      <c r="CM12" s="447"/>
      <c r="CN12" s="447"/>
      <c r="CO12" s="447"/>
      <c r="CP12" s="447"/>
      <c r="CQ12" s="447"/>
      <c r="CR12" s="447"/>
      <c r="CS12" s="448"/>
      <c r="CT12" s="483" t="s">
        <v>142</v>
      </c>
      <c r="CU12" s="484"/>
      <c r="CV12" s="484"/>
      <c r="CW12" s="484"/>
      <c r="CX12" s="484"/>
      <c r="CY12" s="484"/>
      <c r="CZ12" s="484"/>
      <c r="DA12" s="485"/>
      <c r="DB12" s="483" t="s">
        <v>133</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143</v>
      </c>
      <c r="N13" s="535"/>
      <c r="O13" s="535"/>
      <c r="P13" s="535"/>
      <c r="Q13" s="536"/>
      <c r="R13" s="527">
        <v>58539</v>
      </c>
      <c r="S13" s="528"/>
      <c r="T13" s="528"/>
      <c r="U13" s="528"/>
      <c r="V13" s="529"/>
      <c r="W13" s="459" t="s">
        <v>144</v>
      </c>
      <c r="X13" s="460"/>
      <c r="Y13" s="460"/>
      <c r="Z13" s="460"/>
      <c r="AA13" s="460"/>
      <c r="AB13" s="450"/>
      <c r="AC13" s="494">
        <v>528</v>
      </c>
      <c r="AD13" s="495"/>
      <c r="AE13" s="495"/>
      <c r="AF13" s="495"/>
      <c r="AG13" s="537"/>
      <c r="AH13" s="494">
        <v>538</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1038871</v>
      </c>
      <c r="BO13" s="444"/>
      <c r="BP13" s="444"/>
      <c r="BQ13" s="444"/>
      <c r="BR13" s="444"/>
      <c r="BS13" s="444"/>
      <c r="BT13" s="444"/>
      <c r="BU13" s="445"/>
      <c r="BV13" s="443">
        <v>1434950</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4.3</v>
      </c>
      <c r="CU13" s="441"/>
      <c r="CV13" s="441"/>
      <c r="CW13" s="441"/>
      <c r="CX13" s="441"/>
      <c r="CY13" s="441"/>
      <c r="CZ13" s="441"/>
      <c r="DA13" s="442"/>
      <c r="DB13" s="440">
        <v>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149</v>
      </c>
      <c r="M14" s="525"/>
      <c r="N14" s="525"/>
      <c r="O14" s="525"/>
      <c r="P14" s="525"/>
      <c r="Q14" s="526"/>
      <c r="R14" s="527">
        <v>60977</v>
      </c>
      <c r="S14" s="528"/>
      <c r="T14" s="528"/>
      <c r="U14" s="528"/>
      <c r="V14" s="529"/>
      <c r="W14" s="433"/>
      <c r="X14" s="434"/>
      <c r="Y14" s="434"/>
      <c r="Z14" s="434"/>
      <c r="AA14" s="434"/>
      <c r="AB14" s="423"/>
      <c r="AC14" s="530">
        <v>1.8</v>
      </c>
      <c r="AD14" s="531"/>
      <c r="AE14" s="531"/>
      <c r="AF14" s="531"/>
      <c r="AG14" s="532"/>
      <c r="AH14" s="530">
        <v>1.8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t="s">
        <v>133</v>
      </c>
      <c r="CU14" s="542"/>
      <c r="CV14" s="542"/>
      <c r="CW14" s="542"/>
      <c r="CX14" s="542"/>
      <c r="CY14" s="542"/>
      <c r="CZ14" s="542"/>
      <c r="DA14" s="543"/>
      <c r="DB14" s="541">
        <v>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143</v>
      </c>
      <c r="N15" s="535"/>
      <c r="O15" s="535"/>
      <c r="P15" s="535"/>
      <c r="Q15" s="536"/>
      <c r="R15" s="527">
        <v>59244</v>
      </c>
      <c r="S15" s="528"/>
      <c r="T15" s="528"/>
      <c r="U15" s="528"/>
      <c r="V15" s="529"/>
      <c r="W15" s="459" t="s">
        <v>151</v>
      </c>
      <c r="X15" s="460"/>
      <c r="Y15" s="460"/>
      <c r="Z15" s="460"/>
      <c r="AA15" s="460"/>
      <c r="AB15" s="450"/>
      <c r="AC15" s="494">
        <v>8728</v>
      </c>
      <c r="AD15" s="495"/>
      <c r="AE15" s="495"/>
      <c r="AF15" s="495"/>
      <c r="AG15" s="537"/>
      <c r="AH15" s="494">
        <v>8917</v>
      </c>
      <c r="AI15" s="495"/>
      <c r="AJ15" s="495"/>
      <c r="AK15" s="495"/>
      <c r="AL15" s="496"/>
      <c r="AM15" s="472"/>
      <c r="AN15" s="473"/>
      <c r="AO15" s="473"/>
      <c r="AP15" s="473"/>
      <c r="AQ15" s="473"/>
      <c r="AR15" s="473"/>
      <c r="AS15" s="473"/>
      <c r="AT15" s="474"/>
      <c r="AU15" s="475"/>
      <c r="AV15" s="476"/>
      <c r="AW15" s="476"/>
      <c r="AX15" s="476"/>
      <c r="AY15" s="403" t="s">
        <v>152</v>
      </c>
      <c r="AZ15" s="404"/>
      <c r="BA15" s="404"/>
      <c r="BB15" s="404"/>
      <c r="BC15" s="404"/>
      <c r="BD15" s="404"/>
      <c r="BE15" s="404"/>
      <c r="BF15" s="404"/>
      <c r="BG15" s="404"/>
      <c r="BH15" s="404"/>
      <c r="BI15" s="404"/>
      <c r="BJ15" s="404"/>
      <c r="BK15" s="404"/>
      <c r="BL15" s="404"/>
      <c r="BM15" s="405"/>
      <c r="BN15" s="406">
        <v>8052418</v>
      </c>
      <c r="BO15" s="407"/>
      <c r="BP15" s="407"/>
      <c r="BQ15" s="407"/>
      <c r="BR15" s="407"/>
      <c r="BS15" s="407"/>
      <c r="BT15" s="407"/>
      <c r="BU15" s="408"/>
      <c r="BV15" s="406">
        <v>7746635</v>
      </c>
      <c r="BW15" s="407"/>
      <c r="BX15" s="407"/>
      <c r="BY15" s="407"/>
      <c r="BZ15" s="407"/>
      <c r="CA15" s="407"/>
      <c r="CB15" s="407"/>
      <c r="CC15" s="408"/>
      <c r="CD15" s="544" t="s">
        <v>153</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154</v>
      </c>
      <c r="M16" s="547"/>
      <c r="N16" s="547"/>
      <c r="O16" s="547"/>
      <c r="P16" s="547"/>
      <c r="Q16" s="548"/>
      <c r="R16" s="549" t="s">
        <v>155</v>
      </c>
      <c r="S16" s="550"/>
      <c r="T16" s="550"/>
      <c r="U16" s="550"/>
      <c r="V16" s="551"/>
      <c r="W16" s="433"/>
      <c r="X16" s="434"/>
      <c r="Y16" s="434"/>
      <c r="Z16" s="434"/>
      <c r="AA16" s="434"/>
      <c r="AB16" s="423"/>
      <c r="AC16" s="530">
        <v>29.8</v>
      </c>
      <c r="AD16" s="531"/>
      <c r="AE16" s="531"/>
      <c r="AF16" s="531"/>
      <c r="AG16" s="532"/>
      <c r="AH16" s="530">
        <v>30.3</v>
      </c>
      <c r="AI16" s="531"/>
      <c r="AJ16" s="531"/>
      <c r="AK16" s="531"/>
      <c r="AL16" s="533"/>
      <c r="AM16" s="472"/>
      <c r="AN16" s="473"/>
      <c r="AO16" s="473"/>
      <c r="AP16" s="473"/>
      <c r="AQ16" s="473"/>
      <c r="AR16" s="473"/>
      <c r="AS16" s="473"/>
      <c r="AT16" s="474"/>
      <c r="AU16" s="475"/>
      <c r="AV16" s="476"/>
      <c r="AW16" s="476"/>
      <c r="AX16" s="476"/>
      <c r="AY16" s="477" t="s">
        <v>156</v>
      </c>
      <c r="AZ16" s="478"/>
      <c r="BA16" s="478"/>
      <c r="BB16" s="478"/>
      <c r="BC16" s="478"/>
      <c r="BD16" s="478"/>
      <c r="BE16" s="478"/>
      <c r="BF16" s="478"/>
      <c r="BG16" s="478"/>
      <c r="BH16" s="478"/>
      <c r="BI16" s="478"/>
      <c r="BJ16" s="478"/>
      <c r="BK16" s="478"/>
      <c r="BL16" s="478"/>
      <c r="BM16" s="479"/>
      <c r="BN16" s="443">
        <v>11322609</v>
      </c>
      <c r="BO16" s="444"/>
      <c r="BP16" s="444"/>
      <c r="BQ16" s="444"/>
      <c r="BR16" s="444"/>
      <c r="BS16" s="444"/>
      <c r="BT16" s="444"/>
      <c r="BU16" s="445"/>
      <c r="BV16" s="443">
        <v>10835608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157</v>
      </c>
      <c r="N17" s="555"/>
      <c r="O17" s="555"/>
      <c r="P17" s="555"/>
      <c r="Q17" s="556"/>
      <c r="R17" s="549" t="s">
        <v>158</v>
      </c>
      <c r="S17" s="550"/>
      <c r="T17" s="550"/>
      <c r="U17" s="550"/>
      <c r="V17" s="551"/>
      <c r="W17" s="459" t="s">
        <v>159</v>
      </c>
      <c r="X17" s="460"/>
      <c r="Y17" s="460"/>
      <c r="Z17" s="460"/>
      <c r="AA17" s="460"/>
      <c r="AB17" s="450"/>
      <c r="AC17" s="494">
        <v>20009</v>
      </c>
      <c r="AD17" s="495"/>
      <c r="AE17" s="495"/>
      <c r="AF17" s="495"/>
      <c r="AG17" s="537"/>
      <c r="AH17" s="494">
        <v>20012</v>
      </c>
      <c r="AI17" s="495"/>
      <c r="AJ17" s="495"/>
      <c r="AK17" s="495"/>
      <c r="AL17" s="496"/>
      <c r="AM17" s="472"/>
      <c r="AN17" s="473"/>
      <c r="AO17" s="473"/>
      <c r="AP17" s="473"/>
      <c r="AQ17" s="473"/>
      <c r="AR17" s="473"/>
      <c r="AS17" s="473"/>
      <c r="AT17" s="474"/>
      <c r="AU17" s="475"/>
      <c r="AV17" s="476"/>
      <c r="AW17" s="476"/>
      <c r="AX17" s="476"/>
      <c r="AY17" s="477" t="s">
        <v>160</v>
      </c>
      <c r="AZ17" s="478"/>
      <c r="BA17" s="478"/>
      <c r="BB17" s="478"/>
      <c r="BC17" s="478"/>
      <c r="BD17" s="478"/>
      <c r="BE17" s="478"/>
      <c r="BF17" s="478"/>
      <c r="BG17" s="478"/>
      <c r="BH17" s="478"/>
      <c r="BI17" s="478"/>
      <c r="BJ17" s="478"/>
      <c r="BK17" s="478"/>
      <c r="BL17" s="478"/>
      <c r="BM17" s="479"/>
      <c r="BN17" s="443">
        <v>10214262</v>
      </c>
      <c r="BO17" s="444"/>
      <c r="BP17" s="444"/>
      <c r="BQ17" s="444"/>
      <c r="BR17" s="444"/>
      <c r="BS17" s="444"/>
      <c r="BT17" s="444"/>
      <c r="BU17" s="445"/>
      <c r="BV17" s="443">
        <v>9807402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161</v>
      </c>
      <c r="C18" s="486"/>
      <c r="D18" s="486"/>
      <c r="E18" s="566"/>
      <c r="F18" s="566"/>
      <c r="G18" s="566"/>
      <c r="H18" s="566"/>
      <c r="I18" s="566"/>
      <c r="J18" s="566"/>
      <c r="K18" s="566"/>
      <c r="L18" s="567">
        <v>25.09</v>
      </c>
      <c r="M18" s="567"/>
      <c r="N18" s="567"/>
      <c r="O18" s="567"/>
      <c r="P18" s="567"/>
      <c r="Q18" s="567"/>
      <c r="R18" s="568"/>
      <c r="S18" s="568"/>
      <c r="T18" s="568"/>
      <c r="U18" s="568"/>
      <c r="V18" s="569"/>
      <c r="W18" s="461"/>
      <c r="X18" s="462"/>
      <c r="Y18" s="462"/>
      <c r="Z18" s="462"/>
      <c r="AA18" s="462"/>
      <c r="AB18" s="453"/>
      <c r="AC18" s="570">
        <v>68.400000000000006</v>
      </c>
      <c r="AD18" s="571"/>
      <c r="AE18" s="571"/>
      <c r="AF18" s="571"/>
      <c r="AG18" s="572"/>
      <c r="AH18" s="570">
        <v>67.900000000000006</v>
      </c>
      <c r="AI18" s="571"/>
      <c r="AJ18" s="571"/>
      <c r="AK18" s="571"/>
      <c r="AL18" s="573"/>
      <c r="AM18" s="472"/>
      <c r="AN18" s="473"/>
      <c r="AO18" s="473"/>
      <c r="AP18" s="473"/>
      <c r="AQ18" s="473"/>
      <c r="AR18" s="473"/>
      <c r="AS18" s="473"/>
      <c r="AT18" s="474"/>
      <c r="AU18" s="475"/>
      <c r="AV18" s="476"/>
      <c r="AW18" s="476"/>
      <c r="AX18" s="476"/>
      <c r="AY18" s="477" t="s">
        <v>162</v>
      </c>
      <c r="AZ18" s="478"/>
      <c r="BA18" s="478"/>
      <c r="BB18" s="478"/>
      <c r="BC18" s="478"/>
      <c r="BD18" s="478"/>
      <c r="BE18" s="478"/>
      <c r="BF18" s="478"/>
      <c r="BG18" s="478"/>
      <c r="BH18" s="478"/>
      <c r="BI18" s="478"/>
      <c r="BJ18" s="478"/>
      <c r="BK18" s="478"/>
      <c r="BL18" s="478"/>
      <c r="BM18" s="479"/>
      <c r="BN18" s="443">
        <v>13057418</v>
      </c>
      <c r="BO18" s="444"/>
      <c r="BP18" s="444"/>
      <c r="BQ18" s="444"/>
      <c r="BR18" s="444"/>
      <c r="BS18" s="444"/>
      <c r="BT18" s="444"/>
      <c r="BU18" s="445"/>
      <c r="BV18" s="443">
        <v>12626455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163</v>
      </c>
      <c r="C19" s="486"/>
      <c r="D19" s="486"/>
      <c r="E19" s="566"/>
      <c r="F19" s="566"/>
      <c r="G19" s="566"/>
      <c r="H19" s="566"/>
      <c r="I19" s="566"/>
      <c r="J19" s="566"/>
      <c r="K19" s="566"/>
      <c r="L19" s="574">
        <v>2429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164</v>
      </c>
      <c r="AZ19" s="478"/>
      <c r="BA19" s="478"/>
      <c r="BB19" s="478"/>
      <c r="BC19" s="478"/>
      <c r="BD19" s="478"/>
      <c r="BE19" s="478"/>
      <c r="BF19" s="478"/>
      <c r="BG19" s="478"/>
      <c r="BH19" s="478"/>
      <c r="BI19" s="478"/>
      <c r="BJ19" s="478"/>
      <c r="BK19" s="478"/>
      <c r="BL19" s="478"/>
      <c r="BM19" s="479"/>
      <c r="BN19" s="443">
        <v>17481310</v>
      </c>
      <c r="BO19" s="444"/>
      <c r="BP19" s="444"/>
      <c r="BQ19" s="444"/>
      <c r="BR19" s="444"/>
      <c r="BS19" s="444"/>
      <c r="BT19" s="444"/>
      <c r="BU19" s="445"/>
      <c r="BV19" s="443">
        <v>17054531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165</v>
      </c>
      <c r="C20" s="486"/>
      <c r="D20" s="486"/>
      <c r="E20" s="566"/>
      <c r="F20" s="566"/>
      <c r="G20" s="566"/>
      <c r="H20" s="566"/>
      <c r="I20" s="566"/>
      <c r="J20" s="566"/>
      <c r="K20" s="566"/>
      <c r="L20" s="574">
        <v>24258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166</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167</v>
      </c>
      <c r="C22" s="587"/>
      <c r="D22" s="588"/>
      <c r="E22" s="455" t="s">
        <v>1</v>
      </c>
      <c r="F22" s="460"/>
      <c r="G22" s="460"/>
      <c r="H22" s="460"/>
      <c r="I22" s="460"/>
      <c r="J22" s="460"/>
      <c r="K22" s="450"/>
      <c r="L22" s="455" t="s">
        <v>168</v>
      </c>
      <c r="M22" s="460"/>
      <c r="N22" s="460"/>
      <c r="O22" s="460"/>
      <c r="P22" s="450"/>
      <c r="Q22" s="618" t="s">
        <v>169</v>
      </c>
      <c r="R22" s="619"/>
      <c r="S22" s="619"/>
      <c r="T22" s="619"/>
      <c r="U22" s="619"/>
      <c r="V22" s="620"/>
      <c r="W22" s="586" t="s">
        <v>170</v>
      </c>
      <c r="X22" s="587"/>
      <c r="Y22" s="588"/>
      <c r="Z22" s="455" t="s">
        <v>1</v>
      </c>
      <c r="AA22" s="460"/>
      <c r="AB22" s="460"/>
      <c r="AC22" s="460"/>
      <c r="AD22" s="460"/>
      <c r="AE22" s="460"/>
      <c r="AF22" s="460"/>
      <c r="AG22" s="450"/>
      <c r="AH22" s="624" t="s">
        <v>171</v>
      </c>
      <c r="AI22" s="460"/>
      <c r="AJ22" s="460"/>
      <c r="AK22" s="460"/>
      <c r="AL22" s="450"/>
      <c r="AM22" s="624" t="s">
        <v>172</v>
      </c>
      <c r="AN22" s="625"/>
      <c r="AO22" s="625"/>
      <c r="AP22" s="625"/>
      <c r="AQ22" s="625"/>
      <c r="AR22" s="626"/>
      <c r="AS22" s="618" t="s">
        <v>169</v>
      </c>
      <c r="AT22" s="619"/>
      <c r="AU22" s="619"/>
      <c r="AV22" s="619"/>
      <c r="AW22" s="619"/>
      <c r="AX22" s="630"/>
      <c r="AY22" s="403" t="s">
        <v>173</v>
      </c>
      <c r="AZ22" s="404"/>
      <c r="BA22" s="404"/>
      <c r="BB22" s="404"/>
      <c r="BC22" s="404"/>
      <c r="BD22" s="404"/>
      <c r="BE22" s="404"/>
      <c r="BF22" s="404"/>
      <c r="BG22" s="404"/>
      <c r="BH22" s="404"/>
      <c r="BI22" s="404"/>
      <c r="BJ22" s="404"/>
      <c r="BK22" s="404"/>
      <c r="BL22" s="404"/>
      <c r="BM22" s="405"/>
      <c r="BN22" s="406">
        <v>17045946</v>
      </c>
      <c r="BO22" s="407"/>
      <c r="BP22" s="407"/>
      <c r="BQ22" s="407"/>
      <c r="BR22" s="407"/>
      <c r="BS22" s="407"/>
      <c r="BT22" s="407"/>
      <c r="BU22" s="408"/>
      <c r="BV22" s="406">
        <v>17328398</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174</v>
      </c>
      <c r="AZ23" s="478"/>
      <c r="BA23" s="478"/>
      <c r="BB23" s="478"/>
      <c r="BC23" s="478"/>
      <c r="BD23" s="478"/>
      <c r="BE23" s="478"/>
      <c r="BF23" s="478"/>
      <c r="BG23" s="478"/>
      <c r="BH23" s="478"/>
      <c r="BI23" s="478"/>
      <c r="BJ23" s="478"/>
      <c r="BK23" s="478"/>
      <c r="BL23" s="478"/>
      <c r="BM23" s="479"/>
      <c r="BN23" s="443">
        <v>13427200</v>
      </c>
      <c r="BO23" s="444"/>
      <c r="BP23" s="444"/>
      <c r="BQ23" s="444"/>
      <c r="BR23" s="444"/>
      <c r="BS23" s="444"/>
      <c r="BT23" s="444"/>
      <c r="BU23" s="445"/>
      <c r="BV23" s="443">
        <v>13520845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175</v>
      </c>
      <c r="F24" s="473"/>
      <c r="G24" s="473"/>
      <c r="H24" s="473"/>
      <c r="I24" s="473"/>
      <c r="J24" s="473"/>
      <c r="K24" s="474"/>
      <c r="L24" s="494">
        <v>1</v>
      </c>
      <c r="M24" s="495"/>
      <c r="N24" s="495"/>
      <c r="O24" s="495"/>
      <c r="P24" s="537"/>
      <c r="Q24" s="494">
        <v>9060</v>
      </c>
      <c r="R24" s="495"/>
      <c r="S24" s="495"/>
      <c r="T24" s="495"/>
      <c r="U24" s="495"/>
      <c r="V24" s="537"/>
      <c r="W24" s="589"/>
      <c r="X24" s="590"/>
      <c r="Y24" s="591"/>
      <c r="Z24" s="493" t="s">
        <v>176</v>
      </c>
      <c r="AA24" s="473"/>
      <c r="AB24" s="473"/>
      <c r="AC24" s="473"/>
      <c r="AD24" s="473"/>
      <c r="AE24" s="473"/>
      <c r="AF24" s="473"/>
      <c r="AG24" s="474"/>
      <c r="AH24" s="494">
        <v>406</v>
      </c>
      <c r="AI24" s="495"/>
      <c r="AJ24" s="495"/>
      <c r="AK24" s="495"/>
      <c r="AL24" s="537"/>
      <c r="AM24" s="494">
        <v>1237082</v>
      </c>
      <c r="AN24" s="495"/>
      <c r="AO24" s="495"/>
      <c r="AP24" s="495"/>
      <c r="AQ24" s="495"/>
      <c r="AR24" s="537"/>
      <c r="AS24" s="494">
        <v>3047</v>
      </c>
      <c r="AT24" s="495"/>
      <c r="AU24" s="495"/>
      <c r="AV24" s="495"/>
      <c r="AW24" s="495"/>
      <c r="AX24" s="496"/>
      <c r="AY24" s="559" t="s">
        <v>177</v>
      </c>
      <c r="AZ24" s="560"/>
      <c r="BA24" s="560"/>
      <c r="BB24" s="560"/>
      <c r="BC24" s="560"/>
      <c r="BD24" s="560"/>
      <c r="BE24" s="560"/>
      <c r="BF24" s="560"/>
      <c r="BG24" s="560"/>
      <c r="BH24" s="560"/>
      <c r="BI24" s="560"/>
      <c r="BJ24" s="560"/>
      <c r="BK24" s="560"/>
      <c r="BL24" s="560"/>
      <c r="BM24" s="561"/>
      <c r="BN24" s="443">
        <v>5946722</v>
      </c>
      <c r="BO24" s="444"/>
      <c r="BP24" s="444"/>
      <c r="BQ24" s="444"/>
      <c r="BR24" s="444"/>
      <c r="BS24" s="444"/>
      <c r="BT24" s="444"/>
      <c r="BU24" s="445"/>
      <c r="BV24" s="443">
        <v>5662426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178</v>
      </c>
      <c r="F25" s="473"/>
      <c r="G25" s="473"/>
      <c r="H25" s="473"/>
      <c r="I25" s="473"/>
      <c r="J25" s="473"/>
      <c r="K25" s="474"/>
      <c r="L25" s="494">
        <v>2</v>
      </c>
      <c r="M25" s="495"/>
      <c r="N25" s="495"/>
      <c r="O25" s="495"/>
      <c r="P25" s="537"/>
      <c r="Q25" s="494">
        <v>7610</v>
      </c>
      <c r="R25" s="495"/>
      <c r="S25" s="495"/>
      <c r="T25" s="495"/>
      <c r="U25" s="495"/>
      <c r="V25" s="537"/>
      <c r="W25" s="589"/>
      <c r="X25" s="590"/>
      <c r="Y25" s="591"/>
      <c r="Z25" s="493" t="s">
        <v>179</v>
      </c>
      <c r="AA25" s="473"/>
      <c r="AB25" s="473"/>
      <c r="AC25" s="473"/>
      <c r="AD25" s="473"/>
      <c r="AE25" s="473"/>
      <c r="AF25" s="473"/>
      <c r="AG25" s="474"/>
      <c r="AH25" s="494">
        <v>76</v>
      </c>
      <c r="AI25" s="495"/>
      <c r="AJ25" s="495"/>
      <c r="AK25" s="495"/>
      <c r="AL25" s="537"/>
      <c r="AM25" s="494">
        <v>227696</v>
      </c>
      <c r="AN25" s="495"/>
      <c r="AO25" s="495"/>
      <c r="AP25" s="495"/>
      <c r="AQ25" s="495"/>
      <c r="AR25" s="537"/>
      <c r="AS25" s="494">
        <v>2996</v>
      </c>
      <c r="AT25" s="495"/>
      <c r="AU25" s="495"/>
      <c r="AV25" s="495"/>
      <c r="AW25" s="495"/>
      <c r="AX25" s="496"/>
      <c r="AY25" s="403" t="s">
        <v>180</v>
      </c>
      <c r="AZ25" s="404"/>
      <c r="BA25" s="404"/>
      <c r="BB25" s="404"/>
      <c r="BC25" s="404"/>
      <c r="BD25" s="404"/>
      <c r="BE25" s="404"/>
      <c r="BF25" s="404"/>
      <c r="BG25" s="404"/>
      <c r="BH25" s="404"/>
      <c r="BI25" s="404"/>
      <c r="BJ25" s="404"/>
      <c r="BK25" s="404"/>
      <c r="BL25" s="404"/>
      <c r="BM25" s="405"/>
      <c r="BN25" s="406">
        <v>2591866</v>
      </c>
      <c r="BO25" s="407"/>
      <c r="BP25" s="407"/>
      <c r="BQ25" s="407"/>
      <c r="BR25" s="407"/>
      <c r="BS25" s="407"/>
      <c r="BT25" s="407"/>
      <c r="BU25" s="408"/>
      <c r="BV25" s="406">
        <v>1592903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181</v>
      </c>
      <c r="F26" s="473"/>
      <c r="G26" s="473"/>
      <c r="H26" s="473"/>
      <c r="I26" s="473"/>
      <c r="J26" s="473"/>
      <c r="K26" s="474"/>
      <c r="L26" s="494">
        <v>1</v>
      </c>
      <c r="M26" s="495"/>
      <c r="N26" s="495"/>
      <c r="O26" s="495"/>
      <c r="P26" s="537"/>
      <c r="Q26" s="494">
        <v>6800</v>
      </c>
      <c r="R26" s="495"/>
      <c r="S26" s="495"/>
      <c r="T26" s="495"/>
      <c r="U26" s="495"/>
      <c r="V26" s="537"/>
      <c r="W26" s="589"/>
      <c r="X26" s="590"/>
      <c r="Y26" s="591"/>
      <c r="Z26" s="493" t="s">
        <v>182</v>
      </c>
      <c r="AA26" s="595"/>
      <c r="AB26" s="595"/>
      <c r="AC26" s="595"/>
      <c r="AD26" s="595"/>
      <c r="AE26" s="595"/>
      <c r="AF26" s="595"/>
      <c r="AG26" s="596"/>
      <c r="AH26" s="494" t="s">
        <v>142</v>
      </c>
      <c r="AI26" s="495"/>
      <c r="AJ26" s="495"/>
      <c r="AK26" s="495"/>
      <c r="AL26" s="537"/>
      <c r="AM26" s="494" t="s">
        <v>133</v>
      </c>
      <c r="AN26" s="495"/>
      <c r="AO26" s="495"/>
      <c r="AP26" s="495"/>
      <c r="AQ26" s="495"/>
      <c r="AR26" s="537"/>
      <c r="AS26" s="494" t="s">
        <v>133</v>
      </c>
      <c r="AT26" s="495"/>
      <c r="AU26" s="495"/>
      <c r="AV26" s="495"/>
      <c r="AW26" s="495"/>
      <c r="AX26" s="496"/>
      <c r="AY26" s="446" t="s">
        <v>183</v>
      </c>
      <c r="AZ26" s="447"/>
      <c r="BA26" s="447"/>
      <c r="BB26" s="447"/>
      <c r="BC26" s="447"/>
      <c r="BD26" s="447"/>
      <c r="BE26" s="447"/>
      <c r="BF26" s="447"/>
      <c r="BG26" s="447"/>
      <c r="BH26" s="447"/>
      <c r="BI26" s="447"/>
      <c r="BJ26" s="447"/>
      <c r="BK26" s="447"/>
      <c r="BL26" s="447"/>
      <c r="BM26" s="448"/>
      <c r="BN26" s="443" t="s">
        <v>142</v>
      </c>
      <c r="BO26" s="444"/>
      <c r="BP26" s="444"/>
      <c r="BQ26" s="444"/>
      <c r="BR26" s="444"/>
      <c r="BS26" s="444"/>
      <c r="BT26" s="444"/>
      <c r="BU26" s="445"/>
      <c r="BV26" s="443" t="s">
        <v>142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184</v>
      </c>
      <c r="F27" s="473"/>
      <c r="G27" s="473"/>
      <c r="H27" s="473"/>
      <c r="I27" s="473"/>
      <c r="J27" s="473"/>
      <c r="K27" s="474"/>
      <c r="L27" s="494">
        <v>1</v>
      </c>
      <c r="M27" s="495"/>
      <c r="N27" s="495"/>
      <c r="O27" s="495"/>
      <c r="P27" s="537"/>
      <c r="Q27" s="494">
        <v>4810</v>
      </c>
      <c r="R27" s="495"/>
      <c r="S27" s="495"/>
      <c r="T27" s="495"/>
      <c r="U27" s="495"/>
      <c r="V27" s="537"/>
      <c r="W27" s="589"/>
      <c r="X27" s="590"/>
      <c r="Y27" s="591"/>
      <c r="Z27" s="493" t="s">
        <v>185</v>
      </c>
      <c r="AA27" s="473"/>
      <c r="AB27" s="473"/>
      <c r="AC27" s="473"/>
      <c r="AD27" s="473"/>
      <c r="AE27" s="473"/>
      <c r="AF27" s="473"/>
      <c r="AG27" s="474"/>
      <c r="AH27" s="494">
        <v>12</v>
      </c>
      <c r="AI27" s="495"/>
      <c r="AJ27" s="495"/>
      <c r="AK27" s="495"/>
      <c r="AL27" s="537"/>
      <c r="AM27" s="494">
        <v>43776</v>
      </c>
      <c r="AN27" s="495"/>
      <c r="AO27" s="495"/>
      <c r="AP27" s="495"/>
      <c r="AQ27" s="495"/>
      <c r="AR27" s="537"/>
      <c r="AS27" s="494">
        <v>3648</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t="s">
        <v>142</v>
      </c>
      <c r="BO27" s="563"/>
      <c r="BP27" s="563"/>
      <c r="BQ27" s="563"/>
      <c r="BR27" s="563"/>
      <c r="BS27" s="563"/>
      <c r="BT27" s="563"/>
      <c r="BU27" s="564"/>
      <c r="BV27" s="562" t="s">
        <v>142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187</v>
      </c>
      <c r="F28" s="473"/>
      <c r="G28" s="473"/>
      <c r="H28" s="473"/>
      <c r="I28" s="473"/>
      <c r="J28" s="473"/>
      <c r="K28" s="474"/>
      <c r="L28" s="494">
        <v>1</v>
      </c>
      <c r="M28" s="495"/>
      <c r="N28" s="495"/>
      <c r="O28" s="495"/>
      <c r="P28" s="537"/>
      <c r="Q28" s="494">
        <v>4410</v>
      </c>
      <c r="R28" s="495"/>
      <c r="S28" s="495"/>
      <c r="T28" s="495"/>
      <c r="U28" s="495"/>
      <c r="V28" s="537"/>
      <c r="W28" s="589"/>
      <c r="X28" s="590"/>
      <c r="Y28" s="591"/>
      <c r="Z28" s="493" t="s">
        <v>188</v>
      </c>
      <c r="AA28" s="473"/>
      <c r="AB28" s="473"/>
      <c r="AC28" s="473"/>
      <c r="AD28" s="473"/>
      <c r="AE28" s="473"/>
      <c r="AF28" s="473"/>
      <c r="AG28" s="474"/>
      <c r="AH28" s="494" t="s">
        <v>142</v>
      </c>
      <c r="AI28" s="495"/>
      <c r="AJ28" s="495"/>
      <c r="AK28" s="495"/>
      <c r="AL28" s="537"/>
      <c r="AM28" s="494" t="s">
        <v>142</v>
      </c>
      <c r="AN28" s="495"/>
      <c r="AO28" s="495"/>
      <c r="AP28" s="495"/>
      <c r="AQ28" s="495"/>
      <c r="AR28" s="537"/>
      <c r="AS28" s="494" t="s">
        <v>142</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4498836</v>
      </c>
      <c r="BO28" s="407"/>
      <c r="BP28" s="407"/>
      <c r="BQ28" s="407"/>
      <c r="BR28" s="407"/>
      <c r="BS28" s="407"/>
      <c r="BT28" s="407"/>
      <c r="BU28" s="408"/>
      <c r="BV28" s="406">
        <v>3963810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190</v>
      </c>
      <c r="F29" s="473"/>
      <c r="G29" s="473"/>
      <c r="H29" s="473"/>
      <c r="I29" s="473"/>
      <c r="J29" s="473"/>
      <c r="K29" s="474"/>
      <c r="L29" s="494">
        <v>16</v>
      </c>
      <c r="M29" s="495"/>
      <c r="N29" s="495"/>
      <c r="O29" s="495"/>
      <c r="P29" s="537"/>
      <c r="Q29" s="494">
        <v>4170</v>
      </c>
      <c r="R29" s="495"/>
      <c r="S29" s="495"/>
      <c r="T29" s="495"/>
      <c r="U29" s="495"/>
      <c r="V29" s="537"/>
      <c r="W29" s="592"/>
      <c r="X29" s="593"/>
      <c r="Y29" s="594"/>
      <c r="Z29" s="493" t="s">
        <v>191</v>
      </c>
      <c r="AA29" s="473"/>
      <c r="AB29" s="473"/>
      <c r="AC29" s="473"/>
      <c r="AD29" s="473"/>
      <c r="AE29" s="473"/>
      <c r="AF29" s="473"/>
      <c r="AG29" s="474"/>
      <c r="AH29" s="494">
        <v>418</v>
      </c>
      <c r="AI29" s="495"/>
      <c r="AJ29" s="495"/>
      <c r="AK29" s="495"/>
      <c r="AL29" s="537"/>
      <c r="AM29" s="494">
        <v>1280858</v>
      </c>
      <c r="AN29" s="495"/>
      <c r="AO29" s="495"/>
      <c r="AP29" s="495"/>
      <c r="AQ29" s="495"/>
      <c r="AR29" s="537"/>
      <c r="AS29" s="494">
        <v>3064</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332188</v>
      </c>
      <c r="BO29" s="444"/>
      <c r="BP29" s="444"/>
      <c r="BQ29" s="444"/>
      <c r="BR29" s="444"/>
      <c r="BS29" s="444"/>
      <c r="BT29" s="444"/>
      <c r="BU29" s="445"/>
      <c r="BV29" s="443">
        <v>332182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665902</v>
      </c>
      <c r="BO30" s="563"/>
      <c r="BP30" s="563"/>
      <c r="BQ30" s="563"/>
      <c r="BR30" s="563"/>
      <c r="BS30" s="563"/>
      <c r="BT30" s="563"/>
      <c r="BU30" s="564"/>
      <c r="BV30" s="562">
        <v>712878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202</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200</v>
      </c>
      <c r="CP33" s="467"/>
      <c r="CQ33" s="432" t="s">
        <v>207</v>
      </c>
      <c r="CR33" s="432"/>
      <c r="CS33" s="432"/>
      <c r="CT33" s="432"/>
      <c r="CU33" s="432"/>
      <c r="CV33" s="432"/>
      <c r="CW33" s="432"/>
      <c r="CX33" s="432"/>
      <c r="CY33" s="432"/>
      <c r="CZ33" s="432"/>
      <c r="DA33" s="432"/>
      <c r="DB33" s="432"/>
      <c r="DC33" s="432"/>
      <c r="DD33" s="432"/>
      <c r="DE33" s="432"/>
      <c r="DF33" s="206"/>
      <c r="DG33" s="632" t="s">
        <v>208</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津島市民病院事業会計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海部地区環境事務組合</v>
      </c>
      <c r="BZ34" s="634"/>
      <c r="CA34" s="634"/>
      <c r="CB34" s="634"/>
      <c r="CC34" s="634"/>
      <c r="CD34" s="634"/>
      <c r="CE34" s="634"/>
      <c r="CF34" s="634"/>
      <c r="CG34" s="634"/>
      <c r="CH34" s="634"/>
      <c r="CI34" s="634"/>
      <c r="CJ34" s="634"/>
      <c r="CK34" s="634"/>
      <c r="CL34" s="634"/>
      <c r="CM34" s="634"/>
      <c r="CN34" s="181"/>
      <c r="CO34" s="633">
        <f>IF(CQ34="","",MAX(C34:D43,U34:V43,AM34:AN43,BE34:BF43,BW34:BX43)+1)</f>
        <v>14</v>
      </c>
      <c r="CP34" s="633"/>
      <c r="CQ34" s="634" t="str">
        <f>IF('各会計、関係団体の財政状況及び健全化判断比率'!BS7="","",'各会計、関係団体の財政状況及び健全化判断比率'!BS7)</f>
        <v>名古屋西流通センター</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住宅新築資金等貸付事業特別会計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海部地区水防事務組合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コミュニティ・プラント事業特別会計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IF('各会計、関係団体の財政状況及び健全化判断比率'!B33="","",'各会計、関係団体の財政状況及び健全化判断比率'!B33)</f>
        <v>上水道事業会計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愛知県後期高齢者医療広域連合（一般会計）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愛知県後期高齢者医療広域連合（後期高齢者医療特別会計）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36" t="s">
        <v>210</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211</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212</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213</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214</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215</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216</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217</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rv0Z4+bnLgsJ1rtYfOpUb2Oozmc0o5SXaykKMfaqyxPwas7Ifvwea8y4fT5tBSUChkOoP3T3v4hV6HqEwXFvEg==" saltValue="GxlJILdQzNv53BPi9JFI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2">
      <c r="A34" s="22"/>
      <c r="B34" s="31"/>
      <c r="C34" s="1187" t="s">
        <v>578</v>
      </c>
      <c r="D34" s="1187"/>
      <c r="E34" s="1188"/>
      <c r="F34" s="32">
        <v>0.48</v>
      </c>
      <c r="G34" s="33">
        <v>1.1100000000000001</v>
      </c>
      <c r="H34" s="33">
        <v>7.43</v>
      </c>
      <c r="I34" s="33">
        <v>10.27</v>
      </c>
      <c r="J34" s="34">
        <v>11.44</v>
      </c>
      <c r="K34" s="22"/>
      <c r="L34" s="22"/>
      <c r="M34" s="22"/>
      <c r="N34" s="22"/>
      <c r="O34" s="22"/>
      <c r="P34" s="22"/>
    </row>
    <row r="35" spans="1:16" ht="39" customHeight="1" x14ac:dyDescent="0.2">
      <c r="A35" s="22"/>
      <c r="B35" s="35"/>
      <c r="C35" s="1181" t="s">
        <v>579</v>
      </c>
      <c r="D35" s="1182"/>
      <c r="E35" s="1183"/>
      <c r="F35" s="36">
        <v>7.68</v>
      </c>
      <c r="G35" s="37">
        <v>7.76</v>
      </c>
      <c r="H35" s="37">
        <v>8.09</v>
      </c>
      <c r="I35" s="37">
        <v>6.99</v>
      </c>
      <c r="J35" s="38">
        <v>10.72</v>
      </c>
      <c r="K35" s="22"/>
      <c r="L35" s="22"/>
      <c r="M35" s="22"/>
      <c r="N35" s="22"/>
      <c r="O35" s="22"/>
      <c r="P35" s="22"/>
    </row>
    <row r="36" spans="1:16" ht="39" customHeight="1" x14ac:dyDescent="0.2">
      <c r="A36" s="22"/>
      <c r="B36" s="35"/>
      <c r="C36" s="1181" t="s">
        <v>580</v>
      </c>
      <c r="D36" s="1182"/>
      <c r="E36" s="1183"/>
      <c r="F36" s="36">
        <v>10.18</v>
      </c>
      <c r="G36" s="37">
        <v>9.31</v>
      </c>
      <c r="H36" s="37">
        <v>9.07</v>
      </c>
      <c r="I36" s="37">
        <v>9.06</v>
      </c>
      <c r="J36" s="38">
        <v>8.7100000000000009</v>
      </c>
      <c r="K36" s="22"/>
      <c r="L36" s="22"/>
      <c r="M36" s="22"/>
      <c r="N36" s="22"/>
      <c r="O36" s="22"/>
      <c r="P36" s="22"/>
    </row>
    <row r="37" spans="1:16" ht="39" customHeight="1" x14ac:dyDescent="0.2">
      <c r="A37" s="22"/>
      <c r="B37" s="35"/>
      <c r="C37" s="1181" t="s">
        <v>581</v>
      </c>
      <c r="D37" s="1182"/>
      <c r="E37" s="1183"/>
      <c r="F37" s="36">
        <v>2.4900000000000002</v>
      </c>
      <c r="G37" s="37">
        <v>3.02</v>
      </c>
      <c r="H37" s="37">
        <v>3.27</v>
      </c>
      <c r="I37" s="37">
        <v>3.48</v>
      </c>
      <c r="J37" s="38">
        <v>3.29</v>
      </c>
      <c r="K37" s="22"/>
      <c r="L37" s="22"/>
      <c r="M37" s="22"/>
      <c r="N37" s="22"/>
      <c r="O37" s="22"/>
      <c r="P37" s="22"/>
    </row>
    <row r="38" spans="1:16" ht="39" customHeight="1" x14ac:dyDescent="0.2">
      <c r="A38" s="22"/>
      <c r="B38" s="35"/>
      <c r="C38" s="1181" t="s">
        <v>582</v>
      </c>
      <c r="D38" s="1182"/>
      <c r="E38" s="1183"/>
      <c r="F38" s="36">
        <v>1.66</v>
      </c>
      <c r="G38" s="37">
        <v>1.47</v>
      </c>
      <c r="H38" s="37">
        <v>1.54</v>
      </c>
      <c r="I38" s="37">
        <v>1.39</v>
      </c>
      <c r="J38" s="38">
        <v>1.6</v>
      </c>
      <c r="K38" s="22"/>
      <c r="L38" s="22"/>
      <c r="M38" s="22"/>
      <c r="N38" s="22"/>
      <c r="O38" s="22"/>
      <c r="P38" s="22"/>
    </row>
    <row r="39" spans="1:16" ht="39" customHeight="1" x14ac:dyDescent="0.2">
      <c r="A39" s="22"/>
      <c r="B39" s="35"/>
      <c r="C39" s="1181" t="s">
        <v>583</v>
      </c>
      <c r="D39" s="1182"/>
      <c r="E39" s="1183"/>
      <c r="F39" s="36">
        <v>1.61</v>
      </c>
      <c r="G39" s="37">
        <v>0.99</v>
      </c>
      <c r="H39" s="37">
        <v>0.72</v>
      </c>
      <c r="I39" s="37">
        <v>0.94</v>
      </c>
      <c r="J39" s="38">
        <v>0.6</v>
      </c>
      <c r="K39" s="22"/>
      <c r="L39" s="22"/>
      <c r="M39" s="22"/>
      <c r="N39" s="22"/>
      <c r="O39" s="22"/>
      <c r="P39" s="22"/>
    </row>
    <row r="40" spans="1:16" ht="39" customHeight="1" x14ac:dyDescent="0.2">
      <c r="A40" s="22"/>
      <c r="B40" s="35"/>
      <c r="C40" s="1181" t="s">
        <v>584</v>
      </c>
      <c r="D40" s="1182"/>
      <c r="E40" s="1183"/>
      <c r="F40" s="36">
        <v>0.1</v>
      </c>
      <c r="G40" s="37">
        <v>0.1</v>
      </c>
      <c r="H40" s="37">
        <v>0.11</v>
      </c>
      <c r="I40" s="37">
        <v>0.16</v>
      </c>
      <c r="J40" s="38">
        <v>0.21</v>
      </c>
      <c r="K40" s="22"/>
      <c r="L40" s="22"/>
      <c r="M40" s="22"/>
      <c r="N40" s="22"/>
      <c r="O40" s="22"/>
      <c r="P40" s="22"/>
    </row>
    <row r="41" spans="1:16" ht="39" customHeight="1" x14ac:dyDescent="0.2">
      <c r="A41" s="22"/>
      <c r="B41" s="35"/>
      <c r="C41" s="1181" t="s">
        <v>585</v>
      </c>
      <c r="D41" s="1182"/>
      <c r="E41" s="1183"/>
      <c r="F41" s="36">
        <v>0.05</v>
      </c>
      <c r="G41" s="37">
        <v>7.0000000000000007E-2</v>
      </c>
      <c r="H41" s="37">
        <v>0.09</v>
      </c>
      <c r="I41" s="37">
        <v>0.11</v>
      </c>
      <c r="J41" s="38">
        <v>0.1</v>
      </c>
      <c r="K41" s="22"/>
      <c r="L41" s="22"/>
      <c r="M41" s="22"/>
      <c r="N41" s="22"/>
      <c r="O41" s="22"/>
      <c r="P41" s="22"/>
    </row>
    <row r="42" spans="1:16" ht="39" customHeight="1" x14ac:dyDescent="0.2">
      <c r="A42" s="22"/>
      <c r="B42" s="39"/>
      <c r="C42" s="1181" t="s">
        <v>586</v>
      </c>
      <c r="D42" s="1182"/>
      <c r="E42" s="1183"/>
      <c r="F42" s="36" t="s">
        <v>532</v>
      </c>
      <c r="G42" s="37" t="s">
        <v>532</v>
      </c>
      <c r="H42" s="37" t="s">
        <v>532</v>
      </c>
      <c r="I42" s="37" t="s">
        <v>532</v>
      </c>
      <c r="J42" s="38" t="s">
        <v>532</v>
      </c>
      <c r="K42" s="22"/>
      <c r="L42" s="22"/>
      <c r="M42" s="22"/>
      <c r="N42" s="22"/>
      <c r="O42" s="22"/>
      <c r="P42" s="22"/>
    </row>
    <row r="43" spans="1:16" ht="39" customHeight="1" thickBot="1" x14ac:dyDescent="0.25">
      <c r="A43" s="22"/>
      <c r="B43" s="40"/>
      <c r="C43" s="1184" t="s">
        <v>587</v>
      </c>
      <c r="D43" s="1185"/>
      <c r="E43" s="1186"/>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3ujvyp2QukgMoDsLr+a5uz9E5S8JSoROOt8QgvYzmUAIoyoM28yDRT/D1ZFQR3+RQlMkh3Mu0Y4hG/FEJBASA==" saltValue="to8bBMY64TzzWcyZpT9u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1494</v>
      </c>
      <c r="L45" s="60">
        <v>1464</v>
      </c>
      <c r="M45" s="60">
        <v>1388</v>
      </c>
      <c r="N45" s="60">
        <v>1448</v>
      </c>
      <c r="O45" s="61">
        <v>1582</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532</v>
      </c>
      <c r="L46" s="64" t="s">
        <v>532</v>
      </c>
      <c r="M46" s="64" t="s">
        <v>532</v>
      </c>
      <c r="N46" s="64" t="s">
        <v>532</v>
      </c>
      <c r="O46" s="65" t="s">
        <v>532</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532</v>
      </c>
      <c r="L47" s="64" t="s">
        <v>532</v>
      </c>
      <c r="M47" s="64" t="s">
        <v>532</v>
      </c>
      <c r="N47" s="64" t="s">
        <v>532</v>
      </c>
      <c r="O47" s="65" t="s">
        <v>532</v>
      </c>
      <c r="P47" s="48"/>
      <c r="Q47" s="48"/>
      <c r="R47" s="48"/>
      <c r="S47" s="48"/>
      <c r="T47" s="48"/>
      <c r="U47" s="48"/>
    </row>
    <row r="48" spans="1:21" ht="30.75" customHeight="1" x14ac:dyDescent="0.2">
      <c r="A48" s="48"/>
      <c r="B48" s="1191"/>
      <c r="C48" s="1192"/>
      <c r="D48" s="62"/>
      <c r="E48" s="1197" t="s">
        <v>15</v>
      </c>
      <c r="F48" s="1197"/>
      <c r="G48" s="1197"/>
      <c r="H48" s="1197"/>
      <c r="I48" s="1197"/>
      <c r="J48" s="1198"/>
      <c r="K48" s="63">
        <v>851</v>
      </c>
      <c r="L48" s="64">
        <v>816</v>
      </c>
      <c r="M48" s="64">
        <v>880</v>
      </c>
      <c r="N48" s="64">
        <v>846</v>
      </c>
      <c r="O48" s="65">
        <v>858</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532</v>
      </c>
      <c r="L49" s="64">
        <v>9</v>
      </c>
      <c r="M49" s="64">
        <v>16</v>
      </c>
      <c r="N49" s="64">
        <v>25</v>
      </c>
      <c r="O49" s="65">
        <v>42</v>
      </c>
      <c r="P49" s="48"/>
      <c r="Q49" s="48"/>
      <c r="R49" s="48"/>
      <c r="S49" s="48"/>
      <c r="T49" s="48"/>
      <c r="U49" s="48"/>
    </row>
    <row r="50" spans="1:21" ht="30.75" customHeight="1" x14ac:dyDescent="0.2">
      <c r="A50" s="48"/>
      <c r="B50" s="1191"/>
      <c r="C50" s="1192"/>
      <c r="D50" s="62"/>
      <c r="E50" s="1197" t="s">
        <v>17</v>
      </c>
      <c r="F50" s="1197"/>
      <c r="G50" s="1197"/>
      <c r="H50" s="1197"/>
      <c r="I50" s="1197"/>
      <c r="J50" s="1198"/>
      <c r="K50" s="63" t="s">
        <v>532</v>
      </c>
      <c r="L50" s="64" t="s">
        <v>532</v>
      </c>
      <c r="M50" s="64" t="s">
        <v>532</v>
      </c>
      <c r="N50" s="64" t="s">
        <v>532</v>
      </c>
      <c r="O50" s="65" t="s">
        <v>532</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532</v>
      </c>
      <c r="L51" s="64" t="s">
        <v>532</v>
      </c>
      <c r="M51" s="64" t="s">
        <v>532</v>
      </c>
      <c r="N51" s="64" t="s">
        <v>532</v>
      </c>
      <c r="O51" s="65" t="s">
        <v>532</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1878</v>
      </c>
      <c r="L52" s="64">
        <v>1819</v>
      </c>
      <c r="M52" s="64">
        <v>1817</v>
      </c>
      <c r="N52" s="64">
        <v>1825</v>
      </c>
      <c r="O52" s="65">
        <v>1850</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467</v>
      </c>
      <c r="L53" s="69">
        <v>470</v>
      </c>
      <c r="M53" s="69">
        <v>467</v>
      </c>
      <c r="N53" s="69">
        <v>494</v>
      </c>
      <c r="O53" s="70">
        <v>632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588</v>
      </c>
      <c r="P56" s="48"/>
      <c r="Q56" s="48"/>
      <c r="R56" s="48"/>
      <c r="S56" s="48"/>
      <c r="T56" s="48"/>
      <c r="U56" s="48"/>
    </row>
    <row r="57" spans="1:21" ht="31.5" customHeight="1" thickBot="1" x14ac:dyDescent="0.25">
      <c r="A57" s="48"/>
      <c r="B57" s="76"/>
      <c r="C57" s="77"/>
      <c r="D57" s="77"/>
      <c r="E57" s="78"/>
      <c r="F57" s="78"/>
      <c r="G57" s="78"/>
      <c r="H57" s="78"/>
      <c r="I57" s="78"/>
      <c r="J57" s="79" t="s">
        <v>2</v>
      </c>
      <c r="K57" s="80" t="s">
        <v>589</v>
      </c>
      <c r="L57" s="81" t="s">
        <v>590</v>
      </c>
      <c r="M57" s="81" t="s">
        <v>591</v>
      </c>
      <c r="N57" s="81" t="s">
        <v>592</v>
      </c>
      <c r="O57" s="82" t="s">
        <v>593</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hZb5IxfKm6oLO5tX/b/7lO2zyOOAlLvbf6Ef/cwNVcbMFcyMGd3uCmWmSPgbg0f0OHatEzYaDTbTeSCYatmtw==" saltValue="mmOIesBnwauFrxZ8F3Hy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573</v>
      </c>
      <c r="J40" s="103" t="s">
        <v>574</v>
      </c>
      <c r="K40" s="103" t="s">
        <v>575</v>
      </c>
      <c r="L40" s="103" t="s">
        <v>576</v>
      </c>
      <c r="M40" s="104" t="s">
        <v>577</v>
      </c>
    </row>
    <row r="41" spans="2:13" ht="27.75" customHeight="1" x14ac:dyDescent="0.2">
      <c r="B41" s="1220" t="s">
        <v>32</v>
      </c>
      <c r="C41" s="1221"/>
      <c r="D41" s="105"/>
      <c r="E41" s="1226" t="s">
        <v>33</v>
      </c>
      <c r="F41" s="1226"/>
      <c r="G41" s="1226"/>
      <c r="H41" s="1227"/>
      <c r="I41" s="355">
        <v>16240</v>
      </c>
      <c r="J41" s="356">
        <v>16641</v>
      </c>
      <c r="K41" s="356">
        <v>16920</v>
      </c>
      <c r="L41" s="356">
        <v>17328</v>
      </c>
      <c r="M41" s="357">
        <v>17046</v>
      </c>
    </row>
    <row r="42" spans="2:13" ht="27.75" customHeight="1" x14ac:dyDescent="0.2">
      <c r="B42" s="1222"/>
      <c r="C42" s="1223"/>
      <c r="D42" s="106"/>
      <c r="E42" s="1228" t="s">
        <v>34</v>
      </c>
      <c r="F42" s="1228"/>
      <c r="G42" s="1228"/>
      <c r="H42" s="1229"/>
      <c r="I42" s="358" t="s">
        <v>532</v>
      </c>
      <c r="J42" s="359" t="s">
        <v>532</v>
      </c>
      <c r="K42" s="359" t="s">
        <v>532</v>
      </c>
      <c r="L42" s="359" t="s">
        <v>532</v>
      </c>
      <c r="M42" s="360" t="s">
        <v>532</v>
      </c>
    </row>
    <row r="43" spans="2:13" ht="27.75" customHeight="1" x14ac:dyDescent="0.2">
      <c r="B43" s="1222"/>
      <c r="C43" s="1223"/>
      <c r="D43" s="106"/>
      <c r="E43" s="1228" t="s">
        <v>35</v>
      </c>
      <c r="F43" s="1228"/>
      <c r="G43" s="1228"/>
      <c r="H43" s="1229"/>
      <c r="I43" s="358">
        <v>10775</v>
      </c>
      <c r="J43" s="359">
        <v>10964</v>
      </c>
      <c r="K43" s="359">
        <v>10473</v>
      </c>
      <c r="L43" s="359">
        <v>9531</v>
      </c>
      <c r="M43" s="360">
        <v>8998</v>
      </c>
    </row>
    <row r="44" spans="2:13" ht="27.75" customHeight="1" x14ac:dyDescent="0.2">
      <c r="B44" s="1222"/>
      <c r="C44" s="1223"/>
      <c r="D44" s="106"/>
      <c r="E44" s="1228" t="s">
        <v>36</v>
      </c>
      <c r="F44" s="1228"/>
      <c r="G44" s="1228"/>
      <c r="H44" s="1229"/>
      <c r="I44" s="358">
        <v>116</v>
      </c>
      <c r="J44" s="359">
        <v>218</v>
      </c>
      <c r="K44" s="359">
        <v>306</v>
      </c>
      <c r="L44" s="359">
        <v>366</v>
      </c>
      <c r="M44" s="360">
        <v>310</v>
      </c>
    </row>
    <row r="45" spans="2:13" ht="27.75" customHeight="1" x14ac:dyDescent="0.2">
      <c r="B45" s="1222"/>
      <c r="C45" s="1223"/>
      <c r="D45" s="106"/>
      <c r="E45" s="1228" t="s">
        <v>37</v>
      </c>
      <c r="F45" s="1228"/>
      <c r="G45" s="1228"/>
      <c r="H45" s="1229"/>
      <c r="I45" s="358">
        <v>2725</v>
      </c>
      <c r="J45" s="359">
        <v>2831</v>
      </c>
      <c r="K45" s="359">
        <v>2884</v>
      </c>
      <c r="L45" s="359">
        <v>2928</v>
      </c>
      <c r="M45" s="360">
        <v>2918</v>
      </c>
    </row>
    <row r="46" spans="2:13" ht="27.75" customHeight="1" x14ac:dyDescent="0.2">
      <c r="B46" s="1222"/>
      <c r="C46" s="1223"/>
      <c r="D46" s="107"/>
      <c r="E46" s="1228" t="s">
        <v>38</v>
      </c>
      <c r="F46" s="1228"/>
      <c r="G46" s="1228"/>
      <c r="H46" s="1229"/>
      <c r="I46" s="358" t="s">
        <v>532</v>
      </c>
      <c r="J46" s="359" t="s">
        <v>532</v>
      </c>
      <c r="K46" s="359" t="s">
        <v>532</v>
      </c>
      <c r="L46" s="359" t="s">
        <v>532</v>
      </c>
      <c r="M46" s="360" t="s">
        <v>532</v>
      </c>
    </row>
    <row r="47" spans="2:13" ht="27.75" customHeight="1" x14ac:dyDescent="0.2">
      <c r="B47" s="1222"/>
      <c r="C47" s="1223"/>
      <c r="D47" s="108"/>
      <c r="E47" s="1230" t="s">
        <v>39</v>
      </c>
      <c r="F47" s="1231"/>
      <c r="G47" s="1231"/>
      <c r="H47" s="1232"/>
      <c r="I47" s="358" t="s">
        <v>532</v>
      </c>
      <c r="J47" s="359" t="s">
        <v>532</v>
      </c>
      <c r="K47" s="359" t="s">
        <v>532</v>
      </c>
      <c r="L47" s="359" t="s">
        <v>532</v>
      </c>
      <c r="M47" s="360" t="s">
        <v>532</v>
      </c>
    </row>
    <row r="48" spans="2:13" ht="27.75" customHeight="1" x14ac:dyDescent="0.2">
      <c r="B48" s="1222"/>
      <c r="C48" s="1223"/>
      <c r="D48" s="106"/>
      <c r="E48" s="1228" t="s">
        <v>40</v>
      </c>
      <c r="F48" s="1228"/>
      <c r="G48" s="1228"/>
      <c r="H48" s="1229"/>
      <c r="I48" s="358" t="s">
        <v>532</v>
      </c>
      <c r="J48" s="359" t="s">
        <v>532</v>
      </c>
      <c r="K48" s="359" t="s">
        <v>532</v>
      </c>
      <c r="L48" s="359" t="s">
        <v>532</v>
      </c>
      <c r="M48" s="360" t="s">
        <v>532</v>
      </c>
    </row>
    <row r="49" spans="2:13" ht="27.75" customHeight="1" x14ac:dyDescent="0.2">
      <c r="B49" s="1224"/>
      <c r="C49" s="1225"/>
      <c r="D49" s="106"/>
      <c r="E49" s="1228" t="s">
        <v>41</v>
      </c>
      <c r="F49" s="1228"/>
      <c r="G49" s="1228"/>
      <c r="H49" s="1229"/>
      <c r="I49" s="358" t="s">
        <v>532</v>
      </c>
      <c r="J49" s="359" t="s">
        <v>532</v>
      </c>
      <c r="K49" s="359" t="s">
        <v>532</v>
      </c>
      <c r="L49" s="359" t="s">
        <v>532</v>
      </c>
      <c r="M49" s="360" t="s">
        <v>532</v>
      </c>
    </row>
    <row r="50" spans="2:13" ht="27.75" customHeight="1" x14ac:dyDescent="0.2">
      <c r="B50" s="1233" t="s">
        <v>42</v>
      </c>
      <c r="C50" s="1234"/>
      <c r="D50" s="109"/>
      <c r="E50" s="1228" t="s">
        <v>43</v>
      </c>
      <c r="F50" s="1228"/>
      <c r="G50" s="1228"/>
      <c r="H50" s="1229"/>
      <c r="I50" s="358">
        <v>1766</v>
      </c>
      <c r="J50" s="359">
        <v>2571</v>
      </c>
      <c r="K50" s="359">
        <v>3604</v>
      </c>
      <c r="L50" s="359">
        <v>5679</v>
      </c>
      <c r="M50" s="360">
        <v>6152</v>
      </c>
    </row>
    <row r="51" spans="2:13" ht="27.75" customHeight="1" x14ac:dyDescent="0.2">
      <c r="B51" s="1222"/>
      <c r="C51" s="1223"/>
      <c r="D51" s="106"/>
      <c r="E51" s="1228" t="s">
        <v>44</v>
      </c>
      <c r="F51" s="1228"/>
      <c r="G51" s="1228"/>
      <c r="H51" s="1229"/>
      <c r="I51" s="358">
        <v>4810</v>
      </c>
      <c r="J51" s="359">
        <v>5298</v>
      </c>
      <c r="K51" s="359">
        <v>5390</v>
      </c>
      <c r="L51" s="359">
        <v>5118</v>
      </c>
      <c r="M51" s="360">
        <v>4923</v>
      </c>
    </row>
    <row r="52" spans="2:13" ht="27.75" customHeight="1" x14ac:dyDescent="0.2">
      <c r="B52" s="1224"/>
      <c r="C52" s="1225"/>
      <c r="D52" s="106"/>
      <c r="E52" s="1228" t="s">
        <v>45</v>
      </c>
      <c r="F52" s="1228"/>
      <c r="G52" s="1228"/>
      <c r="H52" s="1229"/>
      <c r="I52" s="358">
        <v>19819</v>
      </c>
      <c r="J52" s="359">
        <v>19616</v>
      </c>
      <c r="K52" s="359">
        <v>19442</v>
      </c>
      <c r="L52" s="359">
        <v>19100</v>
      </c>
      <c r="M52" s="360">
        <v>18240</v>
      </c>
    </row>
    <row r="53" spans="2:13" ht="27.75" customHeight="1" thickBot="1" x14ac:dyDescent="0.25">
      <c r="B53" s="1235" t="s">
        <v>46</v>
      </c>
      <c r="C53" s="1236"/>
      <c r="D53" s="110"/>
      <c r="E53" s="1237" t="s">
        <v>47</v>
      </c>
      <c r="F53" s="1237"/>
      <c r="G53" s="1237"/>
      <c r="H53" s="1238"/>
      <c r="I53" s="361">
        <v>3461</v>
      </c>
      <c r="J53" s="362">
        <v>3169</v>
      </c>
      <c r="K53" s="362">
        <v>2147</v>
      </c>
      <c r="L53" s="362">
        <v>257</v>
      </c>
      <c r="M53" s="363">
        <v>-44</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D8hBEyR8qUnqQUY8pzfezC8A8WMLF7q5PMnP0hu2D4s/jNr9T+fVJQ9j6qCjlLFXjxv2FvLnl7z078XS4k5pRw==" saltValue="QRm7ZukJaqvfnMfokpZo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575</v>
      </c>
      <c r="G54" s="119" t="s">
        <v>576</v>
      </c>
      <c r="H54" s="120" t="s">
        <v>577</v>
      </c>
    </row>
    <row r="55" spans="2:8" ht="52.5" customHeight="1" x14ac:dyDescent="0.2">
      <c r="B55" s="121"/>
      <c r="C55" s="1247" t="s">
        <v>50</v>
      </c>
      <c r="D55" s="1247"/>
      <c r="E55" s="1248"/>
      <c r="F55" s="122">
        <v>2441</v>
      </c>
      <c r="G55" s="122">
        <v>3964</v>
      </c>
      <c r="H55" s="123">
        <v>4499</v>
      </c>
    </row>
    <row r="56" spans="2:8" ht="52.5" customHeight="1" x14ac:dyDescent="0.2">
      <c r="B56" s="124"/>
      <c r="C56" s="1249" t="s">
        <v>51</v>
      </c>
      <c r="D56" s="1249"/>
      <c r="E56" s="1250"/>
      <c r="F56" s="125">
        <v>11</v>
      </c>
      <c r="G56" s="125">
        <v>332</v>
      </c>
      <c r="H56" s="126">
        <v>332</v>
      </c>
    </row>
    <row r="57" spans="2:8" ht="53.25" customHeight="1" x14ac:dyDescent="0.2">
      <c r="B57" s="124"/>
      <c r="C57" s="1251" t="s">
        <v>52</v>
      </c>
      <c r="D57" s="1251"/>
      <c r="E57" s="1252"/>
      <c r="F57" s="127">
        <v>556</v>
      </c>
      <c r="G57" s="127">
        <v>713</v>
      </c>
      <c r="H57" s="128">
        <v>666</v>
      </c>
    </row>
    <row r="58" spans="2:8" ht="45.75" customHeight="1" x14ac:dyDescent="0.2">
      <c r="B58" s="129"/>
      <c r="C58" s="1239" t="s">
        <v>594</v>
      </c>
      <c r="D58" s="1240"/>
      <c r="E58" s="1241"/>
      <c r="F58" s="130">
        <v>409</v>
      </c>
      <c r="G58" s="130">
        <v>389</v>
      </c>
      <c r="H58" s="131">
        <v>342</v>
      </c>
    </row>
    <row r="59" spans="2:8" ht="45.75" customHeight="1" x14ac:dyDescent="0.2">
      <c r="B59" s="129"/>
      <c r="C59" s="1239" t="s">
        <v>595</v>
      </c>
      <c r="D59" s="1240"/>
      <c r="E59" s="1241"/>
      <c r="F59" s="130">
        <v>0</v>
      </c>
      <c r="G59" s="130">
        <v>200</v>
      </c>
      <c r="H59" s="131">
        <v>200</v>
      </c>
    </row>
    <row r="60" spans="2:8" ht="45.75" customHeight="1" x14ac:dyDescent="0.2">
      <c r="B60" s="129"/>
      <c r="C60" s="1239" t="s">
        <v>596</v>
      </c>
      <c r="D60" s="1240"/>
      <c r="E60" s="1241"/>
      <c r="F60" s="130">
        <v>77</v>
      </c>
      <c r="G60" s="130">
        <v>77</v>
      </c>
      <c r="H60" s="131">
        <v>77</v>
      </c>
    </row>
    <row r="61" spans="2:8" ht="45.75" customHeight="1" x14ac:dyDescent="0.2">
      <c r="B61" s="129"/>
      <c r="C61" s="1239" t="s">
        <v>597</v>
      </c>
      <c r="D61" s="1240"/>
      <c r="E61" s="1241"/>
      <c r="F61" s="130">
        <v>19</v>
      </c>
      <c r="G61" s="130">
        <v>20</v>
      </c>
      <c r="H61" s="131">
        <v>21</v>
      </c>
    </row>
    <row r="62" spans="2:8" ht="45.75" customHeight="1" thickBot="1" x14ac:dyDescent="0.25">
      <c r="B62" s="132"/>
      <c r="C62" s="1242" t="s">
        <v>598</v>
      </c>
      <c r="D62" s="1243"/>
      <c r="E62" s="1244"/>
      <c r="F62" s="133">
        <v>19</v>
      </c>
      <c r="G62" s="133">
        <v>19</v>
      </c>
      <c r="H62" s="134">
        <v>19</v>
      </c>
    </row>
    <row r="63" spans="2:8" ht="52.5" customHeight="1" thickBot="1" x14ac:dyDescent="0.25">
      <c r="B63" s="135"/>
      <c r="C63" s="1245" t="s">
        <v>53</v>
      </c>
      <c r="D63" s="1245"/>
      <c r="E63" s="1246"/>
      <c r="F63" s="136">
        <v>3008</v>
      </c>
      <c r="G63" s="136">
        <v>5009</v>
      </c>
      <c r="H63" s="137">
        <v>5497</v>
      </c>
    </row>
    <row r="64" spans="2:8" ht="13.2" x14ac:dyDescent="0.2"/>
  </sheetData>
  <sheetProtection algorithmName="SHA-512" hashValue="i8ZnpI0h+8SubpNtMGAw3SI1oHRRfe2ko8JDE4cqH/pKMtClmOHMF/ZvsbEVPSPcm0g5sNUoZOtjwQ2PYztCvw==" saltValue="5oqFFTzztnQtbUA/a5U9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612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613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622</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614</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573</v>
      </c>
      <c r="BQ50" s="1259"/>
      <c r="BR50" s="1259"/>
      <c r="BS50" s="1259"/>
      <c r="BT50" s="1259"/>
      <c r="BU50" s="1259"/>
      <c r="BV50" s="1259"/>
      <c r="BW50" s="1259"/>
      <c r="BX50" s="1259" t="s">
        <v>574</v>
      </c>
      <c r="BY50" s="1259"/>
      <c r="BZ50" s="1259"/>
      <c r="CA50" s="1259"/>
      <c r="CB50" s="1259"/>
      <c r="CC50" s="1259"/>
      <c r="CD50" s="1259"/>
      <c r="CE50" s="1259"/>
      <c r="CF50" s="1259" t="s">
        <v>575</v>
      </c>
      <c r="CG50" s="1259"/>
      <c r="CH50" s="1259"/>
      <c r="CI50" s="1259"/>
      <c r="CJ50" s="1259"/>
      <c r="CK50" s="1259"/>
      <c r="CL50" s="1259"/>
      <c r="CM50" s="1259"/>
      <c r="CN50" s="1259" t="s">
        <v>576</v>
      </c>
      <c r="CO50" s="1259"/>
      <c r="CP50" s="1259"/>
      <c r="CQ50" s="1259"/>
      <c r="CR50" s="1259"/>
      <c r="CS50" s="1259"/>
      <c r="CT50" s="1259"/>
      <c r="CU50" s="1259"/>
      <c r="CV50" s="1259" t="s">
        <v>577</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615</v>
      </c>
      <c r="AO51" s="1258"/>
      <c r="AP51" s="1258"/>
      <c r="AQ51" s="1258"/>
      <c r="AR51" s="1258"/>
      <c r="AS51" s="1258"/>
      <c r="AT51" s="1258"/>
      <c r="AU51" s="1258"/>
      <c r="AV51" s="1258"/>
      <c r="AW51" s="1258"/>
      <c r="AX51" s="1258"/>
      <c r="AY51" s="1258"/>
      <c r="AZ51" s="1258"/>
      <c r="BA51" s="1258"/>
      <c r="BB51" s="1258" t="s">
        <v>617</v>
      </c>
      <c r="BC51" s="1258"/>
      <c r="BD51" s="1258"/>
      <c r="BE51" s="1258"/>
      <c r="BF51" s="1258"/>
      <c r="BG51" s="1258"/>
      <c r="BH51" s="1258"/>
      <c r="BI51" s="1258"/>
      <c r="BJ51" s="1258"/>
      <c r="BK51" s="1258"/>
      <c r="BL51" s="1258"/>
      <c r="BM51" s="1258"/>
      <c r="BN51" s="1258"/>
      <c r="BO51" s="1258"/>
      <c r="BP51" s="1255">
        <v>31.3</v>
      </c>
      <c r="BQ51" s="1255"/>
      <c r="BR51" s="1255"/>
      <c r="BS51" s="1255"/>
      <c r="BT51" s="1255"/>
      <c r="BU51" s="1255"/>
      <c r="BV51" s="1255"/>
      <c r="BW51" s="1255"/>
      <c r="BX51" s="1255">
        <v>27.7</v>
      </c>
      <c r="BY51" s="1255"/>
      <c r="BZ51" s="1255"/>
      <c r="CA51" s="1255"/>
      <c r="CB51" s="1255"/>
      <c r="CC51" s="1255"/>
      <c r="CD51" s="1255"/>
      <c r="CE51" s="1255"/>
      <c r="CF51" s="1255">
        <v>18.2</v>
      </c>
      <c r="CG51" s="1255"/>
      <c r="CH51" s="1255"/>
      <c r="CI51" s="1255"/>
      <c r="CJ51" s="1255"/>
      <c r="CK51" s="1255"/>
      <c r="CL51" s="1255"/>
      <c r="CM51" s="1255"/>
      <c r="CN51" s="1255">
        <v>2</v>
      </c>
      <c r="CO51" s="1255"/>
      <c r="CP51" s="1255"/>
      <c r="CQ51" s="1255"/>
      <c r="CR51" s="1255"/>
      <c r="CS51" s="1255"/>
      <c r="CT51" s="1255"/>
      <c r="CU51" s="1255"/>
      <c r="CV51" s="1255"/>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618</v>
      </c>
      <c r="BC53" s="1258"/>
      <c r="BD53" s="1258"/>
      <c r="BE53" s="1258"/>
      <c r="BF53" s="1258"/>
      <c r="BG53" s="1258"/>
      <c r="BH53" s="1258"/>
      <c r="BI53" s="1258"/>
      <c r="BJ53" s="1258"/>
      <c r="BK53" s="1258"/>
      <c r="BL53" s="1258"/>
      <c r="BM53" s="1258"/>
      <c r="BN53" s="1258"/>
      <c r="BO53" s="1258"/>
      <c r="BP53" s="1255">
        <v>62.4</v>
      </c>
      <c r="BQ53" s="1255"/>
      <c r="BR53" s="1255"/>
      <c r="BS53" s="1255"/>
      <c r="BT53" s="1255"/>
      <c r="BU53" s="1255"/>
      <c r="BV53" s="1255"/>
      <c r="BW53" s="1255"/>
      <c r="BX53" s="1255">
        <v>63.7</v>
      </c>
      <c r="BY53" s="1255"/>
      <c r="BZ53" s="1255"/>
      <c r="CA53" s="1255"/>
      <c r="CB53" s="1255"/>
      <c r="CC53" s="1255"/>
      <c r="CD53" s="1255"/>
      <c r="CE53" s="1255"/>
      <c r="CF53" s="1255">
        <v>65.2</v>
      </c>
      <c r="CG53" s="1255"/>
      <c r="CH53" s="1255"/>
      <c r="CI53" s="1255"/>
      <c r="CJ53" s="1255"/>
      <c r="CK53" s="1255"/>
      <c r="CL53" s="1255"/>
      <c r="CM53" s="1255"/>
      <c r="CN53" s="1255">
        <v>66.8</v>
      </c>
      <c r="CO53" s="1255"/>
      <c r="CP53" s="1255"/>
      <c r="CQ53" s="1255"/>
      <c r="CR53" s="1255"/>
      <c r="CS53" s="1255"/>
      <c r="CT53" s="1255"/>
      <c r="CU53" s="1255"/>
      <c r="CV53" s="1255">
        <v>68.2</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619</v>
      </c>
      <c r="AO55" s="1259"/>
      <c r="AP55" s="1259"/>
      <c r="AQ55" s="1259"/>
      <c r="AR55" s="1259"/>
      <c r="AS55" s="1259"/>
      <c r="AT55" s="1259"/>
      <c r="AU55" s="1259"/>
      <c r="AV55" s="1259"/>
      <c r="AW55" s="1259"/>
      <c r="AX55" s="1259"/>
      <c r="AY55" s="1259"/>
      <c r="AZ55" s="1259"/>
      <c r="BA55" s="1259"/>
      <c r="BB55" s="1258" t="s">
        <v>617</v>
      </c>
      <c r="BC55" s="1258"/>
      <c r="BD55" s="1258"/>
      <c r="BE55" s="1258"/>
      <c r="BF55" s="1258"/>
      <c r="BG55" s="1258"/>
      <c r="BH55" s="1258"/>
      <c r="BI55" s="1258"/>
      <c r="BJ55" s="1258"/>
      <c r="BK55" s="1258"/>
      <c r="BL55" s="1258"/>
      <c r="BM55" s="1258"/>
      <c r="BN55" s="1258"/>
      <c r="BO55" s="1258"/>
      <c r="BP55" s="1255">
        <v>25.3</v>
      </c>
      <c r="BQ55" s="1255"/>
      <c r="BR55" s="1255"/>
      <c r="BS55" s="1255"/>
      <c r="BT55" s="1255"/>
      <c r="BU55" s="1255"/>
      <c r="BV55" s="1255"/>
      <c r="BW55" s="1255"/>
      <c r="BX55" s="1255">
        <v>25.5</v>
      </c>
      <c r="BY55" s="1255"/>
      <c r="BZ55" s="1255"/>
      <c r="CA55" s="1255"/>
      <c r="CB55" s="1255"/>
      <c r="CC55" s="1255"/>
      <c r="CD55" s="1255"/>
      <c r="CE55" s="1255"/>
      <c r="CF55" s="1255">
        <v>25.1</v>
      </c>
      <c r="CG55" s="1255"/>
      <c r="CH55" s="1255"/>
      <c r="CI55" s="1255"/>
      <c r="CJ55" s="1255"/>
      <c r="CK55" s="1255"/>
      <c r="CL55" s="1255"/>
      <c r="CM55" s="1255"/>
      <c r="CN55" s="1255">
        <v>11.2</v>
      </c>
      <c r="CO55" s="1255"/>
      <c r="CP55" s="1255"/>
      <c r="CQ55" s="1255"/>
      <c r="CR55" s="1255"/>
      <c r="CS55" s="1255"/>
      <c r="CT55" s="1255"/>
      <c r="CU55" s="1255"/>
      <c r="CV55" s="1255">
        <v>4.5999999999999996</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618</v>
      </c>
      <c r="BC57" s="1258"/>
      <c r="BD57" s="1258"/>
      <c r="BE57" s="1258"/>
      <c r="BF57" s="1258"/>
      <c r="BG57" s="1258"/>
      <c r="BH57" s="1258"/>
      <c r="BI57" s="1258"/>
      <c r="BJ57" s="1258"/>
      <c r="BK57" s="1258"/>
      <c r="BL57" s="1258"/>
      <c r="BM57" s="1258"/>
      <c r="BN57" s="1258"/>
      <c r="BO57" s="1258"/>
      <c r="BP57" s="1255">
        <v>59.7</v>
      </c>
      <c r="BQ57" s="1255"/>
      <c r="BR57" s="1255"/>
      <c r="BS57" s="1255"/>
      <c r="BT57" s="1255"/>
      <c r="BU57" s="1255"/>
      <c r="BV57" s="1255"/>
      <c r="BW57" s="1255"/>
      <c r="BX57" s="1255">
        <v>60.9</v>
      </c>
      <c r="BY57" s="1255"/>
      <c r="BZ57" s="1255"/>
      <c r="CA57" s="1255"/>
      <c r="CB57" s="1255"/>
      <c r="CC57" s="1255"/>
      <c r="CD57" s="1255"/>
      <c r="CE57" s="1255"/>
      <c r="CF57" s="1255">
        <v>61</v>
      </c>
      <c r="CG57" s="1255"/>
      <c r="CH57" s="1255"/>
      <c r="CI57" s="1255"/>
      <c r="CJ57" s="1255"/>
      <c r="CK57" s="1255"/>
      <c r="CL57" s="1255"/>
      <c r="CM57" s="1255"/>
      <c r="CN57" s="1255">
        <v>63.7</v>
      </c>
      <c r="CO57" s="1255"/>
      <c r="CP57" s="1255"/>
      <c r="CQ57" s="1255"/>
      <c r="CR57" s="1255"/>
      <c r="CS57" s="1255"/>
      <c r="CT57" s="1255"/>
      <c r="CU57" s="1255"/>
      <c r="CV57" s="1255">
        <v>64.099999999999994</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620</v>
      </c>
    </row>
    <row r="64" spans="1:109" ht="13.2" x14ac:dyDescent="0.2">
      <c r="B64" s="372"/>
      <c r="G64" s="379"/>
      <c r="I64" s="392"/>
      <c r="J64" s="392"/>
      <c r="K64" s="392"/>
      <c r="L64" s="392"/>
      <c r="M64" s="392"/>
      <c r="N64" s="393"/>
      <c r="AM64" s="379"/>
      <c r="AN64" s="379" t="s">
        <v>613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623</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614</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573</v>
      </c>
      <c r="BQ72" s="1259"/>
      <c r="BR72" s="1259"/>
      <c r="BS72" s="1259"/>
      <c r="BT72" s="1259"/>
      <c r="BU72" s="1259"/>
      <c r="BV72" s="1259"/>
      <c r="BW72" s="1259"/>
      <c r="BX72" s="1259" t="s">
        <v>574</v>
      </c>
      <c r="BY72" s="1259"/>
      <c r="BZ72" s="1259"/>
      <c r="CA72" s="1259"/>
      <c r="CB72" s="1259"/>
      <c r="CC72" s="1259"/>
      <c r="CD72" s="1259"/>
      <c r="CE72" s="1259"/>
      <c r="CF72" s="1259" t="s">
        <v>575</v>
      </c>
      <c r="CG72" s="1259"/>
      <c r="CH72" s="1259"/>
      <c r="CI72" s="1259"/>
      <c r="CJ72" s="1259"/>
      <c r="CK72" s="1259"/>
      <c r="CL72" s="1259"/>
      <c r="CM72" s="1259"/>
      <c r="CN72" s="1259" t="s">
        <v>576</v>
      </c>
      <c r="CO72" s="1259"/>
      <c r="CP72" s="1259"/>
      <c r="CQ72" s="1259"/>
      <c r="CR72" s="1259"/>
      <c r="CS72" s="1259"/>
      <c r="CT72" s="1259"/>
      <c r="CU72" s="1259"/>
      <c r="CV72" s="1259" t="s">
        <v>577</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615</v>
      </c>
      <c r="AO73" s="1258"/>
      <c r="AP73" s="1258"/>
      <c r="AQ73" s="1258"/>
      <c r="AR73" s="1258"/>
      <c r="AS73" s="1258"/>
      <c r="AT73" s="1258"/>
      <c r="AU73" s="1258"/>
      <c r="AV73" s="1258"/>
      <c r="AW73" s="1258"/>
      <c r="AX73" s="1258"/>
      <c r="AY73" s="1258"/>
      <c r="AZ73" s="1258"/>
      <c r="BA73" s="1258"/>
      <c r="BB73" s="1258" t="s">
        <v>616</v>
      </c>
      <c r="BC73" s="1258"/>
      <c r="BD73" s="1258"/>
      <c r="BE73" s="1258"/>
      <c r="BF73" s="1258"/>
      <c r="BG73" s="1258"/>
      <c r="BH73" s="1258"/>
      <c r="BI73" s="1258"/>
      <c r="BJ73" s="1258"/>
      <c r="BK73" s="1258"/>
      <c r="BL73" s="1258"/>
      <c r="BM73" s="1258"/>
      <c r="BN73" s="1258"/>
      <c r="BO73" s="1258"/>
      <c r="BP73" s="1255">
        <v>31.3</v>
      </c>
      <c r="BQ73" s="1255"/>
      <c r="BR73" s="1255"/>
      <c r="BS73" s="1255"/>
      <c r="BT73" s="1255"/>
      <c r="BU73" s="1255"/>
      <c r="BV73" s="1255"/>
      <c r="BW73" s="1255"/>
      <c r="BX73" s="1255">
        <v>27.7</v>
      </c>
      <c r="BY73" s="1255"/>
      <c r="BZ73" s="1255"/>
      <c r="CA73" s="1255"/>
      <c r="CB73" s="1255"/>
      <c r="CC73" s="1255"/>
      <c r="CD73" s="1255"/>
      <c r="CE73" s="1255"/>
      <c r="CF73" s="1255">
        <v>18.2</v>
      </c>
      <c r="CG73" s="1255"/>
      <c r="CH73" s="1255"/>
      <c r="CI73" s="1255"/>
      <c r="CJ73" s="1255"/>
      <c r="CK73" s="1255"/>
      <c r="CL73" s="1255"/>
      <c r="CM73" s="1255"/>
      <c r="CN73" s="1255">
        <v>2</v>
      </c>
      <c r="CO73" s="1255"/>
      <c r="CP73" s="1255"/>
      <c r="CQ73" s="1255"/>
      <c r="CR73" s="1255"/>
      <c r="CS73" s="1255"/>
      <c r="CT73" s="1255"/>
      <c r="CU73" s="1255"/>
      <c r="CV73" s="1255"/>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621</v>
      </c>
      <c r="BC75" s="1258"/>
      <c r="BD75" s="1258"/>
      <c r="BE75" s="1258"/>
      <c r="BF75" s="1258"/>
      <c r="BG75" s="1258"/>
      <c r="BH75" s="1258"/>
      <c r="BI75" s="1258"/>
      <c r="BJ75" s="1258"/>
      <c r="BK75" s="1258"/>
      <c r="BL75" s="1258"/>
      <c r="BM75" s="1258"/>
      <c r="BN75" s="1258"/>
      <c r="BO75" s="1258"/>
      <c r="BP75" s="1255">
        <v>5</v>
      </c>
      <c r="BQ75" s="1255"/>
      <c r="BR75" s="1255"/>
      <c r="BS75" s="1255"/>
      <c r="BT75" s="1255"/>
      <c r="BU75" s="1255"/>
      <c r="BV75" s="1255"/>
      <c r="BW75" s="1255"/>
      <c r="BX75" s="1255">
        <v>4.5</v>
      </c>
      <c r="BY75" s="1255"/>
      <c r="BZ75" s="1255"/>
      <c r="CA75" s="1255"/>
      <c r="CB75" s="1255"/>
      <c r="CC75" s="1255"/>
      <c r="CD75" s="1255"/>
      <c r="CE75" s="1255"/>
      <c r="CF75" s="1255">
        <v>4.0999999999999996</v>
      </c>
      <c r="CG75" s="1255"/>
      <c r="CH75" s="1255"/>
      <c r="CI75" s="1255"/>
      <c r="CJ75" s="1255"/>
      <c r="CK75" s="1255"/>
      <c r="CL75" s="1255"/>
      <c r="CM75" s="1255"/>
      <c r="CN75" s="1255">
        <v>4</v>
      </c>
      <c r="CO75" s="1255"/>
      <c r="CP75" s="1255"/>
      <c r="CQ75" s="1255"/>
      <c r="CR75" s="1255"/>
      <c r="CS75" s="1255"/>
      <c r="CT75" s="1255"/>
      <c r="CU75" s="1255"/>
      <c r="CV75" s="1255">
        <v>4.3</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619</v>
      </c>
      <c r="AO77" s="1259"/>
      <c r="AP77" s="1259"/>
      <c r="AQ77" s="1259"/>
      <c r="AR77" s="1259"/>
      <c r="AS77" s="1259"/>
      <c r="AT77" s="1259"/>
      <c r="AU77" s="1259"/>
      <c r="AV77" s="1259"/>
      <c r="AW77" s="1259"/>
      <c r="AX77" s="1259"/>
      <c r="AY77" s="1259"/>
      <c r="AZ77" s="1259"/>
      <c r="BA77" s="1259"/>
      <c r="BB77" s="1258" t="s">
        <v>617</v>
      </c>
      <c r="BC77" s="1258"/>
      <c r="BD77" s="1258"/>
      <c r="BE77" s="1258"/>
      <c r="BF77" s="1258"/>
      <c r="BG77" s="1258"/>
      <c r="BH77" s="1258"/>
      <c r="BI77" s="1258"/>
      <c r="BJ77" s="1258"/>
      <c r="BK77" s="1258"/>
      <c r="BL77" s="1258"/>
      <c r="BM77" s="1258"/>
      <c r="BN77" s="1258"/>
      <c r="BO77" s="1258"/>
      <c r="BP77" s="1255">
        <v>25.3</v>
      </c>
      <c r="BQ77" s="1255"/>
      <c r="BR77" s="1255"/>
      <c r="BS77" s="1255"/>
      <c r="BT77" s="1255"/>
      <c r="BU77" s="1255"/>
      <c r="BV77" s="1255"/>
      <c r="BW77" s="1255"/>
      <c r="BX77" s="1255">
        <v>25.5</v>
      </c>
      <c r="BY77" s="1255"/>
      <c r="BZ77" s="1255"/>
      <c r="CA77" s="1255"/>
      <c r="CB77" s="1255"/>
      <c r="CC77" s="1255"/>
      <c r="CD77" s="1255"/>
      <c r="CE77" s="1255"/>
      <c r="CF77" s="1255">
        <v>25.1</v>
      </c>
      <c r="CG77" s="1255"/>
      <c r="CH77" s="1255"/>
      <c r="CI77" s="1255"/>
      <c r="CJ77" s="1255"/>
      <c r="CK77" s="1255"/>
      <c r="CL77" s="1255"/>
      <c r="CM77" s="1255"/>
      <c r="CN77" s="1255">
        <v>11.2</v>
      </c>
      <c r="CO77" s="1255"/>
      <c r="CP77" s="1255"/>
      <c r="CQ77" s="1255"/>
      <c r="CR77" s="1255"/>
      <c r="CS77" s="1255"/>
      <c r="CT77" s="1255"/>
      <c r="CU77" s="1255"/>
      <c r="CV77" s="1255">
        <v>4.5999999999999996</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621</v>
      </c>
      <c r="BC79" s="1258"/>
      <c r="BD79" s="1258"/>
      <c r="BE79" s="1258"/>
      <c r="BF79" s="1258"/>
      <c r="BG79" s="1258"/>
      <c r="BH79" s="1258"/>
      <c r="BI79" s="1258"/>
      <c r="BJ79" s="1258"/>
      <c r="BK79" s="1258"/>
      <c r="BL79" s="1258"/>
      <c r="BM79" s="1258"/>
      <c r="BN79" s="1258"/>
      <c r="BO79" s="1258"/>
      <c r="BP79" s="1255">
        <v>6.9</v>
      </c>
      <c r="BQ79" s="1255"/>
      <c r="BR79" s="1255"/>
      <c r="BS79" s="1255"/>
      <c r="BT79" s="1255"/>
      <c r="BU79" s="1255"/>
      <c r="BV79" s="1255"/>
      <c r="BW79" s="1255"/>
      <c r="BX79" s="1255">
        <v>6.6</v>
      </c>
      <c r="BY79" s="1255"/>
      <c r="BZ79" s="1255"/>
      <c r="CA79" s="1255"/>
      <c r="CB79" s="1255"/>
      <c r="CC79" s="1255"/>
      <c r="CD79" s="1255"/>
      <c r="CE79" s="1255"/>
      <c r="CF79" s="1255">
        <v>6.4</v>
      </c>
      <c r="CG79" s="1255"/>
      <c r="CH79" s="1255"/>
      <c r="CI79" s="1255"/>
      <c r="CJ79" s="1255"/>
      <c r="CK79" s="1255"/>
      <c r="CL79" s="1255"/>
      <c r="CM79" s="1255"/>
      <c r="CN79" s="1255">
        <v>5.7</v>
      </c>
      <c r="CO79" s="1255"/>
      <c r="CP79" s="1255"/>
      <c r="CQ79" s="1255"/>
      <c r="CR79" s="1255"/>
      <c r="CS79" s="1255"/>
      <c r="CT79" s="1255"/>
      <c r="CU79" s="1255"/>
      <c r="CV79" s="1255">
        <v>5.8</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mo00/v/IR0H+CwpGRCV3n8WRDoiAkY9mzKUx5vM/KpDv3tHx27M9A/w0PP6PVOgO5P0/Puc7oPvn6RLiH/ThXw==" saltValue="uBAKpgNAhu1yzO6mNziQ8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571</v>
      </c>
    </row>
  </sheetData>
  <sheetProtection algorithmName="SHA-512" hashValue="n6R7Mu1fKvVK5eWi3KzzuLBWHohhL15Ho4W80zl/TYIxU1H5qlI+Hgtmms9QH616YI9b1KcDWs+0luBc9veOYA==" saltValue="JufMhevEpGweSwwyMM5cH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571</v>
      </c>
    </row>
  </sheetData>
  <sheetProtection algorithmName="SHA-512" hashValue="1CrHnh++vMJF349AeiKCoh8DDYrwIFH+ylcQdS/VtozAB5dgbK46jdk2IPB0XlTjaddIRFDazPAekTIEJ0257w==" saltValue="lUknrVuho+8tEM70zTX3/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570</v>
      </c>
      <c r="G2" s="151"/>
      <c r="H2" s="152"/>
    </row>
    <row r="3" spans="1:8" x14ac:dyDescent="0.2">
      <c r="A3" s="148" t="s">
        <v>563</v>
      </c>
      <c r="B3" s="153"/>
      <c r="C3" s="154"/>
      <c r="D3" s="155">
        <v>20241</v>
      </c>
      <c r="E3" s="156"/>
      <c r="F3" s="157">
        <v>54684</v>
      </c>
      <c r="G3" s="158"/>
      <c r="H3" s="159"/>
    </row>
    <row r="4" spans="1:8" x14ac:dyDescent="0.2">
      <c r="A4" s="160"/>
      <c r="B4" s="161"/>
      <c r="C4" s="162"/>
      <c r="D4" s="163">
        <v>4042</v>
      </c>
      <c r="E4" s="164"/>
      <c r="F4" s="165">
        <v>32829</v>
      </c>
      <c r="G4" s="166"/>
      <c r="H4" s="167"/>
    </row>
    <row r="5" spans="1:8" x14ac:dyDescent="0.2">
      <c r="A5" s="148" t="s">
        <v>565</v>
      </c>
      <c r="B5" s="153"/>
      <c r="C5" s="154"/>
      <c r="D5" s="155">
        <v>27179</v>
      </c>
      <c r="E5" s="156"/>
      <c r="F5" s="157">
        <v>62383</v>
      </c>
      <c r="G5" s="158"/>
      <c r="H5" s="159"/>
    </row>
    <row r="6" spans="1:8" x14ac:dyDescent="0.2">
      <c r="A6" s="160"/>
      <c r="B6" s="161"/>
      <c r="C6" s="162"/>
      <c r="D6" s="163">
        <v>4854</v>
      </c>
      <c r="E6" s="164"/>
      <c r="F6" s="165">
        <v>35325</v>
      </c>
      <c r="G6" s="166"/>
      <c r="H6" s="167"/>
    </row>
    <row r="7" spans="1:8" x14ac:dyDescent="0.2">
      <c r="A7" s="148" t="s">
        <v>566</v>
      </c>
      <c r="B7" s="153"/>
      <c r="C7" s="154"/>
      <c r="D7" s="155">
        <v>23335</v>
      </c>
      <c r="E7" s="156"/>
      <c r="F7" s="157">
        <v>63812</v>
      </c>
      <c r="G7" s="158"/>
      <c r="H7" s="159"/>
    </row>
    <row r="8" spans="1:8" x14ac:dyDescent="0.2">
      <c r="A8" s="160"/>
      <c r="B8" s="161"/>
      <c r="C8" s="162"/>
      <c r="D8" s="163">
        <v>8137</v>
      </c>
      <c r="E8" s="164"/>
      <c r="F8" s="165">
        <v>33848</v>
      </c>
      <c r="G8" s="166"/>
      <c r="H8" s="167"/>
    </row>
    <row r="9" spans="1:8" x14ac:dyDescent="0.2">
      <c r="A9" s="148" t="s">
        <v>567</v>
      </c>
      <c r="B9" s="153"/>
      <c r="C9" s="154"/>
      <c r="D9" s="155">
        <v>24804</v>
      </c>
      <c r="E9" s="156"/>
      <c r="F9" s="157">
        <v>45945</v>
      </c>
      <c r="G9" s="158"/>
      <c r="H9" s="159"/>
    </row>
    <row r="10" spans="1:8" x14ac:dyDescent="0.2">
      <c r="A10" s="160"/>
      <c r="B10" s="161"/>
      <c r="C10" s="162"/>
      <c r="D10" s="163">
        <v>8054</v>
      </c>
      <c r="E10" s="164"/>
      <c r="F10" s="165">
        <v>25180</v>
      </c>
      <c r="G10" s="166"/>
      <c r="H10" s="167"/>
    </row>
    <row r="11" spans="1:8" x14ac:dyDescent="0.2">
      <c r="A11" s="148" t="s">
        <v>568</v>
      </c>
      <c r="B11" s="153"/>
      <c r="C11" s="154"/>
      <c r="D11" s="155">
        <v>38616</v>
      </c>
      <c r="E11" s="156"/>
      <c r="F11" s="157">
        <v>44475</v>
      </c>
      <c r="G11" s="158"/>
      <c r="H11" s="159"/>
    </row>
    <row r="12" spans="1:8" x14ac:dyDescent="0.2">
      <c r="A12" s="160"/>
      <c r="B12" s="161"/>
      <c r="C12" s="168"/>
      <c r="D12" s="163">
        <v>19961</v>
      </c>
      <c r="E12" s="164"/>
      <c r="F12" s="165">
        <v>24780</v>
      </c>
      <c r="G12" s="166"/>
      <c r="H12" s="167"/>
    </row>
    <row r="13" spans="1:8" x14ac:dyDescent="0.2">
      <c r="A13" s="148"/>
      <c r="B13" s="153"/>
      <c r="C13" s="169"/>
      <c r="D13" s="170">
        <v>26835</v>
      </c>
      <c r="E13" s="171"/>
      <c r="F13" s="172">
        <v>54260</v>
      </c>
      <c r="G13" s="173"/>
      <c r="H13" s="159"/>
    </row>
    <row r="14" spans="1:8" x14ac:dyDescent="0.2">
      <c r="A14" s="160"/>
      <c r="B14" s="161"/>
      <c r="C14" s="162"/>
      <c r="D14" s="163">
        <v>9010</v>
      </c>
      <c r="E14" s="164"/>
      <c r="F14" s="165">
        <v>30392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7.8</v>
      </c>
      <c r="C19" s="174">
        <f>ROUND(VALUE(SUBSTITUTE(実質収支比率等に係る経年分析!G$48,"▲","-")),2)</f>
        <v>7.87</v>
      </c>
      <c r="D19" s="174">
        <f>ROUND(VALUE(SUBSTITUTE(実質収支比率等に係る経年分析!H$48,"▲","-")),2)</f>
        <v>8.2100000000000009</v>
      </c>
      <c r="E19" s="174">
        <f>ROUND(VALUE(SUBSTITUTE(実質収支比率等に係る経年分析!I$48,"▲","-")),2)</f>
        <v>7.16</v>
      </c>
      <c r="F19" s="174">
        <f>ROUND(VALUE(SUBSTITUTE(実質収支比率等に係る経年分析!J$48,"▲","-")),2)</f>
        <v>10.94</v>
      </c>
    </row>
    <row r="20" spans="1:11" x14ac:dyDescent="0.2">
      <c r="A20" s="174" t="s">
        <v>57</v>
      </c>
      <c r="B20" s="174">
        <f>ROUND(VALUE(SUBSTITUTE(実質収支比率等に係る経年分析!F$47,"▲","-")),2)</f>
        <v>8.3000000000000007</v>
      </c>
      <c r="C20" s="174">
        <f>ROUND(VALUE(SUBSTITUTE(実質収支比率等に係る経年分析!G$47,"▲","-")),2)</f>
        <v>12.96</v>
      </c>
      <c r="D20" s="174">
        <f>ROUND(VALUE(SUBSTITUTE(実質収支比率等に係る経年分析!H$47,"▲","-")),2)</f>
        <v>18.28</v>
      </c>
      <c r="E20" s="174">
        <f>ROUND(VALUE(SUBSTITUTE(実質収支比率等に係る経年分析!I$47,"▲","-")),2)</f>
        <v>28.18</v>
      </c>
      <c r="F20" s="174">
        <f>ROUND(VALUE(SUBSTITUTE(実質収支比率等に係る経年分析!J$47,"▲","-")),2)</f>
        <v>32.56</v>
      </c>
    </row>
    <row r="21" spans="1:11" x14ac:dyDescent="0.2">
      <c r="A21" s="174" t="s">
        <v>58</v>
      </c>
      <c r="B21" s="174">
        <f>IF(ISNUMBER(VALUE(SUBSTITUTE(実質収支比率等に係る経年分析!F$49,"▲","-"))),ROUND(VALUE(SUBSTITUTE(実質収支比率等に係る経年分析!F$49,"▲","-")),2),NA())</f>
        <v>1.42</v>
      </c>
      <c r="C21" s="174">
        <f>IF(ISNUMBER(VALUE(SUBSTITUTE(実質収支比率等に係る経年分析!G$49,"▲","-"))),ROUND(VALUE(SUBSTITUTE(実質収支比率等に係る経年分析!G$49,"▲","-")),2),NA())</f>
        <v>5.14</v>
      </c>
      <c r="D21" s="174">
        <f>IF(ISNUMBER(VALUE(SUBSTITUTE(実質収支比率等に係る経年分析!H$49,"▲","-"))),ROUND(VALUE(SUBSTITUTE(実質収支比率等に係る経年分析!H$49,"▲","-")),2),NA())</f>
        <v>6.25</v>
      </c>
      <c r="E21" s="174">
        <f>IF(ISNUMBER(VALUE(SUBSTITUTE(実質収支比率等に係る経年分析!I$49,"▲","-"))),ROUND(VALUE(SUBSTITUTE(実質収支比率等に係る経年分析!I$49,"▲","-")),2),NA())</f>
        <v>10.199999999999999</v>
      </c>
      <c r="F21" s="174">
        <f>IF(ISNUMBER(VALUE(SUBSTITUTE(実質収支比率等に係る経年分析!J$49,"▲","-"))),ROUND(VALUE(SUBSTITUTE(実質収支比率等に係る経年分析!J$49,"▲","-")),2),NA())</f>
        <v>7.52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7.0000000000000007E-2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v>
      </c>
    </row>
    <row r="30" spans="1:11" x14ac:dyDescent="0.2">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0.21</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1.61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0.99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2.4900000000000002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3.27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3.48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3.29</v>
      </c>
    </row>
    <row r="34" spans="1:16" x14ac:dyDescent="0.2">
      <c r="A34" s="175" t="str">
        <f>IF(連結実質赤字比率に係る赤字・黒字の構成分析!C$36="",NA(),連結実質赤字比率に係る赤字・黒字の構成分析!C$36)</f>
        <v>上水道事業会計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9.07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8.7100000000000009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10.72</v>
      </c>
    </row>
    <row r="36" spans="1:16" x14ac:dyDescent="0.2">
      <c r="A36" s="175" t="str">
        <f>IF(連結実質赤字比率に係る赤字・黒字の構成分析!C$34="",NA(),連結実質赤字比率に係る赤字・黒字の構成分析!C$34)</f>
        <v>津島市民病院事業会計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1.1100000000000001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1878</v>
      </c>
      <c r="E42" s="176"/>
      <c r="F42" s="176"/>
      <c r="G42" s="176">
        <f>'実質公債費比率（分子）の構造'!L$52</f>
        <v>1819</v>
      </c>
      <c r="H42" s="176"/>
      <c r="I42" s="176"/>
      <c r="J42" s="176">
        <f>'実質公債費比率（分子）の構造'!M$52</f>
        <v>1817</v>
      </c>
      <c r="K42" s="176"/>
      <c r="L42" s="176"/>
      <c r="M42" s="176">
        <f>'実質公債費比率（分子）の構造'!N$52</f>
        <v>1825</v>
      </c>
      <c r="N42" s="176"/>
      <c r="O42" s="176"/>
      <c r="P42" s="176">
        <f>'実質公債費比率（分子）の構造'!O$52</f>
        <v>1850</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f>'実質公債費比率（分子）の構造'!L$49</f>
        <v>9</v>
      </c>
      <c r="F45" s="176"/>
      <c r="G45" s="176"/>
      <c r="H45" s="176">
        <f>'実質公債費比率（分子）の構造'!M$49</f>
        <v>16</v>
      </c>
      <c r="I45" s="176"/>
      <c r="J45" s="176"/>
      <c r="K45" s="176">
        <f>'実質公債費比率（分子）の構造'!N$49</f>
        <v>25</v>
      </c>
      <c r="L45" s="176"/>
      <c r="M45" s="176"/>
      <c r="N45" s="176">
        <f>'実質公債費比率（分子）の構造'!O$49</f>
        <v>42</v>
      </c>
      <c r="O45" s="176"/>
      <c r="P45" s="176"/>
    </row>
    <row r="46" spans="1:16" x14ac:dyDescent="0.2">
      <c r="A46" s="176" t="s">
        <v>69</v>
      </c>
      <c r="B46" s="176">
        <f>'実質公債費比率（分子）の構造'!K$48</f>
        <v>851</v>
      </c>
      <c r="C46" s="176"/>
      <c r="D46" s="176"/>
      <c r="E46" s="176">
        <f>'実質公債費比率（分子）の構造'!L$48</f>
        <v>816</v>
      </c>
      <c r="F46" s="176"/>
      <c r="G46" s="176"/>
      <c r="H46" s="176">
        <f>'実質公債費比率（分子）の構造'!M$48</f>
        <v>880</v>
      </c>
      <c r="I46" s="176"/>
      <c r="J46" s="176"/>
      <c r="K46" s="176">
        <f>'実質公債費比率（分子）の構造'!N$48</f>
        <v>846</v>
      </c>
      <c r="L46" s="176"/>
      <c r="M46" s="176"/>
      <c r="N46" s="176">
        <f>'実質公債費比率（分子）の構造'!O$48</f>
        <v>858</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1494</v>
      </c>
      <c r="C49" s="176"/>
      <c r="D49" s="176"/>
      <c r="E49" s="176">
        <f>'実質公債費比率（分子）の構造'!L$45</f>
        <v>1464</v>
      </c>
      <c r="F49" s="176"/>
      <c r="G49" s="176"/>
      <c r="H49" s="176">
        <f>'実質公債費比率（分子）の構造'!M$45</f>
        <v>1388</v>
      </c>
      <c r="I49" s="176"/>
      <c r="J49" s="176"/>
      <c r="K49" s="176">
        <f>'実質公債費比率（分子）の構造'!N$45</f>
        <v>1448</v>
      </c>
      <c r="L49" s="176"/>
      <c r="M49" s="176"/>
      <c r="N49" s="176">
        <f>'実質公債費比率（分子）の構造'!O$45</f>
        <v>1582</v>
      </c>
      <c r="O49" s="176"/>
      <c r="P49" s="176"/>
    </row>
    <row r="50" spans="1:16" x14ac:dyDescent="0.2">
      <c r="A50" s="176" t="s">
        <v>73</v>
      </c>
      <c r="B50" s="176" t="e">
        <f>NA()</f>
        <v>#N/A</v>
      </c>
      <c r="C50" s="176">
        <f>IF(ISNUMBER('実質公債費比率（分子）の構造'!K$53),'実質公債費比率（分子）の構造'!K$53,NA())</f>
        <v>467</v>
      </c>
      <c r="D50" s="176" t="e">
        <f>NA()</f>
        <v>#N/A</v>
      </c>
      <c r="E50" s="176" t="e">
        <f>NA()</f>
        <v>#N/A</v>
      </c>
      <c r="F50" s="176">
        <f>IF(ISNUMBER('実質公債費比率（分子）の構造'!L$53),'実質公債費比率（分子）の構造'!L$53,NA())</f>
        <v>470</v>
      </c>
      <c r="G50" s="176" t="e">
        <f>NA()</f>
        <v>#N/A</v>
      </c>
      <c r="H50" s="176" t="e">
        <f>NA()</f>
        <v>#N/A</v>
      </c>
      <c r="I50" s="176">
        <f>IF(ISNUMBER('実質公債費比率（分子）の構造'!M$53),'実質公債費比率（分子）の構造'!M$53,NA())</f>
        <v>467</v>
      </c>
      <c r="J50" s="176" t="e">
        <f>NA()</f>
        <v>#N/A</v>
      </c>
      <c r="K50" s="176" t="e">
        <f>NA()</f>
        <v>#N/A</v>
      </c>
      <c r="L50" s="176">
        <f>IF(ISNUMBER('実質公債費比率（分子）の構造'!N$53),'実質公債費比率（分子）の構造'!N$53,NA())</f>
        <v>494</v>
      </c>
      <c r="M50" s="176" t="e">
        <f>NA()</f>
        <v>#N/A</v>
      </c>
      <c r="N50" s="176" t="e">
        <f>NA()</f>
        <v>#N/A</v>
      </c>
      <c r="O50" s="176">
        <f>IF(ISNUMBER('実質公債費比率（分子）の構造'!O$53),'実質公債費比率（分子）の構造'!O$53,NA())</f>
        <v>632</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19819</v>
      </c>
      <c r="E56" s="175"/>
      <c r="F56" s="175"/>
      <c r="G56" s="175">
        <f>'将来負担比率（分子）の構造'!J$52</f>
        <v>19616</v>
      </c>
      <c r="H56" s="175"/>
      <c r="I56" s="175"/>
      <c r="J56" s="175">
        <f>'将来負担比率（分子）の構造'!K$52</f>
        <v>19442</v>
      </c>
      <c r="K56" s="175"/>
      <c r="L56" s="175"/>
      <c r="M56" s="175">
        <f>'将来負担比率（分子）の構造'!L$52</f>
        <v>19100</v>
      </c>
      <c r="N56" s="175"/>
      <c r="O56" s="175"/>
      <c r="P56" s="175">
        <f>'将来負担比率（分子）の構造'!M$52</f>
        <v>18240</v>
      </c>
    </row>
    <row r="57" spans="1:16" x14ac:dyDescent="0.2">
      <c r="A57" s="175" t="s">
        <v>44</v>
      </c>
      <c r="B57" s="175"/>
      <c r="C57" s="175"/>
      <c r="D57" s="175">
        <f>'将来負担比率（分子）の構造'!I$51</f>
        <v>4810</v>
      </c>
      <c r="E57" s="175"/>
      <c r="F57" s="175"/>
      <c r="G57" s="175">
        <f>'将来負担比率（分子）の構造'!J$51</f>
        <v>5298</v>
      </c>
      <c r="H57" s="175"/>
      <c r="I57" s="175"/>
      <c r="J57" s="175">
        <f>'将来負担比率（分子）の構造'!K$51</f>
        <v>5390</v>
      </c>
      <c r="K57" s="175"/>
      <c r="L57" s="175"/>
      <c r="M57" s="175">
        <f>'将来負担比率（分子）の構造'!L$51</f>
        <v>5118</v>
      </c>
      <c r="N57" s="175"/>
      <c r="O57" s="175"/>
      <c r="P57" s="175">
        <f>'将来負担比率（分子）の構造'!M$51</f>
        <v>4923</v>
      </c>
    </row>
    <row r="58" spans="1:16" x14ac:dyDescent="0.2">
      <c r="A58" s="175" t="s">
        <v>43</v>
      </c>
      <c r="B58" s="175"/>
      <c r="C58" s="175"/>
      <c r="D58" s="175">
        <f>'将来負担比率（分子）の構造'!I$50</f>
        <v>1766</v>
      </c>
      <c r="E58" s="175"/>
      <c r="F58" s="175"/>
      <c r="G58" s="175">
        <f>'将来負担比率（分子）の構造'!J$50</f>
        <v>2571</v>
      </c>
      <c r="H58" s="175"/>
      <c r="I58" s="175"/>
      <c r="J58" s="175">
        <f>'将来負担比率（分子）の構造'!K$50</f>
        <v>3604</v>
      </c>
      <c r="K58" s="175"/>
      <c r="L58" s="175"/>
      <c r="M58" s="175">
        <f>'将来負担比率（分子）の構造'!L$50</f>
        <v>5679</v>
      </c>
      <c r="N58" s="175"/>
      <c r="O58" s="175"/>
      <c r="P58" s="175">
        <f>'将来負担比率（分子）の構造'!M$50</f>
        <v>6152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2725</v>
      </c>
      <c r="C62" s="175"/>
      <c r="D62" s="175"/>
      <c r="E62" s="175">
        <f>'将来負担比率（分子）の構造'!J$45</f>
        <v>2831</v>
      </c>
      <c r="F62" s="175"/>
      <c r="G62" s="175"/>
      <c r="H62" s="175">
        <f>'将来負担比率（分子）の構造'!K$45</f>
        <v>2884</v>
      </c>
      <c r="I62" s="175"/>
      <c r="J62" s="175"/>
      <c r="K62" s="175">
        <f>'将来負担比率（分子）の構造'!L$45</f>
        <v>2928</v>
      </c>
      <c r="L62" s="175"/>
      <c r="M62" s="175"/>
      <c r="N62" s="175">
        <f>'将来負担比率（分子）の構造'!M$45</f>
        <v>2918</v>
      </c>
      <c r="O62" s="175"/>
      <c r="P62" s="175"/>
    </row>
    <row r="63" spans="1:16" x14ac:dyDescent="0.2">
      <c r="A63" s="175" t="s">
        <v>36</v>
      </c>
      <c r="B63" s="175">
        <f>'将来負担比率（分子）の構造'!I$44</f>
        <v>116</v>
      </c>
      <c r="C63" s="175"/>
      <c r="D63" s="175"/>
      <c r="E63" s="175">
        <f>'将来負担比率（分子）の構造'!J$44</f>
        <v>218</v>
      </c>
      <c r="F63" s="175"/>
      <c r="G63" s="175"/>
      <c r="H63" s="175">
        <f>'将来負担比率（分子）の構造'!K$44</f>
        <v>306</v>
      </c>
      <c r="I63" s="175"/>
      <c r="J63" s="175"/>
      <c r="K63" s="175">
        <f>'将来負担比率（分子）の構造'!L$44</f>
        <v>366</v>
      </c>
      <c r="L63" s="175"/>
      <c r="M63" s="175"/>
      <c r="N63" s="175">
        <f>'将来負担比率（分子）の構造'!M$44</f>
        <v>310</v>
      </c>
      <c r="O63" s="175"/>
      <c r="P63" s="175"/>
    </row>
    <row r="64" spans="1:16" x14ac:dyDescent="0.2">
      <c r="A64" s="175" t="s">
        <v>35</v>
      </c>
      <c r="B64" s="175">
        <f>'将来負担比率（分子）の構造'!I$43</f>
        <v>10775</v>
      </c>
      <c r="C64" s="175"/>
      <c r="D64" s="175"/>
      <c r="E64" s="175">
        <f>'将来負担比率（分子）の構造'!J$43</f>
        <v>10964</v>
      </c>
      <c r="F64" s="175"/>
      <c r="G64" s="175"/>
      <c r="H64" s="175">
        <f>'将来負担比率（分子）の構造'!K$43</f>
        <v>10473</v>
      </c>
      <c r="I64" s="175"/>
      <c r="J64" s="175"/>
      <c r="K64" s="175">
        <f>'将来負担比率（分子）の構造'!L$43</f>
        <v>9531</v>
      </c>
      <c r="L64" s="175"/>
      <c r="M64" s="175"/>
      <c r="N64" s="175">
        <f>'将来負担比率（分子）の構造'!M$43</f>
        <v>8998</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16240</v>
      </c>
      <c r="C66" s="175"/>
      <c r="D66" s="175"/>
      <c r="E66" s="175">
        <f>'将来負担比率（分子）の構造'!J$41</f>
        <v>16641</v>
      </c>
      <c r="F66" s="175"/>
      <c r="G66" s="175"/>
      <c r="H66" s="175">
        <f>'将来負担比率（分子）の構造'!K$41</f>
        <v>16920</v>
      </c>
      <c r="I66" s="175"/>
      <c r="J66" s="175"/>
      <c r="K66" s="175">
        <f>'将来負担比率（分子）の構造'!L$41</f>
        <v>17328</v>
      </c>
      <c r="L66" s="175"/>
      <c r="M66" s="175"/>
      <c r="N66" s="175">
        <f>'将来負担比率（分子）の構造'!M$41</f>
        <v>17046</v>
      </c>
      <c r="O66" s="175"/>
      <c r="P66" s="175"/>
    </row>
    <row r="67" spans="1:16" x14ac:dyDescent="0.2">
      <c r="A67" s="175" t="s">
        <v>77</v>
      </c>
      <c r="B67" s="175" t="e">
        <f>NA()</f>
        <v>#N/A</v>
      </c>
      <c r="C67" s="175">
        <f>IF(ISNUMBER('将来負担比率（分子）の構造'!I$53), IF('将来負担比率（分子）の構造'!I$53 &lt; 0, 0, '将来負担比率（分子）の構造'!I$53), NA())</f>
        <v>3461</v>
      </c>
      <c r="D67" s="175" t="e">
        <f>NA()</f>
        <v>#N/A</v>
      </c>
      <c r="E67" s="175" t="e">
        <f>NA()</f>
        <v>#N/A</v>
      </c>
      <c r="F67" s="175">
        <f>IF(ISNUMBER('将来負担比率（分子）の構造'!J$53), IF('将来負担比率（分子）の構造'!J$53 &lt; 0, 0, '将来負担比率（分子）の構造'!J$53), NA())</f>
        <v>3169</v>
      </c>
      <c r="G67" s="175" t="e">
        <f>NA()</f>
        <v>#N/A</v>
      </c>
      <c r="H67" s="175" t="e">
        <f>NA()</f>
        <v>#N/A</v>
      </c>
      <c r="I67" s="175">
        <f>IF(ISNUMBER('将来負担比率（分子）の構造'!K$53), IF('将来負担比率（分子）の構造'!K$53 &lt; 0, 0, '将来負担比率（分子）の構造'!K$53), NA())</f>
        <v>2147</v>
      </c>
      <c r="J67" s="175" t="e">
        <f>NA()</f>
        <v>#N/A</v>
      </c>
      <c r="K67" s="175" t="e">
        <f>NA()</f>
        <v>#N/A</v>
      </c>
      <c r="L67" s="175">
        <f>IF(ISNUMBER('将来負担比率（分子）の構造'!L$53), IF('将来負担比率（分子）の構造'!L$53 &lt; 0, 0, '将来負担比率（分子）の構造'!L$53), NA())</f>
        <v>257</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2441</v>
      </c>
      <c r="C72" s="179">
        <f>基金残高に係る経年分析!G55</f>
        <v>3964</v>
      </c>
      <c r="D72" s="179">
        <f>基金残高に係る経年分析!H55</f>
        <v>4499</v>
      </c>
    </row>
    <row r="73" spans="1:16" x14ac:dyDescent="0.2">
      <c r="A73" s="178" t="s">
        <v>80</v>
      </c>
      <c r="B73" s="179">
        <f>基金残高に係る経年分析!F56</f>
        <v>11</v>
      </c>
      <c r="C73" s="179">
        <f>基金残高に係る経年分析!G56</f>
        <v>332</v>
      </c>
      <c r="D73" s="179">
        <f>基金残高に係る経年分析!H56</f>
        <v>332</v>
      </c>
    </row>
    <row r="74" spans="1:16" x14ac:dyDescent="0.2">
      <c r="A74" s="178" t="s">
        <v>81</v>
      </c>
      <c r="B74" s="179">
        <f>基金残高に係る経年分析!F57</f>
        <v>556</v>
      </c>
      <c r="C74" s="179">
        <f>基金残高に係る経年分析!G57</f>
        <v>713</v>
      </c>
      <c r="D74" s="179">
        <f>基金残高に係る経年分析!H57</f>
        <v>666</v>
      </c>
    </row>
  </sheetData>
  <sheetProtection algorithmName="SHA-512" hashValue="hw6B6cFalcrGUfwcT7L1ec6QG7bAgUf2kuWLXZoynnL7sarqBaEgXkaBglxz4HpPMo3RhO3lptDUNPTyVC9t8g==" saltValue="8yHInYqCf6xvBcJmtFX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218</v>
      </c>
      <c r="DI1" s="639"/>
      <c r="DJ1" s="639"/>
      <c r="DK1" s="639"/>
      <c r="DL1" s="639"/>
      <c r="DM1" s="639"/>
      <c r="DN1" s="640"/>
      <c r="DO1" s="214"/>
      <c r="DP1" s="638" t="s">
        <v>219</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221</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222</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224</v>
      </c>
      <c r="S4" s="642"/>
      <c r="T4" s="642"/>
      <c r="U4" s="642"/>
      <c r="V4" s="642"/>
      <c r="W4" s="642"/>
      <c r="X4" s="642"/>
      <c r="Y4" s="643"/>
      <c r="Z4" s="641" t="s">
        <v>225</v>
      </c>
      <c r="AA4" s="642"/>
      <c r="AB4" s="642"/>
      <c r="AC4" s="643"/>
      <c r="AD4" s="641" t="s">
        <v>226</v>
      </c>
      <c r="AE4" s="642"/>
      <c r="AF4" s="642"/>
      <c r="AG4" s="642"/>
      <c r="AH4" s="642"/>
      <c r="AI4" s="642"/>
      <c r="AJ4" s="642"/>
      <c r="AK4" s="643"/>
      <c r="AL4" s="641" t="s">
        <v>225</v>
      </c>
      <c r="AM4" s="642"/>
      <c r="AN4" s="642"/>
      <c r="AO4" s="643"/>
      <c r="AP4" s="644" t="s">
        <v>227</v>
      </c>
      <c r="AQ4" s="644"/>
      <c r="AR4" s="644"/>
      <c r="AS4" s="644"/>
      <c r="AT4" s="644"/>
      <c r="AU4" s="644"/>
      <c r="AV4" s="644"/>
      <c r="AW4" s="644"/>
      <c r="AX4" s="644"/>
      <c r="AY4" s="644"/>
      <c r="AZ4" s="644"/>
      <c r="BA4" s="644"/>
      <c r="BB4" s="644"/>
      <c r="BC4" s="644"/>
      <c r="BD4" s="644"/>
      <c r="BE4" s="644"/>
      <c r="BF4" s="644"/>
      <c r="BG4" s="644" t="s">
        <v>228</v>
      </c>
      <c r="BH4" s="644"/>
      <c r="BI4" s="644"/>
      <c r="BJ4" s="644"/>
      <c r="BK4" s="644"/>
      <c r="BL4" s="644"/>
      <c r="BM4" s="644"/>
      <c r="BN4" s="644"/>
      <c r="BO4" s="644" t="s">
        <v>225</v>
      </c>
      <c r="BP4" s="644"/>
      <c r="BQ4" s="644"/>
      <c r="BR4" s="644"/>
      <c r="BS4" s="644" t="s">
        <v>229</v>
      </c>
      <c r="BT4" s="644"/>
      <c r="BU4" s="644"/>
      <c r="BV4" s="644"/>
      <c r="BW4" s="644"/>
      <c r="BX4" s="644"/>
      <c r="BY4" s="644"/>
      <c r="BZ4" s="644"/>
      <c r="CA4" s="644"/>
      <c r="CB4" s="644"/>
      <c r="CD4" s="641" t="s">
        <v>230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231</v>
      </c>
      <c r="C5" s="646"/>
      <c r="D5" s="646"/>
      <c r="E5" s="646"/>
      <c r="F5" s="646"/>
      <c r="G5" s="646"/>
      <c r="H5" s="646"/>
      <c r="I5" s="646"/>
      <c r="J5" s="646"/>
      <c r="K5" s="646"/>
      <c r="L5" s="646"/>
      <c r="M5" s="646"/>
      <c r="N5" s="646"/>
      <c r="O5" s="646"/>
      <c r="P5" s="646"/>
      <c r="Q5" s="647"/>
      <c r="R5" s="648">
        <v>8796243</v>
      </c>
      <c r="S5" s="649"/>
      <c r="T5" s="649"/>
      <c r="U5" s="649"/>
      <c r="V5" s="649"/>
      <c r="W5" s="649"/>
      <c r="X5" s="649"/>
      <c r="Y5" s="650"/>
      <c r="Z5" s="651">
        <v>34</v>
      </c>
      <c r="AA5" s="651"/>
      <c r="AB5" s="651"/>
      <c r="AC5" s="651"/>
      <c r="AD5" s="652">
        <v>8354167</v>
      </c>
      <c r="AE5" s="652"/>
      <c r="AF5" s="652"/>
      <c r="AG5" s="652"/>
      <c r="AH5" s="652"/>
      <c r="AI5" s="652"/>
      <c r="AJ5" s="652"/>
      <c r="AK5" s="652"/>
      <c r="AL5" s="653">
        <v>60.5</v>
      </c>
      <c r="AM5" s="654"/>
      <c r="AN5" s="654"/>
      <c r="AO5" s="655"/>
      <c r="AP5" s="645" t="s">
        <v>232</v>
      </c>
      <c r="AQ5" s="646"/>
      <c r="AR5" s="646"/>
      <c r="AS5" s="646"/>
      <c r="AT5" s="646"/>
      <c r="AU5" s="646"/>
      <c r="AV5" s="646"/>
      <c r="AW5" s="646"/>
      <c r="AX5" s="646"/>
      <c r="AY5" s="646"/>
      <c r="AZ5" s="646"/>
      <c r="BA5" s="646"/>
      <c r="BB5" s="646"/>
      <c r="BC5" s="646"/>
      <c r="BD5" s="646"/>
      <c r="BE5" s="646"/>
      <c r="BF5" s="647"/>
      <c r="BG5" s="659">
        <v>8354168</v>
      </c>
      <c r="BH5" s="660"/>
      <c r="BI5" s="660"/>
      <c r="BJ5" s="660"/>
      <c r="BK5" s="660"/>
      <c r="BL5" s="660"/>
      <c r="BM5" s="660"/>
      <c r="BN5" s="661"/>
      <c r="BO5" s="662">
        <v>95</v>
      </c>
      <c r="BP5" s="662"/>
      <c r="BQ5" s="662"/>
      <c r="BR5" s="662"/>
      <c r="BS5" s="663">
        <v>39951</v>
      </c>
      <c r="BT5" s="663"/>
      <c r="BU5" s="663"/>
      <c r="BV5" s="663"/>
      <c r="BW5" s="663"/>
      <c r="BX5" s="663"/>
      <c r="BY5" s="663"/>
      <c r="BZ5" s="663"/>
      <c r="CA5" s="663"/>
      <c r="CB5" s="667"/>
      <c r="CD5" s="641" t="s">
        <v>227</v>
      </c>
      <c r="CE5" s="642"/>
      <c r="CF5" s="642"/>
      <c r="CG5" s="642"/>
      <c r="CH5" s="642"/>
      <c r="CI5" s="642"/>
      <c r="CJ5" s="642"/>
      <c r="CK5" s="642"/>
      <c r="CL5" s="642"/>
      <c r="CM5" s="642"/>
      <c r="CN5" s="642"/>
      <c r="CO5" s="642"/>
      <c r="CP5" s="642"/>
      <c r="CQ5" s="643"/>
      <c r="CR5" s="641" t="s">
        <v>233</v>
      </c>
      <c r="CS5" s="642"/>
      <c r="CT5" s="642"/>
      <c r="CU5" s="642"/>
      <c r="CV5" s="642"/>
      <c r="CW5" s="642"/>
      <c r="CX5" s="642"/>
      <c r="CY5" s="643"/>
      <c r="CZ5" s="641" t="s">
        <v>225</v>
      </c>
      <c r="DA5" s="642"/>
      <c r="DB5" s="642"/>
      <c r="DC5" s="643"/>
      <c r="DD5" s="641" t="s">
        <v>234</v>
      </c>
      <c r="DE5" s="642"/>
      <c r="DF5" s="642"/>
      <c r="DG5" s="642"/>
      <c r="DH5" s="642"/>
      <c r="DI5" s="642"/>
      <c r="DJ5" s="642"/>
      <c r="DK5" s="642"/>
      <c r="DL5" s="642"/>
      <c r="DM5" s="642"/>
      <c r="DN5" s="642"/>
      <c r="DO5" s="642"/>
      <c r="DP5" s="643"/>
      <c r="DQ5" s="641" t="s">
        <v>235</v>
      </c>
      <c r="DR5" s="642"/>
      <c r="DS5" s="642"/>
      <c r="DT5" s="642"/>
      <c r="DU5" s="642"/>
      <c r="DV5" s="642"/>
      <c r="DW5" s="642"/>
      <c r="DX5" s="642"/>
      <c r="DY5" s="642"/>
      <c r="DZ5" s="642"/>
      <c r="EA5" s="642"/>
      <c r="EB5" s="642"/>
      <c r="EC5" s="643"/>
    </row>
    <row r="6" spans="2:143" ht="11.25" customHeight="1" x14ac:dyDescent="0.2">
      <c r="B6" s="656" t="s">
        <v>236</v>
      </c>
      <c r="C6" s="657"/>
      <c r="D6" s="657"/>
      <c r="E6" s="657"/>
      <c r="F6" s="657"/>
      <c r="G6" s="657"/>
      <c r="H6" s="657"/>
      <c r="I6" s="657"/>
      <c r="J6" s="657"/>
      <c r="K6" s="657"/>
      <c r="L6" s="657"/>
      <c r="M6" s="657"/>
      <c r="N6" s="657"/>
      <c r="O6" s="657"/>
      <c r="P6" s="657"/>
      <c r="Q6" s="658"/>
      <c r="R6" s="659">
        <v>170406</v>
      </c>
      <c r="S6" s="660"/>
      <c r="T6" s="660"/>
      <c r="U6" s="660"/>
      <c r="V6" s="660"/>
      <c r="W6" s="660"/>
      <c r="X6" s="660"/>
      <c r="Y6" s="661"/>
      <c r="Z6" s="662">
        <v>0.7</v>
      </c>
      <c r="AA6" s="662"/>
      <c r="AB6" s="662"/>
      <c r="AC6" s="662"/>
      <c r="AD6" s="663">
        <v>170406</v>
      </c>
      <c r="AE6" s="663"/>
      <c r="AF6" s="663"/>
      <c r="AG6" s="663"/>
      <c r="AH6" s="663"/>
      <c r="AI6" s="663"/>
      <c r="AJ6" s="663"/>
      <c r="AK6" s="663"/>
      <c r="AL6" s="664">
        <v>1.2</v>
      </c>
      <c r="AM6" s="665"/>
      <c r="AN6" s="665"/>
      <c r="AO6" s="666"/>
      <c r="AP6" s="656" t="s">
        <v>237</v>
      </c>
      <c r="AQ6" s="657"/>
      <c r="AR6" s="657"/>
      <c r="AS6" s="657"/>
      <c r="AT6" s="657"/>
      <c r="AU6" s="657"/>
      <c r="AV6" s="657"/>
      <c r="AW6" s="657"/>
      <c r="AX6" s="657"/>
      <c r="AY6" s="657"/>
      <c r="AZ6" s="657"/>
      <c r="BA6" s="657"/>
      <c r="BB6" s="657"/>
      <c r="BC6" s="657"/>
      <c r="BD6" s="657"/>
      <c r="BE6" s="657"/>
      <c r="BF6" s="658"/>
      <c r="BG6" s="659">
        <v>8354168</v>
      </c>
      <c r="BH6" s="660"/>
      <c r="BI6" s="660"/>
      <c r="BJ6" s="660"/>
      <c r="BK6" s="660"/>
      <c r="BL6" s="660"/>
      <c r="BM6" s="660"/>
      <c r="BN6" s="661"/>
      <c r="BO6" s="662">
        <v>95</v>
      </c>
      <c r="BP6" s="662"/>
      <c r="BQ6" s="662"/>
      <c r="BR6" s="662"/>
      <c r="BS6" s="663">
        <v>39951</v>
      </c>
      <c r="BT6" s="663"/>
      <c r="BU6" s="663"/>
      <c r="BV6" s="663"/>
      <c r="BW6" s="663"/>
      <c r="BX6" s="663"/>
      <c r="BY6" s="663"/>
      <c r="BZ6" s="663"/>
      <c r="CA6" s="663"/>
      <c r="CB6" s="667"/>
      <c r="CD6" s="645" t="s">
        <v>238</v>
      </c>
      <c r="CE6" s="646"/>
      <c r="CF6" s="646"/>
      <c r="CG6" s="646"/>
      <c r="CH6" s="646"/>
      <c r="CI6" s="646"/>
      <c r="CJ6" s="646"/>
      <c r="CK6" s="646"/>
      <c r="CL6" s="646"/>
      <c r="CM6" s="646"/>
      <c r="CN6" s="646"/>
      <c r="CO6" s="646"/>
      <c r="CP6" s="646"/>
      <c r="CQ6" s="647"/>
      <c r="CR6" s="659">
        <v>216447</v>
      </c>
      <c r="CS6" s="660"/>
      <c r="CT6" s="660"/>
      <c r="CU6" s="660"/>
      <c r="CV6" s="660"/>
      <c r="CW6" s="660"/>
      <c r="CX6" s="660"/>
      <c r="CY6" s="661"/>
      <c r="CZ6" s="653">
        <v>0.9</v>
      </c>
      <c r="DA6" s="654"/>
      <c r="DB6" s="654"/>
      <c r="DC6" s="670"/>
      <c r="DD6" s="668" t="s">
        <v>133</v>
      </c>
      <c r="DE6" s="660"/>
      <c r="DF6" s="660"/>
      <c r="DG6" s="660"/>
      <c r="DH6" s="660"/>
      <c r="DI6" s="660"/>
      <c r="DJ6" s="660"/>
      <c r="DK6" s="660"/>
      <c r="DL6" s="660"/>
      <c r="DM6" s="660"/>
      <c r="DN6" s="660"/>
      <c r="DO6" s="660"/>
      <c r="DP6" s="661"/>
      <c r="DQ6" s="668">
        <v>216447</v>
      </c>
      <c r="DR6" s="660"/>
      <c r="DS6" s="660"/>
      <c r="DT6" s="660"/>
      <c r="DU6" s="660"/>
      <c r="DV6" s="660"/>
      <c r="DW6" s="660"/>
      <c r="DX6" s="660"/>
      <c r="DY6" s="660"/>
      <c r="DZ6" s="660"/>
      <c r="EA6" s="660"/>
      <c r="EB6" s="660"/>
      <c r="EC6" s="669"/>
    </row>
    <row r="7" spans="2:143" ht="11.25" customHeight="1" x14ac:dyDescent="0.2">
      <c r="B7" s="656" t="s">
        <v>239</v>
      </c>
      <c r="C7" s="657"/>
      <c r="D7" s="657"/>
      <c r="E7" s="657"/>
      <c r="F7" s="657"/>
      <c r="G7" s="657"/>
      <c r="H7" s="657"/>
      <c r="I7" s="657"/>
      <c r="J7" s="657"/>
      <c r="K7" s="657"/>
      <c r="L7" s="657"/>
      <c r="M7" s="657"/>
      <c r="N7" s="657"/>
      <c r="O7" s="657"/>
      <c r="P7" s="657"/>
      <c r="Q7" s="658"/>
      <c r="R7" s="659">
        <v>3759</v>
      </c>
      <c r="S7" s="660"/>
      <c r="T7" s="660"/>
      <c r="U7" s="660"/>
      <c r="V7" s="660"/>
      <c r="W7" s="660"/>
      <c r="X7" s="660"/>
      <c r="Y7" s="661"/>
      <c r="Z7" s="662">
        <v>0</v>
      </c>
      <c r="AA7" s="662"/>
      <c r="AB7" s="662"/>
      <c r="AC7" s="662"/>
      <c r="AD7" s="663">
        <v>3759</v>
      </c>
      <c r="AE7" s="663"/>
      <c r="AF7" s="663"/>
      <c r="AG7" s="663"/>
      <c r="AH7" s="663"/>
      <c r="AI7" s="663"/>
      <c r="AJ7" s="663"/>
      <c r="AK7" s="663"/>
      <c r="AL7" s="664">
        <v>0</v>
      </c>
      <c r="AM7" s="665"/>
      <c r="AN7" s="665"/>
      <c r="AO7" s="666"/>
      <c r="AP7" s="656" t="s">
        <v>240</v>
      </c>
      <c r="AQ7" s="657"/>
      <c r="AR7" s="657"/>
      <c r="AS7" s="657"/>
      <c r="AT7" s="657"/>
      <c r="AU7" s="657"/>
      <c r="AV7" s="657"/>
      <c r="AW7" s="657"/>
      <c r="AX7" s="657"/>
      <c r="AY7" s="657"/>
      <c r="AZ7" s="657"/>
      <c r="BA7" s="657"/>
      <c r="BB7" s="657"/>
      <c r="BC7" s="657"/>
      <c r="BD7" s="657"/>
      <c r="BE7" s="657"/>
      <c r="BF7" s="658"/>
      <c r="BG7" s="659">
        <v>3938084</v>
      </c>
      <c r="BH7" s="660"/>
      <c r="BI7" s="660"/>
      <c r="BJ7" s="660"/>
      <c r="BK7" s="660"/>
      <c r="BL7" s="660"/>
      <c r="BM7" s="660"/>
      <c r="BN7" s="661"/>
      <c r="BO7" s="662">
        <v>44.8</v>
      </c>
      <c r="BP7" s="662"/>
      <c r="BQ7" s="662"/>
      <c r="BR7" s="662"/>
      <c r="BS7" s="663">
        <v>39951</v>
      </c>
      <c r="BT7" s="663"/>
      <c r="BU7" s="663"/>
      <c r="BV7" s="663"/>
      <c r="BW7" s="663"/>
      <c r="BX7" s="663"/>
      <c r="BY7" s="663"/>
      <c r="BZ7" s="663"/>
      <c r="CA7" s="663"/>
      <c r="CB7" s="667"/>
      <c r="CD7" s="656" t="s">
        <v>241</v>
      </c>
      <c r="CE7" s="657"/>
      <c r="CF7" s="657"/>
      <c r="CG7" s="657"/>
      <c r="CH7" s="657"/>
      <c r="CI7" s="657"/>
      <c r="CJ7" s="657"/>
      <c r="CK7" s="657"/>
      <c r="CL7" s="657"/>
      <c r="CM7" s="657"/>
      <c r="CN7" s="657"/>
      <c r="CO7" s="657"/>
      <c r="CP7" s="657"/>
      <c r="CQ7" s="658"/>
      <c r="CR7" s="659">
        <v>2975592</v>
      </c>
      <c r="CS7" s="660"/>
      <c r="CT7" s="660"/>
      <c r="CU7" s="660"/>
      <c r="CV7" s="660"/>
      <c r="CW7" s="660"/>
      <c r="CX7" s="660"/>
      <c r="CY7" s="661"/>
      <c r="CZ7" s="662">
        <v>12.3</v>
      </c>
      <c r="DA7" s="662"/>
      <c r="DB7" s="662"/>
      <c r="DC7" s="662"/>
      <c r="DD7" s="668">
        <v>253317</v>
      </c>
      <c r="DE7" s="660"/>
      <c r="DF7" s="660"/>
      <c r="DG7" s="660"/>
      <c r="DH7" s="660"/>
      <c r="DI7" s="660"/>
      <c r="DJ7" s="660"/>
      <c r="DK7" s="660"/>
      <c r="DL7" s="660"/>
      <c r="DM7" s="660"/>
      <c r="DN7" s="660"/>
      <c r="DO7" s="660"/>
      <c r="DP7" s="661"/>
      <c r="DQ7" s="668">
        <v>2309289</v>
      </c>
      <c r="DR7" s="660"/>
      <c r="DS7" s="660"/>
      <c r="DT7" s="660"/>
      <c r="DU7" s="660"/>
      <c r="DV7" s="660"/>
      <c r="DW7" s="660"/>
      <c r="DX7" s="660"/>
      <c r="DY7" s="660"/>
      <c r="DZ7" s="660"/>
      <c r="EA7" s="660"/>
      <c r="EB7" s="660"/>
      <c r="EC7" s="669"/>
    </row>
    <row r="8" spans="2:143" ht="11.25" customHeight="1" x14ac:dyDescent="0.2">
      <c r="B8" s="656" t="s">
        <v>242</v>
      </c>
      <c r="C8" s="657"/>
      <c r="D8" s="657"/>
      <c r="E8" s="657"/>
      <c r="F8" s="657"/>
      <c r="G8" s="657"/>
      <c r="H8" s="657"/>
      <c r="I8" s="657"/>
      <c r="J8" s="657"/>
      <c r="K8" s="657"/>
      <c r="L8" s="657"/>
      <c r="M8" s="657"/>
      <c r="N8" s="657"/>
      <c r="O8" s="657"/>
      <c r="P8" s="657"/>
      <c r="Q8" s="658"/>
      <c r="R8" s="659">
        <v>65953</v>
      </c>
      <c r="S8" s="660"/>
      <c r="T8" s="660"/>
      <c r="U8" s="660"/>
      <c r="V8" s="660"/>
      <c r="W8" s="660"/>
      <c r="X8" s="660"/>
      <c r="Y8" s="661"/>
      <c r="Z8" s="662">
        <v>0.3</v>
      </c>
      <c r="AA8" s="662"/>
      <c r="AB8" s="662"/>
      <c r="AC8" s="662"/>
      <c r="AD8" s="663">
        <v>65953</v>
      </c>
      <c r="AE8" s="663"/>
      <c r="AF8" s="663"/>
      <c r="AG8" s="663"/>
      <c r="AH8" s="663"/>
      <c r="AI8" s="663"/>
      <c r="AJ8" s="663"/>
      <c r="AK8" s="663"/>
      <c r="AL8" s="664">
        <v>0.5</v>
      </c>
      <c r="AM8" s="665"/>
      <c r="AN8" s="665"/>
      <c r="AO8" s="666"/>
      <c r="AP8" s="656" t="s">
        <v>243</v>
      </c>
      <c r="AQ8" s="657"/>
      <c r="AR8" s="657"/>
      <c r="AS8" s="657"/>
      <c r="AT8" s="657"/>
      <c r="AU8" s="657"/>
      <c r="AV8" s="657"/>
      <c r="AW8" s="657"/>
      <c r="AX8" s="657"/>
      <c r="AY8" s="657"/>
      <c r="AZ8" s="657"/>
      <c r="BA8" s="657"/>
      <c r="BB8" s="657"/>
      <c r="BC8" s="657"/>
      <c r="BD8" s="657"/>
      <c r="BE8" s="657"/>
      <c r="BF8" s="658"/>
      <c r="BG8" s="659">
        <v>113433</v>
      </c>
      <c r="BH8" s="660"/>
      <c r="BI8" s="660"/>
      <c r="BJ8" s="660"/>
      <c r="BK8" s="660"/>
      <c r="BL8" s="660"/>
      <c r="BM8" s="660"/>
      <c r="BN8" s="661"/>
      <c r="BO8" s="662">
        <v>1.3</v>
      </c>
      <c r="BP8" s="662"/>
      <c r="BQ8" s="662"/>
      <c r="BR8" s="662"/>
      <c r="BS8" s="663" t="s">
        <v>244</v>
      </c>
      <c r="BT8" s="663"/>
      <c r="BU8" s="663"/>
      <c r="BV8" s="663"/>
      <c r="BW8" s="663"/>
      <c r="BX8" s="663"/>
      <c r="BY8" s="663"/>
      <c r="BZ8" s="663"/>
      <c r="CA8" s="663"/>
      <c r="CB8" s="667"/>
      <c r="CD8" s="656" t="s">
        <v>245</v>
      </c>
      <c r="CE8" s="657"/>
      <c r="CF8" s="657"/>
      <c r="CG8" s="657"/>
      <c r="CH8" s="657"/>
      <c r="CI8" s="657"/>
      <c r="CJ8" s="657"/>
      <c r="CK8" s="657"/>
      <c r="CL8" s="657"/>
      <c r="CM8" s="657"/>
      <c r="CN8" s="657"/>
      <c r="CO8" s="657"/>
      <c r="CP8" s="657"/>
      <c r="CQ8" s="658"/>
      <c r="CR8" s="659">
        <v>9849421</v>
      </c>
      <c r="CS8" s="660"/>
      <c r="CT8" s="660"/>
      <c r="CU8" s="660"/>
      <c r="CV8" s="660"/>
      <c r="CW8" s="660"/>
      <c r="CX8" s="660"/>
      <c r="CY8" s="661"/>
      <c r="CZ8" s="662">
        <v>40.700000000000003</v>
      </c>
      <c r="DA8" s="662"/>
      <c r="DB8" s="662"/>
      <c r="DC8" s="662"/>
      <c r="DD8" s="668">
        <v>219315</v>
      </c>
      <c r="DE8" s="660"/>
      <c r="DF8" s="660"/>
      <c r="DG8" s="660"/>
      <c r="DH8" s="660"/>
      <c r="DI8" s="660"/>
      <c r="DJ8" s="660"/>
      <c r="DK8" s="660"/>
      <c r="DL8" s="660"/>
      <c r="DM8" s="660"/>
      <c r="DN8" s="660"/>
      <c r="DO8" s="660"/>
      <c r="DP8" s="661"/>
      <c r="DQ8" s="668">
        <v>4798779</v>
      </c>
      <c r="DR8" s="660"/>
      <c r="DS8" s="660"/>
      <c r="DT8" s="660"/>
      <c r="DU8" s="660"/>
      <c r="DV8" s="660"/>
      <c r="DW8" s="660"/>
      <c r="DX8" s="660"/>
      <c r="DY8" s="660"/>
      <c r="DZ8" s="660"/>
      <c r="EA8" s="660"/>
      <c r="EB8" s="660"/>
      <c r="EC8" s="669"/>
    </row>
    <row r="9" spans="2:143" ht="11.25" customHeight="1" x14ac:dyDescent="0.2">
      <c r="B9" s="656" t="s">
        <v>246</v>
      </c>
      <c r="C9" s="657"/>
      <c r="D9" s="657"/>
      <c r="E9" s="657"/>
      <c r="F9" s="657"/>
      <c r="G9" s="657"/>
      <c r="H9" s="657"/>
      <c r="I9" s="657"/>
      <c r="J9" s="657"/>
      <c r="K9" s="657"/>
      <c r="L9" s="657"/>
      <c r="M9" s="657"/>
      <c r="N9" s="657"/>
      <c r="O9" s="657"/>
      <c r="P9" s="657"/>
      <c r="Q9" s="658"/>
      <c r="R9" s="659">
        <v>45358</v>
      </c>
      <c r="S9" s="660"/>
      <c r="T9" s="660"/>
      <c r="U9" s="660"/>
      <c r="V9" s="660"/>
      <c r="W9" s="660"/>
      <c r="X9" s="660"/>
      <c r="Y9" s="661"/>
      <c r="Z9" s="662">
        <v>0.2</v>
      </c>
      <c r="AA9" s="662"/>
      <c r="AB9" s="662"/>
      <c r="AC9" s="662"/>
      <c r="AD9" s="663">
        <v>45358</v>
      </c>
      <c r="AE9" s="663"/>
      <c r="AF9" s="663"/>
      <c r="AG9" s="663"/>
      <c r="AH9" s="663"/>
      <c r="AI9" s="663"/>
      <c r="AJ9" s="663"/>
      <c r="AK9" s="663"/>
      <c r="AL9" s="664">
        <v>0.3</v>
      </c>
      <c r="AM9" s="665"/>
      <c r="AN9" s="665"/>
      <c r="AO9" s="666"/>
      <c r="AP9" s="656" t="s">
        <v>247</v>
      </c>
      <c r="AQ9" s="657"/>
      <c r="AR9" s="657"/>
      <c r="AS9" s="657"/>
      <c r="AT9" s="657"/>
      <c r="AU9" s="657"/>
      <c r="AV9" s="657"/>
      <c r="AW9" s="657"/>
      <c r="AX9" s="657"/>
      <c r="AY9" s="657"/>
      <c r="AZ9" s="657"/>
      <c r="BA9" s="657"/>
      <c r="BB9" s="657"/>
      <c r="BC9" s="657"/>
      <c r="BD9" s="657"/>
      <c r="BE9" s="657"/>
      <c r="BF9" s="658"/>
      <c r="BG9" s="659">
        <v>3300955</v>
      </c>
      <c r="BH9" s="660"/>
      <c r="BI9" s="660"/>
      <c r="BJ9" s="660"/>
      <c r="BK9" s="660"/>
      <c r="BL9" s="660"/>
      <c r="BM9" s="660"/>
      <c r="BN9" s="661"/>
      <c r="BO9" s="662">
        <v>37.5</v>
      </c>
      <c r="BP9" s="662"/>
      <c r="BQ9" s="662"/>
      <c r="BR9" s="662"/>
      <c r="BS9" s="663" t="s">
        <v>244</v>
      </c>
      <c r="BT9" s="663"/>
      <c r="BU9" s="663"/>
      <c r="BV9" s="663"/>
      <c r="BW9" s="663"/>
      <c r="BX9" s="663"/>
      <c r="BY9" s="663"/>
      <c r="BZ9" s="663"/>
      <c r="CA9" s="663"/>
      <c r="CB9" s="667"/>
      <c r="CD9" s="656" t="s">
        <v>248</v>
      </c>
      <c r="CE9" s="657"/>
      <c r="CF9" s="657"/>
      <c r="CG9" s="657"/>
      <c r="CH9" s="657"/>
      <c r="CI9" s="657"/>
      <c r="CJ9" s="657"/>
      <c r="CK9" s="657"/>
      <c r="CL9" s="657"/>
      <c r="CM9" s="657"/>
      <c r="CN9" s="657"/>
      <c r="CO9" s="657"/>
      <c r="CP9" s="657"/>
      <c r="CQ9" s="658"/>
      <c r="CR9" s="659">
        <v>3455844</v>
      </c>
      <c r="CS9" s="660"/>
      <c r="CT9" s="660"/>
      <c r="CU9" s="660"/>
      <c r="CV9" s="660"/>
      <c r="CW9" s="660"/>
      <c r="CX9" s="660"/>
      <c r="CY9" s="661"/>
      <c r="CZ9" s="662">
        <v>14.3</v>
      </c>
      <c r="DA9" s="662"/>
      <c r="DB9" s="662"/>
      <c r="DC9" s="662"/>
      <c r="DD9" s="668">
        <v>30589</v>
      </c>
      <c r="DE9" s="660"/>
      <c r="DF9" s="660"/>
      <c r="DG9" s="660"/>
      <c r="DH9" s="660"/>
      <c r="DI9" s="660"/>
      <c r="DJ9" s="660"/>
      <c r="DK9" s="660"/>
      <c r="DL9" s="660"/>
      <c r="DM9" s="660"/>
      <c r="DN9" s="660"/>
      <c r="DO9" s="660"/>
      <c r="DP9" s="661"/>
      <c r="DQ9" s="668">
        <v>3014858</v>
      </c>
      <c r="DR9" s="660"/>
      <c r="DS9" s="660"/>
      <c r="DT9" s="660"/>
      <c r="DU9" s="660"/>
      <c r="DV9" s="660"/>
      <c r="DW9" s="660"/>
      <c r="DX9" s="660"/>
      <c r="DY9" s="660"/>
      <c r="DZ9" s="660"/>
      <c r="EA9" s="660"/>
      <c r="EB9" s="660"/>
      <c r="EC9" s="669"/>
    </row>
    <row r="10" spans="2:143" ht="11.25" customHeight="1" x14ac:dyDescent="0.2">
      <c r="B10" s="656" t="s">
        <v>249</v>
      </c>
      <c r="C10" s="657"/>
      <c r="D10" s="657"/>
      <c r="E10" s="657"/>
      <c r="F10" s="657"/>
      <c r="G10" s="657"/>
      <c r="H10" s="657"/>
      <c r="I10" s="657"/>
      <c r="J10" s="657"/>
      <c r="K10" s="657"/>
      <c r="L10" s="657"/>
      <c r="M10" s="657"/>
      <c r="N10" s="657"/>
      <c r="O10" s="657"/>
      <c r="P10" s="657"/>
      <c r="Q10" s="658"/>
      <c r="R10" s="659" t="s">
        <v>133</v>
      </c>
      <c r="S10" s="660"/>
      <c r="T10" s="660"/>
      <c r="U10" s="660"/>
      <c r="V10" s="660"/>
      <c r="W10" s="660"/>
      <c r="X10" s="660"/>
      <c r="Y10" s="661"/>
      <c r="Z10" s="662" t="s">
        <v>133</v>
      </c>
      <c r="AA10" s="662"/>
      <c r="AB10" s="662"/>
      <c r="AC10" s="662"/>
      <c r="AD10" s="663" t="s">
        <v>133</v>
      </c>
      <c r="AE10" s="663"/>
      <c r="AF10" s="663"/>
      <c r="AG10" s="663"/>
      <c r="AH10" s="663"/>
      <c r="AI10" s="663"/>
      <c r="AJ10" s="663"/>
      <c r="AK10" s="663"/>
      <c r="AL10" s="664" t="s">
        <v>133</v>
      </c>
      <c r="AM10" s="665"/>
      <c r="AN10" s="665"/>
      <c r="AO10" s="666"/>
      <c r="AP10" s="656" t="s">
        <v>250</v>
      </c>
      <c r="AQ10" s="657"/>
      <c r="AR10" s="657"/>
      <c r="AS10" s="657"/>
      <c r="AT10" s="657"/>
      <c r="AU10" s="657"/>
      <c r="AV10" s="657"/>
      <c r="AW10" s="657"/>
      <c r="AX10" s="657"/>
      <c r="AY10" s="657"/>
      <c r="AZ10" s="657"/>
      <c r="BA10" s="657"/>
      <c r="BB10" s="657"/>
      <c r="BC10" s="657"/>
      <c r="BD10" s="657"/>
      <c r="BE10" s="657"/>
      <c r="BF10" s="658"/>
      <c r="BG10" s="659">
        <v>192734</v>
      </c>
      <c r="BH10" s="660"/>
      <c r="BI10" s="660"/>
      <c r="BJ10" s="660"/>
      <c r="BK10" s="660"/>
      <c r="BL10" s="660"/>
      <c r="BM10" s="660"/>
      <c r="BN10" s="661"/>
      <c r="BO10" s="662">
        <v>2.2000000000000002</v>
      </c>
      <c r="BP10" s="662"/>
      <c r="BQ10" s="662"/>
      <c r="BR10" s="662"/>
      <c r="BS10" s="663" t="s">
        <v>133</v>
      </c>
      <c r="BT10" s="663"/>
      <c r="BU10" s="663"/>
      <c r="BV10" s="663"/>
      <c r="BW10" s="663"/>
      <c r="BX10" s="663"/>
      <c r="BY10" s="663"/>
      <c r="BZ10" s="663"/>
      <c r="CA10" s="663"/>
      <c r="CB10" s="667"/>
      <c r="CD10" s="656" t="s">
        <v>251</v>
      </c>
      <c r="CE10" s="657"/>
      <c r="CF10" s="657"/>
      <c r="CG10" s="657"/>
      <c r="CH10" s="657"/>
      <c r="CI10" s="657"/>
      <c r="CJ10" s="657"/>
      <c r="CK10" s="657"/>
      <c r="CL10" s="657"/>
      <c r="CM10" s="657"/>
      <c r="CN10" s="657"/>
      <c r="CO10" s="657"/>
      <c r="CP10" s="657"/>
      <c r="CQ10" s="658"/>
      <c r="CR10" s="659">
        <v>6</v>
      </c>
      <c r="CS10" s="660"/>
      <c r="CT10" s="660"/>
      <c r="CU10" s="660"/>
      <c r="CV10" s="660"/>
      <c r="CW10" s="660"/>
      <c r="CX10" s="660"/>
      <c r="CY10" s="661"/>
      <c r="CZ10" s="662">
        <v>0</v>
      </c>
      <c r="DA10" s="662"/>
      <c r="DB10" s="662"/>
      <c r="DC10" s="662"/>
      <c r="DD10" s="668" t="s">
        <v>244</v>
      </c>
      <c r="DE10" s="660"/>
      <c r="DF10" s="660"/>
      <c r="DG10" s="660"/>
      <c r="DH10" s="660"/>
      <c r="DI10" s="660"/>
      <c r="DJ10" s="660"/>
      <c r="DK10" s="660"/>
      <c r="DL10" s="660"/>
      <c r="DM10" s="660"/>
      <c r="DN10" s="660"/>
      <c r="DO10" s="660"/>
      <c r="DP10" s="661"/>
      <c r="DQ10" s="668">
        <v>6</v>
      </c>
      <c r="DR10" s="660"/>
      <c r="DS10" s="660"/>
      <c r="DT10" s="660"/>
      <c r="DU10" s="660"/>
      <c r="DV10" s="660"/>
      <c r="DW10" s="660"/>
      <c r="DX10" s="660"/>
      <c r="DY10" s="660"/>
      <c r="DZ10" s="660"/>
      <c r="EA10" s="660"/>
      <c r="EB10" s="660"/>
      <c r="EC10" s="669"/>
    </row>
    <row r="11" spans="2:143" ht="11.25" customHeight="1" x14ac:dyDescent="0.2">
      <c r="B11" s="656" t="s">
        <v>252</v>
      </c>
      <c r="C11" s="657"/>
      <c r="D11" s="657"/>
      <c r="E11" s="657"/>
      <c r="F11" s="657"/>
      <c r="G11" s="657"/>
      <c r="H11" s="657"/>
      <c r="I11" s="657"/>
      <c r="J11" s="657"/>
      <c r="K11" s="657"/>
      <c r="L11" s="657"/>
      <c r="M11" s="657"/>
      <c r="N11" s="657"/>
      <c r="O11" s="657"/>
      <c r="P11" s="657"/>
      <c r="Q11" s="658"/>
      <c r="R11" s="659">
        <v>1533069</v>
      </c>
      <c r="S11" s="660"/>
      <c r="T11" s="660"/>
      <c r="U11" s="660"/>
      <c r="V11" s="660"/>
      <c r="W11" s="660"/>
      <c r="X11" s="660"/>
      <c r="Y11" s="661"/>
      <c r="Z11" s="664">
        <v>5.9</v>
      </c>
      <c r="AA11" s="665"/>
      <c r="AB11" s="665"/>
      <c r="AC11" s="671"/>
      <c r="AD11" s="668">
        <v>1533069</v>
      </c>
      <c r="AE11" s="660"/>
      <c r="AF11" s="660"/>
      <c r="AG11" s="660"/>
      <c r="AH11" s="660"/>
      <c r="AI11" s="660"/>
      <c r="AJ11" s="660"/>
      <c r="AK11" s="661"/>
      <c r="AL11" s="664">
        <v>11.1</v>
      </c>
      <c r="AM11" s="665"/>
      <c r="AN11" s="665"/>
      <c r="AO11" s="666"/>
      <c r="AP11" s="656" t="s">
        <v>253</v>
      </c>
      <c r="AQ11" s="657"/>
      <c r="AR11" s="657"/>
      <c r="AS11" s="657"/>
      <c r="AT11" s="657"/>
      <c r="AU11" s="657"/>
      <c r="AV11" s="657"/>
      <c r="AW11" s="657"/>
      <c r="AX11" s="657"/>
      <c r="AY11" s="657"/>
      <c r="AZ11" s="657"/>
      <c r="BA11" s="657"/>
      <c r="BB11" s="657"/>
      <c r="BC11" s="657"/>
      <c r="BD11" s="657"/>
      <c r="BE11" s="657"/>
      <c r="BF11" s="658"/>
      <c r="BG11" s="659">
        <v>330962</v>
      </c>
      <c r="BH11" s="660"/>
      <c r="BI11" s="660"/>
      <c r="BJ11" s="660"/>
      <c r="BK11" s="660"/>
      <c r="BL11" s="660"/>
      <c r="BM11" s="660"/>
      <c r="BN11" s="661"/>
      <c r="BO11" s="662">
        <v>3.8</v>
      </c>
      <c r="BP11" s="662"/>
      <c r="BQ11" s="662"/>
      <c r="BR11" s="662"/>
      <c r="BS11" s="663">
        <v>39951</v>
      </c>
      <c r="BT11" s="663"/>
      <c r="BU11" s="663"/>
      <c r="BV11" s="663"/>
      <c r="BW11" s="663"/>
      <c r="BX11" s="663"/>
      <c r="BY11" s="663"/>
      <c r="BZ11" s="663"/>
      <c r="CA11" s="663"/>
      <c r="CB11" s="667"/>
      <c r="CD11" s="656" t="s">
        <v>254</v>
      </c>
      <c r="CE11" s="657"/>
      <c r="CF11" s="657"/>
      <c r="CG11" s="657"/>
      <c r="CH11" s="657"/>
      <c r="CI11" s="657"/>
      <c r="CJ11" s="657"/>
      <c r="CK11" s="657"/>
      <c r="CL11" s="657"/>
      <c r="CM11" s="657"/>
      <c r="CN11" s="657"/>
      <c r="CO11" s="657"/>
      <c r="CP11" s="657"/>
      <c r="CQ11" s="658"/>
      <c r="CR11" s="659">
        <v>328056</v>
      </c>
      <c r="CS11" s="660"/>
      <c r="CT11" s="660"/>
      <c r="CU11" s="660"/>
      <c r="CV11" s="660"/>
      <c r="CW11" s="660"/>
      <c r="CX11" s="660"/>
      <c r="CY11" s="661"/>
      <c r="CZ11" s="662">
        <v>1.4</v>
      </c>
      <c r="DA11" s="662"/>
      <c r="DB11" s="662"/>
      <c r="DC11" s="662"/>
      <c r="DD11" s="668">
        <v>189104</v>
      </c>
      <c r="DE11" s="660"/>
      <c r="DF11" s="660"/>
      <c r="DG11" s="660"/>
      <c r="DH11" s="660"/>
      <c r="DI11" s="660"/>
      <c r="DJ11" s="660"/>
      <c r="DK11" s="660"/>
      <c r="DL11" s="660"/>
      <c r="DM11" s="660"/>
      <c r="DN11" s="660"/>
      <c r="DO11" s="660"/>
      <c r="DP11" s="661"/>
      <c r="DQ11" s="668">
        <v>141500</v>
      </c>
      <c r="DR11" s="660"/>
      <c r="DS11" s="660"/>
      <c r="DT11" s="660"/>
      <c r="DU11" s="660"/>
      <c r="DV11" s="660"/>
      <c r="DW11" s="660"/>
      <c r="DX11" s="660"/>
      <c r="DY11" s="660"/>
      <c r="DZ11" s="660"/>
      <c r="EA11" s="660"/>
      <c r="EB11" s="660"/>
      <c r="EC11" s="669"/>
    </row>
    <row r="12" spans="2:143" ht="11.25" customHeight="1" x14ac:dyDescent="0.2">
      <c r="B12" s="656" t="s">
        <v>255</v>
      </c>
      <c r="C12" s="657"/>
      <c r="D12" s="657"/>
      <c r="E12" s="657"/>
      <c r="F12" s="657"/>
      <c r="G12" s="657"/>
      <c r="H12" s="657"/>
      <c r="I12" s="657"/>
      <c r="J12" s="657"/>
      <c r="K12" s="657"/>
      <c r="L12" s="657"/>
      <c r="M12" s="657"/>
      <c r="N12" s="657"/>
      <c r="O12" s="657"/>
      <c r="P12" s="657"/>
      <c r="Q12" s="658"/>
      <c r="R12" s="659" t="s">
        <v>133</v>
      </c>
      <c r="S12" s="660"/>
      <c r="T12" s="660"/>
      <c r="U12" s="660"/>
      <c r="V12" s="660"/>
      <c r="W12" s="660"/>
      <c r="X12" s="660"/>
      <c r="Y12" s="661"/>
      <c r="Z12" s="662" t="s">
        <v>133</v>
      </c>
      <c r="AA12" s="662"/>
      <c r="AB12" s="662"/>
      <c r="AC12" s="662"/>
      <c r="AD12" s="663" t="s">
        <v>133</v>
      </c>
      <c r="AE12" s="663"/>
      <c r="AF12" s="663"/>
      <c r="AG12" s="663"/>
      <c r="AH12" s="663"/>
      <c r="AI12" s="663"/>
      <c r="AJ12" s="663"/>
      <c r="AK12" s="663"/>
      <c r="AL12" s="664" t="s">
        <v>244</v>
      </c>
      <c r="AM12" s="665"/>
      <c r="AN12" s="665"/>
      <c r="AO12" s="666"/>
      <c r="AP12" s="656" t="s">
        <v>256</v>
      </c>
      <c r="AQ12" s="657"/>
      <c r="AR12" s="657"/>
      <c r="AS12" s="657"/>
      <c r="AT12" s="657"/>
      <c r="AU12" s="657"/>
      <c r="AV12" s="657"/>
      <c r="AW12" s="657"/>
      <c r="AX12" s="657"/>
      <c r="AY12" s="657"/>
      <c r="AZ12" s="657"/>
      <c r="BA12" s="657"/>
      <c r="BB12" s="657"/>
      <c r="BC12" s="657"/>
      <c r="BD12" s="657"/>
      <c r="BE12" s="657"/>
      <c r="BF12" s="658"/>
      <c r="BG12" s="659">
        <v>3789086</v>
      </c>
      <c r="BH12" s="660"/>
      <c r="BI12" s="660"/>
      <c r="BJ12" s="660"/>
      <c r="BK12" s="660"/>
      <c r="BL12" s="660"/>
      <c r="BM12" s="660"/>
      <c r="BN12" s="661"/>
      <c r="BO12" s="662">
        <v>43.1</v>
      </c>
      <c r="BP12" s="662"/>
      <c r="BQ12" s="662"/>
      <c r="BR12" s="662"/>
      <c r="BS12" s="663" t="s">
        <v>133</v>
      </c>
      <c r="BT12" s="663"/>
      <c r="BU12" s="663"/>
      <c r="BV12" s="663"/>
      <c r="BW12" s="663"/>
      <c r="BX12" s="663"/>
      <c r="BY12" s="663"/>
      <c r="BZ12" s="663"/>
      <c r="CA12" s="663"/>
      <c r="CB12" s="667"/>
      <c r="CD12" s="656" t="s">
        <v>257</v>
      </c>
      <c r="CE12" s="657"/>
      <c r="CF12" s="657"/>
      <c r="CG12" s="657"/>
      <c r="CH12" s="657"/>
      <c r="CI12" s="657"/>
      <c r="CJ12" s="657"/>
      <c r="CK12" s="657"/>
      <c r="CL12" s="657"/>
      <c r="CM12" s="657"/>
      <c r="CN12" s="657"/>
      <c r="CO12" s="657"/>
      <c r="CP12" s="657"/>
      <c r="CQ12" s="658"/>
      <c r="CR12" s="659">
        <v>383846</v>
      </c>
      <c r="CS12" s="660"/>
      <c r="CT12" s="660"/>
      <c r="CU12" s="660"/>
      <c r="CV12" s="660"/>
      <c r="CW12" s="660"/>
      <c r="CX12" s="660"/>
      <c r="CY12" s="661"/>
      <c r="CZ12" s="662">
        <v>1.6</v>
      </c>
      <c r="DA12" s="662"/>
      <c r="DB12" s="662"/>
      <c r="DC12" s="662"/>
      <c r="DD12" s="668" t="s">
        <v>244</v>
      </c>
      <c r="DE12" s="660"/>
      <c r="DF12" s="660"/>
      <c r="DG12" s="660"/>
      <c r="DH12" s="660"/>
      <c r="DI12" s="660"/>
      <c r="DJ12" s="660"/>
      <c r="DK12" s="660"/>
      <c r="DL12" s="660"/>
      <c r="DM12" s="660"/>
      <c r="DN12" s="660"/>
      <c r="DO12" s="660"/>
      <c r="DP12" s="661"/>
      <c r="DQ12" s="668">
        <v>261474</v>
      </c>
      <c r="DR12" s="660"/>
      <c r="DS12" s="660"/>
      <c r="DT12" s="660"/>
      <c r="DU12" s="660"/>
      <c r="DV12" s="660"/>
      <c r="DW12" s="660"/>
      <c r="DX12" s="660"/>
      <c r="DY12" s="660"/>
      <c r="DZ12" s="660"/>
      <c r="EA12" s="660"/>
      <c r="EB12" s="660"/>
      <c r="EC12" s="669"/>
    </row>
    <row r="13" spans="2:143" ht="11.25" customHeight="1" x14ac:dyDescent="0.2">
      <c r="B13" s="656" t="s">
        <v>258</v>
      </c>
      <c r="C13" s="657"/>
      <c r="D13" s="657"/>
      <c r="E13" s="657"/>
      <c r="F13" s="657"/>
      <c r="G13" s="657"/>
      <c r="H13" s="657"/>
      <c r="I13" s="657"/>
      <c r="J13" s="657"/>
      <c r="K13" s="657"/>
      <c r="L13" s="657"/>
      <c r="M13" s="657"/>
      <c r="N13" s="657"/>
      <c r="O13" s="657"/>
      <c r="P13" s="657"/>
      <c r="Q13" s="658"/>
      <c r="R13" s="659" t="s">
        <v>244</v>
      </c>
      <c r="S13" s="660"/>
      <c r="T13" s="660"/>
      <c r="U13" s="660"/>
      <c r="V13" s="660"/>
      <c r="W13" s="660"/>
      <c r="X13" s="660"/>
      <c r="Y13" s="661"/>
      <c r="Z13" s="662" t="s">
        <v>133</v>
      </c>
      <c r="AA13" s="662"/>
      <c r="AB13" s="662"/>
      <c r="AC13" s="662"/>
      <c r="AD13" s="663" t="s">
        <v>133</v>
      </c>
      <c r="AE13" s="663"/>
      <c r="AF13" s="663"/>
      <c r="AG13" s="663"/>
      <c r="AH13" s="663"/>
      <c r="AI13" s="663"/>
      <c r="AJ13" s="663"/>
      <c r="AK13" s="663"/>
      <c r="AL13" s="664" t="s">
        <v>133</v>
      </c>
      <c r="AM13" s="665"/>
      <c r="AN13" s="665"/>
      <c r="AO13" s="666"/>
      <c r="AP13" s="656" t="s">
        <v>259</v>
      </c>
      <c r="AQ13" s="657"/>
      <c r="AR13" s="657"/>
      <c r="AS13" s="657"/>
      <c r="AT13" s="657"/>
      <c r="AU13" s="657"/>
      <c r="AV13" s="657"/>
      <c r="AW13" s="657"/>
      <c r="AX13" s="657"/>
      <c r="AY13" s="657"/>
      <c r="AZ13" s="657"/>
      <c r="BA13" s="657"/>
      <c r="BB13" s="657"/>
      <c r="BC13" s="657"/>
      <c r="BD13" s="657"/>
      <c r="BE13" s="657"/>
      <c r="BF13" s="658"/>
      <c r="BG13" s="659">
        <v>3772426</v>
      </c>
      <c r="BH13" s="660"/>
      <c r="BI13" s="660"/>
      <c r="BJ13" s="660"/>
      <c r="BK13" s="660"/>
      <c r="BL13" s="660"/>
      <c r="BM13" s="660"/>
      <c r="BN13" s="661"/>
      <c r="BO13" s="662">
        <v>42.9</v>
      </c>
      <c r="BP13" s="662"/>
      <c r="BQ13" s="662"/>
      <c r="BR13" s="662"/>
      <c r="BS13" s="663" t="s">
        <v>133</v>
      </c>
      <c r="BT13" s="663"/>
      <c r="BU13" s="663"/>
      <c r="BV13" s="663"/>
      <c r="BW13" s="663"/>
      <c r="BX13" s="663"/>
      <c r="BY13" s="663"/>
      <c r="BZ13" s="663"/>
      <c r="CA13" s="663"/>
      <c r="CB13" s="667"/>
      <c r="CD13" s="656" t="s">
        <v>260</v>
      </c>
      <c r="CE13" s="657"/>
      <c r="CF13" s="657"/>
      <c r="CG13" s="657"/>
      <c r="CH13" s="657"/>
      <c r="CI13" s="657"/>
      <c r="CJ13" s="657"/>
      <c r="CK13" s="657"/>
      <c r="CL13" s="657"/>
      <c r="CM13" s="657"/>
      <c r="CN13" s="657"/>
      <c r="CO13" s="657"/>
      <c r="CP13" s="657"/>
      <c r="CQ13" s="658"/>
      <c r="CR13" s="659">
        <v>2131522</v>
      </c>
      <c r="CS13" s="660"/>
      <c r="CT13" s="660"/>
      <c r="CU13" s="660"/>
      <c r="CV13" s="660"/>
      <c r="CW13" s="660"/>
      <c r="CX13" s="660"/>
      <c r="CY13" s="661"/>
      <c r="CZ13" s="662">
        <v>8.8000000000000007</v>
      </c>
      <c r="DA13" s="662"/>
      <c r="DB13" s="662"/>
      <c r="DC13" s="662"/>
      <c r="DD13" s="668">
        <v>1264757</v>
      </c>
      <c r="DE13" s="660"/>
      <c r="DF13" s="660"/>
      <c r="DG13" s="660"/>
      <c r="DH13" s="660"/>
      <c r="DI13" s="660"/>
      <c r="DJ13" s="660"/>
      <c r="DK13" s="660"/>
      <c r="DL13" s="660"/>
      <c r="DM13" s="660"/>
      <c r="DN13" s="660"/>
      <c r="DO13" s="660"/>
      <c r="DP13" s="661"/>
      <c r="DQ13" s="668">
        <v>1028844</v>
      </c>
      <c r="DR13" s="660"/>
      <c r="DS13" s="660"/>
      <c r="DT13" s="660"/>
      <c r="DU13" s="660"/>
      <c r="DV13" s="660"/>
      <c r="DW13" s="660"/>
      <c r="DX13" s="660"/>
      <c r="DY13" s="660"/>
      <c r="DZ13" s="660"/>
      <c r="EA13" s="660"/>
      <c r="EB13" s="660"/>
      <c r="EC13" s="669"/>
    </row>
    <row r="14" spans="2:143" ht="11.25" customHeight="1" x14ac:dyDescent="0.2">
      <c r="B14" s="656" t="s">
        <v>261</v>
      </c>
      <c r="C14" s="657"/>
      <c r="D14" s="657"/>
      <c r="E14" s="657"/>
      <c r="F14" s="657"/>
      <c r="G14" s="657"/>
      <c r="H14" s="657"/>
      <c r="I14" s="657"/>
      <c r="J14" s="657"/>
      <c r="K14" s="657"/>
      <c r="L14" s="657"/>
      <c r="M14" s="657"/>
      <c r="N14" s="657"/>
      <c r="O14" s="657"/>
      <c r="P14" s="657"/>
      <c r="Q14" s="658"/>
      <c r="R14" s="659">
        <v>2</v>
      </c>
      <c r="S14" s="660"/>
      <c r="T14" s="660"/>
      <c r="U14" s="660"/>
      <c r="V14" s="660"/>
      <c r="W14" s="660"/>
      <c r="X14" s="660"/>
      <c r="Y14" s="661"/>
      <c r="Z14" s="662">
        <v>0</v>
      </c>
      <c r="AA14" s="662"/>
      <c r="AB14" s="662"/>
      <c r="AC14" s="662"/>
      <c r="AD14" s="663">
        <v>2</v>
      </c>
      <c r="AE14" s="663"/>
      <c r="AF14" s="663"/>
      <c r="AG14" s="663"/>
      <c r="AH14" s="663"/>
      <c r="AI14" s="663"/>
      <c r="AJ14" s="663"/>
      <c r="AK14" s="663"/>
      <c r="AL14" s="664">
        <v>0</v>
      </c>
      <c r="AM14" s="665"/>
      <c r="AN14" s="665"/>
      <c r="AO14" s="666"/>
      <c r="AP14" s="656" t="s">
        <v>262</v>
      </c>
      <c r="AQ14" s="657"/>
      <c r="AR14" s="657"/>
      <c r="AS14" s="657"/>
      <c r="AT14" s="657"/>
      <c r="AU14" s="657"/>
      <c r="AV14" s="657"/>
      <c r="AW14" s="657"/>
      <c r="AX14" s="657"/>
      <c r="AY14" s="657"/>
      <c r="AZ14" s="657"/>
      <c r="BA14" s="657"/>
      <c r="BB14" s="657"/>
      <c r="BC14" s="657"/>
      <c r="BD14" s="657"/>
      <c r="BE14" s="657"/>
      <c r="BF14" s="658"/>
      <c r="BG14" s="659">
        <v>180203</v>
      </c>
      <c r="BH14" s="660"/>
      <c r="BI14" s="660"/>
      <c r="BJ14" s="660"/>
      <c r="BK14" s="660"/>
      <c r="BL14" s="660"/>
      <c r="BM14" s="660"/>
      <c r="BN14" s="661"/>
      <c r="BO14" s="662">
        <v>2</v>
      </c>
      <c r="BP14" s="662"/>
      <c r="BQ14" s="662"/>
      <c r="BR14" s="662"/>
      <c r="BS14" s="663" t="s">
        <v>133</v>
      </c>
      <c r="BT14" s="663"/>
      <c r="BU14" s="663"/>
      <c r="BV14" s="663"/>
      <c r="BW14" s="663"/>
      <c r="BX14" s="663"/>
      <c r="BY14" s="663"/>
      <c r="BZ14" s="663"/>
      <c r="CA14" s="663"/>
      <c r="CB14" s="667"/>
      <c r="CD14" s="656" t="s">
        <v>263</v>
      </c>
      <c r="CE14" s="657"/>
      <c r="CF14" s="657"/>
      <c r="CG14" s="657"/>
      <c r="CH14" s="657"/>
      <c r="CI14" s="657"/>
      <c r="CJ14" s="657"/>
      <c r="CK14" s="657"/>
      <c r="CL14" s="657"/>
      <c r="CM14" s="657"/>
      <c r="CN14" s="657"/>
      <c r="CO14" s="657"/>
      <c r="CP14" s="657"/>
      <c r="CQ14" s="658"/>
      <c r="CR14" s="659">
        <v>908028</v>
      </c>
      <c r="CS14" s="660"/>
      <c r="CT14" s="660"/>
      <c r="CU14" s="660"/>
      <c r="CV14" s="660"/>
      <c r="CW14" s="660"/>
      <c r="CX14" s="660"/>
      <c r="CY14" s="661"/>
      <c r="CZ14" s="662">
        <v>3.8</v>
      </c>
      <c r="DA14" s="662"/>
      <c r="DB14" s="662"/>
      <c r="DC14" s="662"/>
      <c r="DD14" s="668">
        <v>122068</v>
      </c>
      <c r="DE14" s="660"/>
      <c r="DF14" s="660"/>
      <c r="DG14" s="660"/>
      <c r="DH14" s="660"/>
      <c r="DI14" s="660"/>
      <c r="DJ14" s="660"/>
      <c r="DK14" s="660"/>
      <c r="DL14" s="660"/>
      <c r="DM14" s="660"/>
      <c r="DN14" s="660"/>
      <c r="DO14" s="660"/>
      <c r="DP14" s="661"/>
      <c r="DQ14" s="668">
        <v>723579</v>
      </c>
      <c r="DR14" s="660"/>
      <c r="DS14" s="660"/>
      <c r="DT14" s="660"/>
      <c r="DU14" s="660"/>
      <c r="DV14" s="660"/>
      <c r="DW14" s="660"/>
      <c r="DX14" s="660"/>
      <c r="DY14" s="660"/>
      <c r="DZ14" s="660"/>
      <c r="EA14" s="660"/>
      <c r="EB14" s="660"/>
      <c r="EC14" s="669"/>
    </row>
    <row r="15" spans="2:143" ht="11.25" customHeight="1" x14ac:dyDescent="0.2">
      <c r="B15" s="656" t="s">
        <v>264</v>
      </c>
      <c r="C15" s="657"/>
      <c r="D15" s="657"/>
      <c r="E15" s="657"/>
      <c r="F15" s="657"/>
      <c r="G15" s="657"/>
      <c r="H15" s="657"/>
      <c r="I15" s="657"/>
      <c r="J15" s="657"/>
      <c r="K15" s="657"/>
      <c r="L15" s="657"/>
      <c r="M15" s="657"/>
      <c r="N15" s="657"/>
      <c r="O15" s="657"/>
      <c r="P15" s="657"/>
      <c r="Q15" s="658"/>
      <c r="R15" s="659" t="s">
        <v>133</v>
      </c>
      <c r="S15" s="660"/>
      <c r="T15" s="660"/>
      <c r="U15" s="660"/>
      <c r="V15" s="660"/>
      <c r="W15" s="660"/>
      <c r="X15" s="660"/>
      <c r="Y15" s="661"/>
      <c r="Z15" s="662" t="s">
        <v>133</v>
      </c>
      <c r="AA15" s="662"/>
      <c r="AB15" s="662"/>
      <c r="AC15" s="662"/>
      <c r="AD15" s="663" t="s">
        <v>133</v>
      </c>
      <c r="AE15" s="663"/>
      <c r="AF15" s="663"/>
      <c r="AG15" s="663"/>
      <c r="AH15" s="663"/>
      <c r="AI15" s="663"/>
      <c r="AJ15" s="663"/>
      <c r="AK15" s="663"/>
      <c r="AL15" s="664" t="s">
        <v>133</v>
      </c>
      <c r="AM15" s="665"/>
      <c r="AN15" s="665"/>
      <c r="AO15" s="666"/>
      <c r="AP15" s="656" t="s">
        <v>265</v>
      </c>
      <c r="AQ15" s="657"/>
      <c r="AR15" s="657"/>
      <c r="AS15" s="657"/>
      <c r="AT15" s="657"/>
      <c r="AU15" s="657"/>
      <c r="AV15" s="657"/>
      <c r="AW15" s="657"/>
      <c r="AX15" s="657"/>
      <c r="AY15" s="657"/>
      <c r="AZ15" s="657"/>
      <c r="BA15" s="657"/>
      <c r="BB15" s="657"/>
      <c r="BC15" s="657"/>
      <c r="BD15" s="657"/>
      <c r="BE15" s="657"/>
      <c r="BF15" s="658"/>
      <c r="BG15" s="659">
        <v>446795</v>
      </c>
      <c r="BH15" s="660"/>
      <c r="BI15" s="660"/>
      <c r="BJ15" s="660"/>
      <c r="BK15" s="660"/>
      <c r="BL15" s="660"/>
      <c r="BM15" s="660"/>
      <c r="BN15" s="661"/>
      <c r="BO15" s="662">
        <v>5.0999999999999996</v>
      </c>
      <c r="BP15" s="662"/>
      <c r="BQ15" s="662"/>
      <c r="BR15" s="662"/>
      <c r="BS15" s="663" t="s">
        <v>133</v>
      </c>
      <c r="BT15" s="663"/>
      <c r="BU15" s="663"/>
      <c r="BV15" s="663"/>
      <c r="BW15" s="663"/>
      <c r="BX15" s="663"/>
      <c r="BY15" s="663"/>
      <c r="BZ15" s="663"/>
      <c r="CA15" s="663"/>
      <c r="CB15" s="667"/>
      <c r="CD15" s="656" t="s">
        <v>266</v>
      </c>
      <c r="CE15" s="657"/>
      <c r="CF15" s="657"/>
      <c r="CG15" s="657"/>
      <c r="CH15" s="657"/>
      <c r="CI15" s="657"/>
      <c r="CJ15" s="657"/>
      <c r="CK15" s="657"/>
      <c r="CL15" s="657"/>
      <c r="CM15" s="657"/>
      <c r="CN15" s="657"/>
      <c r="CO15" s="657"/>
      <c r="CP15" s="657"/>
      <c r="CQ15" s="658"/>
      <c r="CR15" s="659">
        <v>2351630</v>
      </c>
      <c r="CS15" s="660"/>
      <c r="CT15" s="660"/>
      <c r="CU15" s="660"/>
      <c r="CV15" s="660"/>
      <c r="CW15" s="660"/>
      <c r="CX15" s="660"/>
      <c r="CY15" s="661"/>
      <c r="CZ15" s="662">
        <v>9.6999999999999993</v>
      </c>
      <c r="DA15" s="662"/>
      <c r="DB15" s="662"/>
      <c r="DC15" s="662"/>
      <c r="DD15" s="668">
        <v>261849</v>
      </c>
      <c r="DE15" s="660"/>
      <c r="DF15" s="660"/>
      <c r="DG15" s="660"/>
      <c r="DH15" s="660"/>
      <c r="DI15" s="660"/>
      <c r="DJ15" s="660"/>
      <c r="DK15" s="660"/>
      <c r="DL15" s="660"/>
      <c r="DM15" s="660"/>
      <c r="DN15" s="660"/>
      <c r="DO15" s="660"/>
      <c r="DP15" s="661"/>
      <c r="DQ15" s="668">
        <v>1714058</v>
      </c>
      <c r="DR15" s="660"/>
      <c r="DS15" s="660"/>
      <c r="DT15" s="660"/>
      <c r="DU15" s="660"/>
      <c r="DV15" s="660"/>
      <c r="DW15" s="660"/>
      <c r="DX15" s="660"/>
      <c r="DY15" s="660"/>
      <c r="DZ15" s="660"/>
      <c r="EA15" s="660"/>
      <c r="EB15" s="660"/>
      <c r="EC15" s="669"/>
    </row>
    <row r="16" spans="2:143" ht="11.25" customHeight="1" x14ac:dyDescent="0.2">
      <c r="B16" s="656" t="s">
        <v>267</v>
      </c>
      <c r="C16" s="657"/>
      <c r="D16" s="657"/>
      <c r="E16" s="657"/>
      <c r="F16" s="657"/>
      <c r="G16" s="657"/>
      <c r="H16" s="657"/>
      <c r="I16" s="657"/>
      <c r="J16" s="657"/>
      <c r="K16" s="657"/>
      <c r="L16" s="657"/>
      <c r="M16" s="657"/>
      <c r="N16" s="657"/>
      <c r="O16" s="657"/>
      <c r="P16" s="657"/>
      <c r="Q16" s="658"/>
      <c r="R16" s="659">
        <v>38741</v>
      </c>
      <c r="S16" s="660"/>
      <c r="T16" s="660"/>
      <c r="U16" s="660"/>
      <c r="V16" s="660"/>
      <c r="W16" s="660"/>
      <c r="X16" s="660"/>
      <c r="Y16" s="661"/>
      <c r="Z16" s="662">
        <v>0.1</v>
      </c>
      <c r="AA16" s="662"/>
      <c r="AB16" s="662"/>
      <c r="AC16" s="662"/>
      <c r="AD16" s="663">
        <v>38741</v>
      </c>
      <c r="AE16" s="663"/>
      <c r="AF16" s="663"/>
      <c r="AG16" s="663"/>
      <c r="AH16" s="663"/>
      <c r="AI16" s="663"/>
      <c r="AJ16" s="663"/>
      <c r="AK16" s="663"/>
      <c r="AL16" s="664">
        <v>0.3</v>
      </c>
      <c r="AM16" s="665"/>
      <c r="AN16" s="665"/>
      <c r="AO16" s="666"/>
      <c r="AP16" s="656" t="s">
        <v>268</v>
      </c>
      <c r="AQ16" s="657"/>
      <c r="AR16" s="657"/>
      <c r="AS16" s="657"/>
      <c r="AT16" s="657"/>
      <c r="AU16" s="657"/>
      <c r="AV16" s="657"/>
      <c r="AW16" s="657"/>
      <c r="AX16" s="657"/>
      <c r="AY16" s="657"/>
      <c r="AZ16" s="657"/>
      <c r="BA16" s="657"/>
      <c r="BB16" s="657"/>
      <c r="BC16" s="657"/>
      <c r="BD16" s="657"/>
      <c r="BE16" s="657"/>
      <c r="BF16" s="658"/>
      <c r="BG16" s="659" t="s">
        <v>244</v>
      </c>
      <c r="BH16" s="660"/>
      <c r="BI16" s="660"/>
      <c r="BJ16" s="660"/>
      <c r="BK16" s="660"/>
      <c r="BL16" s="660"/>
      <c r="BM16" s="660"/>
      <c r="BN16" s="661"/>
      <c r="BO16" s="662" t="s">
        <v>133</v>
      </c>
      <c r="BP16" s="662"/>
      <c r="BQ16" s="662"/>
      <c r="BR16" s="662"/>
      <c r="BS16" s="663" t="s">
        <v>244</v>
      </c>
      <c r="BT16" s="663"/>
      <c r="BU16" s="663"/>
      <c r="BV16" s="663"/>
      <c r="BW16" s="663"/>
      <c r="BX16" s="663"/>
      <c r="BY16" s="663"/>
      <c r="BZ16" s="663"/>
      <c r="CA16" s="663"/>
      <c r="CB16" s="667"/>
      <c r="CD16" s="656" t="s">
        <v>269</v>
      </c>
      <c r="CE16" s="657"/>
      <c r="CF16" s="657"/>
      <c r="CG16" s="657"/>
      <c r="CH16" s="657"/>
      <c r="CI16" s="657"/>
      <c r="CJ16" s="657"/>
      <c r="CK16" s="657"/>
      <c r="CL16" s="657"/>
      <c r="CM16" s="657"/>
      <c r="CN16" s="657"/>
      <c r="CO16" s="657"/>
      <c r="CP16" s="657"/>
      <c r="CQ16" s="658"/>
      <c r="CR16" s="659" t="s">
        <v>133</v>
      </c>
      <c r="CS16" s="660"/>
      <c r="CT16" s="660"/>
      <c r="CU16" s="660"/>
      <c r="CV16" s="660"/>
      <c r="CW16" s="660"/>
      <c r="CX16" s="660"/>
      <c r="CY16" s="661"/>
      <c r="CZ16" s="662" t="s">
        <v>244</v>
      </c>
      <c r="DA16" s="662"/>
      <c r="DB16" s="662"/>
      <c r="DC16" s="662"/>
      <c r="DD16" s="668" t="s">
        <v>133</v>
      </c>
      <c r="DE16" s="660"/>
      <c r="DF16" s="660"/>
      <c r="DG16" s="660"/>
      <c r="DH16" s="660"/>
      <c r="DI16" s="660"/>
      <c r="DJ16" s="660"/>
      <c r="DK16" s="660"/>
      <c r="DL16" s="660"/>
      <c r="DM16" s="660"/>
      <c r="DN16" s="660"/>
      <c r="DO16" s="660"/>
      <c r="DP16" s="661"/>
      <c r="DQ16" s="668" t="s">
        <v>133</v>
      </c>
      <c r="DR16" s="660"/>
      <c r="DS16" s="660"/>
      <c r="DT16" s="660"/>
      <c r="DU16" s="660"/>
      <c r="DV16" s="660"/>
      <c r="DW16" s="660"/>
      <c r="DX16" s="660"/>
      <c r="DY16" s="660"/>
      <c r="DZ16" s="660"/>
      <c r="EA16" s="660"/>
      <c r="EB16" s="660"/>
      <c r="EC16" s="669"/>
    </row>
    <row r="17" spans="2:133" ht="11.25" customHeight="1" x14ac:dyDescent="0.2">
      <c r="B17" s="656" t="s">
        <v>270</v>
      </c>
      <c r="C17" s="657"/>
      <c r="D17" s="657"/>
      <c r="E17" s="657"/>
      <c r="F17" s="657"/>
      <c r="G17" s="657"/>
      <c r="H17" s="657"/>
      <c r="I17" s="657"/>
      <c r="J17" s="657"/>
      <c r="K17" s="657"/>
      <c r="L17" s="657"/>
      <c r="M17" s="657"/>
      <c r="N17" s="657"/>
      <c r="O17" s="657"/>
      <c r="P17" s="657"/>
      <c r="Q17" s="658"/>
      <c r="R17" s="659">
        <v>178923</v>
      </c>
      <c r="S17" s="660"/>
      <c r="T17" s="660"/>
      <c r="U17" s="660"/>
      <c r="V17" s="660"/>
      <c r="W17" s="660"/>
      <c r="X17" s="660"/>
      <c r="Y17" s="661"/>
      <c r="Z17" s="662">
        <v>0.7</v>
      </c>
      <c r="AA17" s="662"/>
      <c r="AB17" s="662"/>
      <c r="AC17" s="662"/>
      <c r="AD17" s="663">
        <v>178923</v>
      </c>
      <c r="AE17" s="663"/>
      <c r="AF17" s="663"/>
      <c r="AG17" s="663"/>
      <c r="AH17" s="663"/>
      <c r="AI17" s="663"/>
      <c r="AJ17" s="663"/>
      <c r="AK17" s="663"/>
      <c r="AL17" s="664">
        <v>1.3</v>
      </c>
      <c r="AM17" s="665"/>
      <c r="AN17" s="665"/>
      <c r="AO17" s="666"/>
      <c r="AP17" s="656" t="s">
        <v>271</v>
      </c>
      <c r="AQ17" s="657"/>
      <c r="AR17" s="657"/>
      <c r="AS17" s="657"/>
      <c r="AT17" s="657"/>
      <c r="AU17" s="657"/>
      <c r="AV17" s="657"/>
      <c r="AW17" s="657"/>
      <c r="AX17" s="657"/>
      <c r="AY17" s="657"/>
      <c r="AZ17" s="657"/>
      <c r="BA17" s="657"/>
      <c r="BB17" s="657"/>
      <c r="BC17" s="657"/>
      <c r="BD17" s="657"/>
      <c r="BE17" s="657"/>
      <c r="BF17" s="658"/>
      <c r="BG17" s="659" t="s">
        <v>244</v>
      </c>
      <c r="BH17" s="660"/>
      <c r="BI17" s="660"/>
      <c r="BJ17" s="660"/>
      <c r="BK17" s="660"/>
      <c r="BL17" s="660"/>
      <c r="BM17" s="660"/>
      <c r="BN17" s="661"/>
      <c r="BO17" s="662" t="s">
        <v>244</v>
      </c>
      <c r="BP17" s="662"/>
      <c r="BQ17" s="662"/>
      <c r="BR17" s="662"/>
      <c r="BS17" s="663" t="s">
        <v>133</v>
      </c>
      <c r="BT17" s="663"/>
      <c r="BU17" s="663"/>
      <c r="BV17" s="663"/>
      <c r="BW17" s="663"/>
      <c r="BX17" s="663"/>
      <c r="BY17" s="663"/>
      <c r="BZ17" s="663"/>
      <c r="CA17" s="663"/>
      <c r="CB17" s="667"/>
      <c r="CD17" s="656" t="s">
        <v>272</v>
      </c>
      <c r="CE17" s="657"/>
      <c r="CF17" s="657"/>
      <c r="CG17" s="657"/>
      <c r="CH17" s="657"/>
      <c r="CI17" s="657"/>
      <c r="CJ17" s="657"/>
      <c r="CK17" s="657"/>
      <c r="CL17" s="657"/>
      <c r="CM17" s="657"/>
      <c r="CN17" s="657"/>
      <c r="CO17" s="657"/>
      <c r="CP17" s="657"/>
      <c r="CQ17" s="658"/>
      <c r="CR17" s="659">
        <v>1581962</v>
      </c>
      <c r="CS17" s="660"/>
      <c r="CT17" s="660"/>
      <c r="CU17" s="660"/>
      <c r="CV17" s="660"/>
      <c r="CW17" s="660"/>
      <c r="CX17" s="660"/>
      <c r="CY17" s="661"/>
      <c r="CZ17" s="662">
        <v>6.5</v>
      </c>
      <c r="DA17" s="662"/>
      <c r="DB17" s="662"/>
      <c r="DC17" s="662"/>
      <c r="DD17" s="668" t="s">
        <v>133</v>
      </c>
      <c r="DE17" s="660"/>
      <c r="DF17" s="660"/>
      <c r="DG17" s="660"/>
      <c r="DH17" s="660"/>
      <c r="DI17" s="660"/>
      <c r="DJ17" s="660"/>
      <c r="DK17" s="660"/>
      <c r="DL17" s="660"/>
      <c r="DM17" s="660"/>
      <c r="DN17" s="660"/>
      <c r="DO17" s="660"/>
      <c r="DP17" s="661"/>
      <c r="DQ17" s="668">
        <v>1581962</v>
      </c>
      <c r="DR17" s="660"/>
      <c r="DS17" s="660"/>
      <c r="DT17" s="660"/>
      <c r="DU17" s="660"/>
      <c r="DV17" s="660"/>
      <c r="DW17" s="660"/>
      <c r="DX17" s="660"/>
      <c r="DY17" s="660"/>
      <c r="DZ17" s="660"/>
      <c r="EA17" s="660"/>
      <c r="EB17" s="660"/>
      <c r="EC17" s="669"/>
    </row>
    <row r="18" spans="2:133" ht="11.25" customHeight="1" x14ac:dyDescent="0.2">
      <c r="B18" s="656" t="s">
        <v>273</v>
      </c>
      <c r="C18" s="657"/>
      <c r="D18" s="657"/>
      <c r="E18" s="657"/>
      <c r="F18" s="657"/>
      <c r="G18" s="657"/>
      <c r="H18" s="657"/>
      <c r="I18" s="657"/>
      <c r="J18" s="657"/>
      <c r="K18" s="657"/>
      <c r="L18" s="657"/>
      <c r="M18" s="657"/>
      <c r="N18" s="657"/>
      <c r="O18" s="657"/>
      <c r="P18" s="657"/>
      <c r="Q18" s="658"/>
      <c r="R18" s="659">
        <v>79252</v>
      </c>
      <c r="S18" s="660"/>
      <c r="T18" s="660"/>
      <c r="U18" s="660"/>
      <c r="V18" s="660"/>
      <c r="W18" s="660"/>
      <c r="X18" s="660"/>
      <c r="Y18" s="661"/>
      <c r="Z18" s="662">
        <v>0.3</v>
      </c>
      <c r="AA18" s="662"/>
      <c r="AB18" s="662"/>
      <c r="AC18" s="662"/>
      <c r="AD18" s="663">
        <v>79252</v>
      </c>
      <c r="AE18" s="663"/>
      <c r="AF18" s="663"/>
      <c r="AG18" s="663"/>
      <c r="AH18" s="663"/>
      <c r="AI18" s="663"/>
      <c r="AJ18" s="663"/>
      <c r="AK18" s="663"/>
      <c r="AL18" s="664">
        <v>0.6</v>
      </c>
      <c r="AM18" s="665"/>
      <c r="AN18" s="665"/>
      <c r="AO18" s="666"/>
      <c r="AP18" s="656" t="s">
        <v>274</v>
      </c>
      <c r="AQ18" s="657"/>
      <c r="AR18" s="657"/>
      <c r="AS18" s="657"/>
      <c r="AT18" s="657"/>
      <c r="AU18" s="657"/>
      <c r="AV18" s="657"/>
      <c r="AW18" s="657"/>
      <c r="AX18" s="657"/>
      <c r="AY18" s="657"/>
      <c r="AZ18" s="657"/>
      <c r="BA18" s="657"/>
      <c r="BB18" s="657"/>
      <c r="BC18" s="657"/>
      <c r="BD18" s="657"/>
      <c r="BE18" s="657"/>
      <c r="BF18" s="658"/>
      <c r="BG18" s="659" t="s">
        <v>133</v>
      </c>
      <c r="BH18" s="660"/>
      <c r="BI18" s="660"/>
      <c r="BJ18" s="660"/>
      <c r="BK18" s="660"/>
      <c r="BL18" s="660"/>
      <c r="BM18" s="660"/>
      <c r="BN18" s="661"/>
      <c r="BO18" s="662" t="s">
        <v>244</v>
      </c>
      <c r="BP18" s="662"/>
      <c r="BQ18" s="662"/>
      <c r="BR18" s="662"/>
      <c r="BS18" s="663" t="s">
        <v>133</v>
      </c>
      <c r="BT18" s="663"/>
      <c r="BU18" s="663"/>
      <c r="BV18" s="663"/>
      <c r="BW18" s="663"/>
      <c r="BX18" s="663"/>
      <c r="BY18" s="663"/>
      <c r="BZ18" s="663"/>
      <c r="CA18" s="663"/>
      <c r="CB18" s="667"/>
      <c r="CD18" s="656" t="s">
        <v>275</v>
      </c>
      <c r="CE18" s="657"/>
      <c r="CF18" s="657"/>
      <c r="CG18" s="657"/>
      <c r="CH18" s="657"/>
      <c r="CI18" s="657"/>
      <c r="CJ18" s="657"/>
      <c r="CK18" s="657"/>
      <c r="CL18" s="657"/>
      <c r="CM18" s="657"/>
      <c r="CN18" s="657"/>
      <c r="CO18" s="657"/>
      <c r="CP18" s="657"/>
      <c r="CQ18" s="658"/>
      <c r="CR18" s="659" t="s">
        <v>133</v>
      </c>
      <c r="CS18" s="660"/>
      <c r="CT18" s="660"/>
      <c r="CU18" s="660"/>
      <c r="CV18" s="660"/>
      <c r="CW18" s="660"/>
      <c r="CX18" s="660"/>
      <c r="CY18" s="661"/>
      <c r="CZ18" s="662" t="s">
        <v>133</v>
      </c>
      <c r="DA18" s="662"/>
      <c r="DB18" s="662"/>
      <c r="DC18" s="662"/>
      <c r="DD18" s="668" t="s">
        <v>133</v>
      </c>
      <c r="DE18" s="660"/>
      <c r="DF18" s="660"/>
      <c r="DG18" s="660"/>
      <c r="DH18" s="660"/>
      <c r="DI18" s="660"/>
      <c r="DJ18" s="660"/>
      <c r="DK18" s="660"/>
      <c r="DL18" s="660"/>
      <c r="DM18" s="660"/>
      <c r="DN18" s="660"/>
      <c r="DO18" s="660"/>
      <c r="DP18" s="661"/>
      <c r="DQ18" s="668" t="s">
        <v>133</v>
      </c>
      <c r="DR18" s="660"/>
      <c r="DS18" s="660"/>
      <c r="DT18" s="660"/>
      <c r="DU18" s="660"/>
      <c r="DV18" s="660"/>
      <c r="DW18" s="660"/>
      <c r="DX18" s="660"/>
      <c r="DY18" s="660"/>
      <c r="DZ18" s="660"/>
      <c r="EA18" s="660"/>
      <c r="EB18" s="660"/>
      <c r="EC18" s="669"/>
    </row>
    <row r="19" spans="2:133" ht="11.25" customHeight="1" x14ac:dyDescent="0.2">
      <c r="B19" s="656" t="s">
        <v>276</v>
      </c>
      <c r="C19" s="657"/>
      <c r="D19" s="657"/>
      <c r="E19" s="657"/>
      <c r="F19" s="657"/>
      <c r="G19" s="657"/>
      <c r="H19" s="657"/>
      <c r="I19" s="657"/>
      <c r="J19" s="657"/>
      <c r="K19" s="657"/>
      <c r="L19" s="657"/>
      <c r="M19" s="657"/>
      <c r="N19" s="657"/>
      <c r="O19" s="657"/>
      <c r="P19" s="657"/>
      <c r="Q19" s="658"/>
      <c r="R19" s="659">
        <v>62081</v>
      </c>
      <c r="S19" s="660"/>
      <c r="T19" s="660"/>
      <c r="U19" s="660"/>
      <c r="V19" s="660"/>
      <c r="W19" s="660"/>
      <c r="X19" s="660"/>
      <c r="Y19" s="661"/>
      <c r="Z19" s="662">
        <v>0.2</v>
      </c>
      <c r="AA19" s="662"/>
      <c r="AB19" s="662"/>
      <c r="AC19" s="662"/>
      <c r="AD19" s="663">
        <v>62081</v>
      </c>
      <c r="AE19" s="663"/>
      <c r="AF19" s="663"/>
      <c r="AG19" s="663"/>
      <c r="AH19" s="663"/>
      <c r="AI19" s="663"/>
      <c r="AJ19" s="663"/>
      <c r="AK19" s="663"/>
      <c r="AL19" s="664">
        <v>0.4</v>
      </c>
      <c r="AM19" s="665"/>
      <c r="AN19" s="665"/>
      <c r="AO19" s="666"/>
      <c r="AP19" s="656" t="s">
        <v>277</v>
      </c>
      <c r="AQ19" s="657"/>
      <c r="AR19" s="657"/>
      <c r="AS19" s="657"/>
      <c r="AT19" s="657"/>
      <c r="AU19" s="657"/>
      <c r="AV19" s="657"/>
      <c r="AW19" s="657"/>
      <c r="AX19" s="657"/>
      <c r="AY19" s="657"/>
      <c r="AZ19" s="657"/>
      <c r="BA19" s="657"/>
      <c r="BB19" s="657"/>
      <c r="BC19" s="657"/>
      <c r="BD19" s="657"/>
      <c r="BE19" s="657"/>
      <c r="BF19" s="658"/>
      <c r="BG19" s="659">
        <v>442075</v>
      </c>
      <c r="BH19" s="660"/>
      <c r="BI19" s="660"/>
      <c r="BJ19" s="660"/>
      <c r="BK19" s="660"/>
      <c r="BL19" s="660"/>
      <c r="BM19" s="660"/>
      <c r="BN19" s="661"/>
      <c r="BO19" s="662">
        <v>5</v>
      </c>
      <c r="BP19" s="662"/>
      <c r="BQ19" s="662"/>
      <c r="BR19" s="662"/>
      <c r="BS19" s="663" t="s">
        <v>133</v>
      </c>
      <c r="BT19" s="663"/>
      <c r="BU19" s="663"/>
      <c r="BV19" s="663"/>
      <c r="BW19" s="663"/>
      <c r="BX19" s="663"/>
      <c r="BY19" s="663"/>
      <c r="BZ19" s="663"/>
      <c r="CA19" s="663"/>
      <c r="CB19" s="667"/>
      <c r="CD19" s="656" t="s">
        <v>278</v>
      </c>
      <c r="CE19" s="657"/>
      <c r="CF19" s="657"/>
      <c r="CG19" s="657"/>
      <c r="CH19" s="657"/>
      <c r="CI19" s="657"/>
      <c r="CJ19" s="657"/>
      <c r="CK19" s="657"/>
      <c r="CL19" s="657"/>
      <c r="CM19" s="657"/>
      <c r="CN19" s="657"/>
      <c r="CO19" s="657"/>
      <c r="CP19" s="657"/>
      <c r="CQ19" s="658"/>
      <c r="CR19" s="659" t="s">
        <v>133</v>
      </c>
      <c r="CS19" s="660"/>
      <c r="CT19" s="660"/>
      <c r="CU19" s="660"/>
      <c r="CV19" s="660"/>
      <c r="CW19" s="660"/>
      <c r="CX19" s="660"/>
      <c r="CY19" s="661"/>
      <c r="CZ19" s="662" t="s">
        <v>244</v>
      </c>
      <c r="DA19" s="662"/>
      <c r="DB19" s="662"/>
      <c r="DC19" s="662"/>
      <c r="DD19" s="668" t="s">
        <v>133</v>
      </c>
      <c r="DE19" s="660"/>
      <c r="DF19" s="660"/>
      <c r="DG19" s="660"/>
      <c r="DH19" s="660"/>
      <c r="DI19" s="660"/>
      <c r="DJ19" s="660"/>
      <c r="DK19" s="660"/>
      <c r="DL19" s="660"/>
      <c r="DM19" s="660"/>
      <c r="DN19" s="660"/>
      <c r="DO19" s="660"/>
      <c r="DP19" s="661"/>
      <c r="DQ19" s="668" t="s">
        <v>244</v>
      </c>
      <c r="DR19" s="660"/>
      <c r="DS19" s="660"/>
      <c r="DT19" s="660"/>
      <c r="DU19" s="660"/>
      <c r="DV19" s="660"/>
      <c r="DW19" s="660"/>
      <c r="DX19" s="660"/>
      <c r="DY19" s="660"/>
      <c r="DZ19" s="660"/>
      <c r="EA19" s="660"/>
      <c r="EB19" s="660"/>
      <c r="EC19" s="669"/>
    </row>
    <row r="20" spans="2:133" ht="11.25" customHeight="1" x14ac:dyDescent="0.2">
      <c r="B20" s="672" t="s">
        <v>279</v>
      </c>
      <c r="C20" s="673"/>
      <c r="D20" s="673"/>
      <c r="E20" s="673"/>
      <c r="F20" s="673"/>
      <c r="G20" s="673"/>
      <c r="H20" s="673"/>
      <c r="I20" s="673"/>
      <c r="J20" s="673"/>
      <c r="K20" s="673"/>
      <c r="L20" s="673"/>
      <c r="M20" s="673"/>
      <c r="N20" s="673"/>
      <c r="O20" s="673"/>
      <c r="P20" s="673"/>
      <c r="Q20" s="674"/>
      <c r="R20" s="659">
        <v>17171</v>
      </c>
      <c r="S20" s="660"/>
      <c r="T20" s="660"/>
      <c r="U20" s="660"/>
      <c r="V20" s="660"/>
      <c r="W20" s="660"/>
      <c r="X20" s="660"/>
      <c r="Y20" s="661"/>
      <c r="Z20" s="662">
        <v>0.1</v>
      </c>
      <c r="AA20" s="662"/>
      <c r="AB20" s="662"/>
      <c r="AC20" s="662"/>
      <c r="AD20" s="663">
        <v>17171</v>
      </c>
      <c r="AE20" s="663"/>
      <c r="AF20" s="663"/>
      <c r="AG20" s="663"/>
      <c r="AH20" s="663"/>
      <c r="AI20" s="663"/>
      <c r="AJ20" s="663"/>
      <c r="AK20" s="663"/>
      <c r="AL20" s="664">
        <v>0.1</v>
      </c>
      <c r="AM20" s="665"/>
      <c r="AN20" s="665"/>
      <c r="AO20" s="666"/>
      <c r="AP20" s="656" t="s">
        <v>280</v>
      </c>
      <c r="AQ20" s="657"/>
      <c r="AR20" s="657"/>
      <c r="AS20" s="657"/>
      <c r="AT20" s="657"/>
      <c r="AU20" s="657"/>
      <c r="AV20" s="657"/>
      <c r="AW20" s="657"/>
      <c r="AX20" s="657"/>
      <c r="AY20" s="657"/>
      <c r="AZ20" s="657"/>
      <c r="BA20" s="657"/>
      <c r="BB20" s="657"/>
      <c r="BC20" s="657"/>
      <c r="BD20" s="657"/>
      <c r="BE20" s="657"/>
      <c r="BF20" s="658"/>
      <c r="BG20" s="659">
        <v>442075</v>
      </c>
      <c r="BH20" s="660"/>
      <c r="BI20" s="660"/>
      <c r="BJ20" s="660"/>
      <c r="BK20" s="660"/>
      <c r="BL20" s="660"/>
      <c r="BM20" s="660"/>
      <c r="BN20" s="661"/>
      <c r="BO20" s="662">
        <v>5</v>
      </c>
      <c r="BP20" s="662"/>
      <c r="BQ20" s="662"/>
      <c r="BR20" s="662"/>
      <c r="BS20" s="663" t="s">
        <v>133</v>
      </c>
      <c r="BT20" s="663"/>
      <c r="BU20" s="663"/>
      <c r="BV20" s="663"/>
      <c r="BW20" s="663"/>
      <c r="BX20" s="663"/>
      <c r="BY20" s="663"/>
      <c r="BZ20" s="663"/>
      <c r="CA20" s="663"/>
      <c r="CB20" s="667"/>
      <c r="CD20" s="656" t="s">
        <v>281</v>
      </c>
      <c r="CE20" s="657"/>
      <c r="CF20" s="657"/>
      <c r="CG20" s="657"/>
      <c r="CH20" s="657"/>
      <c r="CI20" s="657"/>
      <c r="CJ20" s="657"/>
      <c r="CK20" s="657"/>
      <c r="CL20" s="657"/>
      <c r="CM20" s="657"/>
      <c r="CN20" s="657"/>
      <c r="CO20" s="657"/>
      <c r="CP20" s="657"/>
      <c r="CQ20" s="658"/>
      <c r="CR20" s="659">
        <v>24182354</v>
      </c>
      <c r="CS20" s="660"/>
      <c r="CT20" s="660"/>
      <c r="CU20" s="660"/>
      <c r="CV20" s="660"/>
      <c r="CW20" s="660"/>
      <c r="CX20" s="660"/>
      <c r="CY20" s="661"/>
      <c r="CZ20" s="662">
        <v>100</v>
      </c>
      <c r="DA20" s="662"/>
      <c r="DB20" s="662"/>
      <c r="DC20" s="662"/>
      <c r="DD20" s="668">
        <v>2340999</v>
      </c>
      <c r="DE20" s="660"/>
      <c r="DF20" s="660"/>
      <c r="DG20" s="660"/>
      <c r="DH20" s="660"/>
      <c r="DI20" s="660"/>
      <c r="DJ20" s="660"/>
      <c r="DK20" s="660"/>
      <c r="DL20" s="660"/>
      <c r="DM20" s="660"/>
      <c r="DN20" s="660"/>
      <c r="DO20" s="660"/>
      <c r="DP20" s="661"/>
      <c r="DQ20" s="668">
        <v>15790796</v>
      </c>
      <c r="DR20" s="660"/>
      <c r="DS20" s="660"/>
      <c r="DT20" s="660"/>
      <c r="DU20" s="660"/>
      <c r="DV20" s="660"/>
      <c r="DW20" s="660"/>
      <c r="DX20" s="660"/>
      <c r="DY20" s="660"/>
      <c r="DZ20" s="660"/>
      <c r="EA20" s="660"/>
      <c r="EB20" s="660"/>
      <c r="EC20" s="669"/>
    </row>
    <row r="21" spans="2:133" ht="11.25" customHeight="1" x14ac:dyDescent="0.2">
      <c r="B21" s="656" t="s">
        <v>282</v>
      </c>
      <c r="C21" s="657"/>
      <c r="D21" s="657"/>
      <c r="E21" s="657"/>
      <c r="F21" s="657"/>
      <c r="G21" s="657"/>
      <c r="H21" s="657"/>
      <c r="I21" s="657"/>
      <c r="J21" s="657"/>
      <c r="K21" s="657"/>
      <c r="L21" s="657"/>
      <c r="M21" s="657"/>
      <c r="N21" s="657"/>
      <c r="O21" s="657"/>
      <c r="P21" s="657"/>
      <c r="Q21" s="658"/>
      <c r="R21" s="659">
        <v>3508579</v>
      </c>
      <c r="S21" s="660"/>
      <c r="T21" s="660"/>
      <c r="U21" s="660"/>
      <c r="V21" s="660"/>
      <c r="W21" s="660"/>
      <c r="X21" s="660"/>
      <c r="Y21" s="661"/>
      <c r="Z21" s="662">
        <v>13.6</v>
      </c>
      <c r="AA21" s="662"/>
      <c r="AB21" s="662"/>
      <c r="AC21" s="662"/>
      <c r="AD21" s="663">
        <v>3270195</v>
      </c>
      <c r="AE21" s="663"/>
      <c r="AF21" s="663"/>
      <c r="AG21" s="663"/>
      <c r="AH21" s="663"/>
      <c r="AI21" s="663"/>
      <c r="AJ21" s="663"/>
      <c r="AK21" s="663"/>
      <c r="AL21" s="664">
        <v>23.7</v>
      </c>
      <c r="AM21" s="665"/>
      <c r="AN21" s="665"/>
      <c r="AO21" s="666"/>
      <c r="AP21" s="656" t="s">
        <v>283</v>
      </c>
      <c r="AQ21" s="675"/>
      <c r="AR21" s="675"/>
      <c r="AS21" s="675"/>
      <c r="AT21" s="675"/>
      <c r="AU21" s="675"/>
      <c r="AV21" s="675"/>
      <c r="AW21" s="675"/>
      <c r="AX21" s="675"/>
      <c r="AY21" s="675"/>
      <c r="AZ21" s="675"/>
      <c r="BA21" s="675"/>
      <c r="BB21" s="675"/>
      <c r="BC21" s="675"/>
      <c r="BD21" s="675"/>
      <c r="BE21" s="675"/>
      <c r="BF21" s="676"/>
      <c r="BG21" s="659" t="s">
        <v>133</v>
      </c>
      <c r="BH21" s="660"/>
      <c r="BI21" s="660"/>
      <c r="BJ21" s="660"/>
      <c r="BK21" s="660"/>
      <c r="BL21" s="660"/>
      <c r="BM21" s="660"/>
      <c r="BN21" s="661"/>
      <c r="BO21" s="662" t="s">
        <v>244</v>
      </c>
      <c r="BP21" s="662"/>
      <c r="BQ21" s="662"/>
      <c r="BR21" s="662"/>
      <c r="BS21" s="663" t="s">
        <v>133</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284</v>
      </c>
      <c r="C22" s="657"/>
      <c r="D22" s="657"/>
      <c r="E22" s="657"/>
      <c r="F22" s="657"/>
      <c r="G22" s="657"/>
      <c r="H22" s="657"/>
      <c r="I22" s="657"/>
      <c r="J22" s="657"/>
      <c r="K22" s="657"/>
      <c r="L22" s="657"/>
      <c r="M22" s="657"/>
      <c r="N22" s="657"/>
      <c r="O22" s="657"/>
      <c r="P22" s="657"/>
      <c r="Q22" s="658"/>
      <c r="R22" s="659">
        <v>3270195</v>
      </c>
      <c r="S22" s="660"/>
      <c r="T22" s="660"/>
      <c r="U22" s="660"/>
      <c r="V22" s="660"/>
      <c r="W22" s="660"/>
      <c r="X22" s="660"/>
      <c r="Y22" s="661"/>
      <c r="Z22" s="662">
        <v>12.6</v>
      </c>
      <c r="AA22" s="662"/>
      <c r="AB22" s="662"/>
      <c r="AC22" s="662"/>
      <c r="AD22" s="663">
        <v>3270195</v>
      </c>
      <c r="AE22" s="663"/>
      <c r="AF22" s="663"/>
      <c r="AG22" s="663"/>
      <c r="AH22" s="663"/>
      <c r="AI22" s="663"/>
      <c r="AJ22" s="663"/>
      <c r="AK22" s="663"/>
      <c r="AL22" s="664">
        <v>23.7</v>
      </c>
      <c r="AM22" s="665"/>
      <c r="AN22" s="665"/>
      <c r="AO22" s="666"/>
      <c r="AP22" s="656" t="s">
        <v>285</v>
      </c>
      <c r="AQ22" s="675"/>
      <c r="AR22" s="675"/>
      <c r="AS22" s="675"/>
      <c r="AT22" s="675"/>
      <c r="AU22" s="675"/>
      <c r="AV22" s="675"/>
      <c r="AW22" s="675"/>
      <c r="AX22" s="675"/>
      <c r="AY22" s="675"/>
      <c r="AZ22" s="675"/>
      <c r="BA22" s="675"/>
      <c r="BB22" s="675"/>
      <c r="BC22" s="675"/>
      <c r="BD22" s="675"/>
      <c r="BE22" s="675"/>
      <c r="BF22" s="676"/>
      <c r="BG22" s="659" t="s">
        <v>244</v>
      </c>
      <c r="BH22" s="660"/>
      <c r="BI22" s="660"/>
      <c r="BJ22" s="660"/>
      <c r="BK22" s="660"/>
      <c r="BL22" s="660"/>
      <c r="BM22" s="660"/>
      <c r="BN22" s="661"/>
      <c r="BO22" s="662" t="s">
        <v>133</v>
      </c>
      <c r="BP22" s="662"/>
      <c r="BQ22" s="662"/>
      <c r="BR22" s="662"/>
      <c r="BS22" s="663" t="s">
        <v>133</v>
      </c>
      <c r="BT22" s="663"/>
      <c r="BU22" s="663"/>
      <c r="BV22" s="663"/>
      <c r="BW22" s="663"/>
      <c r="BX22" s="663"/>
      <c r="BY22" s="663"/>
      <c r="BZ22" s="663"/>
      <c r="CA22" s="663"/>
      <c r="CB22" s="667"/>
      <c r="CD22" s="641" t="s">
        <v>286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287</v>
      </c>
      <c r="C23" s="657"/>
      <c r="D23" s="657"/>
      <c r="E23" s="657"/>
      <c r="F23" s="657"/>
      <c r="G23" s="657"/>
      <c r="H23" s="657"/>
      <c r="I23" s="657"/>
      <c r="J23" s="657"/>
      <c r="K23" s="657"/>
      <c r="L23" s="657"/>
      <c r="M23" s="657"/>
      <c r="N23" s="657"/>
      <c r="O23" s="657"/>
      <c r="P23" s="657"/>
      <c r="Q23" s="658"/>
      <c r="R23" s="659">
        <v>238384</v>
      </c>
      <c r="S23" s="660"/>
      <c r="T23" s="660"/>
      <c r="U23" s="660"/>
      <c r="V23" s="660"/>
      <c r="W23" s="660"/>
      <c r="X23" s="660"/>
      <c r="Y23" s="661"/>
      <c r="Z23" s="662">
        <v>0.9</v>
      </c>
      <c r="AA23" s="662"/>
      <c r="AB23" s="662"/>
      <c r="AC23" s="662"/>
      <c r="AD23" s="663" t="s">
        <v>133</v>
      </c>
      <c r="AE23" s="663"/>
      <c r="AF23" s="663"/>
      <c r="AG23" s="663"/>
      <c r="AH23" s="663"/>
      <c r="AI23" s="663"/>
      <c r="AJ23" s="663"/>
      <c r="AK23" s="663"/>
      <c r="AL23" s="664" t="s">
        <v>244</v>
      </c>
      <c r="AM23" s="665"/>
      <c r="AN23" s="665"/>
      <c r="AO23" s="666"/>
      <c r="AP23" s="656" t="s">
        <v>288</v>
      </c>
      <c r="AQ23" s="675"/>
      <c r="AR23" s="675"/>
      <c r="AS23" s="675"/>
      <c r="AT23" s="675"/>
      <c r="AU23" s="675"/>
      <c r="AV23" s="675"/>
      <c r="AW23" s="675"/>
      <c r="AX23" s="675"/>
      <c r="AY23" s="675"/>
      <c r="AZ23" s="675"/>
      <c r="BA23" s="675"/>
      <c r="BB23" s="675"/>
      <c r="BC23" s="675"/>
      <c r="BD23" s="675"/>
      <c r="BE23" s="675"/>
      <c r="BF23" s="676"/>
      <c r="BG23" s="659">
        <v>442075</v>
      </c>
      <c r="BH23" s="660"/>
      <c r="BI23" s="660"/>
      <c r="BJ23" s="660"/>
      <c r="BK23" s="660"/>
      <c r="BL23" s="660"/>
      <c r="BM23" s="660"/>
      <c r="BN23" s="661"/>
      <c r="BO23" s="662">
        <v>5</v>
      </c>
      <c r="BP23" s="662"/>
      <c r="BQ23" s="662"/>
      <c r="BR23" s="662"/>
      <c r="BS23" s="663" t="s">
        <v>133</v>
      </c>
      <c r="BT23" s="663"/>
      <c r="BU23" s="663"/>
      <c r="BV23" s="663"/>
      <c r="BW23" s="663"/>
      <c r="BX23" s="663"/>
      <c r="BY23" s="663"/>
      <c r="BZ23" s="663"/>
      <c r="CA23" s="663"/>
      <c r="CB23" s="667"/>
      <c r="CD23" s="641" t="s">
        <v>227</v>
      </c>
      <c r="CE23" s="642"/>
      <c r="CF23" s="642"/>
      <c r="CG23" s="642"/>
      <c r="CH23" s="642"/>
      <c r="CI23" s="642"/>
      <c r="CJ23" s="642"/>
      <c r="CK23" s="642"/>
      <c r="CL23" s="642"/>
      <c r="CM23" s="642"/>
      <c r="CN23" s="642"/>
      <c r="CO23" s="642"/>
      <c r="CP23" s="642"/>
      <c r="CQ23" s="643"/>
      <c r="CR23" s="641" t="s">
        <v>289</v>
      </c>
      <c r="CS23" s="642"/>
      <c r="CT23" s="642"/>
      <c r="CU23" s="642"/>
      <c r="CV23" s="642"/>
      <c r="CW23" s="642"/>
      <c r="CX23" s="642"/>
      <c r="CY23" s="643"/>
      <c r="CZ23" s="641" t="s">
        <v>290</v>
      </c>
      <c r="DA23" s="642"/>
      <c r="DB23" s="642"/>
      <c r="DC23" s="643"/>
      <c r="DD23" s="641" t="s">
        <v>291</v>
      </c>
      <c r="DE23" s="642"/>
      <c r="DF23" s="642"/>
      <c r="DG23" s="642"/>
      <c r="DH23" s="642"/>
      <c r="DI23" s="642"/>
      <c r="DJ23" s="642"/>
      <c r="DK23" s="643"/>
      <c r="DL23" s="686" t="s">
        <v>292</v>
      </c>
      <c r="DM23" s="687"/>
      <c r="DN23" s="687"/>
      <c r="DO23" s="687"/>
      <c r="DP23" s="687"/>
      <c r="DQ23" s="687"/>
      <c r="DR23" s="687"/>
      <c r="DS23" s="687"/>
      <c r="DT23" s="687"/>
      <c r="DU23" s="687"/>
      <c r="DV23" s="688"/>
      <c r="DW23" s="641" t="s">
        <v>293</v>
      </c>
      <c r="DX23" s="642"/>
      <c r="DY23" s="642"/>
      <c r="DZ23" s="642"/>
      <c r="EA23" s="642"/>
      <c r="EB23" s="642"/>
      <c r="EC23" s="643"/>
    </row>
    <row r="24" spans="2:133" ht="11.25" customHeight="1" x14ac:dyDescent="0.2">
      <c r="B24" s="656" t="s">
        <v>294</v>
      </c>
      <c r="C24" s="657"/>
      <c r="D24" s="657"/>
      <c r="E24" s="657"/>
      <c r="F24" s="657"/>
      <c r="G24" s="657"/>
      <c r="H24" s="657"/>
      <c r="I24" s="657"/>
      <c r="J24" s="657"/>
      <c r="K24" s="657"/>
      <c r="L24" s="657"/>
      <c r="M24" s="657"/>
      <c r="N24" s="657"/>
      <c r="O24" s="657"/>
      <c r="P24" s="657"/>
      <c r="Q24" s="658"/>
      <c r="R24" s="659" t="s">
        <v>244</v>
      </c>
      <c r="S24" s="660"/>
      <c r="T24" s="660"/>
      <c r="U24" s="660"/>
      <c r="V24" s="660"/>
      <c r="W24" s="660"/>
      <c r="X24" s="660"/>
      <c r="Y24" s="661"/>
      <c r="Z24" s="662" t="s">
        <v>133</v>
      </c>
      <c r="AA24" s="662"/>
      <c r="AB24" s="662"/>
      <c r="AC24" s="662"/>
      <c r="AD24" s="663" t="s">
        <v>244</v>
      </c>
      <c r="AE24" s="663"/>
      <c r="AF24" s="663"/>
      <c r="AG24" s="663"/>
      <c r="AH24" s="663"/>
      <c r="AI24" s="663"/>
      <c r="AJ24" s="663"/>
      <c r="AK24" s="663"/>
      <c r="AL24" s="664" t="s">
        <v>244</v>
      </c>
      <c r="AM24" s="665"/>
      <c r="AN24" s="665"/>
      <c r="AO24" s="666"/>
      <c r="AP24" s="656" t="s">
        <v>295</v>
      </c>
      <c r="AQ24" s="675"/>
      <c r="AR24" s="675"/>
      <c r="AS24" s="675"/>
      <c r="AT24" s="675"/>
      <c r="AU24" s="675"/>
      <c r="AV24" s="675"/>
      <c r="AW24" s="675"/>
      <c r="AX24" s="675"/>
      <c r="AY24" s="675"/>
      <c r="AZ24" s="675"/>
      <c r="BA24" s="675"/>
      <c r="BB24" s="675"/>
      <c r="BC24" s="675"/>
      <c r="BD24" s="675"/>
      <c r="BE24" s="675"/>
      <c r="BF24" s="676"/>
      <c r="BG24" s="659" t="s">
        <v>133</v>
      </c>
      <c r="BH24" s="660"/>
      <c r="BI24" s="660"/>
      <c r="BJ24" s="660"/>
      <c r="BK24" s="660"/>
      <c r="BL24" s="660"/>
      <c r="BM24" s="660"/>
      <c r="BN24" s="661"/>
      <c r="BO24" s="662" t="s">
        <v>133</v>
      </c>
      <c r="BP24" s="662"/>
      <c r="BQ24" s="662"/>
      <c r="BR24" s="662"/>
      <c r="BS24" s="663" t="s">
        <v>133</v>
      </c>
      <c r="BT24" s="663"/>
      <c r="BU24" s="663"/>
      <c r="BV24" s="663"/>
      <c r="BW24" s="663"/>
      <c r="BX24" s="663"/>
      <c r="BY24" s="663"/>
      <c r="BZ24" s="663"/>
      <c r="CA24" s="663"/>
      <c r="CB24" s="667"/>
      <c r="CD24" s="645" t="s">
        <v>296</v>
      </c>
      <c r="CE24" s="646"/>
      <c r="CF24" s="646"/>
      <c r="CG24" s="646"/>
      <c r="CH24" s="646"/>
      <c r="CI24" s="646"/>
      <c r="CJ24" s="646"/>
      <c r="CK24" s="646"/>
      <c r="CL24" s="646"/>
      <c r="CM24" s="646"/>
      <c r="CN24" s="646"/>
      <c r="CO24" s="646"/>
      <c r="CP24" s="646"/>
      <c r="CQ24" s="647"/>
      <c r="CR24" s="648">
        <v>11746773</v>
      </c>
      <c r="CS24" s="649"/>
      <c r="CT24" s="649"/>
      <c r="CU24" s="649"/>
      <c r="CV24" s="649"/>
      <c r="CW24" s="649"/>
      <c r="CX24" s="649"/>
      <c r="CY24" s="650"/>
      <c r="CZ24" s="653">
        <v>48.6</v>
      </c>
      <c r="DA24" s="654"/>
      <c r="DB24" s="654"/>
      <c r="DC24" s="670"/>
      <c r="DD24" s="694">
        <v>6804377</v>
      </c>
      <c r="DE24" s="649"/>
      <c r="DF24" s="649"/>
      <c r="DG24" s="649"/>
      <c r="DH24" s="649"/>
      <c r="DI24" s="649"/>
      <c r="DJ24" s="649"/>
      <c r="DK24" s="650"/>
      <c r="DL24" s="694">
        <v>6676567</v>
      </c>
      <c r="DM24" s="649"/>
      <c r="DN24" s="649"/>
      <c r="DO24" s="649"/>
      <c r="DP24" s="649"/>
      <c r="DQ24" s="649"/>
      <c r="DR24" s="649"/>
      <c r="DS24" s="649"/>
      <c r="DT24" s="649"/>
      <c r="DU24" s="649"/>
      <c r="DV24" s="650"/>
      <c r="DW24" s="653">
        <v>47.2</v>
      </c>
      <c r="DX24" s="654"/>
      <c r="DY24" s="654"/>
      <c r="DZ24" s="654"/>
      <c r="EA24" s="654"/>
      <c r="EB24" s="654"/>
      <c r="EC24" s="655"/>
    </row>
    <row r="25" spans="2:133" ht="11.25" customHeight="1" x14ac:dyDescent="0.2">
      <c r="B25" s="656" t="s">
        <v>297</v>
      </c>
      <c r="C25" s="657"/>
      <c r="D25" s="657"/>
      <c r="E25" s="657"/>
      <c r="F25" s="657"/>
      <c r="G25" s="657"/>
      <c r="H25" s="657"/>
      <c r="I25" s="657"/>
      <c r="J25" s="657"/>
      <c r="K25" s="657"/>
      <c r="L25" s="657"/>
      <c r="M25" s="657"/>
      <c r="N25" s="657"/>
      <c r="O25" s="657"/>
      <c r="P25" s="657"/>
      <c r="Q25" s="658"/>
      <c r="R25" s="659">
        <v>14420285</v>
      </c>
      <c r="S25" s="660"/>
      <c r="T25" s="660"/>
      <c r="U25" s="660"/>
      <c r="V25" s="660"/>
      <c r="W25" s="660"/>
      <c r="X25" s="660"/>
      <c r="Y25" s="661"/>
      <c r="Z25" s="662">
        <v>55.7</v>
      </c>
      <c r="AA25" s="662"/>
      <c r="AB25" s="662"/>
      <c r="AC25" s="662"/>
      <c r="AD25" s="663">
        <v>13739825</v>
      </c>
      <c r="AE25" s="663"/>
      <c r="AF25" s="663"/>
      <c r="AG25" s="663"/>
      <c r="AH25" s="663"/>
      <c r="AI25" s="663"/>
      <c r="AJ25" s="663"/>
      <c r="AK25" s="663"/>
      <c r="AL25" s="664">
        <v>99.5</v>
      </c>
      <c r="AM25" s="665"/>
      <c r="AN25" s="665"/>
      <c r="AO25" s="666"/>
      <c r="AP25" s="656" t="s">
        <v>298</v>
      </c>
      <c r="AQ25" s="675"/>
      <c r="AR25" s="675"/>
      <c r="AS25" s="675"/>
      <c r="AT25" s="675"/>
      <c r="AU25" s="675"/>
      <c r="AV25" s="675"/>
      <c r="AW25" s="675"/>
      <c r="AX25" s="675"/>
      <c r="AY25" s="675"/>
      <c r="AZ25" s="675"/>
      <c r="BA25" s="675"/>
      <c r="BB25" s="675"/>
      <c r="BC25" s="675"/>
      <c r="BD25" s="675"/>
      <c r="BE25" s="675"/>
      <c r="BF25" s="676"/>
      <c r="BG25" s="659" t="s">
        <v>133</v>
      </c>
      <c r="BH25" s="660"/>
      <c r="BI25" s="660"/>
      <c r="BJ25" s="660"/>
      <c r="BK25" s="660"/>
      <c r="BL25" s="660"/>
      <c r="BM25" s="660"/>
      <c r="BN25" s="661"/>
      <c r="BO25" s="662" t="s">
        <v>244</v>
      </c>
      <c r="BP25" s="662"/>
      <c r="BQ25" s="662"/>
      <c r="BR25" s="662"/>
      <c r="BS25" s="663" t="s">
        <v>133</v>
      </c>
      <c r="BT25" s="663"/>
      <c r="BU25" s="663"/>
      <c r="BV25" s="663"/>
      <c r="BW25" s="663"/>
      <c r="BX25" s="663"/>
      <c r="BY25" s="663"/>
      <c r="BZ25" s="663"/>
      <c r="CA25" s="663"/>
      <c r="CB25" s="667"/>
      <c r="CD25" s="656" t="s">
        <v>299</v>
      </c>
      <c r="CE25" s="657"/>
      <c r="CF25" s="657"/>
      <c r="CG25" s="657"/>
      <c r="CH25" s="657"/>
      <c r="CI25" s="657"/>
      <c r="CJ25" s="657"/>
      <c r="CK25" s="657"/>
      <c r="CL25" s="657"/>
      <c r="CM25" s="657"/>
      <c r="CN25" s="657"/>
      <c r="CO25" s="657"/>
      <c r="CP25" s="657"/>
      <c r="CQ25" s="658"/>
      <c r="CR25" s="659">
        <v>3679195</v>
      </c>
      <c r="CS25" s="691"/>
      <c r="CT25" s="691"/>
      <c r="CU25" s="691"/>
      <c r="CV25" s="691"/>
      <c r="CW25" s="691"/>
      <c r="CX25" s="691"/>
      <c r="CY25" s="692"/>
      <c r="CZ25" s="664">
        <v>15.2</v>
      </c>
      <c r="DA25" s="689"/>
      <c r="DB25" s="689"/>
      <c r="DC25" s="693"/>
      <c r="DD25" s="668">
        <v>3323351</v>
      </c>
      <c r="DE25" s="691"/>
      <c r="DF25" s="691"/>
      <c r="DG25" s="691"/>
      <c r="DH25" s="691"/>
      <c r="DI25" s="691"/>
      <c r="DJ25" s="691"/>
      <c r="DK25" s="692"/>
      <c r="DL25" s="668">
        <v>3202215</v>
      </c>
      <c r="DM25" s="691"/>
      <c r="DN25" s="691"/>
      <c r="DO25" s="691"/>
      <c r="DP25" s="691"/>
      <c r="DQ25" s="691"/>
      <c r="DR25" s="691"/>
      <c r="DS25" s="691"/>
      <c r="DT25" s="691"/>
      <c r="DU25" s="691"/>
      <c r="DV25" s="692"/>
      <c r="DW25" s="664">
        <v>22.6</v>
      </c>
      <c r="DX25" s="689"/>
      <c r="DY25" s="689"/>
      <c r="DZ25" s="689"/>
      <c r="EA25" s="689"/>
      <c r="EB25" s="689"/>
      <c r="EC25" s="690"/>
    </row>
    <row r="26" spans="2:133" ht="11.25" customHeight="1" x14ac:dyDescent="0.2">
      <c r="B26" s="656" t="s">
        <v>300</v>
      </c>
      <c r="C26" s="657"/>
      <c r="D26" s="657"/>
      <c r="E26" s="657"/>
      <c r="F26" s="657"/>
      <c r="G26" s="657"/>
      <c r="H26" s="657"/>
      <c r="I26" s="657"/>
      <c r="J26" s="657"/>
      <c r="K26" s="657"/>
      <c r="L26" s="657"/>
      <c r="M26" s="657"/>
      <c r="N26" s="657"/>
      <c r="O26" s="657"/>
      <c r="P26" s="657"/>
      <c r="Q26" s="658"/>
      <c r="R26" s="659">
        <v>7007</v>
      </c>
      <c r="S26" s="660"/>
      <c r="T26" s="660"/>
      <c r="U26" s="660"/>
      <c r="V26" s="660"/>
      <c r="W26" s="660"/>
      <c r="X26" s="660"/>
      <c r="Y26" s="661"/>
      <c r="Z26" s="662">
        <v>0</v>
      </c>
      <c r="AA26" s="662"/>
      <c r="AB26" s="662"/>
      <c r="AC26" s="662"/>
      <c r="AD26" s="663">
        <v>7007</v>
      </c>
      <c r="AE26" s="663"/>
      <c r="AF26" s="663"/>
      <c r="AG26" s="663"/>
      <c r="AH26" s="663"/>
      <c r="AI26" s="663"/>
      <c r="AJ26" s="663"/>
      <c r="AK26" s="663"/>
      <c r="AL26" s="664">
        <v>0.1</v>
      </c>
      <c r="AM26" s="665"/>
      <c r="AN26" s="665"/>
      <c r="AO26" s="666"/>
      <c r="AP26" s="656" t="s">
        <v>301</v>
      </c>
      <c r="AQ26" s="675"/>
      <c r="AR26" s="675"/>
      <c r="AS26" s="675"/>
      <c r="AT26" s="675"/>
      <c r="AU26" s="675"/>
      <c r="AV26" s="675"/>
      <c r="AW26" s="675"/>
      <c r="AX26" s="675"/>
      <c r="AY26" s="675"/>
      <c r="AZ26" s="675"/>
      <c r="BA26" s="675"/>
      <c r="BB26" s="675"/>
      <c r="BC26" s="675"/>
      <c r="BD26" s="675"/>
      <c r="BE26" s="675"/>
      <c r="BF26" s="676"/>
      <c r="BG26" s="659" t="s">
        <v>244</v>
      </c>
      <c r="BH26" s="660"/>
      <c r="BI26" s="660"/>
      <c r="BJ26" s="660"/>
      <c r="BK26" s="660"/>
      <c r="BL26" s="660"/>
      <c r="BM26" s="660"/>
      <c r="BN26" s="661"/>
      <c r="BO26" s="662" t="s">
        <v>133</v>
      </c>
      <c r="BP26" s="662"/>
      <c r="BQ26" s="662"/>
      <c r="BR26" s="662"/>
      <c r="BS26" s="663" t="s">
        <v>133</v>
      </c>
      <c r="BT26" s="663"/>
      <c r="BU26" s="663"/>
      <c r="BV26" s="663"/>
      <c r="BW26" s="663"/>
      <c r="BX26" s="663"/>
      <c r="BY26" s="663"/>
      <c r="BZ26" s="663"/>
      <c r="CA26" s="663"/>
      <c r="CB26" s="667"/>
      <c r="CD26" s="656" t="s">
        <v>302</v>
      </c>
      <c r="CE26" s="657"/>
      <c r="CF26" s="657"/>
      <c r="CG26" s="657"/>
      <c r="CH26" s="657"/>
      <c r="CI26" s="657"/>
      <c r="CJ26" s="657"/>
      <c r="CK26" s="657"/>
      <c r="CL26" s="657"/>
      <c r="CM26" s="657"/>
      <c r="CN26" s="657"/>
      <c r="CO26" s="657"/>
      <c r="CP26" s="657"/>
      <c r="CQ26" s="658"/>
      <c r="CR26" s="659">
        <v>2405039</v>
      </c>
      <c r="CS26" s="660"/>
      <c r="CT26" s="660"/>
      <c r="CU26" s="660"/>
      <c r="CV26" s="660"/>
      <c r="CW26" s="660"/>
      <c r="CX26" s="660"/>
      <c r="CY26" s="661"/>
      <c r="CZ26" s="664">
        <v>9.9</v>
      </c>
      <c r="DA26" s="689"/>
      <c r="DB26" s="689"/>
      <c r="DC26" s="693"/>
      <c r="DD26" s="668">
        <v>2101748</v>
      </c>
      <c r="DE26" s="660"/>
      <c r="DF26" s="660"/>
      <c r="DG26" s="660"/>
      <c r="DH26" s="660"/>
      <c r="DI26" s="660"/>
      <c r="DJ26" s="660"/>
      <c r="DK26" s="661"/>
      <c r="DL26" s="668" t="s">
        <v>133</v>
      </c>
      <c r="DM26" s="660"/>
      <c r="DN26" s="660"/>
      <c r="DO26" s="660"/>
      <c r="DP26" s="660"/>
      <c r="DQ26" s="660"/>
      <c r="DR26" s="660"/>
      <c r="DS26" s="660"/>
      <c r="DT26" s="660"/>
      <c r="DU26" s="660"/>
      <c r="DV26" s="661"/>
      <c r="DW26" s="664" t="s">
        <v>133</v>
      </c>
      <c r="DX26" s="689"/>
      <c r="DY26" s="689"/>
      <c r="DZ26" s="689"/>
      <c r="EA26" s="689"/>
      <c r="EB26" s="689"/>
      <c r="EC26" s="690"/>
    </row>
    <row r="27" spans="2:133" ht="11.25" customHeight="1" x14ac:dyDescent="0.2">
      <c r="B27" s="656" t="s">
        <v>303</v>
      </c>
      <c r="C27" s="657"/>
      <c r="D27" s="657"/>
      <c r="E27" s="657"/>
      <c r="F27" s="657"/>
      <c r="G27" s="657"/>
      <c r="H27" s="657"/>
      <c r="I27" s="657"/>
      <c r="J27" s="657"/>
      <c r="K27" s="657"/>
      <c r="L27" s="657"/>
      <c r="M27" s="657"/>
      <c r="N27" s="657"/>
      <c r="O27" s="657"/>
      <c r="P27" s="657"/>
      <c r="Q27" s="658"/>
      <c r="R27" s="659">
        <v>30451</v>
      </c>
      <c r="S27" s="660"/>
      <c r="T27" s="660"/>
      <c r="U27" s="660"/>
      <c r="V27" s="660"/>
      <c r="W27" s="660"/>
      <c r="X27" s="660"/>
      <c r="Y27" s="661"/>
      <c r="Z27" s="662">
        <v>0.1</v>
      </c>
      <c r="AA27" s="662"/>
      <c r="AB27" s="662"/>
      <c r="AC27" s="662"/>
      <c r="AD27" s="663">
        <v>100</v>
      </c>
      <c r="AE27" s="663"/>
      <c r="AF27" s="663"/>
      <c r="AG27" s="663"/>
      <c r="AH27" s="663"/>
      <c r="AI27" s="663"/>
      <c r="AJ27" s="663"/>
      <c r="AK27" s="663"/>
      <c r="AL27" s="664">
        <v>0</v>
      </c>
      <c r="AM27" s="665"/>
      <c r="AN27" s="665"/>
      <c r="AO27" s="666"/>
      <c r="AP27" s="656" t="s">
        <v>304</v>
      </c>
      <c r="AQ27" s="657"/>
      <c r="AR27" s="657"/>
      <c r="AS27" s="657"/>
      <c r="AT27" s="657"/>
      <c r="AU27" s="657"/>
      <c r="AV27" s="657"/>
      <c r="AW27" s="657"/>
      <c r="AX27" s="657"/>
      <c r="AY27" s="657"/>
      <c r="AZ27" s="657"/>
      <c r="BA27" s="657"/>
      <c r="BB27" s="657"/>
      <c r="BC27" s="657"/>
      <c r="BD27" s="657"/>
      <c r="BE27" s="657"/>
      <c r="BF27" s="658"/>
      <c r="BG27" s="659">
        <v>8796243</v>
      </c>
      <c r="BH27" s="660"/>
      <c r="BI27" s="660"/>
      <c r="BJ27" s="660"/>
      <c r="BK27" s="660"/>
      <c r="BL27" s="660"/>
      <c r="BM27" s="660"/>
      <c r="BN27" s="661"/>
      <c r="BO27" s="662">
        <v>100</v>
      </c>
      <c r="BP27" s="662"/>
      <c r="BQ27" s="662"/>
      <c r="BR27" s="662"/>
      <c r="BS27" s="663">
        <v>39951</v>
      </c>
      <c r="BT27" s="663"/>
      <c r="BU27" s="663"/>
      <c r="BV27" s="663"/>
      <c r="BW27" s="663"/>
      <c r="BX27" s="663"/>
      <c r="BY27" s="663"/>
      <c r="BZ27" s="663"/>
      <c r="CA27" s="663"/>
      <c r="CB27" s="667"/>
      <c r="CD27" s="656" t="s">
        <v>305</v>
      </c>
      <c r="CE27" s="657"/>
      <c r="CF27" s="657"/>
      <c r="CG27" s="657"/>
      <c r="CH27" s="657"/>
      <c r="CI27" s="657"/>
      <c r="CJ27" s="657"/>
      <c r="CK27" s="657"/>
      <c r="CL27" s="657"/>
      <c r="CM27" s="657"/>
      <c r="CN27" s="657"/>
      <c r="CO27" s="657"/>
      <c r="CP27" s="657"/>
      <c r="CQ27" s="658"/>
      <c r="CR27" s="659">
        <v>6485616</v>
      </c>
      <c r="CS27" s="691"/>
      <c r="CT27" s="691"/>
      <c r="CU27" s="691"/>
      <c r="CV27" s="691"/>
      <c r="CW27" s="691"/>
      <c r="CX27" s="691"/>
      <c r="CY27" s="692"/>
      <c r="CZ27" s="664">
        <v>26.8</v>
      </c>
      <c r="DA27" s="689"/>
      <c r="DB27" s="689"/>
      <c r="DC27" s="693"/>
      <c r="DD27" s="668">
        <v>1899064</v>
      </c>
      <c r="DE27" s="691"/>
      <c r="DF27" s="691"/>
      <c r="DG27" s="691"/>
      <c r="DH27" s="691"/>
      <c r="DI27" s="691"/>
      <c r="DJ27" s="691"/>
      <c r="DK27" s="692"/>
      <c r="DL27" s="668">
        <v>1892390</v>
      </c>
      <c r="DM27" s="691"/>
      <c r="DN27" s="691"/>
      <c r="DO27" s="691"/>
      <c r="DP27" s="691"/>
      <c r="DQ27" s="691"/>
      <c r="DR27" s="691"/>
      <c r="DS27" s="691"/>
      <c r="DT27" s="691"/>
      <c r="DU27" s="691"/>
      <c r="DV27" s="692"/>
      <c r="DW27" s="664">
        <v>13.4</v>
      </c>
      <c r="DX27" s="689"/>
      <c r="DY27" s="689"/>
      <c r="DZ27" s="689"/>
      <c r="EA27" s="689"/>
      <c r="EB27" s="689"/>
      <c r="EC27" s="690"/>
    </row>
    <row r="28" spans="2:133" ht="11.25" customHeight="1" x14ac:dyDescent="0.2">
      <c r="B28" s="656" t="s">
        <v>306</v>
      </c>
      <c r="C28" s="657"/>
      <c r="D28" s="657"/>
      <c r="E28" s="657"/>
      <c r="F28" s="657"/>
      <c r="G28" s="657"/>
      <c r="H28" s="657"/>
      <c r="I28" s="657"/>
      <c r="J28" s="657"/>
      <c r="K28" s="657"/>
      <c r="L28" s="657"/>
      <c r="M28" s="657"/>
      <c r="N28" s="657"/>
      <c r="O28" s="657"/>
      <c r="P28" s="657"/>
      <c r="Q28" s="658"/>
      <c r="R28" s="659">
        <v>192331</v>
      </c>
      <c r="S28" s="660"/>
      <c r="T28" s="660"/>
      <c r="U28" s="660"/>
      <c r="V28" s="660"/>
      <c r="W28" s="660"/>
      <c r="X28" s="660"/>
      <c r="Y28" s="661"/>
      <c r="Z28" s="662">
        <v>0.7</v>
      </c>
      <c r="AA28" s="662"/>
      <c r="AB28" s="662"/>
      <c r="AC28" s="662"/>
      <c r="AD28" s="663">
        <v>52522</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307</v>
      </c>
      <c r="CE28" s="657"/>
      <c r="CF28" s="657"/>
      <c r="CG28" s="657"/>
      <c r="CH28" s="657"/>
      <c r="CI28" s="657"/>
      <c r="CJ28" s="657"/>
      <c r="CK28" s="657"/>
      <c r="CL28" s="657"/>
      <c r="CM28" s="657"/>
      <c r="CN28" s="657"/>
      <c r="CO28" s="657"/>
      <c r="CP28" s="657"/>
      <c r="CQ28" s="658"/>
      <c r="CR28" s="659">
        <v>1581962</v>
      </c>
      <c r="CS28" s="660"/>
      <c r="CT28" s="660"/>
      <c r="CU28" s="660"/>
      <c r="CV28" s="660"/>
      <c r="CW28" s="660"/>
      <c r="CX28" s="660"/>
      <c r="CY28" s="661"/>
      <c r="CZ28" s="664">
        <v>6.5</v>
      </c>
      <c r="DA28" s="689"/>
      <c r="DB28" s="689"/>
      <c r="DC28" s="693"/>
      <c r="DD28" s="668">
        <v>1581962</v>
      </c>
      <c r="DE28" s="660"/>
      <c r="DF28" s="660"/>
      <c r="DG28" s="660"/>
      <c r="DH28" s="660"/>
      <c r="DI28" s="660"/>
      <c r="DJ28" s="660"/>
      <c r="DK28" s="661"/>
      <c r="DL28" s="668">
        <v>1581962</v>
      </c>
      <c r="DM28" s="660"/>
      <c r="DN28" s="660"/>
      <c r="DO28" s="660"/>
      <c r="DP28" s="660"/>
      <c r="DQ28" s="660"/>
      <c r="DR28" s="660"/>
      <c r="DS28" s="660"/>
      <c r="DT28" s="660"/>
      <c r="DU28" s="660"/>
      <c r="DV28" s="661"/>
      <c r="DW28" s="664">
        <v>11.2</v>
      </c>
      <c r="DX28" s="689"/>
      <c r="DY28" s="689"/>
      <c r="DZ28" s="689"/>
      <c r="EA28" s="689"/>
      <c r="EB28" s="689"/>
      <c r="EC28" s="690"/>
    </row>
    <row r="29" spans="2:133" ht="11.25" customHeight="1" x14ac:dyDescent="0.2">
      <c r="B29" s="656" t="s">
        <v>308</v>
      </c>
      <c r="C29" s="657"/>
      <c r="D29" s="657"/>
      <c r="E29" s="657"/>
      <c r="F29" s="657"/>
      <c r="G29" s="657"/>
      <c r="H29" s="657"/>
      <c r="I29" s="657"/>
      <c r="J29" s="657"/>
      <c r="K29" s="657"/>
      <c r="L29" s="657"/>
      <c r="M29" s="657"/>
      <c r="N29" s="657"/>
      <c r="O29" s="657"/>
      <c r="P29" s="657"/>
      <c r="Q29" s="658"/>
      <c r="R29" s="659">
        <v>38373</v>
      </c>
      <c r="S29" s="660"/>
      <c r="T29" s="660"/>
      <c r="U29" s="660"/>
      <c r="V29" s="660"/>
      <c r="W29" s="660"/>
      <c r="X29" s="660"/>
      <c r="Y29" s="661"/>
      <c r="Z29" s="662">
        <v>0.1</v>
      </c>
      <c r="AA29" s="662"/>
      <c r="AB29" s="662"/>
      <c r="AC29" s="662"/>
      <c r="AD29" s="663" t="s">
        <v>133</v>
      </c>
      <c r="AE29" s="663"/>
      <c r="AF29" s="663"/>
      <c r="AG29" s="663"/>
      <c r="AH29" s="663"/>
      <c r="AI29" s="663"/>
      <c r="AJ29" s="663"/>
      <c r="AK29" s="663"/>
      <c r="AL29" s="664" t="s">
        <v>244</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309</v>
      </c>
      <c r="CE29" s="696"/>
      <c r="CF29" s="656" t="s">
        <v>72</v>
      </c>
      <c r="CG29" s="657"/>
      <c r="CH29" s="657"/>
      <c r="CI29" s="657"/>
      <c r="CJ29" s="657"/>
      <c r="CK29" s="657"/>
      <c r="CL29" s="657"/>
      <c r="CM29" s="657"/>
      <c r="CN29" s="657"/>
      <c r="CO29" s="657"/>
      <c r="CP29" s="657"/>
      <c r="CQ29" s="658"/>
      <c r="CR29" s="659">
        <v>1581962</v>
      </c>
      <c r="CS29" s="691"/>
      <c r="CT29" s="691"/>
      <c r="CU29" s="691"/>
      <c r="CV29" s="691"/>
      <c r="CW29" s="691"/>
      <c r="CX29" s="691"/>
      <c r="CY29" s="692"/>
      <c r="CZ29" s="664">
        <v>6.5</v>
      </c>
      <c r="DA29" s="689"/>
      <c r="DB29" s="689"/>
      <c r="DC29" s="693"/>
      <c r="DD29" s="668">
        <v>1581962</v>
      </c>
      <c r="DE29" s="691"/>
      <c r="DF29" s="691"/>
      <c r="DG29" s="691"/>
      <c r="DH29" s="691"/>
      <c r="DI29" s="691"/>
      <c r="DJ29" s="691"/>
      <c r="DK29" s="692"/>
      <c r="DL29" s="668">
        <v>1581962</v>
      </c>
      <c r="DM29" s="691"/>
      <c r="DN29" s="691"/>
      <c r="DO29" s="691"/>
      <c r="DP29" s="691"/>
      <c r="DQ29" s="691"/>
      <c r="DR29" s="691"/>
      <c r="DS29" s="691"/>
      <c r="DT29" s="691"/>
      <c r="DU29" s="691"/>
      <c r="DV29" s="692"/>
      <c r="DW29" s="664">
        <v>11.2</v>
      </c>
      <c r="DX29" s="689"/>
      <c r="DY29" s="689"/>
      <c r="DZ29" s="689"/>
      <c r="EA29" s="689"/>
      <c r="EB29" s="689"/>
      <c r="EC29" s="690"/>
    </row>
    <row r="30" spans="2:133" ht="11.25" customHeight="1" x14ac:dyDescent="0.2">
      <c r="B30" s="656" t="s">
        <v>310</v>
      </c>
      <c r="C30" s="657"/>
      <c r="D30" s="657"/>
      <c r="E30" s="657"/>
      <c r="F30" s="657"/>
      <c r="G30" s="657"/>
      <c r="H30" s="657"/>
      <c r="I30" s="657"/>
      <c r="J30" s="657"/>
      <c r="K30" s="657"/>
      <c r="L30" s="657"/>
      <c r="M30" s="657"/>
      <c r="N30" s="657"/>
      <c r="O30" s="657"/>
      <c r="P30" s="657"/>
      <c r="Q30" s="658"/>
      <c r="R30" s="659">
        <v>5130035</v>
      </c>
      <c r="S30" s="660"/>
      <c r="T30" s="660"/>
      <c r="U30" s="660"/>
      <c r="V30" s="660"/>
      <c r="W30" s="660"/>
      <c r="X30" s="660"/>
      <c r="Y30" s="661"/>
      <c r="Z30" s="662">
        <v>19.8</v>
      </c>
      <c r="AA30" s="662"/>
      <c r="AB30" s="662"/>
      <c r="AC30" s="662"/>
      <c r="AD30" s="663" t="s">
        <v>133</v>
      </c>
      <c r="AE30" s="663"/>
      <c r="AF30" s="663"/>
      <c r="AG30" s="663"/>
      <c r="AH30" s="663"/>
      <c r="AI30" s="663"/>
      <c r="AJ30" s="663"/>
      <c r="AK30" s="663"/>
      <c r="AL30" s="664" t="s">
        <v>133</v>
      </c>
      <c r="AM30" s="665"/>
      <c r="AN30" s="665"/>
      <c r="AO30" s="666"/>
      <c r="AP30" s="641" t="s">
        <v>227</v>
      </c>
      <c r="AQ30" s="642"/>
      <c r="AR30" s="642"/>
      <c r="AS30" s="642"/>
      <c r="AT30" s="642"/>
      <c r="AU30" s="642"/>
      <c r="AV30" s="642"/>
      <c r="AW30" s="642"/>
      <c r="AX30" s="642"/>
      <c r="AY30" s="642"/>
      <c r="AZ30" s="642"/>
      <c r="BA30" s="642"/>
      <c r="BB30" s="642"/>
      <c r="BC30" s="642"/>
      <c r="BD30" s="642"/>
      <c r="BE30" s="642"/>
      <c r="BF30" s="643"/>
      <c r="BG30" s="641" t="s">
        <v>311</v>
      </c>
      <c r="BH30" s="701"/>
      <c r="BI30" s="701"/>
      <c r="BJ30" s="701"/>
      <c r="BK30" s="701"/>
      <c r="BL30" s="701"/>
      <c r="BM30" s="701"/>
      <c r="BN30" s="701"/>
      <c r="BO30" s="701"/>
      <c r="BP30" s="701"/>
      <c r="BQ30" s="702"/>
      <c r="BR30" s="641" t="s">
        <v>312</v>
      </c>
      <c r="BS30" s="701"/>
      <c r="BT30" s="701"/>
      <c r="BU30" s="701"/>
      <c r="BV30" s="701"/>
      <c r="BW30" s="701"/>
      <c r="BX30" s="701"/>
      <c r="BY30" s="701"/>
      <c r="BZ30" s="701"/>
      <c r="CA30" s="701"/>
      <c r="CB30" s="702"/>
      <c r="CD30" s="697"/>
      <c r="CE30" s="698"/>
      <c r="CF30" s="656" t="s">
        <v>313</v>
      </c>
      <c r="CG30" s="657"/>
      <c r="CH30" s="657"/>
      <c r="CI30" s="657"/>
      <c r="CJ30" s="657"/>
      <c r="CK30" s="657"/>
      <c r="CL30" s="657"/>
      <c r="CM30" s="657"/>
      <c r="CN30" s="657"/>
      <c r="CO30" s="657"/>
      <c r="CP30" s="657"/>
      <c r="CQ30" s="658"/>
      <c r="CR30" s="659">
        <v>1555052</v>
      </c>
      <c r="CS30" s="660"/>
      <c r="CT30" s="660"/>
      <c r="CU30" s="660"/>
      <c r="CV30" s="660"/>
      <c r="CW30" s="660"/>
      <c r="CX30" s="660"/>
      <c r="CY30" s="661"/>
      <c r="CZ30" s="664">
        <v>6.4</v>
      </c>
      <c r="DA30" s="689"/>
      <c r="DB30" s="689"/>
      <c r="DC30" s="693"/>
      <c r="DD30" s="668">
        <v>1555052</v>
      </c>
      <c r="DE30" s="660"/>
      <c r="DF30" s="660"/>
      <c r="DG30" s="660"/>
      <c r="DH30" s="660"/>
      <c r="DI30" s="660"/>
      <c r="DJ30" s="660"/>
      <c r="DK30" s="661"/>
      <c r="DL30" s="668">
        <v>1555052</v>
      </c>
      <c r="DM30" s="660"/>
      <c r="DN30" s="660"/>
      <c r="DO30" s="660"/>
      <c r="DP30" s="660"/>
      <c r="DQ30" s="660"/>
      <c r="DR30" s="660"/>
      <c r="DS30" s="660"/>
      <c r="DT30" s="660"/>
      <c r="DU30" s="660"/>
      <c r="DV30" s="661"/>
      <c r="DW30" s="664">
        <v>11</v>
      </c>
      <c r="DX30" s="689"/>
      <c r="DY30" s="689"/>
      <c r="DZ30" s="689"/>
      <c r="EA30" s="689"/>
      <c r="EB30" s="689"/>
      <c r="EC30" s="690"/>
    </row>
    <row r="31" spans="2:133" ht="11.25" customHeight="1" x14ac:dyDescent="0.2">
      <c r="B31" s="672" t="s">
        <v>314</v>
      </c>
      <c r="C31" s="673"/>
      <c r="D31" s="673"/>
      <c r="E31" s="673"/>
      <c r="F31" s="673"/>
      <c r="G31" s="673"/>
      <c r="H31" s="673"/>
      <c r="I31" s="673"/>
      <c r="J31" s="673"/>
      <c r="K31" s="673"/>
      <c r="L31" s="673"/>
      <c r="M31" s="673"/>
      <c r="N31" s="673"/>
      <c r="O31" s="673"/>
      <c r="P31" s="673"/>
      <c r="Q31" s="674"/>
      <c r="R31" s="659" t="s">
        <v>133</v>
      </c>
      <c r="S31" s="660"/>
      <c r="T31" s="660"/>
      <c r="U31" s="660"/>
      <c r="V31" s="660"/>
      <c r="W31" s="660"/>
      <c r="X31" s="660"/>
      <c r="Y31" s="661"/>
      <c r="Z31" s="662" t="s">
        <v>133</v>
      </c>
      <c r="AA31" s="662"/>
      <c r="AB31" s="662"/>
      <c r="AC31" s="662"/>
      <c r="AD31" s="663" t="s">
        <v>133</v>
      </c>
      <c r="AE31" s="663"/>
      <c r="AF31" s="663"/>
      <c r="AG31" s="663"/>
      <c r="AH31" s="663"/>
      <c r="AI31" s="663"/>
      <c r="AJ31" s="663"/>
      <c r="AK31" s="663"/>
      <c r="AL31" s="664" t="s">
        <v>133</v>
      </c>
      <c r="AM31" s="665"/>
      <c r="AN31" s="665"/>
      <c r="AO31" s="666"/>
      <c r="AP31" s="705" t="s">
        <v>315</v>
      </c>
      <c r="AQ31" s="706"/>
      <c r="AR31" s="706"/>
      <c r="AS31" s="706"/>
      <c r="AT31" s="711" t="s">
        <v>316</v>
      </c>
      <c r="AU31" s="218"/>
      <c r="AV31" s="218"/>
      <c r="AW31" s="218"/>
      <c r="AX31" s="645" t="s">
        <v>191</v>
      </c>
      <c r="AY31" s="646"/>
      <c r="AZ31" s="646"/>
      <c r="BA31" s="646"/>
      <c r="BB31" s="646"/>
      <c r="BC31" s="646"/>
      <c r="BD31" s="646"/>
      <c r="BE31" s="646"/>
      <c r="BF31" s="647"/>
      <c r="BG31" s="715">
        <v>98.9</v>
      </c>
      <c r="BH31" s="703"/>
      <c r="BI31" s="703"/>
      <c r="BJ31" s="703"/>
      <c r="BK31" s="703"/>
      <c r="BL31" s="703"/>
      <c r="BM31" s="654">
        <v>96.2</v>
      </c>
      <c r="BN31" s="703"/>
      <c r="BO31" s="703"/>
      <c r="BP31" s="703"/>
      <c r="BQ31" s="704"/>
      <c r="BR31" s="715">
        <v>98.8</v>
      </c>
      <c r="BS31" s="703"/>
      <c r="BT31" s="703"/>
      <c r="BU31" s="703"/>
      <c r="BV31" s="703"/>
      <c r="BW31" s="703"/>
      <c r="BX31" s="654">
        <v>96.1</v>
      </c>
      <c r="BY31" s="703"/>
      <c r="BZ31" s="703"/>
      <c r="CA31" s="703"/>
      <c r="CB31" s="704"/>
      <c r="CD31" s="697"/>
      <c r="CE31" s="698"/>
      <c r="CF31" s="656" t="s">
        <v>317</v>
      </c>
      <c r="CG31" s="657"/>
      <c r="CH31" s="657"/>
      <c r="CI31" s="657"/>
      <c r="CJ31" s="657"/>
      <c r="CK31" s="657"/>
      <c r="CL31" s="657"/>
      <c r="CM31" s="657"/>
      <c r="CN31" s="657"/>
      <c r="CO31" s="657"/>
      <c r="CP31" s="657"/>
      <c r="CQ31" s="658"/>
      <c r="CR31" s="659">
        <v>26910</v>
      </c>
      <c r="CS31" s="691"/>
      <c r="CT31" s="691"/>
      <c r="CU31" s="691"/>
      <c r="CV31" s="691"/>
      <c r="CW31" s="691"/>
      <c r="CX31" s="691"/>
      <c r="CY31" s="692"/>
      <c r="CZ31" s="664">
        <v>0.1</v>
      </c>
      <c r="DA31" s="689"/>
      <c r="DB31" s="689"/>
      <c r="DC31" s="693"/>
      <c r="DD31" s="668">
        <v>26910</v>
      </c>
      <c r="DE31" s="691"/>
      <c r="DF31" s="691"/>
      <c r="DG31" s="691"/>
      <c r="DH31" s="691"/>
      <c r="DI31" s="691"/>
      <c r="DJ31" s="691"/>
      <c r="DK31" s="692"/>
      <c r="DL31" s="668">
        <v>26910</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318</v>
      </c>
      <c r="C32" s="657"/>
      <c r="D32" s="657"/>
      <c r="E32" s="657"/>
      <c r="F32" s="657"/>
      <c r="G32" s="657"/>
      <c r="H32" s="657"/>
      <c r="I32" s="657"/>
      <c r="J32" s="657"/>
      <c r="K32" s="657"/>
      <c r="L32" s="657"/>
      <c r="M32" s="657"/>
      <c r="N32" s="657"/>
      <c r="O32" s="657"/>
      <c r="P32" s="657"/>
      <c r="Q32" s="658"/>
      <c r="R32" s="659">
        <v>2048035</v>
      </c>
      <c r="S32" s="660"/>
      <c r="T32" s="660"/>
      <c r="U32" s="660"/>
      <c r="V32" s="660"/>
      <c r="W32" s="660"/>
      <c r="X32" s="660"/>
      <c r="Y32" s="661"/>
      <c r="Z32" s="662">
        <v>7.9</v>
      </c>
      <c r="AA32" s="662"/>
      <c r="AB32" s="662"/>
      <c r="AC32" s="662"/>
      <c r="AD32" s="663" t="s">
        <v>133</v>
      </c>
      <c r="AE32" s="663"/>
      <c r="AF32" s="663"/>
      <c r="AG32" s="663"/>
      <c r="AH32" s="663"/>
      <c r="AI32" s="663"/>
      <c r="AJ32" s="663"/>
      <c r="AK32" s="663"/>
      <c r="AL32" s="664" t="s">
        <v>133</v>
      </c>
      <c r="AM32" s="665"/>
      <c r="AN32" s="665"/>
      <c r="AO32" s="666"/>
      <c r="AP32" s="707"/>
      <c r="AQ32" s="708"/>
      <c r="AR32" s="708"/>
      <c r="AS32" s="708"/>
      <c r="AT32" s="712"/>
      <c r="AU32" s="214" t="s">
        <v>319</v>
      </c>
      <c r="AX32" s="656" t="s">
        <v>320</v>
      </c>
      <c r="AY32" s="657"/>
      <c r="AZ32" s="657"/>
      <c r="BA32" s="657"/>
      <c r="BB32" s="657"/>
      <c r="BC32" s="657"/>
      <c r="BD32" s="657"/>
      <c r="BE32" s="657"/>
      <c r="BF32" s="658"/>
      <c r="BG32" s="716">
        <v>98.6</v>
      </c>
      <c r="BH32" s="691"/>
      <c r="BI32" s="691"/>
      <c r="BJ32" s="691"/>
      <c r="BK32" s="691"/>
      <c r="BL32" s="691"/>
      <c r="BM32" s="665">
        <v>95.4</v>
      </c>
      <c r="BN32" s="691"/>
      <c r="BO32" s="691"/>
      <c r="BP32" s="691"/>
      <c r="BQ32" s="714"/>
      <c r="BR32" s="716">
        <v>98.5</v>
      </c>
      <c r="BS32" s="691"/>
      <c r="BT32" s="691"/>
      <c r="BU32" s="691"/>
      <c r="BV32" s="691"/>
      <c r="BW32" s="691"/>
      <c r="BX32" s="665">
        <v>95.5</v>
      </c>
      <c r="BY32" s="691"/>
      <c r="BZ32" s="691"/>
      <c r="CA32" s="691"/>
      <c r="CB32" s="714"/>
      <c r="CD32" s="699"/>
      <c r="CE32" s="700"/>
      <c r="CF32" s="656" t="s">
        <v>321</v>
      </c>
      <c r="CG32" s="657"/>
      <c r="CH32" s="657"/>
      <c r="CI32" s="657"/>
      <c r="CJ32" s="657"/>
      <c r="CK32" s="657"/>
      <c r="CL32" s="657"/>
      <c r="CM32" s="657"/>
      <c r="CN32" s="657"/>
      <c r="CO32" s="657"/>
      <c r="CP32" s="657"/>
      <c r="CQ32" s="658"/>
      <c r="CR32" s="659" t="s">
        <v>133</v>
      </c>
      <c r="CS32" s="660"/>
      <c r="CT32" s="660"/>
      <c r="CU32" s="660"/>
      <c r="CV32" s="660"/>
      <c r="CW32" s="660"/>
      <c r="CX32" s="660"/>
      <c r="CY32" s="661"/>
      <c r="CZ32" s="664" t="s">
        <v>133</v>
      </c>
      <c r="DA32" s="689"/>
      <c r="DB32" s="689"/>
      <c r="DC32" s="693"/>
      <c r="DD32" s="668" t="s">
        <v>244</v>
      </c>
      <c r="DE32" s="660"/>
      <c r="DF32" s="660"/>
      <c r="DG32" s="660"/>
      <c r="DH32" s="660"/>
      <c r="DI32" s="660"/>
      <c r="DJ32" s="660"/>
      <c r="DK32" s="661"/>
      <c r="DL32" s="668" t="s">
        <v>133</v>
      </c>
      <c r="DM32" s="660"/>
      <c r="DN32" s="660"/>
      <c r="DO32" s="660"/>
      <c r="DP32" s="660"/>
      <c r="DQ32" s="660"/>
      <c r="DR32" s="660"/>
      <c r="DS32" s="660"/>
      <c r="DT32" s="660"/>
      <c r="DU32" s="660"/>
      <c r="DV32" s="661"/>
      <c r="DW32" s="664" t="s">
        <v>133</v>
      </c>
      <c r="DX32" s="689"/>
      <c r="DY32" s="689"/>
      <c r="DZ32" s="689"/>
      <c r="EA32" s="689"/>
      <c r="EB32" s="689"/>
      <c r="EC32" s="690"/>
    </row>
    <row r="33" spans="2:133" ht="11.25" customHeight="1" x14ac:dyDescent="0.2">
      <c r="B33" s="656" t="s">
        <v>322</v>
      </c>
      <c r="C33" s="657"/>
      <c r="D33" s="657"/>
      <c r="E33" s="657"/>
      <c r="F33" s="657"/>
      <c r="G33" s="657"/>
      <c r="H33" s="657"/>
      <c r="I33" s="657"/>
      <c r="J33" s="657"/>
      <c r="K33" s="657"/>
      <c r="L33" s="657"/>
      <c r="M33" s="657"/>
      <c r="N33" s="657"/>
      <c r="O33" s="657"/>
      <c r="P33" s="657"/>
      <c r="Q33" s="658"/>
      <c r="R33" s="659">
        <v>619653</v>
      </c>
      <c r="S33" s="660"/>
      <c r="T33" s="660"/>
      <c r="U33" s="660"/>
      <c r="V33" s="660"/>
      <c r="W33" s="660"/>
      <c r="X33" s="660"/>
      <c r="Y33" s="661"/>
      <c r="Z33" s="662">
        <v>2.4</v>
      </c>
      <c r="AA33" s="662"/>
      <c r="AB33" s="662"/>
      <c r="AC33" s="662"/>
      <c r="AD33" s="663">
        <v>4555</v>
      </c>
      <c r="AE33" s="663"/>
      <c r="AF33" s="663"/>
      <c r="AG33" s="663"/>
      <c r="AH33" s="663"/>
      <c r="AI33" s="663"/>
      <c r="AJ33" s="663"/>
      <c r="AK33" s="663"/>
      <c r="AL33" s="664">
        <v>0</v>
      </c>
      <c r="AM33" s="665"/>
      <c r="AN33" s="665"/>
      <c r="AO33" s="666"/>
      <c r="AP33" s="709"/>
      <c r="AQ33" s="710"/>
      <c r="AR33" s="710"/>
      <c r="AS33" s="710"/>
      <c r="AT33" s="713"/>
      <c r="AU33" s="219"/>
      <c r="AV33" s="219"/>
      <c r="AW33" s="219"/>
      <c r="AX33" s="680" t="s">
        <v>323</v>
      </c>
      <c r="AY33" s="681"/>
      <c r="AZ33" s="681"/>
      <c r="BA33" s="681"/>
      <c r="BB33" s="681"/>
      <c r="BC33" s="681"/>
      <c r="BD33" s="681"/>
      <c r="BE33" s="681"/>
      <c r="BF33" s="682"/>
      <c r="BG33" s="717">
        <v>99.1</v>
      </c>
      <c r="BH33" s="718"/>
      <c r="BI33" s="718"/>
      <c r="BJ33" s="718"/>
      <c r="BK33" s="718"/>
      <c r="BL33" s="718"/>
      <c r="BM33" s="719">
        <v>96.7</v>
      </c>
      <c r="BN33" s="718"/>
      <c r="BO33" s="718"/>
      <c r="BP33" s="718"/>
      <c r="BQ33" s="720"/>
      <c r="BR33" s="717">
        <v>99</v>
      </c>
      <c r="BS33" s="718"/>
      <c r="BT33" s="718"/>
      <c r="BU33" s="718"/>
      <c r="BV33" s="718"/>
      <c r="BW33" s="718"/>
      <c r="BX33" s="719">
        <v>96.4</v>
      </c>
      <c r="BY33" s="718"/>
      <c r="BZ33" s="718"/>
      <c r="CA33" s="718"/>
      <c r="CB33" s="720"/>
      <c r="CD33" s="656" t="s">
        <v>324</v>
      </c>
      <c r="CE33" s="657"/>
      <c r="CF33" s="657"/>
      <c r="CG33" s="657"/>
      <c r="CH33" s="657"/>
      <c r="CI33" s="657"/>
      <c r="CJ33" s="657"/>
      <c r="CK33" s="657"/>
      <c r="CL33" s="657"/>
      <c r="CM33" s="657"/>
      <c r="CN33" s="657"/>
      <c r="CO33" s="657"/>
      <c r="CP33" s="657"/>
      <c r="CQ33" s="658"/>
      <c r="CR33" s="659">
        <v>10094582</v>
      </c>
      <c r="CS33" s="691"/>
      <c r="CT33" s="691"/>
      <c r="CU33" s="691"/>
      <c r="CV33" s="691"/>
      <c r="CW33" s="691"/>
      <c r="CX33" s="691"/>
      <c r="CY33" s="692"/>
      <c r="CZ33" s="664">
        <v>41.7</v>
      </c>
      <c r="DA33" s="689"/>
      <c r="DB33" s="689"/>
      <c r="DC33" s="693"/>
      <c r="DD33" s="668">
        <v>8352790</v>
      </c>
      <c r="DE33" s="691"/>
      <c r="DF33" s="691"/>
      <c r="DG33" s="691"/>
      <c r="DH33" s="691"/>
      <c r="DI33" s="691"/>
      <c r="DJ33" s="691"/>
      <c r="DK33" s="692"/>
      <c r="DL33" s="668">
        <v>6380851</v>
      </c>
      <c r="DM33" s="691"/>
      <c r="DN33" s="691"/>
      <c r="DO33" s="691"/>
      <c r="DP33" s="691"/>
      <c r="DQ33" s="691"/>
      <c r="DR33" s="691"/>
      <c r="DS33" s="691"/>
      <c r="DT33" s="691"/>
      <c r="DU33" s="691"/>
      <c r="DV33" s="692"/>
      <c r="DW33" s="664">
        <v>45.1</v>
      </c>
      <c r="DX33" s="689"/>
      <c r="DY33" s="689"/>
      <c r="DZ33" s="689"/>
      <c r="EA33" s="689"/>
      <c r="EB33" s="689"/>
      <c r="EC33" s="690"/>
    </row>
    <row r="34" spans="2:133" ht="11.25" customHeight="1" x14ac:dyDescent="0.2">
      <c r="B34" s="656" t="s">
        <v>325</v>
      </c>
      <c r="C34" s="657"/>
      <c r="D34" s="657"/>
      <c r="E34" s="657"/>
      <c r="F34" s="657"/>
      <c r="G34" s="657"/>
      <c r="H34" s="657"/>
      <c r="I34" s="657"/>
      <c r="J34" s="657"/>
      <c r="K34" s="657"/>
      <c r="L34" s="657"/>
      <c r="M34" s="657"/>
      <c r="N34" s="657"/>
      <c r="O34" s="657"/>
      <c r="P34" s="657"/>
      <c r="Q34" s="658"/>
      <c r="R34" s="659">
        <v>320606</v>
      </c>
      <c r="S34" s="660"/>
      <c r="T34" s="660"/>
      <c r="U34" s="660"/>
      <c r="V34" s="660"/>
      <c r="W34" s="660"/>
      <c r="X34" s="660"/>
      <c r="Y34" s="661"/>
      <c r="Z34" s="662">
        <v>1.2</v>
      </c>
      <c r="AA34" s="662"/>
      <c r="AB34" s="662"/>
      <c r="AC34" s="662"/>
      <c r="AD34" s="663" t="s">
        <v>133</v>
      </c>
      <c r="AE34" s="663"/>
      <c r="AF34" s="663"/>
      <c r="AG34" s="663"/>
      <c r="AH34" s="663"/>
      <c r="AI34" s="663"/>
      <c r="AJ34" s="663"/>
      <c r="AK34" s="663"/>
      <c r="AL34" s="664" t="s">
        <v>244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326</v>
      </c>
      <c r="CE34" s="657"/>
      <c r="CF34" s="657"/>
      <c r="CG34" s="657"/>
      <c r="CH34" s="657"/>
      <c r="CI34" s="657"/>
      <c r="CJ34" s="657"/>
      <c r="CK34" s="657"/>
      <c r="CL34" s="657"/>
      <c r="CM34" s="657"/>
      <c r="CN34" s="657"/>
      <c r="CO34" s="657"/>
      <c r="CP34" s="657"/>
      <c r="CQ34" s="658"/>
      <c r="CR34" s="659">
        <v>3453560</v>
      </c>
      <c r="CS34" s="660"/>
      <c r="CT34" s="660"/>
      <c r="CU34" s="660"/>
      <c r="CV34" s="660"/>
      <c r="CW34" s="660"/>
      <c r="CX34" s="660"/>
      <c r="CY34" s="661"/>
      <c r="CZ34" s="664">
        <v>14.3</v>
      </c>
      <c r="DA34" s="689"/>
      <c r="DB34" s="689"/>
      <c r="DC34" s="693"/>
      <c r="DD34" s="668">
        <v>2597328</v>
      </c>
      <c r="DE34" s="660"/>
      <c r="DF34" s="660"/>
      <c r="DG34" s="660"/>
      <c r="DH34" s="660"/>
      <c r="DI34" s="660"/>
      <c r="DJ34" s="660"/>
      <c r="DK34" s="661"/>
      <c r="DL34" s="668">
        <v>2346450</v>
      </c>
      <c r="DM34" s="660"/>
      <c r="DN34" s="660"/>
      <c r="DO34" s="660"/>
      <c r="DP34" s="660"/>
      <c r="DQ34" s="660"/>
      <c r="DR34" s="660"/>
      <c r="DS34" s="660"/>
      <c r="DT34" s="660"/>
      <c r="DU34" s="660"/>
      <c r="DV34" s="661"/>
      <c r="DW34" s="664">
        <v>16.600000000000001</v>
      </c>
      <c r="DX34" s="689"/>
      <c r="DY34" s="689"/>
      <c r="DZ34" s="689"/>
      <c r="EA34" s="689"/>
      <c r="EB34" s="689"/>
      <c r="EC34" s="690"/>
    </row>
    <row r="35" spans="2:133" ht="11.25" customHeight="1" x14ac:dyDescent="0.2">
      <c r="B35" s="656" t="s">
        <v>327</v>
      </c>
      <c r="C35" s="657"/>
      <c r="D35" s="657"/>
      <c r="E35" s="657"/>
      <c r="F35" s="657"/>
      <c r="G35" s="657"/>
      <c r="H35" s="657"/>
      <c r="I35" s="657"/>
      <c r="J35" s="657"/>
      <c r="K35" s="657"/>
      <c r="L35" s="657"/>
      <c r="M35" s="657"/>
      <c r="N35" s="657"/>
      <c r="O35" s="657"/>
      <c r="P35" s="657"/>
      <c r="Q35" s="658"/>
      <c r="R35" s="659">
        <v>172726</v>
      </c>
      <c r="S35" s="660"/>
      <c r="T35" s="660"/>
      <c r="U35" s="660"/>
      <c r="V35" s="660"/>
      <c r="W35" s="660"/>
      <c r="X35" s="660"/>
      <c r="Y35" s="661"/>
      <c r="Z35" s="662">
        <v>0.7</v>
      </c>
      <c r="AA35" s="662"/>
      <c r="AB35" s="662"/>
      <c r="AC35" s="662"/>
      <c r="AD35" s="663" t="s">
        <v>133</v>
      </c>
      <c r="AE35" s="663"/>
      <c r="AF35" s="663"/>
      <c r="AG35" s="663"/>
      <c r="AH35" s="663"/>
      <c r="AI35" s="663"/>
      <c r="AJ35" s="663"/>
      <c r="AK35" s="663"/>
      <c r="AL35" s="664" t="s">
        <v>244</v>
      </c>
      <c r="AM35" s="665"/>
      <c r="AN35" s="665"/>
      <c r="AO35" s="666"/>
      <c r="AP35" s="222"/>
      <c r="AQ35" s="641" t="s">
        <v>328</v>
      </c>
      <c r="AR35" s="642"/>
      <c r="AS35" s="642"/>
      <c r="AT35" s="642"/>
      <c r="AU35" s="642"/>
      <c r="AV35" s="642"/>
      <c r="AW35" s="642"/>
      <c r="AX35" s="642"/>
      <c r="AY35" s="642"/>
      <c r="AZ35" s="642"/>
      <c r="BA35" s="642"/>
      <c r="BB35" s="642"/>
      <c r="BC35" s="642"/>
      <c r="BD35" s="642"/>
      <c r="BE35" s="642"/>
      <c r="BF35" s="643"/>
      <c r="BG35" s="641" t="s">
        <v>329</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330</v>
      </c>
      <c r="CE35" s="657"/>
      <c r="CF35" s="657"/>
      <c r="CG35" s="657"/>
      <c r="CH35" s="657"/>
      <c r="CI35" s="657"/>
      <c r="CJ35" s="657"/>
      <c r="CK35" s="657"/>
      <c r="CL35" s="657"/>
      <c r="CM35" s="657"/>
      <c r="CN35" s="657"/>
      <c r="CO35" s="657"/>
      <c r="CP35" s="657"/>
      <c r="CQ35" s="658"/>
      <c r="CR35" s="659">
        <v>246731</v>
      </c>
      <c r="CS35" s="691"/>
      <c r="CT35" s="691"/>
      <c r="CU35" s="691"/>
      <c r="CV35" s="691"/>
      <c r="CW35" s="691"/>
      <c r="CX35" s="691"/>
      <c r="CY35" s="692"/>
      <c r="CZ35" s="664">
        <v>1</v>
      </c>
      <c r="DA35" s="689"/>
      <c r="DB35" s="689"/>
      <c r="DC35" s="693"/>
      <c r="DD35" s="668">
        <v>113944</v>
      </c>
      <c r="DE35" s="691"/>
      <c r="DF35" s="691"/>
      <c r="DG35" s="691"/>
      <c r="DH35" s="691"/>
      <c r="DI35" s="691"/>
      <c r="DJ35" s="691"/>
      <c r="DK35" s="692"/>
      <c r="DL35" s="668">
        <v>113944</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2">
      <c r="B36" s="656" t="s">
        <v>331</v>
      </c>
      <c r="C36" s="657"/>
      <c r="D36" s="657"/>
      <c r="E36" s="657"/>
      <c r="F36" s="657"/>
      <c r="G36" s="657"/>
      <c r="H36" s="657"/>
      <c r="I36" s="657"/>
      <c r="J36" s="657"/>
      <c r="K36" s="657"/>
      <c r="L36" s="657"/>
      <c r="M36" s="657"/>
      <c r="N36" s="657"/>
      <c r="O36" s="657"/>
      <c r="P36" s="657"/>
      <c r="Q36" s="658"/>
      <c r="R36" s="659">
        <v>1050216</v>
      </c>
      <c r="S36" s="660"/>
      <c r="T36" s="660"/>
      <c r="U36" s="660"/>
      <c r="V36" s="660"/>
      <c r="W36" s="660"/>
      <c r="X36" s="660"/>
      <c r="Y36" s="661"/>
      <c r="Z36" s="662">
        <v>4.0999999999999996</v>
      </c>
      <c r="AA36" s="662"/>
      <c r="AB36" s="662"/>
      <c r="AC36" s="662"/>
      <c r="AD36" s="663" t="s">
        <v>133</v>
      </c>
      <c r="AE36" s="663"/>
      <c r="AF36" s="663"/>
      <c r="AG36" s="663"/>
      <c r="AH36" s="663"/>
      <c r="AI36" s="663"/>
      <c r="AJ36" s="663"/>
      <c r="AK36" s="663"/>
      <c r="AL36" s="664" t="s">
        <v>133</v>
      </c>
      <c r="AM36" s="665"/>
      <c r="AN36" s="665"/>
      <c r="AO36" s="666"/>
      <c r="AP36" s="222"/>
      <c r="AQ36" s="725" t="s">
        <v>332</v>
      </c>
      <c r="AR36" s="726"/>
      <c r="AS36" s="726"/>
      <c r="AT36" s="726"/>
      <c r="AU36" s="726"/>
      <c r="AV36" s="726"/>
      <c r="AW36" s="726"/>
      <c r="AX36" s="726"/>
      <c r="AY36" s="727"/>
      <c r="AZ36" s="648">
        <v>4223678</v>
      </c>
      <c r="BA36" s="649"/>
      <c r="BB36" s="649"/>
      <c r="BC36" s="649"/>
      <c r="BD36" s="649"/>
      <c r="BE36" s="649"/>
      <c r="BF36" s="721"/>
      <c r="BG36" s="645" t="s">
        <v>333</v>
      </c>
      <c r="BH36" s="646"/>
      <c r="BI36" s="646"/>
      <c r="BJ36" s="646"/>
      <c r="BK36" s="646"/>
      <c r="BL36" s="646"/>
      <c r="BM36" s="646"/>
      <c r="BN36" s="646"/>
      <c r="BO36" s="646"/>
      <c r="BP36" s="646"/>
      <c r="BQ36" s="646"/>
      <c r="BR36" s="646"/>
      <c r="BS36" s="646"/>
      <c r="BT36" s="646"/>
      <c r="BU36" s="647"/>
      <c r="BV36" s="648">
        <v>83961</v>
      </c>
      <c r="BW36" s="649"/>
      <c r="BX36" s="649"/>
      <c r="BY36" s="649"/>
      <c r="BZ36" s="649"/>
      <c r="CA36" s="649"/>
      <c r="CB36" s="721"/>
      <c r="CD36" s="656" t="s">
        <v>334</v>
      </c>
      <c r="CE36" s="657"/>
      <c r="CF36" s="657"/>
      <c r="CG36" s="657"/>
      <c r="CH36" s="657"/>
      <c r="CI36" s="657"/>
      <c r="CJ36" s="657"/>
      <c r="CK36" s="657"/>
      <c r="CL36" s="657"/>
      <c r="CM36" s="657"/>
      <c r="CN36" s="657"/>
      <c r="CO36" s="657"/>
      <c r="CP36" s="657"/>
      <c r="CQ36" s="658"/>
      <c r="CR36" s="659">
        <v>3102515</v>
      </c>
      <c r="CS36" s="660"/>
      <c r="CT36" s="660"/>
      <c r="CU36" s="660"/>
      <c r="CV36" s="660"/>
      <c r="CW36" s="660"/>
      <c r="CX36" s="660"/>
      <c r="CY36" s="661"/>
      <c r="CZ36" s="664">
        <v>12.8</v>
      </c>
      <c r="DA36" s="689"/>
      <c r="DB36" s="689"/>
      <c r="DC36" s="693"/>
      <c r="DD36" s="668">
        <v>2965855</v>
      </c>
      <c r="DE36" s="660"/>
      <c r="DF36" s="660"/>
      <c r="DG36" s="660"/>
      <c r="DH36" s="660"/>
      <c r="DI36" s="660"/>
      <c r="DJ36" s="660"/>
      <c r="DK36" s="661"/>
      <c r="DL36" s="668">
        <v>2421281</v>
      </c>
      <c r="DM36" s="660"/>
      <c r="DN36" s="660"/>
      <c r="DO36" s="660"/>
      <c r="DP36" s="660"/>
      <c r="DQ36" s="660"/>
      <c r="DR36" s="660"/>
      <c r="DS36" s="660"/>
      <c r="DT36" s="660"/>
      <c r="DU36" s="660"/>
      <c r="DV36" s="661"/>
      <c r="DW36" s="664">
        <v>17.100000000000001</v>
      </c>
      <c r="DX36" s="689"/>
      <c r="DY36" s="689"/>
      <c r="DZ36" s="689"/>
      <c r="EA36" s="689"/>
      <c r="EB36" s="689"/>
      <c r="EC36" s="690"/>
    </row>
    <row r="37" spans="2:133" ht="11.25" customHeight="1" x14ac:dyDescent="0.2">
      <c r="B37" s="656" t="s">
        <v>335</v>
      </c>
      <c r="C37" s="657"/>
      <c r="D37" s="657"/>
      <c r="E37" s="657"/>
      <c r="F37" s="657"/>
      <c r="G37" s="657"/>
      <c r="H37" s="657"/>
      <c r="I37" s="657"/>
      <c r="J37" s="657"/>
      <c r="K37" s="657"/>
      <c r="L37" s="657"/>
      <c r="M37" s="657"/>
      <c r="N37" s="657"/>
      <c r="O37" s="657"/>
      <c r="P37" s="657"/>
      <c r="Q37" s="658"/>
      <c r="R37" s="659">
        <v>570550</v>
      </c>
      <c r="S37" s="660"/>
      <c r="T37" s="660"/>
      <c r="U37" s="660"/>
      <c r="V37" s="660"/>
      <c r="W37" s="660"/>
      <c r="X37" s="660"/>
      <c r="Y37" s="661"/>
      <c r="Z37" s="662">
        <v>2.2000000000000002</v>
      </c>
      <c r="AA37" s="662"/>
      <c r="AB37" s="662"/>
      <c r="AC37" s="662"/>
      <c r="AD37" s="663">
        <v>7917</v>
      </c>
      <c r="AE37" s="663"/>
      <c r="AF37" s="663"/>
      <c r="AG37" s="663"/>
      <c r="AH37" s="663"/>
      <c r="AI37" s="663"/>
      <c r="AJ37" s="663"/>
      <c r="AK37" s="663"/>
      <c r="AL37" s="664">
        <v>0.1</v>
      </c>
      <c r="AM37" s="665"/>
      <c r="AN37" s="665"/>
      <c r="AO37" s="666"/>
      <c r="AQ37" s="722" t="s">
        <v>336</v>
      </c>
      <c r="AR37" s="723"/>
      <c r="AS37" s="723"/>
      <c r="AT37" s="723"/>
      <c r="AU37" s="723"/>
      <c r="AV37" s="723"/>
      <c r="AW37" s="723"/>
      <c r="AX37" s="723"/>
      <c r="AY37" s="724"/>
      <c r="AZ37" s="659">
        <v>1536887</v>
      </c>
      <c r="BA37" s="660"/>
      <c r="BB37" s="660"/>
      <c r="BC37" s="660"/>
      <c r="BD37" s="691"/>
      <c r="BE37" s="691"/>
      <c r="BF37" s="714"/>
      <c r="BG37" s="656" t="s">
        <v>337</v>
      </c>
      <c r="BH37" s="657"/>
      <c r="BI37" s="657"/>
      <c r="BJ37" s="657"/>
      <c r="BK37" s="657"/>
      <c r="BL37" s="657"/>
      <c r="BM37" s="657"/>
      <c r="BN37" s="657"/>
      <c r="BO37" s="657"/>
      <c r="BP37" s="657"/>
      <c r="BQ37" s="657"/>
      <c r="BR37" s="657"/>
      <c r="BS37" s="657"/>
      <c r="BT37" s="657"/>
      <c r="BU37" s="658"/>
      <c r="BV37" s="659">
        <v>5302</v>
      </c>
      <c r="BW37" s="660"/>
      <c r="BX37" s="660"/>
      <c r="BY37" s="660"/>
      <c r="BZ37" s="660"/>
      <c r="CA37" s="660"/>
      <c r="CB37" s="669"/>
      <c r="CD37" s="656" t="s">
        <v>338</v>
      </c>
      <c r="CE37" s="657"/>
      <c r="CF37" s="657"/>
      <c r="CG37" s="657"/>
      <c r="CH37" s="657"/>
      <c r="CI37" s="657"/>
      <c r="CJ37" s="657"/>
      <c r="CK37" s="657"/>
      <c r="CL37" s="657"/>
      <c r="CM37" s="657"/>
      <c r="CN37" s="657"/>
      <c r="CO37" s="657"/>
      <c r="CP37" s="657"/>
      <c r="CQ37" s="658"/>
      <c r="CR37" s="659">
        <v>402144</v>
      </c>
      <c r="CS37" s="691"/>
      <c r="CT37" s="691"/>
      <c r="CU37" s="691"/>
      <c r="CV37" s="691"/>
      <c r="CW37" s="691"/>
      <c r="CX37" s="691"/>
      <c r="CY37" s="692"/>
      <c r="CZ37" s="664">
        <v>1.7</v>
      </c>
      <c r="DA37" s="689"/>
      <c r="DB37" s="689"/>
      <c r="DC37" s="693"/>
      <c r="DD37" s="668">
        <v>402144</v>
      </c>
      <c r="DE37" s="691"/>
      <c r="DF37" s="691"/>
      <c r="DG37" s="691"/>
      <c r="DH37" s="691"/>
      <c r="DI37" s="691"/>
      <c r="DJ37" s="691"/>
      <c r="DK37" s="692"/>
      <c r="DL37" s="668">
        <v>390614</v>
      </c>
      <c r="DM37" s="691"/>
      <c r="DN37" s="691"/>
      <c r="DO37" s="691"/>
      <c r="DP37" s="691"/>
      <c r="DQ37" s="691"/>
      <c r="DR37" s="691"/>
      <c r="DS37" s="691"/>
      <c r="DT37" s="691"/>
      <c r="DU37" s="691"/>
      <c r="DV37" s="692"/>
      <c r="DW37" s="664">
        <v>2.8</v>
      </c>
      <c r="DX37" s="689"/>
      <c r="DY37" s="689"/>
      <c r="DZ37" s="689"/>
      <c r="EA37" s="689"/>
      <c r="EB37" s="689"/>
      <c r="EC37" s="690"/>
    </row>
    <row r="38" spans="2:133" ht="11.25" customHeight="1" x14ac:dyDescent="0.2">
      <c r="B38" s="656" t="s">
        <v>339</v>
      </c>
      <c r="C38" s="657"/>
      <c r="D38" s="657"/>
      <c r="E38" s="657"/>
      <c r="F38" s="657"/>
      <c r="G38" s="657"/>
      <c r="H38" s="657"/>
      <c r="I38" s="657"/>
      <c r="J38" s="657"/>
      <c r="K38" s="657"/>
      <c r="L38" s="657"/>
      <c r="M38" s="657"/>
      <c r="N38" s="657"/>
      <c r="O38" s="657"/>
      <c r="P38" s="657"/>
      <c r="Q38" s="658"/>
      <c r="R38" s="659">
        <v>1272600</v>
      </c>
      <c r="S38" s="660"/>
      <c r="T38" s="660"/>
      <c r="U38" s="660"/>
      <c r="V38" s="660"/>
      <c r="W38" s="660"/>
      <c r="X38" s="660"/>
      <c r="Y38" s="661"/>
      <c r="Z38" s="662">
        <v>4.9000000000000004</v>
      </c>
      <c r="AA38" s="662"/>
      <c r="AB38" s="662"/>
      <c r="AC38" s="662"/>
      <c r="AD38" s="663" t="s">
        <v>133</v>
      </c>
      <c r="AE38" s="663"/>
      <c r="AF38" s="663"/>
      <c r="AG38" s="663"/>
      <c r="AH38" s="663"/>
      <c r="AI38" s="663"/>
      <c r="AJ38" s="663"/>
      <c r="AK38" s="663"/>
      <c r="AL38" s="664" t="s">
        <v>133</v>
      </c>
      <c r="AM38" s="665"/>
      <c r="AN38" s="665"/>
      <c r="AO38" s="666"/>
      <c r="AQ38" s="722" t="s">
        <v>340</v>
      </c>
      <c r="AR38" s="723"/>
      <c r="AS38" s="723"/>
      <c r="AT38" s="723"/>
      <c r="AU38" s="723"/>
      <c r="AV38" s="723"/>
      <c r="AW38" s="723"/>
      <c r="AX38" s="723"/>
      <c r="AY38" s="724"/>
      <c r="AZ38" s="659">
        <v>411844</v>
      </c>
      <c r="BA38" s="660"/>
      <c r="BB38" s="660"/>
      <c r="BC38" s="660"/>
      <c r="BD38" s="691"/>
      <c r="BE38" s="691"/>
      <c r="BF38" s="714"/>
      <c r="BG38" s="656" t="s">
        <v>341</v>
      </c>
      <c r="BH38" s="657"/>
      <c r="BI38" s="657"/>
      <c r="BJ38" s="657"/>
      <c r="BK38" s="657"/>
      <c r="BL38" s="657"/>
      <c r="BM38" s="657"/>
      <c r="BN38" s="657"/>
      <c r="BO38" s="657"/>
      <c r="BP38" s="657"/>
      <c r="BQ38" s="657"/>
      <c r="BR38" s="657"/>
      <c r="BS38" s="657"/>
      <c r="BT38" s="657"/>
      <c r="BU38" s="658"/>
      <c r="BV38" s="659">
        <v>7492</v>
      </c>
      <c r="BW38" s="660"/>
      <c r="BX38" s="660"/>
      <c r="BY38" s="660"/>
      <c r="BZ38" s="660"/>
      <c r="CA38" s="660"/>
      <c r="CB38" s="669"/>
      <c r="CD38" s="656" t="s">
        <v>342</v>
      </c>
      <c r="CE38" s="657"/>
      <c r="CF38" s="657"/>
      <c r="CG38" s="657"/>
      <c r="CH38" s="657"/>
      <c r="CI38" s="657"/>
      <c r="CJ38" s="657"/>
      <c r="CK38" s="657"/>
      <c r="CL38" s="657"/>
      <c r="CM38" s="657"/>
      <c r="CN38" s="657"/>
      <c r="CO38" s="657"/>
      <c r="CP38" s="657"/>
      <c r="CQ38" s="658"/>
      <c r="CR38" s="659">
        <v>2257624</v>
      </c>
      <c r="CS38" s="660"/>
      <c r="CT38" s="660"/>
      <c r="CU38" s="660"/>
      <c r="CV38" s="660"/>
      <c r="CW38" s="660"/>
      <c r="CX38" s="660"/>
      <c r="CY38" s="661"/>
      <c r="CZ38" s="664">
        <v>9.3000000000000007</v>
      </c>
      <c r="DA38" s="689"/>
      <c r="DB38" s="689"/>
      <c r="DC38" s="693"/>
      <c r="DD38" s="668">
        <v>1848953</v>
      </c>
      <c r="DE38" s="660"/>
      <c r="DF38" s="660"/>
      <c r="DG38" s="660"/>
      <c r="DH38" s="660"/>
      <c r="DI38" s="660"/>
      <c r="DJ38" s="660"/>
      <c r="DK38" s="661"/>
      <c r="DL38" s="668">
        <v>1499176</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2">
      <c r="B39" s="656" t="s">
        <v>343</v>
      </c>
      <c r="C39" s="657"/>
      <c r="D39" s="657"/>
      <c r="E39" s="657"/>
      <c r="F39" s="657"/>
      <c r="G39" s="657"/>
      <c r="H39" s="657"/>
      <c r="I39" s="657"/>
      <c r="J39" s="657"/>
      <c r="K39" s="657"/>
      <c r="L39" s="657"/>
      <c r="M39" s="657"/>
      <c r="N39" s="657"/>
      <c r="O39" s="657"/>
      <c r="P39" s="657"/>
      <c r="Q39" s="658"/>
      <c r="R39" s="659" t="s">
        <v>133</v>
      </c>
      <c r="S39" s="660"/>
      <c r="T39" s="660"/>
      <c r="U39" s="660"/>
      <c r="V39" s="660"/>
      <c r="W39" s="660"/>
      <c r="X39" s="660"/>
      <c r="Y39" s="661"/>
      <c r="Z39" s="662" t="s">
        <v>133</v>
      </c>
      <c r="AA39" s="662"/>
      <c r="AB39" s="662"/>
      <c r="AC39" s="662"/>
      <c r="AD39" s="663" t="s">
        <v>244</v>
      </c>
      <c r="AE39" s="663"/>
      <c r="AF39" s="663"/>
      <c r="AG39" s="663"/>
      <c r="AH39" s="663"/>
      <c r="AI39" s="663"/>
      <c r="AJ39" s="663"/>
      <c r="AK39" s="663"/>
      <c r="AL39" s="664" t="s">
        <v>244</v>
      </c>
      <c r="AM39" s="665"/>
      <c r="AN39" s="665"/>
      <c r="AO39" s="666"/>
      <c r="AQ39" s="722" t="s">
        <v>344</v>
      </c>
      <c r="AR39" s="723"/>
      <c r="AS39" s="723"/>
      <c r="AT39" s="723"/>
      <c r="AU39" s="723"/>
      <c r="AV39" s="723"/>
      <c r="AW39" s="723"/>
      <c r="AX39" s="723"/>
      <c r="AY39" s="724"/>
      <c r="AZ39" s="659">
        <v>17323</v>
      </c>
      <c r="BA39" s="660"/>
      <c r="BB39" s="660"/>
      <c r="BC39" s="660"/>
      <c r="BD39" s="691"/>
      <c r="BE39" s="691"/>
      <c r="BF39" s="714"/>
      <c r="BG39" s="656" t="s">
        <v>345</v>
      </c>
      <c r="BH39" s="657"/>
      <c r="BI39" s="657"/>
      <c r="BJ39" s="657"/>
      <c r="BK39" s="657"/>
      <c r="BL39" s="657"/>
      <c r="BM39" s="657"/>
      <c r="BN39" s="657"/>
      <c r="BO39" s="657"/>
      <c r="BP39" s="657"/>
      <c r="BQ39" s="657"/>
      <c r="BR39" s="657"/>
      <c r="BS39" s="657"/>
      <c r="BT39" s="657"/>
      <c r="BU39" s="658"/>
      <c r="BV39" s="659">
        <v>11423</v>
      </c>
      <c r="BW39" s="660"/>
      <c r="BX39" s="660"/>
      <c r="BY39" s="660"/>
      <c r="BZ39" s="660"/>
      <c r="CA39" s="660"/>
      <c r="CB39" s="669"/>
      <c r="CD39" s="656" t="s">
        <v>346</v>
      </c>
      <c r="CE39" s="657"/>
      <c r="CF39" s="657"/>
      <c r="CG39" s="657"/>
      <c r="CH39" s="657"/>
      <c r="CI39" s="657"/>
      <c r="CJ39" s="657"/>
      <c r="CK39" s="657"/>
      <c r="CL39" s="657"/>
      <c r="CM39" s="657"/>
      <c r="CN39" s="657"/>
      <c r="CO39" s="657"/>
      <c r="CP39" s="657"/>
      <c r="CQ39" s="658"/>
      <c r="CR39" s="659">
        <v>660782</v>
      </c>
      <c r="CS39" s="691"/>
      <c r="CT39" s="691"/>
      <c r="CU39" s="691"/>
      <c r="CV39" s="691"/>
      <c r="CW39" s="691"/>
      <c r="CX39" s="691"/>
      <c r="CY39" s="692"/>
      <c r="CZ39" s="664">
        <v>2.7</v>
      </c>
      <c r="DA39" s="689"/>
      <c r="DB39" s="689"/>
      <c r="DC39" s="693"/>
      <c r="DD39" s="668">
        <v>541340</v>
      </c>
      <c r="DE39" s="691"/>
      <c r="DF39" s="691"/>
      <c r="DG39" s="691"/>
      <c r="DH39" s="691"/>
      <c r="DI39" s="691"/>
      <c r="DJ39" s="691"/>
      <c r="DK39" s="692"/>
      <c r="DL39" s="668" t="s">
        <v>133</v>
      </c>
      <c r="DM39" s="691"/>
      <c r="DN39" s="691"/>
      <c r="DO39" s="691"/>
      <c r="DP39" s="691"/>
      <c r="DQ39" s="691"/>
      <c r="DR39" s="691"/>
      <c r="DS39" s="691"/>
      <c r="DT39" s="691"/>
      <c r="DU39" s="691"/>
      <c r="DV39" s="692"/>
      <c r="DW39" s="664" t="s">
        <v>133</v>
      </c>
      <c r="DX39" s="689"/>
      <c r="DY39" s="689"/>
      <c r="DZ39" s="689"/>
      <c r="EA39" s="689"/>
      <c r="EB39" s="689"/>
      <c r="EC39" s="690"/>
    </row>
    <row r="40" spans="2:133" ht="11.25" customHeight="1" x14ac:dyDescent="0.2">
      <c r="B40" s="656" t="s">
        <v>347</v>
      </c>
      <c r="C40" s="657"/>
      <c r="D40" s="657"/>
      <c r="E40" s="657"/>
      <c r="F40" s="657"/>
      <c r="G40" s="657"/>
      <c r="H40" s="657"/>
      <c r="I40" s="657"/>
      <c r="J40" s="657"/>
      <c r="K40" s="657"/>
      <c r="L40" s="657"/>
      <c r="M40" s="657"/>
      <c r="N40" s="657"/>
      <c r="O40" s="657"/>
      <c r="P40" s="657"/>
      <c r="Q40" s="658"/>
      <c r="R40" s="659">
        <v>333700</v>
      </c>
      <c r="S40" s="660"/>
      <c r="T40" s="660"/>
      <c r="U40" s="660"/>
      <c r="V40" s="660"/>
      <c r="W40" s="660"/>
      <c r="X40" s="660"/>
      <c r="Y40" s="661"/>
      <c r="Z40" s="662">
        <v>1.3</v>
      </c>
      <c r="AA40" s="662"/>
      <c r="AB40" s="662"/>
      <c r="AC40" s="662"/>
      <c r="AD40" s="663" t="s">
        <v>133</v>
      </c>
      <c r="AE40" s="663"/>
      <c r="AF40" s="663"/>
      <c r="AG40" s="663"/>
      <c r="AH40" s="663"/>
      <c r="AI40" s="663"/>
      <c r="AJ40" s="663"/>
      <c r="AK40" s="663"/>
      <c r="AL40" s="664" t="s">
        <v>133</v>
      </c>
      <c r="AM40" s="665"/>
      <c r="AN40" s="665"/>
      <c r="AO40" s="666"/>
      <c r="AQ40" s="722" t="s">
        <v>348</v>
      </c>
      <c r="AR40" s="723"/>
      <c r="AS40" s="723"/>
      <c r="AT40" s="723"/>
      <c r="AU40" s="723"/>
      <c r="AV40" s="723"/>
      <c r="AW40" s="723"/>
      <c r="AX40" s="723"/>
      <c r="AY40" s="724"/>
      <c r="AZ40" s="659" t="s">
        <v>133</v>
      </c>
      <c r="BA40" s="660"/>
      <c r="BB40" s="660"/>
      <c r="BC40" s="660"/>
      <c r="BD40" s="691"/>
      <c r="BE40" s="691"/>
      <c r="BF40" s="714"/>
      <c r="BG40" s="707" t="s">
        <v>349</v>
      </c>
      <c r="BH40" s="708"/>
      <c r="BI40" s="708"/>
      <c r="BJ40" s="708"/>
      <c r="BK40" s="708"/>
      <c r="BL40" s="223"/>
      <c r="BM40" s="657" t="s">
        <v>350</v>
      </c>
      <c r="BN40" s="657"/>
      <c r="BO40" s="657"/>
      <c r="BP40" s="657"/>
      <c r="BQ40" s="657"/>
      <c r="BR40" s="657"/>
      <c r="BS40" s="657"/>
      <c r="BT40" s="657"/>
      <c r="BU40" s="658"/>
      <c r="BV40" s="659">
        <v>104</v>
      </c>
      <c r="BW40" s="660"/>
      <c r="BX40" s="660"/>
      <c r="BY40" s="660"/>
      <c r="BZ40" s="660"/>
      <c r="CA40" s="660"/>
      <c r="CB40" s="669"/>
      <c r="CD40" s="656" t="s">
        <v>351</v>
      </c>
      <c r="CE40" s="657"/>
      <c r="CF40" s="657"/>
      <c r="CG40" s="657"/>
      <c r="CH40" s="657"/>
      <c r="CI40" s="657"/>
      <c r="CJ40" s="657"/>
      <c r="CK40" s="657"/>
      <c r="CL40" s="657"/>
      <c r="CM40" s="657"/>
      <c r="CN40" s="657"/>
      <c r="CO40" s="657"/>
      <c r="CP40" s="657"/>
      <c r="CQ40" s="658"/>
      <c r="CR40" s="659">
        <v>373370</v>
      </c>
      <c r="CS40" s="660"/>
      <c r="CT40" s="660"/>
      <c r="CU40" s="660"/>
      <c r="CV40" s="660"/>
      <c r="CW40" s="660"/>
      <c r="CX40" s="660"/>
      <c r="CY40" s="661"/>
      <c r="CZ40" s="664">
        <v>1.5</v>
      </c>
      <c r="DA40" s="689"/>
      <c r="DB40" s="689"/>
      <c r="DC40" s="693"/>
      <c r="DD40" s="668">
        <v>285370</v>
      </c>
      <c r="DE40" s="660"/>
      <c r="DF40" s="660"/>
      <c r="DG40" s="660"/>
      <c r="DH40" s="660"/>
      <c r="DI40" s="660"/>
      <c r="DJ40" s="660"/>
      <c r="DK40" s="661"/>
      <c r="DL40" s="668" t="s">
        <v>244</v>
      </c>
      <c r="DM40" s="660"/>
      <c r="DN40" s="660"/>
      <c r="DO40" s="660"/>
      <c r="DP40" s="660"/>
      <c r="DQ40" s="660"/>
      <c r="DR40" s="660"/>
      <c r="DS40" s="660"/>
      <c r="DT40" s="660"/>
      <c r="DU40" s="660"/>
      <c r="DV40" s="661"/>
      <c r="DW40" s="664" t="s">
        <v>133</v>
      </c>
      <c r="DX40" s="689"/>
      <c r="DY40" s="689"/>
      <c r="DZ40" s="689"/>
      <c r="EA40" s="689"/>
      <c r="EB40" s="689"/>
      <c r="EC40" s="690"/>
    </row>
    <row r="41" spans="2:133" ht="11.25" customHeight="1" x14ac:dyDescent="0.2">
      <c r="B41" s="680" t="s">
        <v>352</v>
      </c>
      <c r="C41" s="681"/>
      <c r="D41" s="681"/>
      <c r="E41" s="681"/>
      <c r="F41" s="681"/>
      <c r="G41" s="681"/>
      <c r="H41" s="681"/>
      <c r="I41" s="681"/>
      <c r="J41" s="681"/>
      <c r="K41" s="681"/>
      <c r="L41" s="681"/>
      <c r="M41" s="681"/>
      <c r="N41" s="681"/>
      <c r="O41" s="681"/>
      <c r="P41" s="681"/>
      <c r="Q41" s="682"/>
      <c r="R41" s="731">
        <v>25872868</v>
      </c>
      <c r="S41" s="732"/>
      <c r="T41" s="732"/>
      <c r="U41" s="732"/>
      <c r="V41" s="732"/>
      <c r="W41" s="732"/>
      <c r="X41" s="732"/>
      <c r="Y41" s="736"/>
      <c r="Z41" s="737">
        <v>100</v>
      </c>
      <c r="AA41" s="737"/>
      <c r="AB41" s="737"/>
      <c r="AC41" s="737"/>
      <c r="AD41" s="738">
        <v>13811926</v>
      </c>
      <c r="AE41" s="738"/>
      <c r="AF41" s="738"/>
      <c r="AG41" s="738"/>
      <c r="AH41" s="738"/>
      <c r="AI41" s="738"/>
      <c r="AJ41" s="738"/>
      <c r="AK41" s="738"/>
      <c r="AL41" s="739">
        <v>100</v>
      </c>
      <c r="AM41" s="719"/>
      <c r="AN41" s="719"/>
      <c r="AO41" s="740"/>
      <c r="AQ41" s="722" t="s">
        <v>353</v>
      </c>
      <c r="AR41" s="723"/>
      <c r="AS41" s="723"/>
      <c r="AT41" s="723"/>
      <c r="AU41" s="723"/>
      <c r="AV41" s="723"/>
      <c r="AW41" s="723"/>
      <c r="AX41" s="723"/>
      <c r="AY41" s="724"/>
      <c r="AZ41" s="659">
        <v>505660</v>
      </c>
      <c r="BA41" s="660"/>
      <c r="BB41" s="660"/>
      <c r="BC41" s="660"/>
      <c r="BD41" s="691"/>
      <c r="BE41" s="691"/>
      <c r="BF41" s="714"/>
      <c r="BG41" s="707"/>
      <c r="BH41" s="708"/>
      <c r="BI41" s="708"/>
      <c r="BJ41" s="708"/>
      <c r="BK41" s="708"/>
      <c r="BL41" s="223"/>
      <c r="BM41" s="657" t="s">
        <v>354</v>
      </c>
      <c r="BN41" s="657"/>
      <c r="BO41" s="657"/>
      <c r="BP41" s="657"/>
      <c r="BQ41" s="657"/>
      <c r="BR41" s="657"/>
      <c r="BS41" s="657"/>
      <c r="BT41" s="657"/>
      <c r="BU41" s="658"/>
      <c r="BV41" s="659" t="s">
        <v>244</v>
      </c>
      <c r="BW41" s="660"/>
      <c r="BX41" s="660"/>
      <c r="BY41" s="660"/>
      <c r="BZ41" s="660"/>
      <c r="CA41" s="660"/>
      <c r="CB41" s="669"/>
      <c r="CD41" s="656" t="s">
        <v>355</v>
      </c>
      <c r="CE41" s="657"/>
      <c r="CF41" s="657"/>
      <c r="CG41" s="657"/>
      <c r="CH41" s="657"/>
      <c r="CI41" s="657"/>
      <c r="CJ41" s="657"/>
      <c r="CK41" s="657"/>
      <c r="CL41" s="657"/>
      <c r="CM41" s="657"/>
      <c r="CN41" s="657"/>
      <c r="CO41" s="657"/>
      <c r="CP41" s="657"/>
      <c r="CQ41" s="658"/>
      <c r="CR41" s="659" t="s">
        <v>244</v>
      </c>
      <c r="CS41" s="691"/>
      <c r="CT41" s="691"/>
      <c r="CU41" s="691"/>
      <c r="CV41" s="691"/>
      <c r="CW41" s="691"/>
      <c r="CX41" s="691"/>
      <c r="CY41" s="692"/>
      <c r="CZ41" s="664" t="s">
        <v>244</v>
      </c>
      <c r="DA41" s="689"/>
      <c r="DB41" s="689"/>
      <c r="DC41" s="693"/>
      <c r="DD41" s="668" t="s">
        <v>244</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356</v>
      </c>
      <c r="AR42" s="729"/>
      <c r="AS42" s="729"/>
      <c r="AT42" s="729"/>
      <c r="AU42" s="729"/>
      <c r="AV42" s="729"/>
      <c r="AW42" s="729"/>
      <c r="AX42" s="729"/>
      <c r="AY42" s="730"/>
      <c r="AZ42" s="731">
        <v>1751964</v>
      </c>
      <c r="BA42" s="732"/>
      <c r="BB42" s="732"/>
      <c r="BC42" s="732"/>
      <c r="BD42" s="718"/>
      <c r="BE42" s="718"/>
      <c r="BF42" s="720"/>
      <c r="BG42" s="709"/>
      <c r="BH42" s="710"/>
      <c r="BI42" s="710"/>
      <c r="BJ42" s="710"/>
      <c r="BK42" s="710"/>
      <c r="BL42" s="224"/>
      <c r="BM42" s="681" t="s">
        <v>357</v>
      </c>
      <c r="BN42" s="681"/>
      <c r="BO42" s="681"/>
      <c r="BP42" s="681"/>
      <c r="BQ42" s="681"/>
      <c r="BR42" s="681"/>
      <c r="BS42" s="681"/>
      <c r="BT42" s="681"/>
      <c r="BU42" s="682"/>
      <c r="BV42" s="731">
        <v>324</v>
      </c>
      <c r="BW42" s="732"/>
      <c r="BX42" s="732"/>
      <c r="BY42" s="732"/>
      <c r="BZ42" s="732"/>
      <c r="CA42" s="732"/>
      <c r="CB42" s="741"/>
      <c r="CD42" s="656" t="s">
        <v>358</v>
      </c>
      <c r="CE42" s="657"/>
      <c r="CF42" s="657"/>
      <c r="CG42" s="657"/>
      <c r="CH42" s="657"/>
      <c r="CI42" s="657"/>
      <c r="CJ42" s="657"/>
      <c r="CK42" s="657"/>
      <c r="CL42" s="657"/>
      <c r="CM42" s="657"/>
      <c r="CN42" s="657"/>
      <c r="CO42" s="657"/>
      <c r="CP42" s="657"/>
      <c r="CQ42" s="658"/>
      <c r="CR42" s="659">
        <v>2340999</v>
      </c>
      <c r="CS42" s="691"/>
      <c r="CT42" s="691"/>
      <c r="CU42" s="691"/>
      <c r="CV42" s="691"/>
      <c r="CW42" s="691"/>
      <c r="CX42" s="691"/>
      <c r="CY42" s="692"/>
      <c r="CZ42" s="664">
        <v>9.6999999999999993</v>
      </c>
      <c r="DA42" s="689"/>
      <c r="DB42" s="689"/>
      <c r="DC42" s="693"/>
      <c r="DD42" s="668">
        <v>633629</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359</v>
      </c>
      <c r="CD43" s="656" t="s">
        <v>360</v>
      </c>
      <c r="CE43" s="657"/>
      <c r="CF43" s="657"/>
      <c r="CG43" s="657"/>
      <c r="CH43" s="657"/>
      <c r="CI43" s="657"/>
      <c r="CJ43" s="657"/>
      <c r="CK43" s="657"/>
      <c r="CL43" s="657"/>
      <c r="CM43" s="657"/>
      <c r="CN43" s="657"/>
      <c r="CO43" s="657"/>
      <c r="CP43" s="657"/>
      <c r="CQ43" s="658"/>
      <c r="CR43" s="659">
        <v>63130</v>
      </c>
      <c r="CS43" s="691"/>
      <c r="CT43" s="691"/>
      <c r="CU43" s="691"/>
      <c r="CV43" s="691"/>
      <c r="CW43" s="691"/>
      <c r="CX43" s="691"/>
      <c r="CY43" s="692"/>
      <c r="CZ43" s="664">
        <v>0.3</v>
      </c>
      <c r="DA43" s="689"/>
      <c r="DB43" s="689"/>
      <c r="DC43" s="693"/>
      <c r="DD43" s="668">
        <v>63130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361</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309</v>
      </c>
      <c r="CE44" s="696"/>
      <c r="CF44" s="656" t="s">
        <v>362</v>
      </c>
      <c r="CG44" s="657"/>
      <c r="CH44" s="657"/>
      <c r="CI44" s="657"/>
      <c r="CJ44" s="657"/>
      <c r="CK44" s="657"/>
      <c r="CL44" s="657"/>
      <c r="CM44" s="657"/>
      <c r="CN44" s="657"/>
      <c r="CO44" s="657"/>
      <c r="CP44" s="657"/>
      <c r="CQ44" s="658"/>
      <c r="CR44" s="659">
        <v>2340999</v>
      </c>
      <c r="CS44" s="660"/>
      <c r="CT44" s="660"/>
      <c r="CU44" s="660"/>
      <c r="CV44" s="660"/>
      <c r="CW44" s="660"/>
      <c r="CX44" s="660"/>
      <c r="CY44" s="661"/>
      <c r="CZ44" s="664">
        <v>9.6999999999999993</v>
      </c>
      <c r="DA44" s="665"/>
      <c r="DB44" s="665"/>
      <c r="DC44" s="671"/>
      <c r="DD44" s="668">
        <v>633629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363</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364</v>
      </c>
      <c r="CG45" s="657"/>
      <c r="CH45" s="657"/>
      <c r="CI45" s="657"/>
      <c r="CJ45" s="657"/>
      <c r="CK45" s="657"/>
      <c r="CL45" s="657"/>
      <c r="CM45" s="657"/>
      <c r="CN45" s="657"/>
      <c r="CO45" s="657"/>
      <c r="CP45" s="657"/>
      <c r="CQ45" s="658"/>
      <c r="CR45" s="659">
        <v>1056464</v>
      </c>
      <c r="CS45" s="691"/>
      <c r="CT45" s="691"/>
      <c r="CU45" s="691"/>
      <c r="CV45" s="691"/>
      <c r="CW45" s="691"/>
      <c r="CX45" s="691"/>
      <c r="CY45" s="692"/>
      <c r="CZ45" s="664">
        <v>4.4000000000000004</v>
      </c>
      <c r="DA45" s="689"/>
      <c r="DB45" s="689"/>
      <c r="DC45" s="693"/>
      <c r="DD45" s="668">
        <v>55635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365</v>
      </c>
      <c r="CG46" s="657"/>
      <c r="CH46" s="657"/>
      <c r="CI46" s="657"/>
      <c r="CJ46" s="657"/>
      <c r="CK46" s="657"/>
      <c r="CL46" s="657"/>
      <c r="CM46" s="657"/>
      <c r="CN46" s="657"/>
      <c r="CO46" s="657"/>
      <c r="CP46" s="657"/>
      <c r="CQ46" s="658"/>
      <c r="CR46" s="659">
        <v>1210084</v>
      </c>
      <c r="CS46" s="660"/>
      <c r="CT46" s="660"/>
      <c r="CU46" s="660"/>
      <c r="CV46" s="660"/>
      <c r="CW46" s="660"/>
      <c r="CX46" s="660"/>
      <c r="CY46" s="661"/>
      <c r="CZ46" s="664">
        <v>5</v>
      </c>
      <c r="DA46" s="665"/>
      <c r="DB46" s="665"/>
      <c r="DC46" s="671"/>
      <c r="DD46" s="668">
        <v>573843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366</v>
      </c>
      <c r="CG47" s="657"/>
      <c r="CH47" s="657"/>
      <c r="CI47" s="657"/>
      <c r="CJ47" s="657"/>
      <c r="CK47" s="657"/>
      <c r="CL47" s="657"/>
      <c r="CM47" s="657"/>
      <c r="CN47" s="657"/>
      <c r="CO47" s="657"/>
      <c r="CP47" s="657"/>
      <c r="CQ47" s="658"/>
      <c r="CR47" s="659" t="s">
        <v>133</v>
      </c>
      <c r="CS47" s="691"/>
      <c r="CT47" s="691"/>
      <c r="CU47" s="691"/>
      <c r="CV47" s="691"/>
      <c r="CW47" s="691"/>
      <c r="CX47" s="691"/>
      <c r="CY47" s="692"/>
      <c r="CZ47" s="664" t="s">
        <v>244</v>
      </c>
      <c r="DA47" s="689"/>
      <c r="DB47" s="689"/>
      <c r="DC47" s="693"/>
      <c r="DD47" s="668" t="s">
        <v>244</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367</v>
      </c>
      <c r="CG48" s="657"/>
      <c r="CH48" s="657"/>
      <c r="CI48" s="657"/>
      <c r="CJ48" s="657"/>
      <c r="CK48" s="657"/>
      <c r="CL48" s="657"/>
      <c r="CM48" s="657"/>
      <c r="CN48" s="657"/>
      <c r="CO48" s="657"/>
      <c r="CP48" s="657"/>
      <c r="CQ48" s="658"/>
      <c r="CR48" s="659" t="s">
        <v>244</v>
      </c>
      <c r="CS48" s="660"/>
      <c r="CT48" s="660"/>
      <c r="CU48" s="660"/>
      <c r="CV48" s="660"/>
      <c r="CW48" s="660"/>
      <c r="CX48" s="660"/>
      <c r="CY48" s="661"/>
      <c r="CZ48" s="664" t="s">
        <v>133</v>
      </c>
      <c r="DA48" s="665"/>
      <c r="DB48" s="665"/>
      <c r="DC48" s="671"/>
      <c r="DD48" s="668" t="s">
        <v>244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368</v>
      </c>
      <c r="CE49" s="681"/>
      <c r="CF49" s="681"/>
      <c r="CG49" s="681"/>
      <c r="CH49" s="681"/>
      <c r="CI49" s="681"/>
      <c r="CJ49" s="681"/>
      <c r="CK49" s="681"/>
      <c r="CL49" s="681"/>
      <c r="CM49" s="681"/>
      <c r="CN49" s="681"/>
      <c r="CO49" s="681"/>
      <c r="CP49" s="681"/>
      <c r="CQ49" s="682"/>
      <c r="CR49" s="731">
        <v>24182354</v>
      </c>
      <c r="CS49" s="718"/>
      <c r="CT49" s="718"/>
      <c r="CU49" s="718"/>
      <c r="CV49" s="718"/>
      <c r="CW49" s="718"/>
      <c r="CX49" s="718"/>
      <c r="CY49" s="747"/>
      <c r="CZ49" s="739">
        <v>100</v>
      </c>
      <c r="DA49" s="748"/>
      <c r="DB49" s="748"/>
      <c r="DC49" s="749"/>
      <c r="DD49" s="750">
        <v>15790796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jt8Bdq1ihTBEyeERkp6xRngB6iBJMXEsgaBOavo0RgpCvL3SW/Xk7Aokp4B4w8938I1ZyPfjgdwJTMsqyYoHg==" saltValue="i8+dORS5dug9awD4wrs5f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369</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370</v>
      </c>
      <c r="DK2" s="759"/>
      <c r="DL2" s="759"/>
      <c r="DM2" s="759"/>
      <c r="DN2" s="759"/>
      <c r="DO2" s="760"/>
      <c r="DP2" s="228"/>
      <c r="DQ2" s="758" t="s">
        <v>371</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372</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373</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374</v>
      </c>
      <c r="B5" s="764"/>
      <c r="C5" s="764"/>
      <c r="D5" s="764"/>
      <c r="E5" s="764"/>
      <c r="F5" s="764"/>
      <c r="G5" s="764"/>
      <c r="H5" s="764"/>
      <c r="I5" s="764"/>
      <c r="J5" s="764"/>
      <c r="K5" s="764"/>
      <c r="L5" s="764"/>
      <c r="M5" s="764"/>
      <c r="N5" s="764"/>
      <c r="O5" s="764"/>
      <c r="P5" s="765"/>
      <c r="Q5" s="769" t="s">
        <v>375</v>
      </c>
      <c r="R5" s="770"/>
      <c r="S5" s="770"/>
      <c r="T5" s="770"/>
      <c r="U5" s="771"/>
      <c r="V5" s="769" t="s">
        <v>376</v>
      </c>
      <c r="W5" s="770"/>
      <c r="X5" s="770"/>
      <c r="Y5" s="770"/>
      <c r="Z5" s="771"/>
      <c r="AA5" s="769" t="s">
        <v>377</v>
      </c>
      <c r="AB5" s="770"/>
      <c r="AC5" s="770"/>
      <c r="AD5" s="770"/>
      <c r="AE5" s="770"/>
      <c r="AF5" s="775" t="s">
        <v>378</v>
      </c>
      <c r="AG5" s="770"/>
      <c r="AH5" s="770"/>
      <c r="AI5" s="770"/>
      <c r="AJ5" s="776"/>
      <c r="AK5" s="770" t="s">
        <v>379</v>
      </c>
      <c r="AL5" s="770"/>
      <c r="AM5" s="770"/>
      <c r="AN5" s="770"/>
      <c r="AO5" s="771"/>
      <c r="AP5" s="769" t="s">
        <v>380</v>
      </c>
      <c r="AQ5" s="770"/>
      <c r="AR5" s="770"/>
      <c r="AS5" s="770"/>
      <c r="AT5" s="771"/>
      <c r="AU5" s="769" t="s">
        <v>381</v>
      </c>
      <c r="AV5" s="770"/>
      <c r="AW5" s="770"/>
      <c r="AX5" s="770"/>
      <c r="AY5" s="776"/>
      <c r="AZ5" s="232"/>
      <c r="BA5" s="232"/>
      <c r="BB5" s="232"/>
      <c r="BC5" s="232"/>
      <c r="BD5" s="232"/>
      <c r="BE5" s="233"/>
      <c r="BF5" s="233"/>
      <c r="BG5" s="233"/>
      <c r="BH5" s="233"/>
      <c r="BI5" s="233"/>
      <c r="BJ5" s="233"/>
      <c r="BK5" s="233"/>
      <c r="BL5" s="233"/>
      <c r="BM5" s="233"/>
      <c r="BN5" s="233"/>
      <c r="BO5" s="233"/>
      <c r="BP5" s="233"/>
      <c r="BQ5" s="763" t="s">
        <v>382</v>
      </c>
      <c r="BR5" s="764"/>
      <c r="BS5" s="764"/>
      <c r="BT5" s="764"/>
      <c r="BU5" s="764"/>
      <c r="BV5" s="764"/>
      <c r="BW5" s="764"/>
      <c r="BX5" s="764"/>
      <c r="BY5" s="764"/>
      <c r="BZ5" s="764"/>
      <c r="CA5" s="764"/>
      <c r="CB5" s="764"/>
      <c r="CC5" s="764"/>
      <c r="CD5" s="764"/>
      <c r="CE5" s="764"/>
      <c r="CF5" s="764"/>
      <c r="CG5" s="765"/>
      <c r="CH5" s="769" t="s">
        <v>383</v>
      </c>
      <c r="CI5" s="770"/>
      <c r="CJ5" s="770"/>
      <c r="CK5" s="770"/>
      <c r="CL5" s="771"/>
      <c r="CM5" s="769" t="s">
        <v>384</v>
      </c>
      <c r="CN5" s="770"/>
      <c r="CO5" s="770"/>
      <c r="CP5" s="770"/>
      <c r="CQ5" s="771"/>
      <c r="CR5" s="769" t="s">
        <v>385</v>
      </c>
      <c r="CS5" s="770"/>
      <c r="CT5" s="770"/>
      <c r="CU5" s="770"/>
      <c r="CV5" s="771"/>
      <c r="CW5" s="769" t="s">
        <v>386</v>
      </c>
      <c r="CX5" s="770"/>
      <c r="CY5" s="770"/>
      <c r="CZ5" s="770"/>
      <c r="DA5" s="771"/>
      <c r="DB5" s="769" t="s">
        <v>387</v>
      </c>
      <c r="DC5" s="770"/>
      <c r="DD5" s="770"/>
      <c r="DE5" s="770"/>
      <c r="DF5" s="771"/>
      <c r="DG5" s="799" t="s">
        <v>388</v>
      </c>
      <c r="DH5" s="800"/>
      <c r="DI5" s="800"/>
      <c r="DJ5" s="800"/>
      <c r="DK5" s="801"/>
      <c r="DL5" s="799" t="s">
        <v>389</v>
      </c>
      <c r="DM5" s="800"/>
      <c r="DN5" s="800"/>
      <c r="DO5" s="800"/>
      <c r="DP5" s="801"/>
      <c r="DQ5" s="769" t="s">
        <v>390</v>
      </c>
      <c r="DR5" s="770"/>
      <c r="DS5" s="770"/>
      <c r="DT5" s="770"/>
      <c r="DU5" s="771"/>
      <c r="DV5" s="769" t="s">
        <v>381</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391</v>
      </c>
      <c r="C7" s="786"/>
      <c r="D7" s="786"/>
      <c r="E7" s="786"/>
      <c r="F7" s="786"/>
      <c r="G7" s="786"/>
      <c r="H7" s="786"/>
      <c r="I7" s="786"/>
      <c r="J7" s="786"/>
      <c r="K7" s="786"/>
      <c r="L7" s="786"/>
      <c r="M7" s="786"/>
      <c r="N7" s="786"/>
      <c r="O7" s="786"/>
      <c r="P7" s="787"/>
      <c r="Q7" s="788">
        <v>25841</v>
      </c>
      <c r="R7" s="789"/>
      <c r="S7" s="789"/>
      <c r="T7" s="789"/>
      <c r="U7" s="789"/>
      <c r="V7" s="789">
        <v>24180</v>
      </c>
      <c r="W7" s="789"/>
      <c r="X7" s="789"/>
      <c r="Y7" s="789"/>
      <c r="Z7" s="789"/>
      <c r="AA7" s="789">
        <v>1661</v>
      </c>
      <c r="AB7" s="789"/>
      <c r="AC7" s="789"/>
      <c r="AD7" s="789"/>
      <c r="AE7" s="790"/>
      <c r="AF7" s="791">
        <v>1481</v>
      </c>
      <c r="AG7" s="792"/>
      <c r="AH7" s="792"/>
      <c r="AI7" s="792"/>
      <c r="AJ7" s="793"/>
      <c r="AK7" s="794">
        <v>173</v>
      </c>
      <c r="AL7" s="795"/>
      <c r="AM7" s="795"/>
      <c r="AN7" s="795"/>
      <c r="AO7" s="795"/>
      <c r="AP7" s="795">
        <v>17046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610</v>
      </c>
      <c r="BT7" s="783"/>
      <c r="BU7" s="783"/>
      <c r="BV7" s="783"/>
      <c r="BW7" s="783"/>
      <c r="BX7" s="783"/>
      <c r="BY7" s="783"/>
      <c r="BZ7" s="783"/>
      <c r="CA7" s="783"/>
      <c r="CB7" s="783"/>
      <c r="CC7" s="783"/>
      <c r="CD7" s="783"/>
      <c r="CE7" s="783"/>
      <c r="CF7" s="783"/>
      <c r="CG7" s="798"/>
      <c r="CH7" s="779">
        <v>8</v>
      </c>
      <c r="CI7" s="780"/>
      <c r="CJ7" s="780"/>
      <c r="CK7" s="780"/>
      <c r="CL7" s="781"/>
      <c r="CM7" s="779">
        <v>824</v>
      </c>
      <c r="CN7" s="780"/>
      <c r="CO7" s="780"/>
      <c r="CP7" s="780"/>
      <c r="CQ7" s="781"/>
      <c r="CR7" s="779">
        <v>100</v>
      </c>
      <c r="CS7" s="780"/>
      <c r="CT7" s="780"/>
      <c r="CU7" s="780"/>
      <c r="CV7" s="781"/>
      <c r="CW7" s="779" t="s">
        <v>601</v>
      </c>
      <c r="CX7" s="780"/>
      <c r="CY7" s="780"/>
      <c r="CZ7" s="780"/>
      <c r="DA7" s="781"/>
      <c r="DB7" s="779" t="s">
        <v>600</v>
      </c>
      <c r="DC7" s="780"/>
      <c r="DD7" s="780"/>
      <c r="DE7" s="780"/>
      <c r="DF7" s="781"/>
      <c r="DG7" s="779" t="s">
        <v>601</v>
      </c>
      <c r="DH7" s="780"/>
      <c r="DI7" s="780"/>
      <c r="DJ7" s="780"/>
      <c r="DK7" s="781"/>
      <c r="DL7" s="779" t="s">
        <v>600</v>
      </c>
      <c r="DM7" s="780"/>
      <c r="DN7" s="780"/>
      <c r="DO7" s="780"/>
      <c r="DP7" s="781"/>
      <c r="DQ7" s="779" t="s">
        <v>600</v>
      </c>
      <c r="DR7" s="780"/>
      <c r="DS7" s="780"/>
      <c r="DT7" s="780"/>
      <c r="DU7" s="781"/>
      <c r="DV7" s="782"/>
      <c r="DW7" s="783"/>
      <c r="DX7" s="783"/>
      <c r="DY7" s="783"/>
      <c r="DZ7" s="784"/>
      <c r="EA7" s="234"/>
    </row>
    <row r="8" spans="1:131" s="235" customFormat="1" ht="26.25" customHeight="1" x14ac:dyDescent="0.2">
      <c r="A8" s="238">
        <v>2</v>
      </c>
      <c r="B8" s="816" t="s">
        <v>392</v>
      </c>
      <c r="C8" s="817"/>
      <c r="D8" s="817"/>
      <c r="E8" s="817"/>
      <c r="F8" s="817"/>
      <c r="G8" s="817"/>
      <c r="H8" s="817"/>
      <c r="I8" s="817"/>
      <c r="J8" s="817"/>
      <c r="K8" s="817"/>
      <c r="L8" s="817"/>
      <c r="M8" s="817"/>
      <c r="N8" s="817"/>
      <c r="O8" s="817"/>
      <c r="P8" s="818"/>
      <c r="Q8" s="819">
        <v>30</v>
      </c>
      <c r="R8" s="820"/>
      <c r="S8" s="820"/>
      <c r="T8" s="820"/>
      <c r="U8" s="820"/>
      <c r="V8" s="820">
        <v>0</v>
      </c>
      <c r="W8" s="820"/>
      <c r="X8" s="820"/>
      <c r="Y8" s="820"/>
      <c r="Z8" s="820"/>
      <c r="AA8" s="820">
        <v>30</v>
      </c>
      <c r="AB8" s="820"/>
      <c r="AC8" s="820"/>
      <c r="AD8" s="820"/>
      <c r="AE8" s="821"/>
      <c r="AF8" s="822">
        <v>30</v>
      </c>
      <c r="AG8" s="823"/>
      <c r="AH8" s="823"/>
      <c r="AI8" s="823"/>
      <c r="AJ8" s="824"/>
      <c r="AK8" s="805" t="s">
        <v>600</v>
      </c>
      <c r="AL8" s="806"/>
      <c r="AM8" s="806"/>
      <c r="AN8" s="806"/>
      <c r="AO8" s="806"/>
      <c r="AP8" s="806" t="s">
        <v>600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393</v>
      </c>
      <c r="C9" s="817"/>
      <c r="D9" s="817"/>
      <c r="E9" s="817"/>
      <c r="F9" s="817"/>
      <c r="G9" s="817"/>
      <c r="H9" s="817"/>
      <c r="I9" s="817"/>
      <c r="J9" s="817"/>
      <c r="K9" s="817"/>
      <c r="L9" s="817"/>
      <c r="M9" s="817"/>
      <c r="N9" s="817"/>
      <c r="O9" s="817"/>
      <c r="P9" s="818"/>
      <c r="Q9" s="819">
        <v>34</v>
      </c>
      <c r="R9" s="820"/>
      <c r="S9" s="820"/>
      <c r="T9" s="820"/>
      <c r="U9" s="820"/>
      <c r="V9" s="820">
        <v>34</v>
      </c>
      <c r="W9" s="820"/>
      <c r="X9" s="820"/>
      <c r="Y9" s="820"/>
      <c r="Z9" s="820"/>
      <c r="AA9" s="820" t="s">
        <v>599</v>
      </c>
      <c r="AB9" s="820"/>
      <c r="AC9" s="820"/>
      <c r="AD9" s="820"/>
      <c r="AE9" s="821"/>
      <c r="AF9" s="822" t="s">
        <v>394</v>
      </c>
      <c r="AG9" s="823"/>
      <c r="AH9" s="823"/>
      <c r="AI9" s="823"/>
      <c r="AJ9" s="824"/>
      <c r="AK9" s="805">
        <v>13</v>
      </c>
      <c r="AL9" s="806"/>
      <c r="AM9" s="806"/>
      <c r="AN9" s="806"/>
      <c r="AO9" s="806"/>
      <c r="AP9" s="806" t="s">
        <v>600</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396</v>
      </c>
      <c r="B23" s="825" t="s">
        <v>397</v>
      </c>
      <c r="C23" s="826"/>
      <c r="D23" s="826"/>
      <c r="E23" s="826"/>
      <c r="F23" s="826"/>
      <c r="G23" s="826"/>
      <c r="H23" s="826"/>
      <c r="I23" s="826"/>
      <c r="J23" s="826"/>
      <c r="K23" s="826"/>
      <c r="L23" s="826"/>
      <c r="M23" s="826"/>
      <c r="N23" s="826"/>
      <c r="O23" s="826"/>
      <c r="P23" s="827"/>
      <c r="Q23" s="828">
        <v>25873</v>
      </c>
      <c r="R23" s="829"/>
      <c r="S23" s="829"/>
      <c r="T23" s="829"/>
      <c r="U23" s="829"/>
      <c r="V23" s="829">
        <v>24182</v>
      </c>
      <c r="W23" s="829"/>
      <c r="X23" s="829"/>
      <c r="Y23" s="829"/>
      <c r="Z23" s="829"/>
      <c r="AA23" s="829">
        <v>1691</v>
      </c>
      <c r="AB23" s="829"/>
      <c r="AC23" s="829"/>
      <c r="AD23" s="829"/>
      <c r="AE23" s="830"/>
      <c r="AF23" s="831">
        <v>1511</v>
      </c>
      <c r="AG23" s="829"/>
      <c r="AH23" s="829"/>
      <c r="AI23" s="829"/>
      <c r="AJ23" s="832"/>
      <c r="AK23" s="833"/>
      <c r="AL23" s="834"/>
      <c r="AM23" s="834"/>
      <c r="AN23" s="834"/>
      <c r="AO23" s="834"/>
      <c r="AP23" s="829">
        <v>17046</v>
      </c>
      <c r="AQ23" s="829"/>
      <c r="AR23" s="829"/>
      <c r="AS23" s="829"/>
      <c r="AT23" s="829"/>
      <c r="AU23" s="845"/>
      <c r="AV23" s="845"/>
      <c r="AW23" s="845"/>
      <c r="AX23" s="845"/>
      <c r="AY23" s="846"/>
      <c r="AZ23" s="847" t="s">
        <v>394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374</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381</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408</v>
      </c>
      <c r="C28" s="786"/>
      <c r="D28" s="786"/>
      <c r="E28" s="786"/>
      <c r="F28" s="786"/>
      <c r="G28" s="786"/>
      <c r="H28" s="786"/>
      <c r="I28" s="786"/>
      <c r="J28" s="786"/>
      <c r="K28" s="786"/>
      <c r="L28" s="786"/>
      <c r="M28" s="786"/>
      <c r="N28" s="786"/>
      <c r="O28" s="786"/>
      <c r="P28" s="787"/>
      <c r="Q28" s="858">
        <v>5689</v>
      </c>
      <c r="R28" s="859"/>
      <c r="S28" s="859"/>
      <c r="T28" s="859"/>
      <c r="U28" s="859"/>
      <c r="V28" s="859">
        <v>5605</v>
      </c>
      <c r="W28" s="859"/>
      <c r="X28" s="859"/>
      <c r="Y28" s="859"/>
      <c r="Z28" s="859"/>
      <c r="AA28" s="859">
        <v>84</v>
      </c>
      <c r="AB28" s="859"/>
      <c r="AC28" s="859"/>
      <c r="AD28" s="859"/>
      <c r="AE28" s="860"/>
      <c r="AF28" s="861">
        <v>84</v>
      </c>
      <c r="AG28" s="859"/>
      <c r="AH28" s="859"/>
      <c r="AI28" s="859"/>
      <c r="AJ28" s="862"/>
      <c r="AK28" s="863">
        <v>571</v>
      </c>
      <c r="AL28" s="864"/>
      <c r="AM28" s="864"/>
      <c r="AN28" s="864"/>
      <c r="AO28" s="864"/>
      <c r="AP28" s="864" t="s">
        <v>600</v>
      </c>
      <c r="AQ28" s="864"/>
      <c r="AR28" s="864"/>
      <c r="AS28" s="864"/>
      <c r="AT28" s="864"/>
      <c r="AU28" s="864" t="s">
        <v>600</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409</v>
      </c>
      <c r="C29" s="817"/>
      <c r="D29" s="817"/>
      <c r="E29" s="817"/>
      <c r="F29" s="817"/>
      <c r="G29" s="817"/>
      <c r="H29" s="817"/>
      <c r="I29" s="817"/>
      <c r="J29" s="817"/>
      <c r="K29" s="817"/>
      <c r="L29" s="817"/>
      <c r="M29" s="817"/>
      <c r="N29" s="817"/>
      <c r="O29" s="817"/>
      <c r="P29" s="818"/>
      <c r="Q29" s="819">
        <v>5598</v>
      </c>
      <c r="R29" s="820"/>
      <c r="S29" s="820"/>
      <c r="T29" s="820"/>
      <c r="U29" s="820"/>
      <c r="V29" s="820">
        <v>5377</v>
      </c>
      <c r="W29" s="820"/>
      <c r="X29" s="820"/>
      <c r="Y29" s="820"/>
      <c r="Z29" s="820"/>
      <c r="AA29" s="820">
        <v>221</v>
      </c>
      <c r="AB29" s="820"/>
      <c r="AC29" s="820"/>
      <c r="AD29" s="820"/>
      <c r="AE29" s="821"/>
      <c r="AF29" s="822">
        <v>221</v>
      </c>
      <c r="AG29" s="823"/>
      <c r="AH29" s="823"/>
      <c r="AI29" s="823"/>
      <c r="AJ29" s="824"/>
      <c r="AK29" s="870">
        <v>964</v>
      </c>
      <c r="AL29" s="866"/>
      <c r="AM29" s="866"/>
      <c r="AN29" s="866"/>
      <c r="AO29" s="866"/>
      <c r="AP29" s="866" t="s">
        <v>600</v>
      </c>
      <c r="AQ29" s="866"/>
      <c r="AR29" s="866"/>
      <c r="AS29" s="866"/>
      <c r="AT29" s="866"/>
      <c r="AU29" s="866" t="s">
        <v>601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410</v>
      </c>
      <c r="C30" s="817"/>
      <c r="D30" s="817"/>
      <c r="E30" s="817"/>
      <c r="F30" s="817"/>
      <c r="G30" s="817"/>
      <c r="H30" s="817"/>
      <c r="I30" s="817"/>
      <c r="J30" s="817"/>
      <c r="K30" s="817"/>
      <c r="L30" s="817"/>
      <c r="M30" s="817"/>
      <c r="N30" s="817"/>
      <c r="O30" s="817"/>
      <c r="P30" s="818"/>
      <c r="Q30" s="819">
        <v>1830</v>
      </c>
      <c r="R30" s="820"/>
      <c r="S30" s="820"/>
      <c r="T30" s="820"/>
      <c r="U30" s="820"/>
      <c r="V30" s="820">
        <v>1815</v>
      </c>
      <c r="W30" s="820"/>
      <c r="X30" s="820"/>
      <c r="Y30" s="820"/>
      <c r="Z30" s="820"/>
      <c r="AA30" s="820">
        <v>15</v>
      </c>
      <c r="AB30" s="820"/>
      <c r="AC30" s="820"/>
      <c r="AD30" s="820"/>
      <c r="AE30" s="821"/>
      <c r="AF30" s="822">
        <v>15</v>
      </c>
      <c r="AG30" s="823"/>
      <c r="AH30" s="823"/>
      <c r="AI30" s="823"/>
      <c r="AJ30" s="824"/>
      <c r="AK30" s="870">
        <v>943</v>
      </c>
      <c r="AL30" s="866"/>
      <c r="AM30" s="866"/>
      <c r="AN30" s="866"/>
      <c r="AO30" s="866"/>
      <c r="AP30" s="866" t="s">
        <v>600</v>
      </c>
      <c r="AQ30" s="866"/>
      <c r="AR30" s="866"/>
      <c r="AS30" s="866"/>
      <c r="AT30" s="866"/>
      <c r="AU30" s="866" t="s">
        <v>600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411</v>
      </c>
      <c r="C31" s="817"/>
      <c r="D31" s="817"/>
      <c r="E31" s="817"/>
      <c r="F31" s="817"/>
      <c r="G31" s="817"/>
      <c r="H31" s="817"/>
      <c r="I31" s="817"/>
      <c r="J31" s="817"/>
      <c r="K31" s="817"/>
      <c r="L31" s="817"/>
      <c r="M31" s="817"/>
      <c r="N31" s="817"/>
      <c r="O31" s="817"/>
      <c r="P31" s="818"/>
      <c r="Q31" s="819">
        <v>9164</v>
      </c>
      <c r="R31" s="820"/>
      <c r="S31" s="820"/>
      <c r="T31" s="820"/>
      <c r="U31" s="820"/>
      <c r="V31" s="820">
        <v>8895</v>
      </c>
      <c r="W31" s="820"/>
      <c r="X31" s="820"/>
      <c r="Y31" s="820"/>
      <c r="Z31" s="820"/>
      <c r="AA31" s="820">
        <v>269</v>
      </c>
      <c r="AB31" s="820"/>
      <c r="AC31" s="820"/>
      <c r="AD31" s="820"/>
      <c r="AE31" s="821"/>
      <c r="AF31" s="822">
        <v>1581</v>
      </c>
      <c r="AG31" s="823"/>
      <c r="AH31" s="823"/>
      <c r="AI31" s="823"/>
      <c r="AJ31" s="824"/>
      <c r="AK31" s="870">
        <v>1531</v>
      </c>
      <c r="AL31" s="866"/>
      <c r="AM31" s="866"/>
      <c r="AN31" s="866"/>
      <c r="AO31" s="866"/>
      <c r="AP31" s="866">
        <v>6656</v>
      </c>
      <c r="AQ31" s="866"/>
      <c r="AR31" s="866"/>
      <c r="AS31" s="866"/>
      <c r="AT31" s="866"/>
      <c r="AU31" s="866">
        <v>4093</v>
      </c>
      <c r="AV31" s="866"/>
      <c r="AW31" s="866"/>
      <c r="AX31" s="866"/>
      <c r="AY31" s="866"/>
      <c r="AZ31" s="867" t="s">
        <v>602</v>
      </c>
      <c r="BA31" s="867"/>
      <c r="BB31" s="867"/>
      <c r="BC31" s="867"/>
      <c r="BD31" s="867"/>
      <c r="BE31" s="868" t="s">
        <v>412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413</v>
      </c>
      <c r="C32" s="817"/>
      <c r="D32" s="817"/>
      <c r="E32" s="817"/>
      <c r="F32" s="817"/>
      <c r="G32" s="817"/>
      <c r="H32" s="817"/>
      <c r="I32" s="817"/>
      <c r="J32" s="817"/>
      <c r="K32" s="817"/>
      <c r="L32" s="817"/>
      <c r="M32" s="817"/>
      <c r="N32" s="817"/>
      <c r="O32" s="817"/>
      <c r="P32" s="818"/>
      <c r="Q32" s="819">
        <v>708</v>
      </c>
      <c r="R32" s="820"/>
      <c r="S32" s="820"/>
      <c r="T32" s="820"/>
      <c r="U32" s="820"/>
      <c r="V32" s="820">
        <v>689</v>
      </c>
      <c r="W32" s="820"/>
      <c r="X32" s="820"/>
      <c r="Y32" s="820"/>
      <c r="Z32" s="820"/>
      <c r="AA32" s="820">
        <v>19</v>
      </c>
      <c r="AB32" s="820"/>
      <c r="AC32" s="820"/>
      <c r="AD32" s="820"/>
      <c r="AE32" s="821"/>
      <c r="AF32" s="822">
        <v>456</v>
      </c>
      <c r="AG32" s="823"/>
      <c r="AH32" s="823"/>
      <c r="AI32" s="823"/>
      <c r="AJ32" s="824"/>
      <c r="AK32" s="870">
        <v>412</v>
      </c>
      <c r="AL32" s="866"/>
      <c r="AM32" s="866"/>
      <c r="AN32" s="866"/>
      <c r="AO32" s="866"/>
      <c r="AP32" s="866">
        <v>7014</v>
      </c>
      <c r="AQ32" s="866"/>
      <c r="AR32" s="866"/>
      <c r="AS32" s="866"/>
      <c r="AT32" s="866"/>
      <c r="AU32" s="866">
        <v>4875</v>
      </c>
      <c r="AV32" s="866"/>
      <c r="AW32" s="866"/>
      <c r="AX32" s="866"/>
      <c r="AY32" s="866"/>
      <c r="AZ32" s="867" t="s">
        <v>603</v>
      </c>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415</v>
      </c>
      <c r="C33" s="817"/>
      <c r="D33" s="817"/>
      <c r="E33" s="817"/>
      <c r="F33" s="817"/>
      <c r="G33" s="817"/>
      <c r="H33" s="817"/>
      <c r="I33" s="817"/>
      <c r="J33" s="817"/>
      <c r="K33" s="817"/>
      <c r="L33" s="817"/>
      <c r="M33" s="817"/>
      <c r="N33" s="817"/>
      <c r="O33" s="817"/>
      <c r="P33" s="818"/>
      <c r="Q33" s="819">
        <v>1223</v>
      </c>
      <c r="R33" s="820"/>
      <c r="S33" s="820"/>
      <c r="T33" s="820"/>
      <c r="U33" s="820"/>
      <c r="V33" s="820">
        <v>1183</v>
      </c>
      <c r="W33" s="820"/>
      <c r="X33" s="820"/>
      <c r="Y33" s="820"/>
      <c r="Z33" s="820"/>
      <c r="AA33" s="820">
        <v>40</v>
      </c>
      <c r="AB33" s="820"/>
      <c r="AC33" s="820"/>
      <c r="AD33" s="820"/>
      <c r="AE33" s="821"/>
      <c r="AF33" s="822">
        <v>1205</v>
      </c>
      <c r="AG33" s="823"/>
      <c r="AH33" s="823"/>
      <c r="AI33" s="823"/>
      <c r="AJ33" s="824"/>
      <c r="AK33" s="870">
        <v>17</v>
      </c>
      <c r="AL33" s="866"/>
      <c r="AM33" s="866"/>
      <c r="AN33" s="866"/>
      <c r="AO33" s="866"/>
      <c r="AP33" s="866">
        <v>3736</v>
      </c>
      <c r="AQ33" s="866"/>
      <c r="AR33" s="866"/>
      <c r="AS33" s="866"/>
      <c r="AT33" s="866"/>
      <c r="AU33" s="866">
        <v>30</v>
      </c>
      <c r="AV33" s="866"/>
      <c r="AW33" s="866"/>
      <c r="AX33" s="866"/>
      <c r="AY33" s="866"/>
      <c r="AZ33" s="867" t="s">
        <v>600</v>
      </c>
      <c r="BA33" s="867"/>
      <c r="BB33" s="867"/>
      <c r="BC33" s="867"/>
      <c r="BD33" s="867"/>
      <c r="BE33" s="868" t="s">
        <v>416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396</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3562</v>
      </c>
      <c r="AG63" s="880"/>
      <c r="AH63" s="880"/>
      <c r="AI63" s="880"/>
      <c r="AJ63" s="881"/>
      <c r="AK63" s="882"/>
      <c r="AL63" s="877"/>
      <c r="AM63" s="877"/>
      <c r="AN63" s="877"/>
      <c r="AO63" s="877"/>
      <c r="AP63" s="880">
        <v>17406</v>
      </c>
      <c r="AQ63" s="880"/>
      <c r="AR63" s="880"/>
      <c r="AS63" s="880"/>
      <c r="AT63" s="880"/>
      <c r="AU63" s="880">
        <v>8998</v>
      </c>
      <c r="AV63" s="880"/>
      <c r="AW63" s="880"/>
      <c r="AX63" s="880"/>
      <c r="AY63" s="880"/>
      <c r="AZ63" s="884"/>
      <c r="BA63" s="884"/>
      <c r="BB63" s="884"/>
      <c r="BC63" s="884"/>
      <c r="BD63" s="884"/>
      <c r="BE63" s="885"/>
      <c r="BF63" s="885"/>
      <c r="BG63" s="885"/>
      <c r="BH63" s="885"/>
      <c r="BI63" s="886"/>
      <c r="BJ63" s="887" t="s">
        <v>419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421</v>
      </c>
      <c r="B66" s="764"/>
      <c r="C66" s="764"/>
      <c r="D66" s="764"/>
      <c r="E66" s="764"/>
      <c r="F66" s="764"/>
      <c r="G66" s="764"/>
      <c r="H66" s="764"/>
      <c r="I66" s="764"/>
      <c r="J66" s="764"/>
      <c r="K66" s="764"/>
      <c r="L66" s="764"/>
      <c r="M66" s="764"/>
      <c r="N66" s="764"/>
      <c r="O66" s="764"/>
      <c r="P66" s="765"/>
      <c r="Q66" s="769" t="s">
        <v>422</v>
      </c>
      <c r="R66" s="770"/>
      <c r="S66" s="770"/>
      <c r="T66" s="770"/>
      <c r="U66" s="771"/>
      <c r="V66" s="769" t="s">
        <v>423</v>
      </c>
      <c r="W66" s="770"/>
      <c r="X66" s="770"/>
      <c r="Y66" s="770"/>
      <c r="Z66" s="771"/>
      <c r="AA66" s="769" t="s">
        <v>424</v>
      </c>
      <c r="AB66" s="770"/>
      <c r="AC66" s="770"/>
      <c r="AD66" s="770"/>
      <c r="AE66" s="771"/>
      <c r="AF66" s="890" t="s">
        <v>403</v>
      </c>
      <c r="AG66" s="851"/>
      <c r="AH66" s="851"/>
      <c r="AI66" s="851"/>
      <c r="AJ66" s="891"/>
      <c r="AK66" s="769" t="s">
        <v>425</v>
      </c>
      <c r="AL66" s="764"/>
      <c r="AM66" s="764"/>
      <c r="AN66" s="764"/>
      <c r="AO66" s="765"/>
      <c r="AP66" s="769" t="s">
        <v>426</v>
      </c>
      <c r="AQ66" s="770"/>
      <c r="AR66" s="770"/>
      <c r="AS66" s="770"/>
      <c r="AT66" s="771"/>
      <c r="AU66" s="769" t="s">
        <v>427</v>
      </c>
      <c r="AV66" s="770"/>
      <c r="AW66" s="770"/>
      <c r="AX66" s="770"/>
      <c r="AY66" s="771"/>
      <c r="AZ66" s="769" t="s">
        <v>381</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604</v>
      </c>
      <c r="C68" s="906"/>
      <c r="D68" s="906"/>
      <c r="E68" s="906"/>
      <c r="F68" s="906"/>
      <c r="G68" s="906"/>
      <c r="H68" s="906"/>
      <c r="I68" s="906"/>
      <c r="J68" s="906"/>
      <c r="K68" s="906"/>
      <c r="L68" s="906"/>
      <c r="M68" s="906"/>
      <c r="N68" s="906"/>
      <c r="O68" s="906"/>
      <c r="P68" s="907"/>
      <c r="Q68" s="908">
        <v>2752</v>
      </c>
      <c r="R68" s="902"/>
      <c r="S68" s="902"/>
      <c r="T68" s="902"/>
      <c r="U68" s="902"/>
      <c r="V68" s="902">
        <v>2615</v>
      </c>
      <c r="W68" s="902"/>
      <c r="X68" s="902"/>
      <c r="Y68" s="902"/>
      <c r="Z68" s="902"/>
      <c r="AA68" s="902">
        <v>137</v>
      </c>
      <c r="AB68" s="902"/>
      <c r="AC68" s="902"/>
      <c r="AD68" s="902"/>
      <c r="AE68" s="902"/>
      <c r="AF68" s="902">
        <v>29</v>
      </c>
      <c r="AG68" s="902"/>
      <c r="AH68" s="902"/>
      <c r="AI68" s="902"/>
      <c r="AJ68" s="902"/>
      <c r="AK68" s="902">
        <v>157</v>
      </c>
      <c r="AL68" s="902"/>
      <c r="AM68" s="902"/>
      <c r="AN68" s="902"/>
      <c r="AO68" s="902"/>
      <c r="AP68" s="902">
        <v>1569</v>
      </c>
      <c r="AQ68" s="902"/>
      <c r="AR68" s="902"/>
      <c r="AS68" s="902"/>
      <c r="AT68" s="902"/>
      <c r="AU68" s="902">
        <v>310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605</v>
      </c>
      <c r="C69" s="910"/>
      <c r="D69" s="910"/>
      <c r="E69" s="910"/>
      <c r="F69" s="910"/>
      <c r="G69" s="910"/>
      <c r="H69" s="910"/>
      <c r="I69" s="910"/>
      <c r="J69" s="910"/>
      <c r="K69" s="910"/>
      <c r="L69" s="910"/>
      <c r="M69" s="910"/>
      <c r="N69" s="910"/>
      <c r="O69" s="910"/>
      <c r="P69" s="911"/>
      <c r="Q69" s="912">
        <v>39</v>
      </c>
      <c r="R69" s="866"/>
      <c r="S69" s="866"/>
      <c r="T69" s="866"/>
      <c r="U69" s="866"/>
      <c r="V69" s="866">
        <v>36</v>
      </c>
      <c r="W69" s="866"/>
      <c r="X69" s="866"/>
      <c r="Y69" s="866"/>
      <c r="Z69" s="866"/>
      <c r="AA69" s="866">
        <v>3</v>
      </c>
      <c r="AB69" s="866"/>
      <c r="AC69" s="866"/>
      <c r="AD69" s="866"/>
      <c r="AE69" s="866"/>
      <c r="AF69" s="866">
        <v>3</v>
      </c>
      <c r="AG69" s="866"/>
      <c r="AH69" s="866"/>
      <c r="AI69" s="866"/>
      <c r="AJ69" s="866"/>
      <c r="AK69" s="866">
        <v>2</v>
      </c>
      <c r="AL69" s="866"/>
      <c r="AM69" s="866"/>
      <c r="AN69" s="866"/>
      <c r="AO69" s="866"/>
      <c r="AP69" s="866" t="s">
        <v>600</v>
      </c>
      <c r="AQ69" s="866"/>
      <c r="AR69" s="866"/>
      <c r="AS69" s="866"/>
      <c r="AT69" s="866"/>
      <c r="AU69" s="866" t="s">
        <v>601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606</v>
      </c>
      <c r="C70" s="910"/>
      <c r="D70" s="910"/>
      <c r="E70" s="910"/>
      <c r="F70" s="910"/>
      <c r="G70" s="910"/>
      <c r="H70" s="910"/>
      <c r="I70" s="910"/>
      <c r="J70" s="910"/>
      <c r="K70" s="910"/>
      <c r="L70" s="910"/>
      <c r="M70" s="910"/>
      <c r="N70" s="910"/>
      <c r="O70" s="910"/>
      <c r="P70" s="911"/>
      <c r="Q70" s="912">
        <v>2273</v>
      </c>
      <c r="R70" s="866"/>
      <c r="S70" s="866"/>
      <c r="T70" s="866"/>
      <c r="U70" s="866"/>
      <c r="V70" s="866">
        <v>2162</v>
      </c>
      <c r="W70" s="866"/>
      <c r="X70" s="866"/>
      <c r="Y70" s="866"/>
      <c r="Z70" s="866"/>
      <c r="AA70" s="866">
        <v>111</v>
      </c>
      <c r="AB70" s="866"/>
      <c r="AC70" s="866"/>
      <c r="AD70" s="866"/>
      <c r="AE70" s="866"/>
      <c r="AF70" s="866">
        <v>111</v>
      </c>
      <c r="AG70" s="866"/>
      <c r="AH70" s="866"/>
      <c r="AI70" s="866"/>
      <c r="AJ70" s="866"/>
      <c r="AK70" s="866" t="s">
        <v>611</v>
      </c>
      <c r="AL70" s="866"/>
      <c r="AM70" s="866"/>
      <c r="AN70" s="866"/>
      <c r="AO70" s="866"/>
      <c r="AP70" s="866" t="s">
        <v>608</v>
      </c>
      <c r="AQ70" s="866"/>
      <c r="AR70" s="866"/>
      <c r="AS70" s="866"/>
      <c r="AT70" s="866"/>
      <c r="AU70" s="866" t="s">
        <v>600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607</v>
      </c>
      <c r="C71" s="910"/>
      <c r="D71" s="910"/>
      <c r="E71" s="910"/>
      <c r="F71" s="910"/>
      <c r="G71" s="910"/>
      <c r="H71" s="910"/>
      <c r="I71" s="910"/>
      <c r="J71" s="910"/>
      <c r="K71" s="910"/>
      <c r="L71" s="910"/>
      <c r="M71" s="910"/>
      <c r="N71" s="910"/>
      <c r="O71" s="910"/>
      <c r="P71" s="911"/>
      <c r="Q71" s="912">
        <v>983883</v>
      </c>
      <c r="R71" s="866"/>
      <c r="S71" s="866"/>
      <c r="T71" s="866"/>
      <c r="U71" s="866"/>
      <c r="V71" s="866">
        <v>942967</v>
      </c>
      <c r="W71" s="866"/>
      <c r="X71" s="866"/>
      <c r="Y71" s="866"/>
      <c r="Z71" s="866"/>
      <c r="AA71" s="866">
        <v>40916</v>
      </c>
      <c r="AB71" s="866"/>
      <c r="AC71" s="866"/>
      <c r="AD71" s="866"/>
      <c r="AE71" s="866"/>
      <c r="AF71" s="866">
        <v>40916</v>
      </c>
      <c r="AG71" s="866"/>
      <c r="AH71" s="866"/>
      <c r="AI71" s="866"/>
      <c r="AJ71" s="866"/>
      <c r="AK71" s="866">
        <v>1</v>
      </c>
      <c r="AL71" s="866"/>
      <c r="AM71" s="866"/>
      <c r="AN71" s="866"/>
      <c r="AO71" s="866"/>
      <c r="AP71" s="866" t="s">
        <v>609</v>
      </c>
      <c r="AQ71" s="866"/>
      <c r="AR71" s="866"/>
      <c r="AS71" s="866"/>
      <c r="AT71" s="866"/>
      <c r="AU71" s="866" t="s">
        <v>600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396</v>
      </c>
      <c r="B88" s="825" t="s">
        <v>428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41060</v>
      </c>
      <c r="AG88" s="880"/>
      <c r="AH88" s="880"/>
      <c r="AI88" s="880"/>
      <c r="AJ88" s="880"/>
      <c r="AK88" s="877"/>
      <c r="AL88" s="877"/>
      <c r="AM88" s="877"/>
      <c r="AN88" s="877"/>
      <c r="AO88" s="877"/>
      <c r="AP88" s="880">
        <v>1569</v>
      </c>
      <c r="AQ88" s="880"/>
      <c r="AR88" s="880"/>
      <c r="AS88" s="880"/>
      <c r="AT88" s="880"/>
      <c r="AU88" s="880">
        <v>310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396</v>
      </c>
      <c r="BR102" s="825" t="s">
        <v>429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100</v>
      </c>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434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436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437</v>
      </c>
      <c r="AB109" s="929"/>
      <c r="AC109" s="929"/>
      <c r="AD109" s="929"/>
      <c r="AE109" s="930"/>
      <c r="AF109" s="928" t="s">
        <v>438</v>
      </c>
      <c r="AG109" s="929"/>
      <c r="AH109" s="929"/>
      <c r="AI109" s="929"/>
      <c r="AJ109" s="930"/>
      <c r="AK109" s="928" t="s">
        <v>311</v>
      </c>
      <c r="AL109" s="929"/>
      <c r="AM109" s="929"/>
      <c r="AN109" s="929"/>
      <c r="AO109" s="930"/>
      <c r="AP109" s="928" t="s">
        <v>439</v>
      </c>
      <c r="AQ109" s="929"/>
      <c r="AR109" s="929"/>
      <c r="AS109" s="929"/>
      <c r="AT109" s="931"/>
      <c r="AU109" s="948" t="s">
        <v>436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437</v>
      </c>
      <c r="BR109" s="929"/>
      <c r="BS109" s="929"/>
      <c r="BT109" s="929"/>
      <c r="BU109" s="930"/>
      <c r="BV109" s="928" t="s">
        <v>438</v>
      </c>
      <c r="BW109" s="929"/>
      <c r="BX109" s="929"/>
      <c r="BY109" s="929"/>
      <c r="BZ109" s="930"/>
      <c r="CA109" s="928" t="s">
        <v>311</v>
      </c>
      <c r="CB109" s="929"/>
      <c r="CC109" s="929"/>
      <c r="CD109" s="929"/>
      <c r="CE109" s="930"/>
      <c r="CF109" s="949" t="s">
        <v>439</v>
      </c>
      <c r="CG109" s="949"/>
      <c r="CH109" s="949"/>
      <c r="CI109" s="949"/>
      <c r="CJ109" s="949"/>
      <c r="CK109" s="928" t="s">
        <v>440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437</v>
      </c>
      <c r="DH109" s="929"/>
      <c r="DI109" s="929"/>
      <c r="DJ109" s="929"/>
      <c r="DK109" s="930"/>
      <c r="DL109" s="928" t="s">
        <v>438</v>
      </c>
      <c r="DM109" s="929"/>
      <c r="DN109" s="929"/>
      <c r="DO109" s="929"/>
      <c r="DP109" s="930"/>
      <c r="DQ109" s="928" t="s">
        <v>311</v>
      </c>
      <c r="DR109" s="929"/>
      <c r="DS109" s="929"/>
      <c r="DT109" s="929"/>
      <c r="DU109" s="930"/>
      <c r="DV109" s="928" t="s">
        <v>439</v>
      </c>
      <c r="DW109" s="929"/>
      <c r="DX109" s="929"/>
      <c r="DY109" s="929"/>
      <c r="DZ109" s="931"/>
    </row>
    <row r="110" spans="1:131" s="230" customFormat="1" ht="26.25" customHeight="1" x14ac:dyDescent="0.2">
      <c r="A110" s="932" t="s">
        <v>441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1387880</v>
      </c>
      <c r="AB110" s="936"/>
      <c r="AC110" s="936"/>
      <c r="AD110" s="936"/>
      <c r="AE110" s="937"/>
      <c r="AF110" s="938">
        <v>1448151</v>
      </c>
      <c r="AG110" s="936"/>
      <c r="AH110" s="936"/>
      <c r="AI110" s="936"/>
      <c r="AJ110" s="937"/>
      <c r="AK110" s="938">
        <v>1581962</v>
      </c>
      <c r="AL110" s="936"/>
      <c r="AM110" s="936"/>
      <c r="AN110" s="936"/>
      <c r="AO110" s="937"/>
      <c r="AP110" s="939">
        <v>12.9</v>
      </c>
      <c r="AQ110" s="940"/>
      <c r="AR110" s="940"/>
      <c r="AS110" s="940"/>
      <c r="AT110" s="941"/>
      <c r="AU110" s="942" t="s">
        <v>75</v>
      </c>
      <c r="AV110" s="943"/>
      <c r="AW110" s="943"/>
      <c r="AX110" s="943"/>
      <c r="AY110" s="943"/>
      <c r="AZ110" s="965" t="s">
        <v>442</v>
      </c>
      <c r="BA110" s="933"/>
      <c r="BB110" s="933"/>
      <c r="BC110" s="933"/>
      <c r="BD110" s="933"/>
      <c r="BE110" s="933"/>
      <c r="BF110" s="933"/>
      <c r="BG110" s="933"/>
      <c r="BH110" s="933"/>
      <c r="BI110" s="933"/>
      <c r="BJ110" s="933"/>
      <c r="BK110" s="933"/>
      <c r="BL110" s="933"/>
      <c r="BM110" s="933"/>
      <c r="BN110" s="933"/>
      <c r="BO110" s="933"/>
      <c r="BP110" s="934"/>
      <c r="BQ110" s="966">
        <v>16920404</v>
      </c>
      <c r="BR110" s="967"/>
      <c r="BS110" s="967"/>
      <c r="BT110" s="967"/>
      <c r="BU110" s="967"/>
      <c r="BV110" s="967">
        <v>17328398</v>
      </c>
      <c r="BW110" s="967"/>
      <c r="BX110" s="967"/>
      <c r="BY110" s="967"/>
      <c r="BZ110" s="967"/>
      <c r="CA110" s="967">
        <v>17045946</v>
      </c>
      <c r="CB110" s="967"/>
      <c r="CC110" s="967"/>
      <c r="CD110" s="967"/>
      <c r="CE110" s="967"/>
      <c r="CF110" s="980">
        <v>139.5</v>
      </c>
      <c r="CG110" s="981"/>
      <c r="CH110" s="981"/>
      <c r="CI110" s="981"/>
      <c r="CJ110" s="981"/>
      <c r="CK110" s="982" t="s">
        <v>443</v>
      </c>
      <c r="CL110" s="983"/>
      <c r="CM110" s="965" t="s">
        <v>444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419</v>
      </c>
      <c r="DH110" s="967"/>
      <c r="DI110" s="967"/>
      <c r="DJ110" s="967"/>
      <c r="DK110" s="967"/>
      <c r="DL110" s="967" t="s">
        <v>419</v>
      </c>
      <c r="DM110" s="967"/>
      <c r="DN110" s="967"/>
      <c r="DO110" s="967"/>
      <c r="DP110" s="967"/>
      <c r="DQ110" s="967" t="s">
        <v>445</v>
      </c>
      <c r="DR110" s="967"/>
      <c r="DS110" s="967"/>
      <c r="DT110" s="967"/>
      <c r="DU110" s="967"/>
      <c r="DV110" s="968" t="s">
        <v>446</v>
      </c>
      <c r="DW110" s="968"/>
      <c r="DX110" s="968"/>
      <c r="DY110" s="968"/>
      <c r="DZ110" s="969"/>
    </row>
    <row r="111" spans="1:131" s="230" customFormat="1" ht="26.25" customHeight="1" x14ac:dyDescent="0.2">
      <c r="A111" s="970" t="s">
        <v>447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448</v>
      </c>
      <c r="AB111" s="974"/>
      <c r="AC111" s="974"/>
      <c r="AD111" s="974"/>
      <c r="AE111" s="975"/>
      <c r="AF111" s="976" t="s">
        <v>419</v>
      </c>
      <c r="AG111" s="974"/>
      <c r="AH111" s="974"/>
      <c r="AI111" s="974"/>
      <c r="AJ111" s="975"/>
      <c r="AK111" s="976" t="s">
        <v>449</v>
      </c>
      <c r="AL111" s="974"/>
      <c r="AM111" s="974"/>
      <c r="AN111" s="974"/>
      <c r="AO111" s="975"/>
      <c r="AP111" s="977" t="s">
        <v>419</v>
      </c>
      <c r="AQ111" s="978"/>
      <c r="AR111" s="978"/>
      <c r="AS111" s="978"/>
      <c r="AT111" s="979"/>
      <c r="AU111" s="944"/>
      <c r="AV111" s="945"/>
      <c r="AW111" s="945"/>
      <c r="AX111" s="945"/>
      <c r="AY111" s="945"/>
      <c r="AZ111" s="958" t="s">
        <v>450</v>
      </c>
      <c r="BA111" s="959"/>
      <c r="BB111" s="959"/>
      <c r="BC111" s="959"/>
      <c r="BD111" s="959"/>
      <c r="BE111" s="959"/>
      <c r="BF111" s="959"/>
      <c r="BG111" s="959"/>
      <c r="BH111" s="959"/>
      <c r="BI111" s="959"/>
      <c r="BJ111" s="959"/>
      <c r="BK111" s="959"/>
      <c r="BL111" s="959"/>
      <c r="BM111" s="959"/>
      <c r="BN111" s="959"/>
      <c r="BO111" s="959"/>
      <c r="BP111" s="960"/>
      <c r="BQ111" s="961" t="s">
        <v>451</v>
      </c>
      <c r="BR111" s="962"/>
      <c r="BS111" s="962"/>
      <c r="BT111" s="962"/>
      <c r="BU111" s="962"/>
      <c r="BV111" s="962" t="s">
        <v>452</v>
      </c>
      <c r="BW111" s="962"/>
      <c r="BX111" s="962"/>
      <c r="BY111" s="962"/>
      <c r="BZ111" s="962"/>
      <c r="CA111" s="962" t="s">
        <v>453</v>
      </c>
      <c r="CB111" s="962"/>
      <c r="CC111" s="962"/>
      <c r="CD111" s="962"/>
      <c r="CE111" s="962"/>
      <c r="CF111" s="956" t="s">
        <v>419</v>
      </c>
      <c r="CG111" s="957"/>
      <c r="CH111" s="957"/>
      <c r="CI111" s="957"/>
      <c r="CJ111" s="957"/>
      <c r="CK111" s="984"/>
      <c r="CL111" s="985"/>
      <c r="CM111" s="958" t="s">
        <v>454</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419</v>
      </c>
      <c r="DH111" s="962"/>
      <c r="DI111" s="962"/>
      <c r="DJ111" s="962"/>
      <c r="DK111" s="962"/>
      <c r="DL111" s="962" t="s">
        <v>419</v>
      </c>
      <c r="DM111" s="962"/>
      <c r="DN111" s="962"/>
      <c r="DO111" s="962"/>
      <c r="DP111" s="962"/>
      <c r="DQ111" s="962" t="s">
        <v>455</v>
      </c>
      <c r="DR111" s="962"/>
      <c r="DS111" s="962"/>
      <c r="DT111" s="962"/>
      <c r="DU111" s="962"/>
      <c r="DV111" s="963" t="s">
        <v>455</v>
      </c>
      <c r="DW111" s="963"/>
      <c r="DX111" s="963"/>
      <c r="DY111" s="963"/>
      <c r="DZ111" s="964"/>
    </row>
    <row r="112" spans="1:131" s="230" customFormat="1" ht="26.25" customHeight="1" x14ac:dyDescent="0.2">
      <c r="A112" s="988" t="s">
        <v>456</v>
      </c>
      <c r="B112" s="989"/>
      <c r="C112" s="959" t="s">
        <v>457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446</v>
      </c>
      <c r="AB112" s="995"/>
      <c r="AC112" s="995"/>
      <c r="AD112" s="995"/>
      <c r="AE112" s="996"/>
      <c r="AF112" s="997" t="s">
        <v>446</v>
      </c>
      <c r="AG112" s="995"/>
      <c r="AH112" s="995"/>
      <c r="AI112" s="995"/>
      <c r="AJ112" s="996"/>
      <c r="AK112" s="997" t="s">
        <v>445</v>
      </c>
      <c r="AL112" s="995"/>
      <c r="AM112" s="995"/>
      <c r="AN112" s="995"/>
      <c r="AO112" s="996"/>
      <c r="AP112" s="998" t="s">
        <v>453</v>
      </c>
      <c r="AQ112" s="999"/>
      <c r="AR112" s="999"/>
      <c r="AS112" s="999"/>
      <c r="AT112" s="1000"/>
      <c r="AU112" s="944"/>
      <c r="AV112" s="945"/>
      <c r="AW112" s="945"/>
      <c r="AX112" s="945"/>
      <c r="AY112" s="945"/>
      <c r="AZ112" s="958" t="s">
        <v>458</v>
      </c>
      <c r="BA112" s="959"/>
      <c r="BB112" s="959"/>
      <c r="BC112" s="959"/>
      <c r="BD112" s="959"/>
      <c r="BE112" s="959"/>
      <c r="BF112" s="959"/>
      <c r="BG112" s="959"/>
      <c r="BH112" s="959"/>
      <c r="BI112" s="959"/>
      <c r="BJ112" s="959"/>
      <c r="BK112" s="959"/>
      <c r="BL112" s="959"/>
      <c r="BM112" s="959"/>
      <c r="BN112" s="959"/>
      <c r="BO112" s="959"/>
      <c r="BP112" s="960"/>
      <c r="BQ112" s="961">
        <v>10472759</v>
      </c>
      <c r="BR112" s="962"/>
      <c r="BS112" s="962"/>
      <c r="BT112" s="962"/>
      <c r="BU112" s="962"/>
      <c r="BV112" s="962">
        <v>9531194</v>
      </c>
      <c r="BW112" s="962"/>
      <c r="BX112" s="962"/>
      <c r="BY112" s="962"/>
      <c r="BZ112" s="962"/>
      <c r="CA112" s="962">
        <v>8997675</v>
      </c>
      <c r="CB112" s="962"/>
      <c r="CC112" s="962"/>
      <c r="CD112" s="962"/>
      <c r="CE112" s="962"/>
      <c r="CF112" s="956">
        <v>73.599999999999994</v>
      </c>
      <c r="CG112" s="957"/>
      <c r="CH112" s="957"/>
      <c r="CI112" s="957"/>
      <c r="CJ112" s="957"/>
      <c r="CK112" s="984"/>
      <c r="CL112" s="985"/>
      <c r="CM112" s="958" t="s">
        <v>459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452</v>
      </c>
      <c r="DH112" s="962"/>
      <c r="DI112" s="962"/>
      <c r="DJ112" s="962"/>
      <c r="DK112" s="962"/>
      <c r="DL112" s="962" t="s">
        <v>419</v>
      </c>
      <c r="DM112" s="962"/>
      <c r="DN112" s="962"/>
      <c r="DO112" s="962"/>
      <c r="DP112" s="962"/>
      <c r="DQ112" s="962" t="s">
        <v>455</v>
      </c>
      <c r="DR112" s="962"/>
      <c r="DS112" s="962"/>
      <c r="DT112" s="962"/>
      <c r="DU112" s="962"/>
      <c r="DV112" s="963" t="s">
        <v>449</v>
      </c>
      <c r="DW112" s="963"/>
      <c r="DX112" s="963"/>
      <c r="DY112" s="963"/>
      <c r="DZ112" s="964"/>
    </row>
    <row r="113" spans="1:130" s="230" customFormat="1" ht="26.25" customHeight="1" x14ac:dyDescent="0.2">
      <c r="A113" s="990"/>
      <c r="B113" s="991"/>
      <c r="C113" s="959" t="s">
        <v>460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880320</v>
      </c>
      <c r="AB113" s="974"/>
      <c r="AC113" s="974"/>
      <c r="AD113" s="974"/>
      <c r="AE113" s="975"/>
      <c r="AF113" s="976">
        <v>845859</v>
      </c>
      <c r="AG113" s="974"/>
      <c r="AH113" s="974"/>
      <c r="AI113" s="974"/>
      <c r="AJ113" s="975"/>
      <c r="AK113" s="976">
        <v>858026</v>
      </c>
      <c r="AL113" s="974"/>
      <c r="AM113" s="974"/>
      <c r="AN113" s="974"/>
      <c r="AO113" s="975"/>
      <c r="AP113" s="977">
        <v>7</v>
      </c>
      <c r="AQ113" s="978"/>
      <c r="AR113" s="978"/>
      <c r="AS113" s="978"/>
      <c r="AT113" s="979"/>
      <c r="AU113" s="944"/>
      <c r="AV113" s="945"/>
      <c r="AW113" s="945"/>
      <c r="AX113" s="945"/>
      <c r="AY113" s="945"/>
      <c r="AZ113" s="958" t="s">
        <v>461</v>
      </c>
      <c r="BA113" s="959"/>
      <c r="BB113" s="959"/>
      <c r="BC113" s="959"/>
      <c r="BD113" s="959"/>
      <c r="BE113" s="959"/>
      <c r="BF113" s="959"/>
      <c r="BG113" s="959"/>
      <c r="BH113" s="959"/>
      <c r="BI113" s="959"/>
      <c r="BJ113" s="959"/>
      <c r="BK113" s="959"/>
      <c r="BL113" s="959"/>
      <c r="BM113" s="959"/>
      <c r="BN113" s="959"/>
      <c r="BO113" s="959"/>
      <c r="BP113" s="960"/>
      <c r="BQ113" s="961">
        <v>305569</v>
      </c>
      <c r="BR113" s="962"/>
      <c r="BS113" s="962"/>
      <c r="BT113" s="962"/>
      <c r="BU113" s="962"/>
      <c r="BV113" s="962">
        <v>365991</v>
      </c>
      <c r="BW113" s="962"/>
      <c r="BX113" s="962"/>
      <c r="BY113" s="962"/>
      <c r="BZ113" s="962"/>
      <c r="CA113" s="962">
        <v>309936</v>
      </c>
      <c r="CB113" s="962"/>
      <c r="CC113" s="962"/>
      <c r="CD113" s="962"/>
      <c r="CE113" s="962"/>
      <c r="CF113" s="956">
        <v>2.5</v>
      </c>
      <c r="CG113" s="957"/>
      <c r="CH113" s="957"/>
      <c r="CI113" s="957"/>
      <c r="CJ113" s="957"/>
      <c r="CK113" s="984"/>
      <c r="CL113" s="985"/>
      <c r="CM113" s="958" t="s">
        <v>462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419</v>
      </c>
      <c r="DH113" s="995"/>
      <c r="DI113" s="995"/>
      <c r="DJ113" s="995"/>
      <c r="DK113" s="996"/>
      <c r="DL113" s="997" t="s">
        <v>419</v>
      </c>
      <c r="DM113" s="995"/>
      <c r="DN113" s="995"/>
      <c r="DO113" s="995"/>
      <c r="DP113" s="996"/>
      <c r="DQ113" s="997" t="s">
        <v>445</v>
      </c>
      <c r="DR113" s="995"/>
      <c r="DS113" s="995"/>
      <c r="DT113" s="995"/>
      <c r="DU113" s="996"/>
      <c r="DV113" s="998" t="s">
        <v>452</v>
      </c>
      <c r="DW113" s="999"/>
      <c r="DX113" s="999"/>
      <c r="DY113" s="999"/>
      <c r="DZ113" s="1000"/>
    </row>
    <row r="114" spans="1:130" s="230" customFormat="1" ht="26.25" customHeight="1" x14ac:dyDescent="0.2">
      <c r="A114" s="990"/>
      <c r="B114" s="991"/>
      <c r="C114" s="959" t="s">
        <v>463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16332</v>
      </c>
      <c r="AB114" s="995"/>
      <c r="AC114" s="995"/>
      <c r="AD114" s="995"/>
      <c r="AE114" s="996"/>
      <c r="AF114" s="997">
        <v>24660</v>
      </c>
      <c r="AG114" s="995"/>
      <c r="AH114" s="995"/>
      <c r="AI114" s="995"/>
      <c r="AJ114" s="996"/>
      <c r="AK114" s="997">
        <v>41951</v>
      </c>
      <c r="AL114" s="995"/>
      <c r="AM114" s="995"/>
      <c r="AN114" s="995"/>
      <c r="AO114" s="996"/>
      <c r="AP114" s="998">
        <v>0.3</v>
      </c>
      <c r="AQ114" s="999"/>
      <c r="AR114" s="999"/>
      <c r="AS114" s="999"/>
      <c r="AT114" s="1000"/>
      <c r="AU114" s="944"/>
      <c r="AV114" s="945"/>
      <c r="AW114" s="945"/>
      <c r="AX114" s="945"/>
      <c r="AY114" s="945"/>
      <c r="AZ114" s="958" t="s">
        <v>464</v>
      </c>
      <c r="BA114" s="959"/>
      <c r="BB114" s="959"/>
      <c r="BC114" s="959"/>
      <c r="BD114" s="959"/>
      <c r="BE114" s="959"/>
      <c r="BF114" s="959"/>
      <c r="BG114" s="959"/>
      <c r="BH114" s="959"/>
      <c r="BI114" s="959"/>
      <c r="BJ114" s="959"/>
      <c r="BK114" s="959"/>
      <c r="BL114" s="959"/>
      <c r="BM114" s="959"/>
      <c r="BN114" s="959"/>
      <c r="BO114" s="959"/>
      <c r="BP114" s="960"/>
      <c r="BQ114" s="961">
        <v>2884341</v>
      </c>
      <c r="BR114" s="962"/>
      <c r="BS114" s="962"/>
      <c r="BT114" s="962"/>
      <c r="BU114" s="962"/>
      <c r="BV114" s="962">
        <v>2927589</v>
      </c>
      <c r="BW114" s="962"/>
      <c r="BX114" s="962"/>
      <c r="BY114" s="962"/>
      <c r="BZ114" s="962"/>
      <c r="CA114" s="962">
        <v>2917942</v>
      </c>
      <c r="CB114" s="962"/>
      <c r="CC114" s="962"/>
      <c r="CD114" s="962"/>
      <c r="CE114" s="962"/>
      <c r="CF114" s="956">
        <v>23.9</v>
      </c>
      <c r="CG114" s="957"/>
      <c r="CH114" s="957"/>
      <c r="CI114" s="957"/>
      <c r="CJ114" s="957"/>
      <c r="CK114" s="984"/>
      <c r="CL114" s="985"/>
      <c r="CM114" s="958" t="s">
        <v>465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445</v>
      </c>
      <c r="DH114" s="995"/>
      <c r="DI114" s="995"/>
      <c r="DJ114" s="995"/>
      <c r="DK114" s="996"/>
      <c r="DL114" s="997" t="s">
        <v>445</v>
      </c>
      <c r="DM114" s="995"/>
      <c r="DN114" s="995"/>
      <c r="DO114" s="995"/>
      <c r="DP114" s="996"/>
      <c r="DQ114" s="997" t="s">
        <v>451</v>
      </c>
      <c r="DR114" s="995"/>
      <c r="DS114" s="995"/>
      <c r="DT114" s="995"/>
      <c r="DU114" s="996"/>
      <c r="DV114" s="998" t="s">
        <v>445</v>
      </c>
      <c r="DW114" s="999"/>
      <c r="DX114" s="999"/>
      <c r="DY114" s="999"/>
      <c r="DZ114" s="1000"/>
    </row>
    <row r="115" spans="1:130" s="230" customFormat="1" ht="26.25" customHeight="1" x14ac:dyDescent="0.2">
      <c r="A115" s="990"/>
      <c r="B115" s="991"/>
      <c r="C115" s="959" t="s">
        <v>466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419</v>
      </c>
      <c r="AB115" s="974"/>
      <c r="AC115" s="974"/>
      <c r="AD115" s="974"/>
      <c r="AE115" s="975"/>
      <c r="AF115" s="976" t="s">
        <v>445</v>
      </c>
      <c r="AG115" s="974"/>
      <c r="AH115" s="974"/>
      <c r="AI115" s="974"/>
      <c r="AJ115" s="975"/>
      <c r="AK115" s="976" t="s">
        <v>455</v>
      </c>
      <c r="AL115" s="974"/>
      <c r="AM115" s="974"/>
      <c r="AN115" s="974"/>
      <c r="AO115" s="975"/>
      <c r="AP115" s="977" t="s">
        <v>445</v>
      </c>
      <c r="AQ115" s="978"/>
      <c r="AR115" s="978"/>
      <c r="AS115" s="978"/>
      <c r="AT115" s="979"/>
      <c r="AU115" s="944"/>
      <c r="AV115" s="945"/>
      <c r="AW115" s="945"/>
      <c r="AX115" s="945"/>
      <c r="AY115" s="945"/>
      <c r="AZ115" s="958" t="s">
        <v>467</v>
      </c>
      <c r="BA115" s="959"/>
      <c r="BB115" s="959"/>
      <c r="BC115" s="959"/>
      <c r="BD115" s="959"/>
      <c r="BE115" s="959"/>
      <c r="BF115" s="959"/>
      <c r="BG115" s="959"/>
      <c r="BH115" s="959"/>
      <c r="BI115" s="959"/>
      <c r="BJ115" s="959"/>
      <c r="BK115" s="959"/>
      <c r="BL115" s="959"/>
      <c r="BM115" s="959"/>
      <c r="BN115" s="959"/>
      <c r="BO115" s="959"/>
      <c r="BP115" s="960"/>
      <c r="BQ115" s="961" t="s">
        <v>445</v>
      </c>
      <c r="BR115" s="962"/>
      <c r="BS115" s="962"/>
      <c r="BT115" s="962"/>
      <c r="BU115" s="962"/>
      <c r="BV115" s="962" t="s">
        <v>445</v>
      </c>
      <c r="BW115" s="962"/>
      <c r="BX115" s="962"/>
      <c r="BY115" s="962"/>
      <c r="BZ115" s="962"/>
      <c r="CA115" s="962" t="s">
        <v>419</v>
      </c>
      <c r="CB115" s="962"/>
      <c r="CC115" s="962"/>
      <c r="CD115" s="962"/>
      <c r="CE115" s="962"/>
      <c r="CF115" s="956" t="s">
        <v>452</v>
      </c>
      <c r="CG115" s="957"/>
      <c r="CH115" s="957"/>
      <c r="CI115" s="957"/>
      <c r="CJ115" s="957"/>
      <c r="CK115" s="984"/>
      <c r="CL115" s="985"/>
      <c r="CM115" s="958" t="s">
        <v>468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446</v>
      </c>
      <c r="DH115" s="995"/>
      <c r="DI115" s="995"/>
      <c r="DJ115" s="995"/>
      <c r="DK115" s="996"/>
      <c r="DL115" s="997" t="s">
        <v>451</v>
      </c>
      <c r="DM115" s="995"/>
      <c r="DN115" s="995"/>
      <c r="DO115" s="995"/>
      <c r="DP115" s="996"/>
      <c r="DQ115" s="997" t="s">
        <v>419</v>
      </c>
      <c r="DR115" s="995"/>
      <c r="DS115" s="995"/>
      <c r="DT115" s="995"/>
      <c r="DU115" s="996"/>
      <c r="DV115" s="998" t="s">
        <v>448</v>
      </c>
      <c r="DW115" s="999"/>
      <c r="DX115" s="999"/>
      <c r="DY115" s="999"/>
      <c r="DZ115" s="1000"/>
    </row>
    <row r="116" spans="1:130" s="230" customFormat="1" ht="26.25" customHeight="1" x14ac:dyDescent="0.2">
      <c r="A116" s="992"/>
      <c r="B116" s="993"/>
      <c r="C116" s="1001" t="s">
        <v>469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419</v>
      </c>
      <c r="AB116" s="995"/>
      <c r="AC116" s="995"/>
      <c r="AD116" s="995"/>
      <c r="AE116" s="996"/>
      <c r="AF116" s="997" t="s">
        <v>419</v>
      </c>
      <c r="AG116" s="995"/>
      <c r="AH116" s="995"/>
      <c r="AI116" s="995"/>
      <c r="AJ116" s="996"/>
      <c r="AK116" s="997" t="s">
        <v>449</v>
      </c>
      <c r="AL116" s="995"/>
      <c r="AM116" s="995"/>
      <c r="AN116" s="995"/>
      <c r="AO116" s="996"/>
      <c r="AP116" s="998" t="s">
        <v>445</v>
      </c>
      <c r="AQ116" s="999"/>
      <c r="AR116" s="999"/>
      <c r="AS116" s="999"/>
      <c r="AT116" s="1000"/>
      <c r="AU116" s="944"/>
      <c r="AV116" s="945"/>
      <c r="AW116" s="945"/>
      <c r="AX116" s="945"/>
      <c r="AY116" s="945"/>
      <c r="AZ116" s="1003" t="s">
        <v>470</v>
      </c>
      <c r="BA116" s="1004"/>
      <c r="BB116" s="1004"/>
      <c r="BC116" s="1004"/>
      <c r="BD116" s="1004"/>
      <c r="BE116" s="1004"/>
      <c r="BF116" s="1004"/>
      <c r="BG116" s="1004"/>
      <c r="BH116" s="1004"/>
      <c r="BI116" s="1004"/>
      <c r="BJ116" s="1004"/>
      <c r="BK116" s="1004"/>
      <c r="BL116" s="1004"/>
      <c r="BM116" s="1004"/>
      <c r="BN116" s="1004"/>
      <c r="BO116" s="1004"/>
      <c r="BP116" s="1005"/>
      <c r="BQ116" s="961" t="s">
        <v>453</v>
      </c>
      <c r="BR116" s="962"/>
      <c r="BS116" s="962"/>
      <c r="BT116" s="962"/>
      <c r="BU116" s="962"/>
      <c r="BV116" s="962" t="s">
        <v>453</v>
      </c>
      <c r="BW116" s="962"/>
      <c r="BX116" s="962"/>
      <c r="BY116" s="962"/>
      <c r="BZ116" s="962"/>
      <c r="CA116" s="962" t="s">
        <v>419</v>
      </c>
      <c r="CB116" s="962"/>
      <c r="CC116" s="962"/>
      <c r="CD116" s="962"/>
      <c r="CE116" s="962"/>
      <c r="CF116" s="956" t="s">
        <v>455</v>
      </c>
      <c r="CG116" s="957"/>
      <c r="CH116" s="957"/>
      <c r="CI116" s="957"/>
      <c r="CJ116" s="957"/>
      <c r="CK116" s="984"/>
      <c r="CL116" s="985"/>
      <c r="CM116" s="958" t="s">
        <v>471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455</v>
      </c>
      <c r="DH116" s="995"/>
      <c r="DI116" s="995"/>
      <c r="DJ116" s="995"/>
      <c r="DK116" s="996"/>
      <c r="DL116" s="997" t="s">
        <v>455</v>
      </c>
      <c r="DM116" s="995"/>
      <c r="DN116" s="995"/>
      <c r="DO116" s="995"/>
      <c r="DP116" s="996"/>
      <c r="DQ116" s="997" t="s">
        <v>445</v>
      </c>
      <c r="DR116" s="995"/>
      <c r="DS116" s="995"/>
      <c r="DT116" s="995"/>
      <c r="DU116" s="996"/>
      <c r="DV116" s="998" t="s">
        <v>449</v>
      </c>
      <c r="DW116" s="999"/>
      <c r="DX116" s="999"/>
      <c r="DY116" s="999"/>
      <c r="DZ116" s="1000"/>
    </row>
    <row r="117" spans="1:130" s="230" customFormat="1" ht="26.25" customHeight="1" x14ac:dyDescent="0.2">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472</v>
      </c>
      <c r="Z117" s="930"/>
      <c r="AA117" s="1014">
        <v>2284532</v>
      </c>
      <c r="AB117" s="1015"/>
      <c r="AC117" s="1015"/>
      <c r="AD117" s="1015"/>
      <c r="AE117" s="1016"/>
      <c r="AF117" s="1017">
        <v>2318670</v>
      </c>
      <c r="AG117" s="1015"/>
      <c r="AH117" s="1015"/>
      <c r="AI117" s="1015"/>
      <c r="AJ117" s="1016"/>
      <c r="AK117" s="1017">
        <v>2481939</v>
      </c>
      <c r="AL117" s="1015"/>
      <c r="AM117" s="1015"/>
      <c r="AN117" s="1015"/>
      <c r="AO117" s="1016"/>
      <c r="AP117" s="1018"/>
      <c r="AQ117" s="1019"/>
      <c r="AR117" s="1019"/>
      <c r="AS117" s="1019"/>
      <c r="AT117" s="1020"/>
      <c r="AU117" s="944"/>
      <c r="AV117" s="945"/>
      <c r="AW117" s="945"/>
      <c r="AX117" s="945"/>
      <c r="AY117" s="945"/>
      <c r="AZ117" s="1010" t="s">
        <v>473</v>
      </c>
      <c r="BA117" s="1011"/>
      <c r="BB117" s="1011"/>
      <c r="BC117" s="1011"/>
      <c r="BD117" s="1011"/>
      <c r="BE117" s="1011"/>
      <c r="BF117" s="1011"/>
      <c r="BG117" s="1011"/>
      <c r="BH117" s="1011"/>
      <c r="BI117" s="1011"/>
      <c r="BJ117" s="1011"/>
      <c r="BK117" s="1011"/>
      <c r="BL117" s="1011"/>
      <c r="BM117" s="1011"/>
      <c r="BN117" s="1011"/>
      <c r="BO117" s="1011"/>
      <c r="BP117" s="1012"/>
      <c r="BQ117" s="961" t="s">
        <v>445</v>
      </c>
      <c r="BR117" s="962"/>
      <c r="BS117" s="962"/>
      <c r="BT117" s="962"/>
      <c r="BU117" s="962"/>
      <c r="BV117" s="962" t="s">
        <v>419</v>
      </c>
      <c r="BW117" s="962"/>
      <c r="BX117" s="962"/>
      <c r="BY117" s="962"/>
      <c r="BZ117" s="962"/>
      <c r="CA117" s="962" t="s">
        <v>419</v>
      </c>
      <c r="CB117" s="962"/>
      <c r="CC117" s="962"/>
      <c r="CD117" s="962"/>
      <c r="CE117" s="962"/>
      <c r="CF117" s="956" t="s">
        <v>419</v>
      </c>
      <c r="CG117" s="957"/>
      <c r="CH117" s="957"/>
      <c r="CI117" s="957"/>
      <c r="CJ117" s="957"/>
      <c r="CK117" s="984"/>
      <c r="CL117" s="985"/>
      <c r="CM117" s="958" t="s">
        <v>474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453</v>
      </c>
      <c r="DH117" s="995"/>
      <c r="DI117" s="995"/>
      <c r="DJ117" s="995"/>
      <c r="DK117" s="996"/>
      <c r="DL117" s="997" t="s">
        <v>451</v>
      </c>
      <c r="DM117" s="995"/>
      <c r="DN117" s="995"/>
      <c r="DO117" s="995"/>
      <c r="DP117" s="996"/>
      <c r="DQ117" s="997" t="s">
        <v>419</v>
      </c>
      <c r="DR117" s="995"/>
      <c r="DS117" s="995"/>
      <c r="DT117" s="995"/>
      <c r="DU117" s="996"/>
      <c r="DV117" s="998" t="s">
        <v>445</v>
      </c>
      <c r="DW117" s="999"/>
      <c r="DX117" s="999"/>
      <c r="DY117" s="999"/>
      <c r="DZ117" s="1000"/>
    </row>
    <row r="118" spans="1:130" s="230" customFormat="1" ht="26.25" customHeight="1" x14ac:dyDescent="0.2">
      <c r="A118" s="948" t="s">
        <v>440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437</v>
      </c>
      <c r="AB118" s="929"/>
      <c r="AC118" s="929"/>
      <c r="AD118" s="929"/>
      <c r="AE118" s="930"/>
      <c r="AF118" s="928" t="s">
        <v>438</v>
      </c>
      <c r="AG118" s="929"/>
      <c r="AH118" s="929"/>
      <c r="AI118" s="929"/>
      <c r="AJ118" s="930"/>
      <c r="AK118" s="928" t="s">
        <v>311</v>
      </c>
      <c r="AL118" s="929"/>
      <c r="AM118" s="929"/>
      <c r="AN118" s="929"/>
      <c r="AO118" s="930"/>
      <c r="AP118" s="1006" t="s">
        <v>439</v>
      </c>
      <c r="AQ118" s="1007"/>
      <c r="AR118" s="1007"/>
      <c r="AS118" s="1007"/>
      <c r="AT118" s="1008"/>
      <c r="AU118" s="944"/>
      <c r="AV118" s="945"/>
      <c r="AW118" s="945"/>
      <c r="AX118" s="945"/>
      <c r="AY118" s="945"/>
      <c r="AZ118" s="1009" t="s">
        <v>475</v>
      </c>
      <c r="BA118" s="1001"/>
      <c r="BB118" s="1001"/>
      <c r="BC118" s="1001"/>
      <c r="BD118" s="1001"/>
      <c r="BE118" s="1001"/>
      <c r="BF118" s="1001"/>
      <c r="BG118" s="1001"/>
      <c r="BH118" s="1001"/>
      <c r="BI118" s="1001"/>
      <c r="BJ118" s="1001"/>
      <c r="BK118" s="1001"/>
      <c r="BL118" s="1001"/>
      <c r="BM118" s="1001"/>
      <c r="BN118" s="1001"/>
      <c r="BO118" s="1001"/>
      <c r="BP118" s="1002"/>
      <c r="BQ118" s="1035" t="s">
        <v>451</v>
      </c>
      <c r="BR118" s="1036"/>
      <c r="BS118" s="1036"/>
      <c r="BT118" s="1036"/>
      <c r="BU118" s="1036"/>
      <c r="BV118" s="1036" t="s">
        <v>451</v>
      </c>
      <c r="BW118" s="1036"/>
      <c r="BX118" s="1036"/>
      <c r="BY118" s="1036"/>
      <c r="BZ118" s="1036"/>
      <c r="CA118" s="1036" t="s">
        <v>419</v>
      </c>
      <c r="CB118" s="1036"/>
      <c r="CC118" s="1036"/>
      <c r="CD118" s="1036"/>
      <c r="CE118" s="1036"/>
      <c r="CF118" s="956" t="s">
        <v>419</v>
      </c>
      <c r="CG118" s="957"/>
      <c r="CH118" s="957"/>
      <c r="CI118" s="957"/>
      <c r="CJ118" s="957"/>
      <c r="CK118" s="984"/>
      <c r="CL118" s="985"/>
      <c r="CM118" s="958" t="s">
        <v>476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451</v>
      </c>
      <c r="DH118" s="995"/>
      <c r="DI118" s="995"/>
      <c r="DJ118" s="995"/>
      <c r="DK118" s="996"/>
      <c r="DL118" s="997" t="s">
        <v>448</v>
      </c>
      <c r="DM118" s="995"/>
      <c r="DN118" s="995"/>
      <c r="DO118" s="995"/>
      <c r="DP118" s="996"/>
      <c r="DQ118" s="997" t="s">
        <v>419</v>
      </c>
      <c r="DR118" s="995"/>
      <c r="DS118" s="995"/>
      <c r="DT118" s="995"/>
      <c r="DU118" s="996"/>
      <c r="DV118" s="998" t="s">
        <v>451</v>
      </c>
      <c r="DW118" s="999"/>
      <c r="DX118" s="999"/>
      <c r="DY118" s="999"/>
      <c r="DZ118" s="1000"/>
    </row>
    <row r="119" spans="1:130" s="230" customFormat="1" ht="26.25" customHeight="1" x14ac:dyDescent="0.2">
      <c r="A119" s="1092" t="s">
        <v>443</v>
      </c>
      <c r="B119" s="983"/>
      <c r="C119" s="965" t="s">
        <v>444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419</v>
      </c>
      <c r="AB119" s="936"/>
      <c r="AC119" s="936"/>
      <c r="AD119" s="936"/>
      <c r="AE119" s="937"/>
      <c r="AF119" s="938" t="s">
        <v>448</v>
      </c>
      <c r="AG119" s="936"/>
      <c r="AH119" s="936"/>
      <c r="AI119" s="936"/>
      <c r="AJ119" s="937"/>
      <c r="AK119" s="938" t="s">
        <v>419</v>
      </c>
      <c r="AL119" s="936"/>
      <c r="AM119" s="936"/>
      <c r="AN119" s="936"/>
      <c r="AO119" s="937"/>
      <c r="AP119" s="939" t="s">
        <v>448</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477</v>
      </c>
      <c r="BP119" s="1041"/>
      <c r="BQ119" s="1035">
        <v>30583073</v>
      </c>
      <c r="BR119" s="1036"/>
      <c r="BS119" s="1036"/>
      <c r="BT119" s="1036"/>
      <c r="BU119" s="1036"/>
      <c r="BV119" s="1036">
        <v>30153172</v>
      </c>
      <c r="BW119" s="1036"/>
      <c r="BX119" s="1036"/>
      <c r="BY119" s="1036"/>
      <c r="BZ119" s="1036"/>
      <c r="CA119" s="1036">
        <v>29271499</v>
      </c>
      <c r="CB119" s="1036"/>
      <c r="CC119" s="1036"/>
      <c r="CD119" s="1036"/>
      <c r="CE119" s="1036"/>
      <c r="CF119" s="1037"/>
      <c r="CG119" s="1038"/>
      <c r="CH119" s="1038"/>
      <c r="CI119" s="1038"/>
      <c r="CJ119" s="1039"/>
      <c r="CK119" s="986"/>
      <c r="CL119" s="987"/>
      <c r="CM119" s="1009" t="s">
        <v>478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448</v>
      </c>
      <c r="DH119" s="1022"/>
      <c r="DI119" s="1022"/>
      <c r="DJ119" s="1022"/>
      <c r="DK119" s="1023"/>
      <c r="DL119" s="1021" t="s">
        <v>445</v>
      </c>
      <c r="DM119" s="1022"/>
      <c r="DN119" s="1022"/>
      <c r="DO119" s="1022"/>
      <c r="DP119" s="1023"/>
      <c r="DQ119" s="1021" t="s">
        <v>451</v>
      </c>
      <c r="DR119" s="1022"/>
      <c r="DS119" s="1022"/>
      <c r="DT119" s="1022"/>
      <c r="DU119" s="1023"/>
      <c r="DV119" s="1024" t="s">
        <v>451</v>
      </c>
      <c r="DW119" s="1025"/>
      <c r="DX119" s="1025"/>
      <c r="DY119" s="1025"/>
      <c r="DZ119" s="1026"/>
    </row>
    <row r="120" spans="1:130" s="230" customFormat="1" ht="26.25" customHeight="1" x14ac:dyDescent="0.2">
      <c r="A120" s="1093"/>
      <c r="B120" s="985"/>
      <c r="C120" s="958" t="s">
        <v>454</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479</v>
      </c>
      <c r="AB120" s="995"/>
      <c r="AC120" s="995"/>
      <c r="AD120" s="995"/>
      <c r="AE120" s="996"/>
      <c r="AF120" s="997" t="s">
        <v>451</v>
      </c>
      <c r="AG120" s="995"/>
      <c r="AH120" s="995"/>
      <c r="AI120" s="995"/>
      <c r="AJ120" s="996"/>
      <c r="AK120" s="997" t="s">
        <v>448</v>
      </c>
      <c r="AL120" s="995"/>
      <c r="AM120" s="995"/>
      <c r="AN120" s="995"/>
      <c r="AO120" s="996"/>
      <c r="AP120" s="998" t="s">
        <v>448</v>
      </c>
      <c r="AQ120" s="999"/>
      <c r="AR120" s="999"/>
      <c r="AS120" s="999"/>
      <c r="AT120" s="1000"/>
      <c r="AU120" s="1027" t="s">
        <v>480</v>
      </c>
      <c r="AV120" s="1028"/>
      <c r="AW120" s="1028"/>
      <c r="AX120" s="1028"/>
      <c r="AY120" s="1029"/>
      <c r="AZ120" s="965" t="s">
        <v>481</v>
      </c>
      <c r="BA120" s="933"/>
      <c r="BB120" s="933"/>
      <c r="BC120" s="933"/>
      <c r="BD120" s="933"/>
      <c r="BE120" s="933"/>
      <c r="BF120" s="933"/>
      <c r="BG120" s="933"/>
      <c r="BH120" s="933"/>
      <c r="BI120" s="933"/>
      <c r="BJ120" s="933"/>
      <c r="BK120" s="933"/>
      <c r="BL120" s="933"/>
      <c r="BM120" s="933"/>
      <c r="BN120" s="933"/>
      <c r="BO120" s="933"/>
      <c r="BP120" s="934"/>
      <c r="BQ120" s="966">
        <v>3604061</v>
      </c>
      <c r="BR120" s="967"/>
      <c r="BS120" s="967"/>
      <c r="BT120" s="967"/>
      <c r="BU120" s="967"/>
      <c r="BV120" s="967">
        <v>5678719</v>
      </c>
      <c r="BW120" s="967"/>
      <c r="BX120" s="967"/>
      <c r="BY120" s="967"/>
      <c r="BZ120" s="967"/>
      <c r="CA120" s="967">
        <v>6152156</v>
      </c>
      <c r="CB120" s="967"/>
      <c r="CC120" s="967"/>
      <c r="CD120" s="967"/>
      <c r="CE120" s="967"/>
      <c r="CF120" s="980">
        <v>50.3</v>
      </c>
      <c r="CG120" s="981"/>
      <c r="CH120" s="981"/>
      <c r="CI120" s="981"/>
      <c r="CJ120" s="981"/>
      <c r="CK120" s="1042" t="s">
        <v>482</v>
      </c>
      <c r="CL120" s="1043"/>
      <c r="CM120" s="1043"/>
      <c r="CN120" s="1043"/>
      <c r="CO120" s="1044"/>
      <c r="CP120" s="1050" t="s">
        <v>483</v>
      </c>
      <c r="CQ120" s="1051"/>
      <c r="CR120" s="1051"/>
      <c r="CS120" s="1051"/>
      <c r="CT120" s="1051"/>
      <c r="CU120" s="1051"/>
      <c r="CV120" s="1051"/>
      <c r="CW120" s="1051"/>
      <c r="CX120" s="1051"/>
      <c r="CY120" s="1051"/>
      <c r="CZ120" s="1051"/>
      <c r="DA120" s="1051"/>
      <c r="DB120" s="1051"/>
      <c r="DC120" s="1051"/>
      <c r="DD120" s="1051"/>
      <c r="DE120" s="1051"/>
      <c r="DF120" s="1052"/>
      <c r="DG120" s="966">
        <v>5614448</v>
      </c>
      <c r="DH120" s="967"/>
      <c r="DI120" s="967"/>
      <c r="DJ120" s="967"/>
      <c r="DK120" s="967"/>
      <c r="DL120" s="967">
        <v>5096291</v>
      </c>
      <c r="DM120" s="967"/>
      <c r="DN120" s="967"/>
      <c r="DO120" s="967"/>
      <c r="DP120" s="967"/>
      <c r="DQ120" s="967">
        <v>4874653</v>
      </c>
      <c r="DR120" s="967"/>
      <c r="DS120" s="967"/>
      <c r="DT120" s="967"/>
      <c r="DU120" s="967"/>
      <c r="DV120" s="968">
        <v>39.9</v>
      </c>
      <c r="DW120" s="968"/>
      <c r="DX120" s="968"/>
      <c r="DY120" s="968"/>
      <c r="DZ120" s="969"/>
    </row>
    <row r="121" spans="1:130" s="230" customFormat="1" ht="26.25" customHeight="1" x14ac:dyDescent="0.2">
      <c r="A121" s="1093"/>
      <c r="B121" s="985"/>
      <c r="C121" s="1010" t="s">
        <v>484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445</v>
      </c>
      <c r="AB121" s="995"/>
      <c r="AC121" s="995"/>
      <c r="AD121" s="995"/>
      <c r="AE121" s="996"/>
      <c r="AF121" s="997" t="s">
        <v>479</v>
      </c>
      <c r="AG121" s="995"/>
      <c r="AH121" s="995"/>
      <c r="AI121" s="995"/>
      <c r="AJ121" s="996"/>
      <c r="AK121" s="997" t="s">
        <v>448</v>
      </c>
      <c r="AL121" s="995"/>
      <c r="AM121" s="995"/>
      <c r="AN121" s="995"/>
      <c r="AO121" s="996"/>
      <c r="AP121" s="998" t="s">
        <v>451</v>
      </c>
      <c r="AQ121" s="999"/>
      <c r="AR121" s="999"/>
      <c r="AS121" s="999"/>
      <c r="AT121" s="1000"/>
      <c r="AU121" s="1030"/>
      <c r="AV121" s="1031"/>
      <c r="AW121" s="1031"/>
      <c r="AX121" s="1031"/>
      <c r="AY121" s="1032"/>
      <c r="AZ121" s="958" t="s">
        <v>485</v>
      </c>
      <c r="BA121" s="959"/>
      <c r="BB121" s="959"/>
      <c r="BC121" s="959"/>
      <c r="BD121" s="959"/>
      <c r="BE121" s="959"/>
      <c r="BF121" s="959"/>
      <c r="BG121" s="959"/>
      <c r="BH121" s="959"/>
      <c r="BI121" s="959"/>
      <c r="BJ121" s="959"/>
      <c r="BK121" s="959"/>
      <c r="BL121" s="959"/>
      <c r="BM121" s="959"/>
      <c r="BN121" s="959"/>
      <c r="BO121" s="959"/>
      <c r="BP121" s="960"/>
      <c r="BQ121" s="961">
        <v>5390191</v>
      </c>
      <c r="BR121" s="962"/>
      <c r="BS121" s="962"/>
      <c r="BT121" s="962"/>
      <c r="BU121" s="962"/>
      <c r="BV121" s="962">
        <v>5117644</v>
      </c>
      <c r="BW121" s="962"/>
      <c r="BX121" s="962"/>
      <c r="BY121" s="962"/>
      <c r="BZ121" s="962"/>
      <c r="CA121" s="962">
        <v>4923099</v>
      </c>
      <c r="CB121" s="962"/>
      <c r="CC121" s="962"/>
      <c r="CD121" s="962"/>
      <c r="CE121" s="962"/>
      <c r="CF121" s="956">
        <v>40.299999999999997</v>
      </c>
      <c r="CG121" s="957"/>
      <c r="CH121" s="957"/>
      <c r="CI121" s="957"/>
      <c r="CJ121" s="957"/>
      <c r="CK121" s="1045"/>
      <c r="CL121" s="1046"/>
      <c r="CM121" s="1046"/>
      <c r="CN121" s="1046"/>
      <c r="CO121" s="1047"/>
      <c r="CP121" s="1055" t="s">
        <v>486</v>
      </c>
      <c r="CQ121" s="1056"/>
      <c r="CR121" s="1056"/>
      <c r="CS121" s="1056"/>
      <c r="CT121" s="1056"/>
      <c r="CU121" s="1056"/>
      <c r="CV121" s="1056"/>
      <c r="CW121" s="1056"/>
      <c r="CX121" s="1056"/>
      <c r="CY121" s="1056"/>
      <c r="CZ121" s="1056"/>
      <c r="DA121" s="1056"/>
      <c r="DB121" s="1056"/>
      <c r="DC121" s="1056"/>
      <c r="DD121" s="1056"/>
      <c r="DE121" s="1056"/>
      <c r="DF121" s="1057"/>
      <c r="DG121" s="961">
        <v>4841143</v>
      </c>
      <c r="DH121" s="962"/>
      <c r="DI121" s="962"/>
      <c r="DJ121" s="962"/>
      <c r="DK121" s="962"/>
      <c r="DL121" s="962">
        <v>4417148</v>
      </c>
      <c r="DM121" s="962"/>
      <c r="DN121" s="962"/>
      <c r="DO121" s="962"/>
      <c r="DP121" s="962"/>
      <c r="DQ121" s="962">
        <v>4093134</v>
      </c>
      <c r="DR121" s="962"/>
      <c r="DS121" s="962"/>
      <c r="DT121" s="962"/>
      <c r="DU121" s="962"/>
      <c r="DV121" s="963">
        <v>33.5</v>
      </c>
      <c r="DW121" s="963"/>
      <c r="DX121" s="963"/>
      <c r="DY121" s="963"/>
      <c r="DZ121" s="964"/>
    </row>
    <row r="122" spans="1:130" s="230" customFormat="1" ht="26.25" customHeight="1" x14ac:dyDescent="0.2">
      <c r="A122" s="1093"/>
      <c r="B122" s="985"/>
      <c r="C122" s="958" t="s">
        <v>465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448</v>
      </c>
      <c r="AB122" s="995"/>
      <c r="AC122" s="995"/>
      <c r="AD122" s="995"/>
      <c r="AE122" s="996"/>
      <c r="AF122" s="997" t="s">
        <v>445</v>
      </c>
      <c r="AG122" s="995"/>
      <c r="AH122" s="995"/>
      <c r="AI122" s="995"/>
      <c r="AJ122" s="996"/>
      <c r="AK122" s="997" t="s">
        <v>445</v>
      </c>
      <c r="AL122" s="995"/>
      <c r="AM122" s="995"/>
      <c r="AN122" s="995"/>
      <c r="AO122" s="996"/>
      <c r="AP122" s="998" t="s">
        <v>449</v>
      </c>
      <c r="AQ122" s="999"/>
      <c r="AR122" s="999"/>
      <c r="AS122" s="999"/>
      <c r="AT122" s="1000"/>
      <c r="AU122" s="1030"/>
      <c r="AV122" s="1031"/>
      <c r="AW122" s="1031"/>
      <c r="AX122" s="1031"/>
      <c r="AY122" s="1032"/>
      <c r="AZ122" s="1009" t="s">
        <v>487</v>
      </c>
      <c r="BA122" s="1001"/>
      <c r="BB122" s="1001"/>
      <c r="BC122" s="1001"/>
      <c r="BD122" s="1001"/>
      <c r="BE122" s="1001"/>
      <c r="BF122" s="1001"/>
      <c r="BG122" s="1001"/>
      <c r="BH122" s="1001"/>
      <c r="BI122" s="1001"/>
      <c r="BJ122" s="1001"/>
      <c r="BK122" s="1001"/>
      <c r="BL122" s="1001"/>
      <c r="BM122" s="1001"/>
      <c r="BN122" s="1001"/>
      <c r="BO122" s="1001"/>
      <c r="BP122" s="1002"/>
      <c r="BQ122" s="1035">
        <v>19441840</v>
      </c>
      <c r="BR122" s="1036"/>
      <c r="BS122" s="1036"/>
      <c r="BT122" s="1036"/>
      <c r="BU122" s="1036"/>
      <c r="BV122" s="1036">
        <v>19099984</v>
      </c>
      <c r="BW122" s="1036"/>
      <c r="BX122" s="1036"/>
      <c r="BY122" s="1036"/>
      <c r="BZ122" s="1036"/>
      <c r="CA122" s="1036">
        <v>18240395</v>
      </c>
      <c r="CB122" s="1036"/>
      <c r="CC122" s="1036"/>
      <c r="CD122" s="1036"/>
      <c r="CE122" s="1036"/>
      <c r="CF122" s="1053">
        <v>149.19999999999999</v>
      </c>
      <c r="CG122" s="1054"/>
      <c r="CH122" s="1054"/>
      <c r="CI122" s="1054"/>
      <c r="CJ122" s="1054"/>
      <c r="CK122" s="1045"/>
      <c r="CL122" s="1046"/>
      <c r="CM122" s="1046"/>
      <c r="CN122" s="1046"/>
      <c r="CO122" s="1047"/>
      <c r="CP122" s="1055" t="s">
        <v>488</v>
      </c>
      <c r="CQ122" s="1056"/>
      <c r="CR122" s="1056"/>
      <c r="CS122" s="1056"/>
      <c r="CT122" s="1056"/>
      <c r="CU122" s="1056"/>
      <c r="CV122" s="1056"/>
      <c r="CW122" s="1056"/>
      <c r="CX122" s="1056"/>
      <c r="CY122" s="1056"/>
      <c r="CZ122" s="1056"/>
      <c r="DA122" s="1056"/>
      <c r="DB122" s="1056"/>
      <c r="DC122" s="1056"/>
      <c r="DD122" s="1056"/>
      <c r="DE122" s="1056"/>
      <c r="DF122" s="1057"/>
      <c r="DG122" s="961">
        <v>17168</v>
      </c>
      <c r="DH122" s="962"/>
      <c r="DI122" s="962"/>
      <c r="DJ122" s="962"/>
      <c r="DK122" s="962"/>
      <c r="DL122" s="962">
        <v>17755</v>
      </c>
      <c r="DM122" s="962"/>
      <c r="DN122" s="962"/>
      <c r="DO122" s="962"/>
      <c r="DP122" s="962"/>
      <c r="DQ122" s="962">
        <v>29888</v>
      </c>
      <c r="DR122" s="962"/>
      <c r="DS122" s="962"/>
      <c r="DT122" s="962"/>
      <c r="DU122" s="962"/>
      <c r="DV122" s="963">
        <v>0.2</v>
      </c>
      <c r="DW122" s="963"/>
      <c r="DX122" s="963"/>
      <c r="DY122" s="963"/>
      <c r="DZ122" s="964"/>
    </row>
    <row r="123" spans="1:130" s="230" customFormat="1" ht="26.25" customHeight="1" x14ac:dyDescent="0.2">
      <c r="A123" s="1093"/>
      <c r="B123" s="985"/>
      <c r="C123" s="958" t="s">
        <v>471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451</v>
      </c>
      <c r="AB123" s="995"/>
      <c r="AC123" s="995"/>
      <c r="AD123" s="995"/>
      <c r="AE123" s="996"/>
      <c r="AF123" s="997" t="s">
        <v>479</v>
      </c>
      <c r="AG123" s="995"/>
      <c r="AH123" s="995"/>
      <c r="AI123" s="995"/>
      <c r="AJ123" s="996"/>
      <c r="AK123" s="997" t="s">
        <v>479</v>
      </c>
      <c r="AL123" s="995"/>
      <c r="AM123" s="995"/>
      <c r="AN123" s="995"/>
      <c r="AO123" s="996"/>
      <c r="AP123" s="998" t="s">
        <v>452</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489</v>
      </c>
      <c r="BP123" s="1041"/>
      <c r="BQ123" s="1099">
        <v>28436092</v>
      </c>
      <c r="BR123" s="1100"/>
      <c r="BS123" s="1100"/>
      <c r="BT123" s="1100"/>
      <c r="BU123" s="1100"/>
      <c r="BV123" s="1100">
        <v>29896347</v>
      </c>
      <c r="BW123" s="1100"/>
      <c r="BX123" s="1100"/>
      <c r="BY123" s="1100"/>
      <c r="BZ123" s="1100"/>
      <c r="CA123" s="1100">
        <v>29315650</v>
      </c>
      <c r="CB123" s="1100"/>
      <c r="CC123" s="1100"/>
      <c r="CD123" s="1100"/>
      <c r="CE123" s="1100"/>
      <c r="CF123" s="1037"/>
      <c r="CG123" s="1038"/>
      <c r="CH123" s="1038"/>
      <c r="CI123" s="1038"/>
      <c r="CJ123" s="1039"/>
      <c r="CK123" s="1045"/>
      <c r="CL123" s="1046"/>
      <c r="CM123" s="1046"/>
      <c r="CN123" s="1046"/>
      <c r="CO123" s="1047"/>
      <c r="CP123" s="1055" t="s">
        <v>490</v>
      </c>
      <c r="CQ123" s="1056"/>
      <c r="CR123" s="1056"/>
      <c r="CS123" s="1056"/>
      <c r="CT123" s="1056"/>
      <c r="CU123" s="1056"/>
      <c r="CV123" s="1056"/>
      <c r="CW123" s="1056"/>
      <c r="CX123" s="1056"/>
      <c r="CY123" s="1056"/>
      <c r="CZ123" s="1056"/>
      <c r="DA123" s="1056"/>
      <c r="DB123" s="1056"/>
      <c r="DC123" s="1056"/>
      <c r="DD123" s="1056"/>
      <c r="DE123" s="1056"/>
      <c r="DF123" s="1057"/>
      <c r="DG123" s="994" t="s">
        <v>452</v>
      </c>
      <c r="DH123" s="995"/>
      <c r="DI123" s="995"/>
      <c r="DJ123" s="995"/>
      <c r="DK123" s="996"/>
      <c r="DL123" s="997" t="s">
        <v>445</v>
      </c>
      <c r="DM123" s="995"/>
      <c r="DN123" s="995"/>
      <c r="DO123" s="995"/>
      <c r="DP123" s="996"/>
      <c r="DQ123" s="997" t="s">
        <v>448</v>
      </c>
      <c r="DR123" s="995"/>
      <c r="DS123" s="995"/>
      <c r="DT123" s="995"/>
      <c r="DU123" s="996"/>
      <c r="DV123" s="998" t="s">
        <v>445</v>
      </c>
      <c r="DW123" s="999"/>
      <c r="DX123" s="999"/>
      <c r="DY123" s="999"/>
      <c r="DZ123" s="1000"/>
    </row>
    <row r="124" spans="1:130" s="230" customFormat="1" ht="26.25" customHeight="1" thickBot="1" x14ac:dyDescent="0.25">
      <c r="A124" s="1093"/>
      <c r="B124" s="985"/>
      <c r="C124" s="958" t="s">
        <v>474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451</v>
      </c>
      <c r="AB124" s="995"/>
      <c r="AC124" s="995"/>
      <c r="AD124" s="995"/>
      <c r="AE124" s="996"/>
      <c r="AF124" s="997" t="s">
        <v>448</v>
      </c>
      <c r="AG124" s="995"/>
      <c r="AH124" s="995"/>
      <c r="AI124" s="995"/>
      <c r="AJ124" s="996"/>
      <c r="AK124" s="997" t="s">
        <v>448</v>
      </c>
      <c r="AL124" s="995"/>
      <c r="AM124" s="995"/>
      <c r="AN124" s="995"/>
      <c r="AO124" s="996"/>
      <c r="AP124" s="998" t="s">
        <v>451</v>
      </c>
      <c r="AQ124" s="999"/>
      <c r="AR124" s="999"/>
      <c r="AS124" s="999"/>
      <c r="AT124" s="1000"/>
      <c r="AU124" s="1095" t="s">
        <v>491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18.2</v>
      </c>
      <c r="BR124" s="1063"/>
      <c r="BS124" s="1063"/>
      <c r="BT124" s="1063"/>
      <c r="BU124" s="1063"/>
      <c r="BV124" s="1063">
        <v>2</v>
      </c>
      <c r="BW124" s="1063"/>
      <c r="BX124" s="1063"/>
      <c r="BY124" s="1063"/>
      <c r="BZ124" s="1063"/>
      <c r="CA124" s="1063" t="s">
        <v>451</v>
      </c>
      <c r="CB124" s="1063"/>
      <c r="CC124" s="1063"/>
      <c r="CD124" s="1063"/>
      <c r="CE124" s="1063"/>
      <c r="CF124" s="1064"/>
      <c r="CG124" s="1065"/>
      <c r="CH124" s="1065"/>
      <c r="CI124" s="1065"/>
      <c r="CJ124" s="1066"/>
      <c r="CK124" s="1048"/>
      <c r="CL124" s="1048"/>
      <c r="CM124" s="1048"/>
      <c r="CN124" s="1048"/>
      <c r="CO124" s="1049"/>
      <c r="CP124" s="1055" t="s">
        <v>492</v>
      </c>
      <c r="CQ124" s="1056"/>
      <c r="CR124" s="1056"/>
      <c r="CS124" s="1056"/>
      <c r="CT124" s="1056"/>
      <c r="CU124" s="1056"/>
      <c r="CV124" s="1056"/>
      <c r="CW124" s="1056"/>
      <c r="CX124" s="1056"/>
      <c r="CY124" s="1056"/>
      <c r="CZ124" s="1056"/>
      <c r="DA124" s="1056"/>
      <c r="DB124" s="1056"/>
      <c r="DC124" s="1056"/>
      <c r="DD124" s="1056"/>
      <c r="DE124" s="1056"/>
      <c r="DF124" s="1057"/>
      <c r="DG124" s="1040" t="s">
        <v>451</v>
      </c>
      <c r="DH124" s="1022"/>
      <c r="DI124" s="1022"/>
      <c r="DJ124" s="1022"/>
      <c r="DK124" s="1023"/>
      <c r="DL124" s="1021" t="s">
        <v>451</v>
      </c>
      <c r="DM124" s="1022"/>
      <c r="DN124" s="1022"/>
      <c r="DO124" s="1022"/>
      <c r="DP124" s="1023"/>
      <c r="DQ124" s="1021" t="s">
        <v>445</v>
      </c>
      <c r="DR124" s="1022"/>
      <c r="DS124" s="1022"/>
      <c r="DT124" s="1022"/>
      <c r="DU124" s="1023"/>
      <c r="DV124" s="1024" t="s">
        <v>451</v>
      </c>
      <c r="DW124" s="1025"/>
      <c r="DX124" s="1025"/>
      <c r="DY124" s="1025"/>
      <c r="DZ124" s="1026"/>
    </row>
    <row r="125" spans="1:130" s="230" customFormat="1" ht="26.25" customHeight="1" x14ac:dyDescent="0.2">
      <c r="A125" s="1093"/>
      <c r="B125" s="985"/>
      <c r="C125" s="958" t="s">
        <v>476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445</v>
      </c>
      <c r="AB125" s="995"/>
      <c r="AC125" s="995"/>
      <c r="AD125" s="995"/>
      <c r="AE125" s="996"/>
      <c r="AF125" s="997" t="s">
        <v>449</v>
      </c>
      <c r="AG125" s="995"/>
      <c r="AH125" s="995"/>
      <c r="AI125" s="995"/>
      <c r="AJ125" s="996"/>
      <c r="AK125" s="997" t="s">
        <v>451</v>
      </c>
      <c r="AL125" s="995"/>
      <c r="AM125" s="995"/>
      <c r="AN125" s="995"/>
      <c r="AO125" s="996"/>
      <c r="AP125" s="998" t="s">
        <v>451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493</v>
      </c>
      <c r="CL125" s="1043"/>
      <c r="CM125" s="1043"/>
      <c r="CN125" s="1043"/>
      <c r="CO125" s="1044"/>
      <c r="CP125" s="965" t="s">
        <v>494</v>
      </c>
      <c r="CQ125" s="933"/>
      <c r="CR125" s="933"/>
      <c r="CS125" s="933"/>
      <c r="CT125" s="933"/>
      <c r="CU125" s="933"/>
      <c r="CV125" s="933"/>
      <c r="CW125" s="933"/>
      <c r="CX125" s="933"/>
      <c r="CY125" s="933"/>
      <c r="CZ125" s="933"/>
      <c r="DA125" s="933"/>
      <c r="DB125" s="933"/>
      <c r="DC125" s="933"/>
      <c r="DD125" s="933"/>
      <c r="DE125" s="933"/>
      <c r="DF125" s="934"/>
      <c r="DG125" s="966" t="s">
        <v>449</v>
      </c>
      <c r="DH125" s="967"/>
      <c r="DI125" s="967"/>
      <c r="DJ125" s="967"/>
      <c r="DK125" s="967"/>
      <c r="DL125" s="967" t="s">
        <v>445</v>
      </c>
      <c r="DM125" s="967"/>
      <c r="DN125" s="967"/>
      <c r="DO125" s="967"/>
      <c r="DP125" s="967"/>
      <c r="DQ125" s="967" t="s">
        <v>445</v>
      </c>
      <c r="DR125" s="967"/>
      <c r="DS125" s="967"/>
      <c r="DT125" s="967"/>
      <c r="DU125" s="967"/>
      <c r="DV125" s="968" t="s">
        <v>451</v>
      </c>
      <c r="DW125" s="968"/>
      <c r="DX125" s="968"/>
      <c r="DY125" s="968"/>
      <c r="DZ125" s="969"/>
    </row>
    <row r="126" spans="1:130" s="230" customFormat="1" ht="26.25" customHeight="1" thickBot="1" x14ac:dyDescent="0.25">
      <c r="A126" s="1093"/>
      <c r="B126" s="985"/>
      <c r="C126" s="958" t="s">
        <v>478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451</v>
      </c>
      <c r="AB126" s="995"/>
      <c r="AC126" s="995"/>
      <c r="AD126" s="995"/>
      <c r="AE126" s="996"/>
      <c r="AF126" s="997" t="s">
        <v>451</v>
      </c>
      <c r="AG126" s="995"/>
      <c r="AH126" s="995"/>
      <c r="AI126" s="995"/>
      <c r="AJ126" s="996"/>
      <c r="AK126" s="997" t="s">
        <v>451</v>
      </c>
      <c r="AL126" s="995"/>
      <c r="AM126" s="995"/>
      <c r="AN126" s="995"/>
      <c r="AO126" s="996"/>
      <c r="AP126" s="998" t="s">
        <v>451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495</v>
      </c>
      <c r="CQ126" s="959"/>
      <c r="CR126" s="959"/>
      <c r="CS126" s="959"/>
      <c r="CT126" s="959"/>
      <c r="CU126" s="959"/>
      <c r="CV126" s="959"/>
      <c r="CW126" s="959"/>
      <c r="CX126" s="959"/>
      <c r="CY126" s="959"/>
      <c r="CZ126" s="959"/>
      <c r="DA126" s="959"/>
      <c r="DB126" s="959"/>
      <c r="DC126" s="959"/>
      <c r="DD126" s="959"/>
      <c r="DE126" s="959"/>
      <c r="DF126" s="960"/>
      <c r="DG126" s="961" t="s">
        <v>451</v>
      </c>
      <c r="DH126" s="962"/>
      <c r="DI126" s="962"/>
      <c r="DJ126" s="962"/>
      <c r="DK126" s="962"/>
      <c r="DL126" s="962" t="s">
        <v>451</v>
      </c>
      <c r="DM126" s="962"/>
      <c r="DN126" s="962"/>
      <c r="DO126" s="962"/>
      <c r="DP126" s="962"/>
      <c r="DQ126" s="962" t="s">
        <v>451</v>
      </c>
      <c r="DR126" s="962"/>
      <c r="DS126" s="962"/>
      <c r="DT126" s="962"/>
      <c r="DU126" s="962"/>
      <c r="DV126" s="963" t="s">
        <v>451</v>
      </c>
      <c r="DW126" s="963"/>
      <c r="DX126" s="963"/>
      <c r="DY126" s="963"/>
      <c r="DZ126" s="964"/>
    </row>
    <row r="127" spans="1:130" s="230" customFormat="1" ht="26.25" customHeight="1" x14ac:dyDescent="0.2">
      <c r="A127" s="1094"/>
      <c r="B127" s="987"/>
      <c r="C127" s="1009" t="s">
        <v>496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451</v>
      </c>
      <c r="AB127" s="995"/>
      <c r="AC127" s="995"/>
      <c r="AD127" s="995"/>
      <c r="AE127" s="996"/>
      <c r="AF127" s="997" t="s">
        <v>451</v>
      </c>
      <c r="AG127" s="995"/>
      <c r="AH127" s="995"/>
      <c r="AI127" s="995"/>
      <c r="AJ127" s="996"/>
      <c r="AK127" s="997" t="s">
        <v>451</v>
      </c>
      <c r="AL127" s="995"/>
      <c r="AM127" s="995"/>
      <c r="AN127" s="995"/>
      <c r="AO127" s="996"/>
      <c r="AP127" s="998" t="s">
        <v>445</v>
      </c>
      <c r="AQ127" s="999"/>
      <c r="AR127" s="999"/>
      <c r="AS127" s="999"/>
      <c r="AT127" s="1000"/>
      <c r="AU127" s="232"/>
      <c r="AV127" s="232"/>
      <c r="AW127" s="232"/>
      <c r="AX127" s="1067" t="s">
        <v>497</v>
      </c>
      <c r="AY127" s="1068"/>
      <c r="AZ127" s="1068"/>
      <c r="BA127" s="1068"/>
      <c r="BB127" s="1068"/>
      <c r="BC127" s="1068"/>
      <c r="BD127" s="1068"/>
      <c r="BE127" s="1069"/>
      <c r="BF127" s="1070" t="s">
        <v>498</v>
      </c>
      <c r="BG127" s="1068"/>
      <c r="BH127" s="1068"/>
      <c r="BI127" s="1068"/>
      <c r="BJ127" s="1068"/>
      <c r="BK127" s="1068"/>
      <c r="BL127" s="1069"/>
      <c r="BM127" s="1070" t="s">
        <v>499</v>
      </c>
      <c r="BN127" s="1068"/>
      <c r="BO127" s="1068"/>
      <c r="BP127" s="1068"/>
      <c r="BQ127" s="1068"/>
      <c r="BR127" s="1068"/>
      <c r="BS127" s="1069"/>
      <c r="BT127" s="1070" t="s">
        <v>500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501</v>
      </c>
      <c r="CQ127" s="959"/>
      <c r="CR127" s="959"/>
      <c r="CS127" s="959"/>
      <c r="CT127" s="959"/>
      <c r="CU127" s="959"/>
      <c r="CV127" s="959"/>
      <c r="CW127" s="959"/>
      <c r="CX127" s="959"/>
      <c r="CY127" s="959"/>
      <c r="CZ127" s="959"/>
      <c r="DA127" s="959"/>
      <c r="DB127" s="959"/>
      <c r="DC127" s="959"/>
      <c r="DD127" s="959"/>
      <c r="DE127" s="959"/>
      <c r="DF127" s="960"/>
      <c r="DG127" s="961" t="s">
        <v>451</v>
      </c>
      <c r="DH127" s="962"/>
      <c r="DI127" s="962"/>
      <c r="DJ127" s="962"/>
      <c r="DK127" s="962"/>
      <c r="DL127" s="962" t="s">
        <v>449</v>
      </c>
      <c r="DM127" s="962"/>
      <c r="DN127" s="962"/>
      <c r="DO127" s="962"/>
      <c r="DP127" s="962"/>
      <c r="DQ127" s="962" t="s">
        <v>451</v>
      </c>
      <c r="DR127" s="962"/>
      <c r="DS127" s="962"/>
      <c r="DT127" s="962"/>
      <c r="DU127" s="962"/>
      <c r="DV127" s="963" t="s">
        <v>445</v>
      </c>
      <c r="DW127" s="963"/>
      <c r="DX127" s="963"/>
      <c r="DY127" s="963"/>
      <c r="DZ127" s="964"/>
    </row>
    <row r="128" spans="1:130" s="230" customFormat="1" ht="26.25" customHeight="1" thickBot="1" x14ac:dyDescent="0.25">
      <c r="A128" s="1077" t="s">
        <v>502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503</v>
      </c>
      <c r="X128" s="1079"/>
      <c r="Y128" s="1079"/>
      <c r="Z128" s="1080"/>
      <c r="AA128" s="1081">
        <v>260681</v>
      </c>
      <c r="AB128" s="1082"/>
      <c r="AC128" s="1082"/>
      <c r="AD128" s="1082"/>
      <c r="AE128" s="1083"/>
      <c r="AF128" s="1084">
        <v>255283</v>
      </c>
      <c r="AG128" s="1082"/>
      <c r="AH128" s="1082"/>
      <c r="AI128" s="1082"/>
      <c r="AJ128" s="1083"/>
      <c r="AK128" s="1084">
        <v>253342</v>
      </c>
      <c r="AL128" s="1082"/>
      <c r="AM128" s="1082"/>
      <c r="AN128" s="1082"/>
      <c r="AO128" s="1083"/>
      <c r="AP128" s="1085"/>
      <c r="AQ128" s="1086"/>
      <c r="AR128" s="1086"/>
      <c r="AS128" s="1086"/>
      <c r="AT128" s="1087"/>
      <c r="AU128" s="232"/>
      <c r="AV128" s="232"/>
      <c r="AW128" s="232"/>
      <c r="AX128" s="932" t="s">
        <v>504</v>
      </c>
      <c r="AY128" s="933"/>
      <c r="AZ128" s="933"/>
      <c r="BA128" s="933"/>
      <c r="BB128" s="933"/>
      <c r="BC128" s="933"/>
      <c r="BD128" s="933"/>
      <c r="BE128" s="934"/>
      <c r="BF128" s="1088" t="s">
        <v>505</v>
      </c>
      <c r="BG128" s="1089"/>
      <c r="BH128" s="1089"/>
      <c r="BI128" s="1089"/>
      <c r="BJ128" s="1089"/>
      <c r="BK128" s="1089"/>
      <c r="BL128" s="1090"/>
      <c r="BM128" s="1088">
        <v>12.87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506</v>
      </c>
      <c r="CQ128" s="762"/>
      <c r="CR128" s="762"/>
      <c r="CS128" s="762"/>
      <c r="CT128" s="762"/>
      <c r="CU128" s="762"/>
      <c r="CV128" s="762"/>
      <c r="CW128" s="762"/>
      <c r="CX128" s="762"/>
      <c r="CY128" s="762"/>
      <c r="CZ128" s="762"/>
      <c r="DA128" s="762"/>
      <c r="DB128" s="762"/>
      <c r="DC128" s="762"/>
      <c r="DD128" s="762"/>
      <c r="DE128" s="762"/>
      <c r="DF128" s="1072"/>
      <c r="DG128" s="1073" t="s">
        <v>451</v>
      </c>
      <c r="DH128" s="1074"/>
      <c r="DI128" s="1074"/>
      <c r="DJ128" s="1074"/>
      <c r="DK128" s="1074"/>
      <c r="DL128" s="1074" t="s">
        <v>507</v>
      </c>
      <c r="DM128" s="1074"/>
      <c r="DN128" s="1074"/>
      <c r="DO128" s="1074"/>
      <c r="DP128" s="1074"/>
      <c r="DQ128" s="1074" t="s">
        <v>507</v>
      </c>
      <c r="DR128" s="1074"/>
      <c r="DS128" s="1074"/>
      <c r="DT128" s="1074"/>
      <c r="DU128" s="1074"/>
      <c r="DV128" s="1075" t="s">
        <v>508</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509</v>
      </c>
      <c r="X129" s="1107"/>
      <c r="Y129" s="1107"/>
      <c r="Z129" s="1108"/>
      <c r="AA129" s="994">
        <v>13351507</v>
      </c>
      <c r="AB129" s="995"/>
      <c r="AC129" s="995"/>
      <c r="AD129" s="995"/>
      <c r="AE129" s="996"/>
      <c r="AF129" s="997">
        <v>14068150</v>
      </c>
      <c r="AG129" s="995"/>
      <c r="AH129" s="995"/>
      <c r="AI129" s="995"/>
      <c r="AJ129" s="996"/>
      <c r="AK129" s="997">
        <v>13818182</v>
      </c>
      <c r="AL129" s="995"/>
      <c r="AM129" s="995"/>
      <c r="AN129" s="995"/>
      <c r="AO129" s="996"/>
      <c r="AP129" s="1109"/>
      <c r="AQ129" s="1110"/>
      <c r="AR129" s="1110"/>
      <c r="AS129" s="1110"/>
      <c r="AT129" s="1111"/>
      <c r="AU129" s="233"/>
      <c r="AV129" s="233"/>
      <c r="AW129" s="233"/>
      <c r="AX129" s="1101" t="s">
        <v>510</v>
      </c>
      <c r="AY129" s="959"/>
      <c r="AZ129" s="959"/>
      <c r="BA129" s="959"/>
      <c r="BB129" s="959"/>
      <c r="BC129" s="959"/>
      <c r="BD129" s="959"/>
      <c r="BE129" s="960"/>
      <c r="BF129" s="1102" t="s">
        <v>511</v>
      </c>
      <c r="BG129" s="1103"/>
      <c r="BH129" s="1103"/>
      <c r="BI129" s="1103"/>
      <c r="BJ129" s="1103"/>
      <c r="BK129" s="1103"/>
      <c r="BL129" s="1104"/>
      <c r="BM129" s="1102">
        <v>17.87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512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513</v>
      </c>
      <c r="X130" s="1107"/>
      <c r="Y130" s="1107"/>
      <c r="Z130" s="1108"/>
      <c r="AA130" s="994">
        <v>1556107</v>
      </c>
      <c r="AB130" s="995"/>
      <c r="AC130" s="995"/>
      <c r="AD130" s="995"/>
      <c r="AE130" s="996"/>
      <c r="AF130" s="997">
        <v>1570349</v>
      </c>
      <c r="AG130" s="995"/>
      <c r="AH130" s="995"/>
      <c r="AI130" s="995"/>
      <c r="AJ130" s="996"/>
      <c r="AK130" s="997">
        <v>1596702</v>
      </c>
      <c r="AL130" s="995"/>
      <c r="AM130" s="995"/>
      <c r="AN130" s="995"/>
      <c r="AO130" s="996"/>
      <c r="AP130" s="1109"/>
      <c r="AQ130" s="1110"/>
      <c r="AR130" s="1110"/>
      <c r="AS130" s="1110"/>
      <c r="AT130" s="1111"/>
      <c r="AU130" s="233"/>
      <c r="AV130" s="233"/>
      <c r="AW130" s="233"/>
      <c r="AX130" s="1101" t="s">
        <v>514</v>
      </c>
      <c r="AY130" s="959"/>
      <c r="AZ130" s="959"/>
      <c r="BA130" s="959"/>
      <c r="BB130" s="959"/>
      <c r="BC130" s="959"/>
      <c r="BD130" s="959"/>
      <c r="BE130" s="960"/>
      <c r="BF130" s="1137">
        <v>4.3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515</v>
      </c>
      <c r="X131" s="1144"/>
      <c r="Y131" s="1144"/>
      <c r="Z131" s="1145"/>
      <c r="AA131" s="1040">
        <v>11795400</v>
      </c>
      <c r="AB131" s="1022"/>
      <c r="AC131" s="1022"/>
      <c r="AD131" s="1022"/>
      <c r="AE131" s="1023"/>
      <c r="AF131" s="1021">
        <v>12497801</v>
      </c>
      <c r="AG131" s="1022"/>
      <c r="AH131" s="1022"/>
      <c r="AI131" s="1022"/>
      <c r="AJ131" s="1023"/>
      <c r="AK131" s="1021">
        <v>12221480</v>
      </c>
      <c r="AL131" s="1022"/>
      <c r="AM131" s="1022"/>
      <c r="AN131" s="1022"/>
      <c r="AO131" s="1023"/>
      <c r="AP131" s="1146"/>
      <c r="AQ131" s="1147"/>
      <c r="AR131" s="1147"/>
      <c r="AS131" s="1147"/>
      <c r="AT131" s="1148"/>
      <c r="AU131" s="233"/>
      <c r="AV131" s="233"/>
      <c r="AW131" s="233"/>
      <c r="AX131" s="1119" t="s">
        <v>516</v>
      </c>
      <c r="AY131" s="762"/>
      <c r="AZ131" s="762"/>
      <c r="BA131" s="762"/>
      <c r="BB131" s="762"/>
      <c r="BC131" s="762"/>
      <c r="BD131" s="762"/>
      <c r="BE131" s="1072"/>
      <c r="BF131" s="1120" t="s">
        <v>455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517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518</v>
      </c>
      <c r="W132" s="1130"/>
      <c r="X132" s="1130"/>
      <c r="Y132" s="1130"/>
      <c r="Z132" s="1131"/>
      <c r="AA132" s="1132">
        <v>3.9654780679999999</v>
      </c>
      <c r="AB132" s="1133"/>
      <c r="AC132" s="1133"/>
      <c r="AD132" s="1133"/>
      <c r="AE132" s="1134"/>
      <c r="AF132" s="1135">
        <v>3.9449980039999999</v>
      </c>
      <c r="AG132" s="1133"/>
      <c r="AH132" s="1133"/>
      <c r="AI132" s="1133"/>
      <c r="AJ132" s="1134"/>
      <c r="AK132" s="1135">
        <v>5.1703639819999996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519</v>
      </c>
      <c r="W133" s="1113"/>
      <c r="X133" s="1113"/>
      <c r="Y133" s="1113"/>
      <c r="Z133" s="1114"/>
      <c r="AA133" s="1115">
        <v>4.0999999999999996</v>
      </c>
      <c r="AB133" s="1116"/>
      <c r="AC133" s="1116"/>
      <c r="AD133" s="1116"/>
      <c r="AE133" s="1117"/>
      <c r="AF133" s="1115">
        <v>4</v>
      </c>
      <c r="AG133" s="1116"/>
      <c r="AH133" s="1116"/>
      <c r="AI133" s="1116"/>
      <c r="AJ133" s="1117"/>
      <c r="AK133" s="1115">
        <v>4.3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QIqfLN4au8I6oU5K94om/oUuN9t51pJiNIV4mZ4hCmLH4jkjSoauCNygnyK+N0yGSu0iInBey11XGHUg+yPIA==" saltValue="l9oaniVJPTPcTHE/yz5m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520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Q5WieOHM5mcKyHErh/jRVuX9Bud01aq7GzeI8NBOIKJd+hWUNN+UJkJI3j9MYAQwXk2rspKPRf4SOYTfgkaLA==" saltValue="HICQnzPfyQLGXcLajFjSi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DUAXd5UT0QZfF4XXXb2IYrOsEO3n1fpT8tmxxYlCpgt61K3OBZSvRds/KYToa/f08MFJRNAU8isb5Lh1WTcg==" saltValue="MHfgsmpGPfaT51apH6kGr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521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523</v>
      </c>
      <c r="AP7" s="272"/>
      <c r="AQ7" s="273" t="s">
        <v>524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525</v>
      </c>
      <c r="AQ8" s="279" t="s">
        <v>526</v>
      </c>
      <c r="AR8" s="280" t="s">
        <v>527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528</v>
      </c>
      <c r="AL9" s="1153"/>
      <c r="AM9" s="1153"/>
      <c r="AN9" s="1154"/>
      <c r="AO9" s="281">
        <v>3679195</v>
      </c>
      <c r="AP9" s="281">
        <v>60690</v>
      </c>
      <c r="AQ9" s="282">
        <v>65316</v>
      </c>
      <c r="AR9" s="283">
        <v>-7.1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529</v>
      </c>
      <c r="AL10" s="1153"/>
      <c r="AM10" s="1153"/>
      <c r="AN10" s="1154"/>
      <c r="AO10" s="284">
        <v>42248</v>
      </c>
      <c r="AP10" s="284">
        <v>697</v>
      </c>
      <c r="AQ10" s="285">
        <v>6075</v>
      </c>
      <c r="AR10" s="286">
        <v>-88.5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530</v>
      </c>
      <c r="AL11" s="1153"/>
      <c r="AM11" s="1153"/>
      <c r="AN11" s="1154"/>
      <c r="AO11" s="284">
        <v>690509</v>
      </c>
      <c r="AP11" s="284">
        <v>11390</v>
      </c>
      <c r="AQ11" s="285">
        <v>1232</v>
      </c>
      <c r="AR11" s="286">
        <v>824.5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531</v>
      </c>
      <c r="AL12" s="1153"/>
      <c r="AM12" s="1153"/>
      <c r="AN12" s="1154"/>
      <c r="AO12" s="284" t="s">
        <v>532</v>
      </c>
      <c r="AP12" s="284" t="s">
        <v>532</v>
      </c>
      <c r="AQ12" s="285">
        <v>18</v>
      </c>
      <c r="AR12" s="286" t="s">
        <v>532</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533</v>
      </c>
      <c r="AL13" s="1153"/>
      <c r="AM13" s="1153"/>
      <c r="AN13" s="1154"/>
      <c r="AO13" s="284">
        <v>209157</v>
      </c>
      <c r="AP13" s="284">
        <v>3450</v>
      </c>
      <c r="AQ13" s="285">
        <v>2791</v>
      </c>
      <c r="AR13" s="286">
        <v>23.6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534</v>
      </c>
      <c r="AL14" s="1153"/>
      <c r="AM14" s="1153"/>
      <c r="AN14" s="1154"/>
      <c r="AO14" s="284">
        <v>63130</v>
      </c>
      <c r="AP14" s="284">
        <v>1041</v>
      </c>
      <c r="AQ14" s="285">
        <v>1364</v>
      </c>
      <c r="AR14" s="286">
        <v>-23.7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535</v>
      </c>
      <c r="AL15" s="1156"/>
      <c r="AM15" s="1156"/>
      <c r="AN15" s="1157"/>
      <c r="AO15" s="284">
        <v>-208455</v>
      </c>
      <c r="AP15" s="284">
        <v>-3439</v>
      </c>
      <c r="AQ15" s="285">
        <v>-4006</v>
      </c>
      <c r="AR15" s="286">
        <v>-14.2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4475784</v>
      </c>
      <c r="AP16" s="284">
        <v>73830</v>
      </c>
      <c r="AQ16" s="285">
        <v>72790</v>
      </c>
      <c r="AR16" s="286">
        <v>1.4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537</v>
      </c>
      <c r="AP20" s="293" t="s">
        <v>538</v>
      </c>
      <c r="AQ20" s="294" t="s">
        <v>539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540</v>
      </c>
      <c r="AL21" s="1159"/>
      <c r="AM21" s="1159"/>
      <c r="AN21" s="1160"/>
      <c r="AO21" s="297">
        <v>6.9</v>
      </c>
      <c r="AP21" s="298">
        <v>6.54</v>
      </c>
      <c r="AQ21" s="299">
        <v>0.36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541</v>
      </c>
      <c r="AL22" s="1159"/>
      <c r="AM22" s="1159"/>
      <c r="AN22" s="1160"/>
      <c r="AO22" s="302">
        <v>96.6</v>
      </c>
      <c r="AP22" s="303">
        <v>98.3</v>
      </c>
      <c r="AQ22" s="304">
        <v>-1.7</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542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543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523</v>
      </c>
      <c r="AP30" s="272"/>
      <c r="AQ30" s="273" t="s">
        <v>524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525</v>
      </c>
      <c r="AQ31" s="279" t="s">
        <v>526</v>
      </c>
      <c r="AR31" s="280" t="s">
        <v>527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545</v>
      </c>
      <c r="AL32" s="1167"/>
      <c r="AM32" s="1167"/>
      <c r="AN32" s="1168"/>
      <c r="AO32" s="312">
        <v>1581962</v>
      </c>
      <c r="AP32" s="312">
        <v>26095</v>
      </c>
      <c r="AQ32" s="313">
        <v>35011</v>
      </c>
      <c r="AR32" s="314">
        <v>-25.5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546</v>
      </c>
      <c r="AL33" s="1167"/>
      <c r="AM33" s="1167"/>
      <c r="AN33" s="1168"/>
      <c r="AO33" s="312" t="s">
        <v>532</v>
      </c>
      <c r="AP33" s="312" t="s">
        <v>532</v>
      </c>
      <c r="AQ33" s="313" t="s">
        <v>532</v>
      </c>
      <c r="AR33" s="314" t="s">
        <v>532</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547</v>
      </c>
      <c r="AL34" s="1167"/>
      <c r="AM34" s="1167"/>
      <c r="AN34" s="1168"/>
      <c r="AO34" s="312" t="s">
        <v>532</v>
      </c>
      <c r="AP34" s="312" t="s">
        <v>532</v>
      </c>
      <c r="AQ34" s="313">
        <v>4</v>
      </c>
      <c r="AR34" s="314" t="s">
        <v>532</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548</v>
      </c>
      <c r="AL35" s="1167"/>
      <c r="AM35" s="1167"/>
      <c r="AN35" s="1168"/>
      <c r="AO35" s="312">
        <v>858026</v>
      </c>
      <c r="AP35" s="312">
        <v>14153</v>
      </c>
      <c r="AQ35" s="313">
        <v>8351</v>
      </c>
      <c r="AR35" s="314">
        <v>69.5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549</v>
      </c>
      <c r="AL36" s="1167"/>
      <c r="AM36" s="1167"/>
      <c r="AN36" s="1168"/>
      <c r="AO36" s="312">
        <v>41951</v>
      </c>
      <c r="AP36" s="312">
        <v>692</v>
      </c>
      <c r="AQ36" s="313">
        <v>1645</v>
      </c>
      <c r="AR36" s="314">
        <v>-57.9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550</v>
      </c>
      <c r="AL37" s="1167"/>
      <c r="AM37" s="1167"/>
      <c r="AN37" s="1168"/>
      <c r="AO37" s="312" t="s">
        <v>532</v>
      </c>
      <c r="AP37" s="312" t="s">
        <v>532</v>
      </c>
      <c r="AQ37" s="313">
        <v>1050</v>
      </c>
      <c r="AR37" s="314" t="s">
        <v>532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551</v>
      </c>
      <c r="AL38" s="1170"/>
      <c r="AM38" s="1170"/>
      <c r="AN38" s="1171"/>
      <c r="AO38" s="315" t="s">
        <v>532</v>
      </c>
      <c r="AP38" s="315" t="s">
        <v>532</v>
      </c>
      <c r="AQ38" s="316">
        <v>1</v>
      </c>
      <c r="AR38" s="304" t="s">
        <v>532</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552</v>
      </c>
      <c r="AL39" s="1170"/>
      <c r="AM39" s="1170"/>
      <c r="AN39" s="1171"/>
      <c r="AO39" s="312">
        <v>-253342</v>
      </c>
      <c r="AP39" s="312">
        <v>-4179</v>
      </c>
      <c r="AQ39" s="313">
        <v>-5851</v>
      </c>
      <c r="AR39" s="314">
        <v>-28.6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553</v>
      </c>
      <c r="AL40" s="1167"/>
      <c r="AM40" s="1167"/>
      <c r="AN40" s="1168"/>
      <c r="AO40" s="312">
        <v>-1596702</v>
      </c>
      <c r="AP40" s="312">
        <v>-26338</v>
      </c>
      <c r="AQ40" s="313">
        <v>-27858</v>
      </c>
      <c r="AR40" s="314">
        <v>-5.5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304</v>
      </c>
      <c r="AL41" s="1173"/>
      <c r="AM41" s="1173"/>
      <c r="AN41" s="1174"/>
      <c r="AO41" s="312">
        <v>631895</v>
      </c>
      <c r="AP41" s="312">
        <v>10423</v>
      </c>
      <c r="AQ41" s="313">
        <v>12351</v>
      </c>
      <c r="AR41" s="314">
        <v>-15.6</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555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523</v>
      </c>
      <c r="AN49" s="1163" t="s">
        <v>557</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558</v>
      </c>
      <c r="AO50" s="329" t="s">
        <v>559</v>
      </c>
      <c r="AP50" s="330" t="s">
        <v>560</v>
      </c>
      <c r="AQ50" s="331" t="s">
        <v>561</v>
      </c>
      <c r="AR50" s="332" t="s">
        <v>562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563</v>
      </c>
      <c r="AL51" s="325"/>
      <c r="AM51" s="333">
        <v>1269819</v>
      </c>
      <c r="AN51" s="334">
        <v>20241</v>
      </c>
      <c r="AO51" s="335">
        <v>15.2</v>
      </c>
      <c r="AP51" s="336">
        <v>54684</v>
      </c>
      <c r="AQ51" s="337">
        <v>1.1000000000000001</v>
      </c>
      <c r="AR51" s="338">
        <v>14.1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564</v>
      </c>
      <c r="AM52" s="341">
        <v>253600</v>
      </c>
      <c r="AN52" s="342">
        <v>4042</v>
      </c>
      <c r="AO52" s="343">
        <v>-11.5</v>
      </c>
      <c r="AP52" s="344">
        <v>32829</v>
      </c>
      <c r="AQ52" s="345">
        <v>7.2</v>
      </c>
      <c r="AR52" s="346">
        <v>-18.7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565</v>
      </c>
      <c r="AL53" s="325"/>
      <c r="AM53" s="333">
        <v>1694526</v>
      </c>
      <c r="AN53" s="334">
        <v>27179</v>
      </c>
      <c r="AO53" s="335">
        <v>34.299999999999997</v>
      </c>
      <c r="AP53" s="336">
        <v>62383</v>
      </c>
      <c r="AQ53" s="337">
        <v>14.1</v>
      </c>
      <c r="AR53" s="338">
        <v>20.2</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564</v>
      </c>
      <c r="AM54" s="341">
        <v>302611</v>
      </c>
      <c r="AN54" s="342">
        <v>4854</v>
      </c>
      <c r="AO54" s="343">
        <v>20.100000000000001</v>
      </c>
      <c r="AP54" s="344">
        <v>35325</v>
      </c>
      <c r="AQ54" s="345">
        <v>7.6</v>
      </c>
      <c r="AR54" s="346">
        <v>12.5</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566</v>
      </c>
      <c r="AL55" s="325"/>
      <c r="AM55" s="333">
        <v>1440344</v>
      </c>
      <c r="AN55" s="334">
        <v>23335</v>
      </c>
      <c r="AO55" s="335">
        <v>-14.1</v>
      </c>
      <c r="AP55" s="336">
        <v>63812</v>
      </c>
      <c r="AQ55" s="337">
        <v>2.2999999999999998</v>
      </c>
      <c r="AR55" s="338">
        <v>-16.399999999999999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564</v>
      </c>
      <c r="AM56" s="341">
        <v>502277</v>
      </c>
      <c r="AN56" s="342">
        <v>8137</v>
      </c>
      <c r="AO56" s="343">
        <v>67.599999999999994</v>
      </c>
      <c r="AP56" s="344">
        <v>33848</v>
      </c>
      <c r="AQ56" s="345">
        <v>-4.2</v>
      </c>
      <c r="AR56" s="346">
        <v>71.8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567</v>
      </c>
      <c r="AL57" s="325"/>
      <c r="AM57" s="333">
        <v>1512490</v>
      </c>
      <c r="AN57" s="334">
        <v>24804</v>
      </c>
      <c r="AO57" s="335">
        <v>6.3</v>
      </c>
      <c r="AP57" s="336">
        <v>45945</v>
      </c>
      <c r="AQ57" s="337">
        <v>-28</v>
      </c>
      <c r="AR57" s="338">
        <v>34.299999999999997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564</v>
      </c>
      <c r="AM58" s="341">
        <v>491109</v>
      </c>
      <c r="AN58" s="342">
        <v>8054</v>
      </c>
      <c r="AO58" s="343">
        <v>-1</v>
      </c>
      <c r="AP58" s="344">
        <v>25180</v>
      </c>
      <c r="AQ58" s="345">
        <v>-25.6</v>
      </c>
      <c r="AR58" s="346">
        <v>24.6</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568</v>
      </c>
      <c r="AL59" s="325"/>
      <c r="AM59" s="333">
        <v>2340999</v>
      </c>
      <c r="AN59" s="334">
        <v>38616</v>
      </c>
      <c r="AO59" s="335">
        <v>55.7</v>
      </c>
      <c r="AP59" s="336">
        <v>44475</v>
      </c>
      <c r="AQ59" s="337">
        <v>-3.2</v>
      </c>
      <c r="AR59" s="338">
        <v>58.9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564</v>
      </c>
      <c r="AM60" s="341">
        <v>1210084</v>
      </c>
      <c r="AN60" s="342">
        <v>19961</v>
      </c>
      <c r="AO60" s="343">
        <v>147.80000000000001</v>
      </c>
      <c r="AP60" s="344">
        <v>24780</v>
      </c>
      <c r="AQ60" s="345">
        <v>-1.6</v>
      </c>
      <c r="AR60" s="346">
        <v>149.4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569</v>
      </c>
      <c r="AL61" s="347"/>
      <c r="AM61" s="348">
        <v>1651636</v>
      </c>
      <c r="AN61" s="349">
        <v>26835</v>
      </c>
      <c r="AO61" s="350">
        <v>19.5</v>
      </c>
      <c r="AP61" s="351">
        <v>54260</v>
      </c>
      <c r="AQ61" s="352">
        <v>-2.7</v>
      </c>
      <c r="AR61" s="338">
        <v>22.2</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564</v>
      </c>
      <c r="AM62" s="341">
        <v>551936</v>
      </c>
      <c r="AN62" s="342">
        <v>9010</v>
      </c>
      <c r="AO62" s="343">
        <v>44.6</v>
      </c>
      <c r="AP62" s="344">
        <v>30392</v>
      </c>
      <c r="AQ62" s="345">
        <v>-3.3</v>
      </c>
      <c r="AR62" s="346">
        <v>47.9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sVQibB/Zgeo5zWikj4g7O/C5Xrn6mSM4ld7TAMp6MbmIr6pXX2BEqKdoHn+XkpZUFbnr4Ji5SgYE4bcwVm5PVg==" saltValue="25hgFXwDTJVPKicdEoJw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571</v>
      </c>
    </row>
    <row r="121" spans="125:125" ht="13.5" hidden="1" customHeight="1" x14ac:dyDescent="0.2">
      <c r="DU121" s="259"/>
    </row>
  </sheetData>
  <sheetProtection algorithmName="SHA-512" hashValue="/gU09+5eIxzPzpVHYTl+eeiB3lUedwes4cka+S5Wqx0dLTFeT9JeYvo3Gr6c23C6QnLuYhx6+wkjonlhRGISew==" saltValue="M4HJ9KxopvrftFbeTvski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572</v>
      </c>
    </row>
  </sheetData>
  <sheetProtection algorithmName="SHA-512" hashValue="8C2M8Ojvg3Yjh1ahKQKPKIMVOpFZ9kEu6g1PWevhjvKfsilQeUiYcsLduS630RdCp0BARFoHrUAZ7odEmOvAZg==" saltValue="CG782VZClTnb3evf/0yr3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2">
      <c r="B47" s="10"/>
      <c r="C47" s="1175" t="s">
        <v>3</v>
      </c>
      <c r="D47" s="1175"/>
      <c r="E47" s="1176"/>
      <c r="F47" s="11">
        <v>8.3000000000000007</v>
      </c>
      <c r="G47" s="12">
        <v>12.96</v>
      </c>
      <c r="H47" s="12">
        <v>18.28</v>
      </c>
      <c r="I47" s="12">
        <v>28.18</v>
      </c>
      <c r="J47" s="13">
        <v>32.56</v>
      </c>
    </row>
    <row r="48" spans="2:10" ht="57.75" customHeight="1" x14ac:dyDescent="0.2">
      <c r="B48" s="14"/>
      <c r="C48" s="1177" t="s">
        <v>4</v>
      </c>
      <c r="D48" s="1177"/>
      <c r="E48" s="1178"/>
      <c r="F48" s="15">
        <v>7.8</v>
      </c>
      <c r="G48" s="16">
        <v>7.87</v>
      </c>
      <c r="H48" s="16">
        <v>8.2100000000000009</v>
      </c>
      <c r="I48" s="16">
        <v>7.16</v>
      </c>
      <c r="J48" s="17">
        <v>10.94</v>
      </c>
    </row>
    <row r="49" spans="2:10" ht="57.75" customHeight="1" thickBot="1" x14ac:dyDescent="0.25">
      <c r="B49" s="18"/>
      <c r="C49" s="1179" t="s">
        <v>5</v>
      </c>
      <c r="D49" s="1179"/>
      <c r="E49" s="1180"/>
      <c r="F49" s="19">
        <v>1.42</v>
      </c>
      <c r="G49" s="20">
        <v>5.14</v>
      </c>
      <c r="H49" s="20">
        <v>6.25</v>
      </c>
      <c r="I49" s="20">
        <v>10.199999999999999</v>
      </c>
      <c r="J49" s="21">
        <v>7.52</v>
      </c>
    </row>
    <row r="50" spans="2:10" ht="13.2" x14ac:dyDescent="0.2"/>
  </sheetData>
  <sheetProtection algorithmName="SHA-512" hashValue="RcO+fsK5iMbwBzmq31ism7bD4S6VKielJctprPGYidT5XaxEayrQzA6EFbENvgmpebhAnn6ROljjqxAT2Iadww==" saltValue="KpZcHLD4le2Z83/L0R3Z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2024-09-24T23:49:45Z</cp:lastPrinted>
  <dcterms:created xsi:type="dcterms:W3CDTF">2024-02-05T01:48:06Z</dcterms:created>
  <dcterms:modified xsi:type="dcterms:W3CDTF">2024-09-26T01:36:58Z</dcterms:modified>
  <cp:category/>
</cp:coreProperties>
</file>