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7D75DA6D-D4C3-4414-9BC5-B54E10A4BB02}" xr6:coauthVersionLast="47" xr6:coauthVersionMax="47" xr10:uidLastSave="{00000000-0000-0000-0000-000000000000}"/>
  <bookViews>
    <workbookView xWindow="-110" yWindow="-110" windowWidth="22780" windowHeight="1466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U37" i="10"/>
  <c r="C37" i="10"/>
  <c r="BE36" i="10"/>
  <c r="U36" i="10"/>
  <c r="BE35" i="10"/>
  <c r="BE34" i="10"/>
  <c r="C34" i="10"/>
  <c r="C35" i="10" s="1"/>
  <c r="C36"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W34" i="10" l="1"/>
  <c r="BW35" i="10" s="1"/>
  <c r="BW36" i="10" s="1"/>
  <c r="BW37" i="10" s="1"/>
  <c r="BW38" i="10" s="1"/>
  <c r="CO34" i="10" l="1"/>
  <c r="CO35" i="10" s="1"/>
  <c r="CO36" i="10" s="1"/>
</calcChain>
</file>

<file path=xl/sharedStrings.xml><?xml version="1.0" encoding="utf-8"?>
<sst xmlns="http://schemas.openxmlformats.org/spreadsheetml/2006/main" count="1141" uniqueCount="621">
  <si>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</si>
  <si>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</si>
  <si>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</si>
  <si>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</si>
  <si>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</si>
  <si>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</si>
  <si>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</si>
  <si>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</si>
  <si>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</si>
  <si>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</si>
  <si>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</si>
  <si>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</si>
  <si>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</si>
  <si>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</si>
  <si>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</si>
  <si>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</si>
  <si>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</si>
  <si>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</si>
  <si>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</si>
  <si>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</si>
  <si>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</si>
  <si>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</si>
  <si>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</si>
  <si>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</si>
  <si>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</si>
  <si>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</si>
  <si>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</si>
  <si>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</si>
  <si>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</si>
  <si>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</si>
  <si>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</si>
  <si>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</si>
  <si>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</si>
  <si>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</si>
  <si>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</si>
  <si>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</si>
  <si>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</si>
  <si>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</si>
  <si>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</si>
  <si>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</si>
  <si>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</si>
  <si>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</si>
  <si>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</si>
  <si>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</si>
  <si>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</si>
  <si>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</si>
  <si>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</si>
  <si>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</si>
  <si>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</si>
  <si>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</si>
  <si>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</si>
  <si>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</si>
  <si>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</si>
  <si>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</si>
  <si>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</si>
  <si>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</si>
  <si>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</si>
  <si>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</si>
  <si>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</si>
  <si>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</si>
  <si>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</si>
  <si>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</si>
  <si>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</si>
  <si>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</si>
  <si>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</si>
  <si>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</si>
  <si>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</si>
  <si>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</si>
  <si>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</si>
  <si>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</si>
  <si>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</si>
  <si>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</si>
  <si>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</si>
  <si>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</si>
  <si>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</si>
  <si>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</si>
  <si>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</si>
  <si>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</si>
  <si>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</si>
  <si>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</si>
  <si>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</si>
  <si>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</si>
  <si>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</si>
  <si>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</si>
  <si>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</si>
  <si>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</si>
  <si>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</si>
  <si>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</si>
  <si>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</si>
  <si>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</si>
  <si>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</si>
  <si>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</si>
  <si>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</si>
  <si>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</si>
  <si>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</si>
  <si>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</si>
  <si>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</si>
  <si>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</si>
  <si>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</si>
  <si>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</si>
  <si>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蒲郡市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</si>
  <si>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</si>
  <si>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</si>
  <si>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</si>
  <si>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</si>
  <si>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</si>
  <si>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</si>
  <si>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</si>
  <si>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</si>
  <si>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</si>
  <si>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</si>
  <si>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</si>
  <si>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</si>
  <si>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</si>
  <si>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</si>
  <si>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</si>
  <si>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</si>
  <si>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</si>
  <si>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</si>
  <si>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</si>
  <si>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</si>
  <si>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</si>
  <si>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</si>
  <si>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</si>
  <si>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</si>
  <si>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</si>
  <si>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</si>
  <si>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</si>
  <si>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</si>
  <si>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</si>
  <si>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</si>
  <si>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</si>
  <si>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</si>
  <si>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</si>
  <si>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</si>
  <si>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</si>
  <si>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</si>
  <si>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</si>
  <si>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</si>
  <si>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</si>
  <si>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</si>
  <si>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</si>
  <si>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</si>
  <si>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</si>
  <si>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</si>
  <si>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</si>
  <si>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</si>
  <si>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</si>
  <si>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</si>
  <si>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</si>
  <si>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</si>
  <si>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</si>
  <si>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</si>
  <si>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</si>
  <si>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</si>
  <si>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</si>
  <si>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</si>
  <si>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</si>
  <si>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</si>
  <si>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</si>
  <si>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</si>
  <si>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</si>
  <si>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</si>
  <si>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</si>
  <si>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</si>
  <si>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</si>
  <si>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</si>
  <si>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</si>
  <si>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</si>
  <si>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</si>
  <si>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</si>
  <si>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</si>
  <si>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</si>
  <si>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</si>
  <si>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</si>
  <si>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</si>
  <si>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</si>
  <si>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</si>
  <si>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</si>
  <si>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</si>
  <si>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</si>
  <si>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</si>
  <si>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</si>
  <si>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</si>
  <si>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</si>
  <si>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</si>
  <si>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</si>
  <si>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</si>
  <si>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</si>
  <si>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</si>
  <si>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</si>
  <si>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</si>
  <si>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</si>
  <si>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</si>
  <si>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</si>
  <si>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</si>
  <si>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</si>
  <si>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</si>
  <si>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</si>
  <si>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</si>
  <si>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</si>
  <si>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</si>
  <si>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</si>
  <si>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</si>
  <si>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</si>
  <si>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</si>
  <si>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</si>
  <si>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</si>
  <si>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</si>
  <si>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</si>
  <si>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</si>
  <si>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</si>
  <si>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</si>
  <si>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</si>
  <si>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</si>
  <si>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愛知県蒲郡市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</si>
  <si>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</si>
  <si>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</si>
  <si>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</si>
  <si>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</si>
  <si>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</si>
  <si>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</si>
  <si>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</si>
  <si>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</si>
  <si>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</si>
  <si>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</si>
  <si>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</si>
  <si>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</si>
  <si>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</si>
  <si>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</si>
  <si>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</si>
  <si>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</si>
  <si>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</si>
  <si>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</si>
  <si>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</si>
  <si>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</si>
  <si>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</si>
  <si>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</si>
  <si>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</si>
  <si>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</si>
  <si>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</si>
  <si>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</si>
  <si>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</si>
  <si>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</si>
  <si>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</si>
  <si>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</si>
  <si>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</si>
  <si>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</si>
  <si>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</si>
  <si>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</si>
  <si>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</si>
  <si>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</si>
  <si>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</si>
  <si>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</si>
  <si>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</si>
  <si>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</si>
  <si>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</si>
  <si>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</si>
  <si>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</si>
  <si>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</si>
  <si>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</si>
  <si>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</si>
  <si>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</si>
  <si>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</si>
  <si>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</si>
  <si>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</si>
  <si>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</si>
  <si>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</si>
  <si>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</si>
  <si>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</si>
  <si>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</si>
  <si>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</si>
  <si>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</si>
  <si>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</si>
  <si>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</si>
  <si>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</si>
  <si>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</si>
  <si>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</si>
  <si>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</si>
  <si>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</si>
  <si>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</si>
  <si>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</si>
  <si>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</si>
  <si>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</si>
  <si>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</si>
  <si>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</si>
  <si>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</si>
  <si>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</si>
  <si>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</si>
  <si>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</si>
  <si>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</si>
  <si>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</si>
  <si>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</si>
  <si>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</si>
  <si>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</si>
  <si>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</si>
  <si>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</si>
  <si>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</si>
  <si>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</si>
  <si>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</si>
  <si>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</si>
  <si>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</si>
  <si>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</si>
  <si>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</si>
  <si>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</si>
  <si>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</si>
  <si>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</si>
  <si>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</si>
  <si>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</si>
  <si>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</si>
  <si>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</si>
  <si>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</si>
  <si>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</si>
  <si>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</si>
  <si>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</si>
  <si>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</si>
  <si>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</si>
  <si>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</si>
  <si>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</si>
  <si>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</si>
  <si>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</si>
  <si>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</si>
  <si>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</si>
  <si>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</si>
  <si>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</si>
  <si>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</si>
  <si>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</si>
  <si>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</si>
  <si>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</si>
  <si>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</si>
  <si>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</si>
  <si>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</si>
  <si>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</si>
  <si>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</si>
  <si>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</si>
  <si>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</si>
  <si>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</si>
  <si>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</si>
  <si>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</si>
  <si>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</si>
  <si>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</si>
  <si>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</si>
  <si>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</si>
  <si>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</si>
  <si>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</si>
  <si>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</si>
  <si>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</si>
  <si>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</si>
  <si>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</si>
  <si>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</si>
  <si>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</si>
  <si>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</si>
  <si>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</si>
  <si>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</si>
  <si>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</si>
  <si>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</si>
  <si>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</si>
  <si>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</si>
  <si>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</si>
  <si>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</si>
  <si>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</si>
  <si>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</si>
  <si>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</si>
  <si>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</si>
  <si>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</si>
  <si>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</si>
  <si>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</si>
  <si>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</si>
  <si>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</si>
  <si>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愛知県蒲郡市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</si>
  <si>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</si>
  <si>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</si>
  <si>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</si>
  <si>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</si>
  <si>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</si>
  <si>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</si>
  <si>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</si>
  <si>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</si>
  <si>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</si>
  <si>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</si>
  <si>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</si>
  <si>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</si>
  <si>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</si>
  <si>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</si>
  <si>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</si>
  <si>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</si>
  <si>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</si>
  <si>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</si>
  <si>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</si>
  <si>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</si>
  <si>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</si>
  <si>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公共用地対策事業特別会計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</si>
  <si>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</si>
  <si>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</si>
  <si>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</si>
  <si>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</si>
  <si>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</si>
  <si>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</si>
  <si>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</si>
  <si>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</si>
  <si>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</si>
  <si>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</si>
  <si>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</si>
  <si>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</si>
  <si>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</si>
  <si>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</si>
  <si>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</si>
  <si>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</si>
  <si>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</si>
  <si>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</si>
  <si>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</si>
  <si>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</si>
  <si>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病院事業会計</t>
    <phoneticPr fontId="5"/>
  </si>
  <si>
    <t>法適用企業</t>
    <phoneticPr fontId="5"/>
  </si>
  <si>
    <t>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</si>
  <si>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</si>
  <si>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</si>
  <si>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</si>
  <si>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</si>
  <si>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</si>
  <si>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</si>
  <si>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</si>
  <si>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</si>
  <si>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</si>
  <si>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</si>
  <si>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</si>
  <si>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</si>
  <si>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</si>
  <si>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</si>
  <si>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</si>
  <si>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</si>
  <si>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</si>
  <si>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</si>
  <si>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</si>
  <si>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</si>
  <si>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</si>
  <si>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</si>
  <si>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</si>
  <si>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</si>
  <si>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</si>
  <si>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</si>
  <si>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</si>
  <si>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</si>
  <si>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</si>
  <si>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</si>
  <si>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</si>
  <si>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</si>
  <si>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</si>
  <si>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</si>
  <si>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</si>
  <si>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</si>
  <si>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</si>
  <si>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</si>
  <si>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</si>
  <si>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</si>
  <si>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</si>
  <si>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</si>
  <si>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</si>
  <si>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</si>
  <si>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</si>
  <si>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</si>
  <si>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</si>
  <si>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</si>
  <si>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</si>
  <si>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</si>
  <si>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</si>
  <si>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</si>
  <si>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</si>
  <si>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</si>
  <si>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</si>
  <si>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</si>
  <si>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</si>
  <si>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</si>
  <si>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</si>
  <si>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</si>
  <si>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</si>
  <si>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</si>
  <si>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</si>
  <si>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</si>
  <si>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</si>
  <si>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</si>
  <si>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</si>
  <si>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</si>
  <si>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</si>
  <si>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</si>
  <si>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</si>
  <si>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</si>
  <si>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モーターボート競走事業会計</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</si>
  <si>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</si>
  <si>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</si>
  <si>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</si>
  <si>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</si>
  <si>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</si>
  <si>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</si>
  <si>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</si>
  <si>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</si>
  <si>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</si>
  <si>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</si>
  <si>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</si>
  <si>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</si>
  <si>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</si>
  <si>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</si>
  <si>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</si>
  <si>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</si>
  <si>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</si>
  <si>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</si>
  <si>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</si>
  <si>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</si>
  <si>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</si>
  <si>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</si>
  <si>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</si>
  <si>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</si>
  <si>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</si>
  <si>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</si>
  <si>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</si>
  <si>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</si>
  <si>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</si>
  <si>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</si>
  <si>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</si>
  <si>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</si>
  <si>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</si>
  <si>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</si>
  <si>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</si>
  <si>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</si>
  <si>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</si>
  <si>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</si>
  <si>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</si>
  <si>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</si>
  <si>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</si>
  <si>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</si>
  <si>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</si>
  <si>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</si>
  <si>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</si>
  <si>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</si>
  <si>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</si>
  <si>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</si>
  <si>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</si>
  <si>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</si>
  <si>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</si>
  <si>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</si>
  <si>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</si>
  <si>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</si>
  <si>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</si>
  <si>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</si>
  <si>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</si>
  <si>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</si>
  <si>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</si>
  <si>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</si>
  <si>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</si>
  <si>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</si>
  <si>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</si>
  <si>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</si>
  <si>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</si>
  <si>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</si>
  <si>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</si>
  <si>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</si>
  <si>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</si>
  <si>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</si>
  <si>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</si>
  <si>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</si>
  <si>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</si>
  <si>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</si>
  <si>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</si>
  <si>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</si>
  <si>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</si>
  <si>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</si>
  <si>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</si>
  <si>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</si>
  <si>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</si>
  <si>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</si>
  <si>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</si>
  <si>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</si>
  <si>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</si>
  <si>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</si>
  <si>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</si>
  <si>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</si>
  <si>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</si>
  <si>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5.42</t>
  </si>
  <si>
    <t>モーターボート競走事業会計</t>
  </si>
  <si>
    <t>病院事業会計</t>
  </si>
  <si>
    <t>▲ 0.62</t>
  </si>
  <si>
    <t>一般会計</t>
  </si>
  <si>
    <t>水道事業会計</t>
  </si>
  <si>
    <t>公共用地対策事業特別会計</t>
  </si>
  <si>
    <t>下水道事業会計</t>
  </si>
  <si>
    <t>土地区画整理事業特別会計</t>
  </si>
  <si>
    <t>国民健康保険事業特別会計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</si>
  <si>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</si>
  <si>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</si>
  <si>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</si>
  <si>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</si>
  <si>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</si>
  <si>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</si>
  <si>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</si>
  <si>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</si>
  <si>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</si>
  <si>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蒲郡市幸田町衛生組合</t>
    <rPh sb="0" eb="3">
      <t>ガマゴオリシ</t>
    </rPh>
    <rPh sb="3" eb="6">
      <t>コウタチョウ</t>
    </rPh>
    <rPh sb="6" eb="10">
      <t>エイセイクミアイ</t>
    </rPh>
    <phoneticPr fontId="2"/>
  </si>
  <si>
    <t>愛知県後期高齢者医療広域連合（一般会計）</t>
    <phoneticPr fontId="2"/>
  </si>
  <si>
    <t>愛知県後期高齢者医療広域連合（後期高齢者医療特別会計）</t>
    <phoneticPr fontId="2"/>
  </si>
  <si>
    <t>東三河広域連合（一般会計）</t>
    <rPh sb="8" eb="12">
      <t>イッパンカイケイ</t>
    </rPh>
    <phoneticPr fontId="2"/>
  </si>
  <si>
    <t>東三河広域連合（介護保険特別会計）</t>
    <phoneticPr fontId="2"/>
  </si>
  <si>
    <t>蒲郡交通安全事業会</t>
    <rPh sb="0" eb="2">
      <t>ガマゴオリ</t>
    </rPh>
    <rPh sb="2" eb="6">
      <t>コウツウアンゼン</t>
    </rPh>
    <rPh sb="6" eb="9">
      <t>ジギョウカイ</t>
    </rPh>
    <phoneticPr fontId="2"/>
  </si>
  <si>
    <t>蒲郡港営施設</t>
    <rPh sb="0" eb="2">
      <t>ガマゴオリ</t>
    </rPh>
    <rPh sb="2" eb="3">
      <t>ミナト</t>
    </rPh>
    <rPh sb="3" eb="4">
      <t>エイ</t>
    </rPh>
    <rPh sb="4" eb="6">
      <t>シセツ</t>
    </rPh>
    <phoneticPr fontId="2"/>
  </si>
  <si>
    <t>蒲郡土地開発公社</t>
    <rPh sb="0" eb="2">
      <t>ガマゴオリ</t>
    </rPh>
    <rPh sb="2" eb="8">
      <t>トチカイハツコウシャ</t>
    </rPh>
    <phoneticPr fontId="2"/>
  </si>
  <si>
    <t>-</t>
    <phoneticPr fontId="2"/>
  </si>
  <si>
    <t>モーターボート競走事業収益基金</t>
    <phoneticPr fontId="5"/>
  </si>
  <si>
    <t>教育施設整備事業基金</t>
    <phoneticPr fontId="2"/>
  </si>
  <si>
    <t>ふるさと蒲郡応援基金</t>
    <phoneticPr fontId="2"/>
  </si>
  <si>
    <t>新型コロナウイルス感染症対策基金</t>
    <phoneticPr fontId="2"/>
  </si>
  <si>
    <t>社会福祉基金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</si>
  <si>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</si>
  <si>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</si>
  <si>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</si>
  <si>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</si>
  <si>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</si>
  <si>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</si>
  <si>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</si>
  <si>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</si>
  <si>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</si>
  <si>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将来負担比率、実質公債費比率ともに類似団体と比較して低い水準にある。
これは、実質公債費比率については、予算編成の基本的な方針として、償還額以上に借りないという考え方に基づき、新規発行を抑制してきたためである。
しかしながら、上述のとおり、施設の老朽化が進んでおり、公共施設更新に係る投資的経費は増加する見込みであるため、今後は上昇していくことが考えられるため、これまで以上に公債費の適正化に取り組んでいく必要がある。</t>
    <phoneticPr fontId="5"/>
  </si>
  <si>
    <t>　ここ数年、他会計に対する繰出しをモーターボート競走事業会計から直接行っているため、将来負担比率は発生していない。一方で、有形固定資産減価償却率は類似団体よりも高く上昇傾向にあるが、主な要因としては、昭和４０年代に建設された市民会館や、学校教育施設（小中学校計２０校）等をはじめとした築３０年を超える施設が多いことが挙げられる。公共施設等総合管理計画に基づき、適正な施設規模への見直し・合理化を図り、老朽化対策に積極的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</si>
</sst>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quotePrefix="1"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C76C-43D5-AAA1-2659066965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33605</c:v>
                </c:pt>
                <c:pt idx="1">
                  <c:v>57422</c:v>
                </c:pt>
                <c:pt idx="2">
                  <c:v>46584</c:v>
                </c:pt>
                <c:pt idx="3">
                  <c:v>61968</c:v>
                </c:pt>
                <c:pt idx="4">
                  <c:v>57630</c:v>
                </c:pt>
              </c:numCache>
            </c:numRef>
          </c:val>
          <c:smooth val="0"/>
          <c:extLst>
            <c:ext xmlns:c16="http://schemas.microsoft.com/office/drawing/2014/chart" uri="{C3380CC4-5D6E-409C-BE32-E72D297353CC}">
              <c16:uniqueId val="{00000001-C76C-43D5-AAA1-2659066965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11.1</c:v>
                </c:pt>
                <c:pt idx="1">
                  <c:v>12.06</c:v>
                </c:pt>
                <c:pt idx="2">
                  <c:v>13.68</c:v>
                </c:pt>
                <c:pt idx="3">
                  <c:v>16.96</c:v>
                </c:pt>
                <c:pt idx="4">
                  <c:v>8.51</c:v>
                </c:pt>
              </c:numCache>
            </c:numRef>
          </c:val>
          <c:extLst>
            <c:ext xmlns:c16="http://schemas.microsoft.com/office/drawing/2014/chart" uri="{C3380CC4-5D6E-409C-BE32-E72D297353CC}">
              <c16:uniqueId val="{00000000-1C4F-4599-A131-AA0FC23137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21.44</c:v>
                </c:pt>
                <c:pt idx="1">
                  <c:v>23.26</c:v>
                </c:pt>
                <c:pt idx="2">
                  <c:v>25.68</c:v>
                </c:pt>
                <c:pt idx="3">
                  <c:v>29.16</c:v>
                </c:pt>
                <c:pt idx="4">
                  <c:v>38.130000000000003</c:v>
                </c:pt>
              </c:numCache>
            </c:numRef>
          </c:val>
          <c:extLst>
            <c:ext xmlns:c16="http://schemas.microsoft.com/office/drawing/2014/chart" uri="{C3380CC4-5D6E-409C-BE32-E72D297353CC}">
              <c16:uniqueId val="{00000001-1C4F-4599-A131-AA0FC23137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1.08</c:v>
                </c:pt>
                <c:pt idx="1">
                  <c:v>1.27</c:v>
                </c:pt>
                <c:pt idx="2">
                  <c:v>2.09</c:v>
                </c:pt>
                <c:pt idx="3">
                  <c:v>6.2</c:v>
                </c:pt>
                <c:pt idx="4">
                  <c:v>-5.42</c:v>
                </c:pt>
              </c:numCache>
            </c:numRef>
          </c:val>
          <c:smooth val="0"/>
          <c:extLst>
            <c:ext xmlns:c16="http://schemas.microsoft.com/office/drawing/2014/chart" uri="{C3380CC4-5D6E-409C-BE32-E72D297353CC}">
              <c16:uniqueId val="{00000002-1C4F-4599-A131-AA0FC23137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2.12</c:v>
                </c:pt>
                <c:pt idx="2">
                  <c:v>#N/A</c:v>
                </c:pt>
                <c:pt idx="3">
                  <c:v>0.18</c:v>
                </c:pt>
                <c:pt idx="4">
                  <c:v>#N/A</c:v>
                </c:pt>
                <c:pt idx="5">
                  <c:v>1.57</c:v>
                </c:pt>
                <c:pt idx="6">
                  <c:v>#N/A</c:v>
                </c:pt>
                <c:pt idx="7">
                  <c:v>1.01</c:v>
                </c:pt>
                <c:pt idx="8">
                  <c:v>#N/A</c:v>
                </c:pt>
                <c:pt idx="9">
                  <c:v>0.22</c:v>
                </c:pt>
              </c:numCache>
            </c:numRef>
          </c:val>
          <c:extLst>
            <c:ext xmlns:c16="http://schemas.microsoft.com/office/drawing/2014/chart" uri="{C3380CC4-5D6E-409C-BE32-E72D297353CC}">
              <c16:uniqueId val="{00000000-A148-4F78-BA7A-D6521CF14F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48-4F78-BA7A-D6521CF14F3C}"/>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0.48</c:v>
                </c:pt>
                <c:pt idx="4">
                  <c:v>#N/A</c:v>
                </c:pt>
                <c:pt idx="5">
                  <c:v>0.51</c:v>
                </c:pt>
                <c:pt idx="6">
                  <c:v>#N/A</c:v>
                </c:pt>
                <c:pt idx="7">
                  <c:v>0.66</c:v>
                </c:pt>
                <c:pt idx="8">
                  <c:v>#N/A</c:v>
                </c:pt>
                <c:pt idx="9">
                  <c:v>0.34</c:v>
                </c:pt>
              </c:numCache>
            </c:numRef>
          </c:val>
          <c:extLst>
            <c:ext xmlns:c16="http://schemas.microsoft.com/office/drawing/2014/chart" uri="{C3380CC4-5D6E-409C-BE32-E72D297353CC}">
              <c16:uniqueId val="{00000002-A148-4F78-BA7A-D6521CF14F3C}"/>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0.31</c:v>
                </c:pt>
                <c:pt idx="2">
                  <c:v>#N/A</c:v>
                </c:pt>
                <c:pt idx="3">
                  <c:v>0.88</c:v>
                </c:pt>
                <c:pt idx="4">
                  <c:v>#N/A</c:v>
                </c:pt>
                <c:pt idx="5">
                  <c:v>1.1499999999999999</c:v>
                </c:pt>
                <c:pt idx="6">
                  <c:v>#N/A</c:v>
                </c:pt>
                <c:pt idx="7">
                  <c:v>3.58</c:v>
                </c:pt>
                <c:pt idx="8">
                  <c:v>#N/A</c:v>
                </c:pt>
                <c:pt idx="9">
                  <c:v>0.4</c:v>
                </c:pt>
              </c:numCache>
            </c:numRef>
          </c:val>
          <c:extLst>
            <c:ext xmlns:c16="http://schemas.microsoft.com/office/drawing/2014/chart" uri="{C3380CC4-5D6E-409C-BE32-E72D297353CC}">
              <c16:uniqueId val="{00000003-A148-4F78-BA7A-D6521CF14F3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#N/A</c:v>
                </c:pt>
                <c:pt idx="3">
                  <c:v>1.9</c:v>
                </c:pt>
                <c:pt idx="4">
                  <c:v>#N/A</c:v>
                </c:pt>
                <c:pt idx="5">
                  <c:v>2.2599999999999998</c:v>
                </c:pt>
                <c:pt idx="6">
                  <c:v>#N/A</c:v>
                </c:pt>
                <c:pt idx="7">
                  <c:v>2.61</c:v>
                </c:pt>
                <c:pt idx="8">
                  <c:v>#N/A</c:v>
                </c:pt>
                <c:pt idx="9">
                  <c:v>2.4</c:v>
                </c:pt>
              </c:numCache>
            </c:numRef>
          </c:val>
          <c:extLst>
            <c:ext xmlns:c16="http://schemas.microsoft.com/office/drawing/2014/chart" uri="{C3380CC4-5D6E-409C-BE32-E72D297353CC}">
              <c16:uniqueId val="{00000004-A148-4F78-BA7A-D6521CF14F3C}"/>
            </c:ext>
          </c:extLst>
        </c:ser>
        <c:ser>
          <c:idx val="5"/>
          <c:order val="5"/>
          <c:tx>
            <c:strRef>
              <c:f>データシート!$A$32</c:f>
              <c:strCache>
                <c:ptCount val="1"/>
                <c:pt idx="0">
                  <c:v>公共用地対策事業特別会計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3.09</c:v>
                </c:pt>
                <c:pt idx="2">
                  <c:v>#N/A</c:v>
                </c:pt>
                <c:pt idx="3">
                  <c:v>2.72</c:v>
                </c:pt>
                <c:pt idx="4">
                  <c:v>#N/A</c:v>
                </c:pt>
                <c:pt idx="5">
                  <c:v>3.13</c:v>
                </c:pt>
                <c:pt idx="6">
                  <c:v>#N/A</c:v>
                </c:pt>
                <c:pt idx="7">
                  <c:v>2.79</c:v>
                </c:pt>
                <c:pt idx="8">
                  <c:v>#N/A</c:v>
                </c:pt>
                <c:pt idx="9">
                  <c:v>3.34</c:v>
                </c:pt>
              </c:numCache>
            </c:numRef>
          </c:val>
          <c:extLst>
            <c:ext xmlns:c16="http://schemas.microsoft.com/office/drawing/2014/chart" uri="{C3380CC4-5D6E-409C-BE32-E72D297353CC}">
              <c16:uniqueId val="{00000005-A148-4F78-BA7A-D6521CF14F3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6.38</c:v>
                </c:pt>
                <c:pt idx="2">
                  <c:v>#N/A</c:v>
                </c:pt>
                <c:pt idx="3">
                  <c:v>6.54</c:v>
                </c:pt>
                <c:pt idx="4">
                  <c:v>#N/A</c:v>
                </c:pt>
                <c:pt idx="5">
                  <c:v>6.2</c:v>
                </c:pt>
                <c:pt idx="6">
                  <c:v>#N/A</c:v>
                </c:pt>
                <c:pt idx="7">
                  <c:v>5.84</c:v>
                </c:pt>
                <c:pt idx="8">
                  <c:v>#N/A</c:v>
                </c:pt>
                <c:pt idx="9">
                  <c:v>4.4000000000000004</c:v>
                </c:pt>
              </c:numCache>
            </c:numRef>
          </c:val>
          <c:extLst>
            <c:ext xmlns:c16="http://schemas.microsoft.com/office/drawing/2014/chart" uri="{C3380CC4-5D6E-409C-BE32-E72D297353CC}">
              <c16:uniqueId val="{00000006-A148-4F78-BA7A-D6521CF14F3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8</c:v>
                </c:pt>
                <c:pt idx="2">
                  <c:v>#N/A</c:v>
                </c:pt>
                <c:pt idx="3">
                  <c:v>8.9600000000000009</c:v>
                </c:pt>
                <c:pt idx="4">
                  <c:v>#N/A</c:v>
                </c:pt>
                <c:pt idx="5">
                  <c:v>10.54</c:v>
                </c:pt>
                <c:pt idx="6">
                  <c:v>#N/A</c:v>
                </c:pt>
                <c:pt idx="7">
                  <c:v>11.19</c:v>
                </c:pt>
                <c:pt idx="8">
                  <c:v>#N/A</c:v>
                </c:pt>
                <c:pt idx="9">
                  <c:v>4.75</c:v>
                </c:pt>
              </c:numCache>
            </c:numRef>
          </c:val>
          <c:extLst>
            <c:ext xmlns:c16="http://schemas.microsoft.com/office/drawing/2014/chart" uri="{C3380CC4-5D6E-409C-BE32-E72D297353CC}">
              <c16:uniqueId val="{00000007-A148-4F78-BA7A-D6521CF14F3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0.62</c:v>
                </c:pt>
                <c:pt idx="1">
                  <c:v>#N/A</c:v>
                </c:pt>
                <c:pt idx="2">
                  <c:v>#N/A</c:v>
                </c:pt>
                <c:pt idx="3">
                  <c:v>2.1800000000000002</c:v>
                </c:pt>
                <c:pt idx="4">
                  <c:v>#N/A</c:v>
                </c:pt>
                <c:pt idx="5">
                  <c:v>6.45</c:v>
                </c:pt>
                <c:pt idx="6">
                  <c:v>#N/A</c:v>
                </c:pt>
                <c:pt idx="7">
                  <c:v>13.64</c:v>
                </c:pt>
                <c:pt idx="8">
                  <c:v>#N/A</c:v>
                </c:pt>
                <c:pt idx="9">
                  <c:v>17.2</c:v>
                </c:pt>
              </c:numCache>
            </c:numRef>
          </c:val>
          <c:extLst>
            <c:ext xmlns:c16="http://schemas.microsoft.com/office/drawing/2014/chart" uri="{C3380CC4-5D6E-409C-BE32-E72D297353CC}">
              <c16:uniqueId val="{00000008-A148-4F78-BA7A-D6521CF14F3C}"/>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112.13</c:v>
                </c:pt>
                <c:pt idx="2">
                  <c:v>#N/A</c:v>
                </c:pt>
                <c:pt idx="3">
                  <c:v>126.93</c:v>
                </c:pt>
                <c:pt idx="4">
                  <c:v>#N/A</c:v>
                </c:pt>
                <c:pt idx="5">
                  <c:v>148.05000000000001</c:v>
                </c:pt>
                <c:pt idx="6">
                  <c:v>#N/A</c:v>
                </c:pt>
                <c:pt idx="7">
                  <c:v>184.59</c:v>
                </c:pt>
                <c:pt idx="8">
                  <c:v>#N/A</c:v>
                </c:pt>
                <c:pt idx="9">
                  <c:v>220.64</c:v>
                </c:pt>
              </c:numCache>
            </c:numRef>
          </c:val>
          <c:extLst>
            <c:ext xmlns:c16="http://schemas.microsoft.com/office/drawing/2014/chart" uri="{C3380CC4-5D6E-409C-BE32-E72D297353CC}">
              <c16:uniqueId val="{00000009-A148-4F78-BA7A-D6521CF14F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3242</c:v>
                </c:pt>
                <c:pt idx="5">
                  <c:v>3151</c:v>
                </c:pt>
                <c:pt idx="8">
                  <c:v>3006</c:v>
                </c:pt>
                <c:pt idx="11">
                  <c:v>2877</c:v>
                </c:pt>
                <c:pt idx="14">
                  <c:v>2744</c:v>
                </c:pt>
              </c:numCache>
            </c:numRef>
          </c:val>
          <c:extLst>
            <c:ext xmlns:c16="http://schemas.microsoft.com/office/drawing/2014/chart" uri="{C3380CC4-5D6E-409C-BE32-E72D297353CC}">
              <c16:uniqueId val="{00000000-9790-4C5F-A048-579F4B86AC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90-4C5F-A048-579F4B86AC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790-4C5F-A048-579F4B86AC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52</c:v>
                </c:pt>
                <c:pt idx="3">
                  <c:v>52</c:v>
                </c:pt>
                <c:pt idx="6">
                  <c:v>52</c:v>
                </c:pt>
                <c:pt idx="9">
                  <c:v>52</c:v>
                </c:pt>
                <c:pt idx="12">
                  <c:v>52</c:v>
                </c:pt>
              </c:numCache>
            </c:numRef>
          </c:val>
          <c:extLst>
            <c:ext xmlns:c16="http://schemas.microsoft.com/office/drawing/2014/chart" uri="{C3380CC4-5D6E-409C-BE32-E72D297353CC}">
              <c16:uniqueId val="{00000003-9790-4C5F-A048-579F4B86AC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c:v>
                </c:pt>
                <c:pt idx="3">
                  <c:v>2</c:v>
                </c:pt>
                <c:pt idx="6">
                  <c:v>3</c:v>
                </c:pt>
                <c:pt idx="9">
                  <c:v>2</c:v>
                </c:pt>
                <c:pt idx="12">
                  <c:v>3</c:v>
                </c:pt>
              </c:numCache>
            </c:numRef>
          </c:val>
          <c:extLst>
            <c:ext xmlns:c16="http://schemas.microsoft.com/office/drawing/2014/chart" uri="{C3380CC4-5D6E-409C-BE32-E72D297353CC}">
              <c16:uniqueId val="{00000004-9790-4C5F-A048-579F4B86AC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90-4C5F-A048-579F4B86AC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90-4C5F-A048-579F4B86AC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3170</c:v>
                </c:pt>
                <c:pt idx="3">
                  <c:v>3051</c:v>
                </c:pt>
                <c:pt idx="6">
                  <c:v>2779</c:v>
                </c:pt>
                <c:pt idx="9">
                  <c:v>2885</c:v>
                </c:pt>
                <c:pt idx="12">
                  <c:v>2872</c:v>
                </c:pt>
              </c:numCache>
            </c:numRef>
          </c:val>
          <c:extLst>
            <c:ext xmlns:c16="http://schemas.microsoft.com/office/drawing/2014/chart" uri="{C3380CC4-5D6E-409C-BE32-E72D297353CC}">
              <c16:uniqueId val="{00000007-9790-4C5F-A048-579F4B86AC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c:v>
                </c:pt>
                <c:pt idx="2">
                  <c:v>#N/A</c:v>
                </c:pt>
                <c:pt idx="3">
                  <c:v>#N/A</c:v>
                </c:pt>
                <c:pt idx="4">
                  <c:v>-46</c:v>
                </c:pt>
                <c:pt idx="5">
                  <c:v>#N/A</c:v>
                </c:pt>
                <c:pt idx="6">
                  <c:v>#N/A</c:v>
                </c:pt>
                <c:pt idx="7">
                  <c:v>-172</c:v>
                </c:pt>
                <c:pt idx="8">
                  <c:v>#N/A</c:v>
                </c:pt>
                <c:pt idx="9">
                  <c:v>#N/A</c:v>
                </c:pt>
                <c:pt idx="10">
                  <c:v>62</c:v>
                </c:pt>
                <c:pt idx="11">
                  <c:v>#N/A</c:v>
                </c:pt>
                <c:pt idx="12">
                  <c:v>#N/A</c:v>
                </c:pt>
                <c:pt idx="13">
                  <c:v>183</c:v>
                </c:pt>
                <c:pt idx="14">
                  <c:v>#N/A</c:v>
                </c:pt>
              </c:numCache>
            </c:numRef>
          </c:val>
          <c:smooth val="0"/>
          <c:extLst>
            <c:ext xmlns:c16="http://schemas.microsoft.com/office/drawing/2014/chart" uri="{C3380CC4-5D6E-409C-BE32-E72D297353CC}">
              <c16:uniqueId val="{00000008-9790-4C5F-A048-579F4B86AC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23207</c:v>
                </c:pt>
                <c:pt idx="5">
                  <c:v>23016</c:v>
                </c:pt>
                <c:pt idx="8">
                  <c:v>22867</c:v>
                </c:pt>
                <c:pt idx="11">
                  <c:v>23028</c:v>
                </c:pt>
                <c:pt idx="14">
                  <c:v>22641</c:v>
                </c:pt>
              </c:numCache>
            </c:numRef>
          </c:val>
          <c:extLst>
            <c:ext xmlns:c16="http://schemas.microsoft.com/office/drawing/2014/chart" uri="{C3380CC4-5D6E-409C-BE32-E72D297353CC}">
              <c16:uniqueId val="{00000000-E5F4-4BE1-BC9F-CC2F7AE3C3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5472</c:v>
                </c:pt>
                <c:pt idx="5">
                  <c:v>4898</c:v>
                </c:pt>
                <c:pt idx="8">
                  <c:v>4426</c:v>
                </c:pt>
                <c:pt idx="11">
                  <c:v>4218</c:v>
                </c:pt>
                <c:pt idx="14">
                  <c:v>3634</c:v>
                </c:pt>
              </c:numCache>
            </c:numRef>
          </c:val>
          <c:extLst>
            <c:ext xmlns:c16="http://schemas.microsoft.com/office/drawing/2014/chart" uri="{C3380CC4-5D6E-409C-BE32-E72D297353CC}">
              <c16:uniqueId val="{00000001-E5F4-4BE1-BC9F-CC2F7AE3C3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8233</c:v>
                </c:pt>
                <c:pt idx="5">
                  <c:v>10545</c:v>
                </c:pt>
                <c:pt idx="8">
                  <c:v>13871</c:v>
                </c:pt>
                <c:pt idx="11">
                  <c:v>17176</c:v>
                </c:pt>
                <c:pt idx="14">
                  <c:v>23039</c:v>
                </c:pt>
              </c:numCache>
            </c:numRef>
          </c:val>
          <c:extLst>
            <c:ext xmlns:c16="http://schemas.microsoft.com/office/drawing/2014/chart" uri="{C3380CC4-5D6E-409C-BE32-E72D297353CC}">
              <c16:uniqueId val="{00000002-E5F4-4BE1-BC9F-CC2F7AE3C3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F4-4BE1-BC9F-CC2F7AE3C3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F4-4BE1-BC9F-CC2F7AE3C3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F4-4BE1-BC9F-CC2F7AE3C3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2882</c:v>
                </c:pt>
                <c:pt idx="3">
                  <c:v>3005</c:v>
                </c:pt>
                <c:pt idx="6">
                  <c:v>3245</c:v>
                </c:pt>
                <c:pt idx="9">
                  <c:v>3414</c:v>
                </c:pt>
                <c:pt idx="12">
                  <c:v>3538</c:v>
                </c:pt>
              </c:numCache>
            </c:numRef>
          </c:val>
          <c:extLst>
            <c:ext xmlns:c16="http://schemas.microsoft.com/office/drawing/2014/chart" uri="{C3380CC4-5D6E-409C-BE32-E72D297353CC}">
              <c16:uniqueId val="{00000006-E5F4-4BE1-BC9F-CC2F7AE3C3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553</c:v>
                </c:pt>
                <c:pt idx="3">
                  <c:v>503</c:v>
                </c:pt>
                <c:pt idx="6">
                  <c:v>453</c:v>
                </c:pt>
                <c:pt idx="9">
                  <c:v>402</c:v>
                </c:pt>
                <c:pt idx="12">
                  <c:v>352</c:v>
                </c:pt>
              </c:numCache>
            </c:numRef>
          </c:val>
          <c:extLst>
            <c:ext xmlns:c16="http://schemas.microsoft.com/office/drawing/2014/chart" uri="{C3380CC4-5D6E-409C-BE32-E72D297353CC}">
              <c16:uniqueId val="{00000007-E5F4-4BE1-BC9F-CC2F7AE3C3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3624</c:v>
                </c:pt>
                <c:pt idx="3">
                  <c:v>7461</c:v>
                </c:pt>
                <c:pt idx="6">
                  <c:v>16</c:v>
                </c:pt>
                <c:pt idx="9">
                  <c:v>13</c:v>
                </c:pt>
                <c:pt idx="12">
                  <c:v>1683</c:v>
                </c:pt>
              </c:numCache>
            </c:numRef>
          </c:val>
          <c:extLst>
            <c:ext xmlns:c16="http://schemas.microsoft.com/office/drawing/2014/chart" uri="{C3380CC4-5D6E-409C-BE32-E72D297353CC}">
              <c16:uniqueId val="{00000008-E5F4-4BE1-BC9F-CC2F7AE3C3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219</c:v>
                </c:pt>
                <c:pt idx="3">
                  <c:v>203</c:v>
                </c:pt>
                <c:pt idx="6">
                  <c:v>188</c:v>
                </c:pt>
                <c:pt idx="9">
                  <c:v>172</c:v>
                </c:pt>
                <c:pt idx="12">
                  <c:v>156</c:v>
                </c:pt>
              </c:numCache>
            </c:numRef>
          </c:val>
          <c:extLst>
            <c:ext xmlns:c16="http://schemas.microsoft.com/office/drawing/2014/chart" uri="{C3380CC4-5D6E-409C-BE32-E72D297353CC}">
              <c16:uniqueId val="{00000009-E5F4-4BE1-BC9F-CC2F7AE3C3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25292</c:v>
                </c:pt>
                <c:pt idx="3">
                  <c:v>25500</c:v>
                </c:pt>
                <c:pt idx="6">
                  <c:v>25140</c:v>
                </c:pt>
                <c:pt idx="9">
                  <c:v>24958</c:v>
                </c:pt>
                <c:pt idx="12">
                  <c:v>23848</c:v>
                </c:pt>
              </c:numCache>
            </c:numRef>
          </c:val>
          <c:extLst>
            <c:ext xmlns:c16="http://schemas.microsoft.com/office/drawing/2014/chart" uri="{C3380CC4-5D6E-409C-BE32-E72D297353CC}">
              <c16:uniqueId val="{0000000A-E5F4-4BE1-BC9F-CC2F7AE3C3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5F4-4BE1-BC9F-CC2F7AE3C3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4558</c:v>
                </c:pt>
                <c:pt idx="1">
                  <c:v>5467</c:v>
                </c:pt>
                <c:pt idx="2">
                  <c:v>6919</c:v>
                </c:pt>
              </c:numCache>
            </c:numRef>
          </c:val>
          <c:extLst>
            <c:ext xmlns:c16="http://schemas.microsoft.com/office/drawing/2014/chart" uri="{C3380CC4-5D6E-409C-BE32-E72D297353CC}">
              <c16:uniqueId val="{00000000-8C30-48B4-8EA9-E4C8BE9AD6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275</c:v>
                </c:pt>
                <c:pt idx="1">
                  <c:v>276</c:v>
                </c:pt>
                <c:pt idx="2">
                  <c:v>277</c:v>
                </c:pt>
              </c:numCache>
            </c:numRef>
          </c:val>
          <c:extLst>
            <c:ext xmlns:c16="http://schemas.microsoft.com/office/drawing/2014/chart" uri="{C3380CC4-5D6E-409C-BE32-E72D297353CC}">
              <c16:uniqueId val="{00000001-8C30-48B4-8EA9-E4C8BE9AD6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8621</c:v>
                </c:pt>
                <c:pt idx="1">
                  <c:v>11013</c:v>
                </c:pt>
                <c:pt idx="2">
                  <c:v>15421</c:v>
                </c:pt>
              </c:numCache>
            </c:numRef>
          </c:val>
          <c:extLst>
            <c:ext xmlns:c16="http://schemas.microsoft.com/office/drawing/2014/chart" uri="{C3380CC4-5D6E-409C-BE32-E72D297353CC}">
              <c16:uniqueId val="{00000002-8C30-48B4-8EA9-E4C8BE9AD69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{DB66C1A6-729E-4A40-8D31-DDC4AC0DA172}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AB6-4246-A16A-8271DB5B13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{2215DC09-F473-4041-9606-ABACCBA8BD11}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B6-4246-A16A-8271DB5B13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{383FE3DF-C35E-42AA-B2CF-BF4808235688}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B6-4246-A16A-8271DB5B13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{CA4DD03E-AAC4-4C24-84A1-CD1599D8D931}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B6-4246-A16A-8271DB5B13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{AEFC9516-5C4C-444E-9B72-69C84987269F}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B6-4246-A16A-8271DB5B137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{DDF5EF57-3FD8-4A3D-87E4-5EFCF4134E5F}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AB6-4246-A16A-8271DB5B137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{D7A8936B-675C-4ACC-9CEE-5B372E39A0F9}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AB6-4246-A16A-8271DB5B137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{25B5CC32-4272-4F80-9C29-4B5AD98B7ACE}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AB6-4246-A16A-8271DB5B137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{168196EB-A609-48A7-A063-EF80069E9661}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AB6-4246-A16A-8271DB5B13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63.4</c:v>
                </c:pt>
                <c:pt idx="16">
                  <c:v>64.400000000000006</c:v>
                </c:pt>
                <c:pt idx="24">
                  <c:v>65.2</c:v>
                </c:pt>
                <c:pt idx="32">
                  <c:v>66.2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AB6-4246-A16A-8271DB5B13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{E536C196-5AD3-41F5-8058-3E7CC7733B6C}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AB6-4246-A16A-8271DB5B13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{88A48782-F3B0-453D-94D3-40AC74AC464F}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B6-4246-A16A-8271DB5B13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{B7C7B4C0-4425-44D7-928A-32A4732652AA}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B6-4246-A16A-8271DB5B13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{9BEA723C-A310-4C3D-9C81-04461EF08210}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B6-4246-A16A-8271DB5B13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{1DDAED84-BF32-47AE-A641-C8A48966C60F}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B6-4246-A16A-8271DB5B1374}"/>
                </c:ext>
              </c:extLst>
            </c:dLbl>
            <c:dLbl>
              <c:idx val="8"/>
              <c:layout>
                <c:manualLayout>
                  <c:x val="-2.7070447203257766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{8A7F9FD8-1EA5-4BCA-BB3D-1A1CA3DD1049}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AB6-4246-A16A-8271DB5B1374}"/>
                </c:ext>
              </c:extLst>
            </c:dLbl>
            <c:dLbl>
              <c:idx val="16"/>
              <c:layout>
                <c:manualLayout>
                  <c:x val="-3.6961054097210483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{6520F3DB-9010-484B-AC36-F045FE011EBF}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AB6-4246-A16A-8271DB5B137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{652B4F29-15E2-4193-85E1-1CEF42ACB749}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AB6-4246-A16A-8271DB5B137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{FB5403F4-95A2-4F88-B34A-D718BDE5029D}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AB6-4246-A16A-8271DB5B13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2AB6-4246-A16A-8271DB5B1374}"/>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{B6AC6BB2-F773-400D-9ADA-1C2A14EAB2DD}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389-4A71-9138-8816DB2423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{7114AC92-FE92-4CFC-AF54-2DE11B6A89F5}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89-4A71-9138-8816DB2423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{78770224-365D-4B4A-8B0C-ED2E60886176}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89-4A71-9138-8816DB2423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{B4A4C622-3419-4BF1-B410-27637E5C1108}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89-4A71-9138-8816DB2423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{9F2B2AFD-404B-4A51-8F82-067CC820D9ED}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89-4A71-9138-8816DB24238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{9B532CCF-E6AC-41EA-9ECE-55EEC93C7B1E}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389-4A71-9138-8816DB24238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{76037E94-0E60-4FFF-BFA5-C6CDDC5FB7B3}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389-4A71-9138-8816DB24238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{411C7945-A610-410A-9E23-532C63E79605}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389-4A71-9138-8816DB24238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{FF719657-24B3-4BF7-B489-B591E2E591E5}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389-4A71-9138-8816DB2423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-0.2</c:v>
                </c:pt>
                <c:pt idx="16">
                  <c:v>-0.4</c:v>
                </c:pt>
                <c:pt idx="24">
                  <c:v>-0.3</c:v>
                </c:pt>
                <c:pt idx="32">
                  <c:v>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389-4A71-9138-8816DB2423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{ADCA433D-9526-47BB-8A72-62EC3CC41524}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389-4A71-9138-8816DB2423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{038ABF4F-BB41-4AAC-A8CF-60640460A289}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89-4A71-9138-8816DB2423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{12DBE5F5-5D61-4DF9-9A5B-33F34C9C2B00}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89-4A71-9138-8816DB2423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{AB2040AA-25DD-44EF-8C17-89DD0D6CC8D3}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89-4A71-9138-8816DB2423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{A43A6754-1779-4396-A7FB-C3A40FED9361}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89-4A71-9138-8816DB24238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{95A5B9B3-58AC-4401-9833-6921633289EA}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389-4A71-9138-8816DB24238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{92AB727D-6B5F-4414-8501-61818BA9E920}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389-4A71-9138-8816DB24238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{564CFD93-78A0-4DD4-B34F-5A398C96F211}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389-4A71-9138-8816DB24238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{B9014073-2612-446B-A422-751FD3796592}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389-4A71-9138-8816DB2423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7389-4A71-9138-8816DB24238B}"/>
            </c:ext>
          </c:extLst>
        </c:ser>
        <c:dLbls>
          <c:showLegendKey val="0"/>
          <c:showVal val="1"/>
          <c:showCatName val="0"/>
          <c:showSerName val="0"/>
          <c:showPercent val="0"/>
          <c:showBubbleSize val="0"/>
        </c:dLbls>
        <c:axId val="84219776"/>
        <c:axId val="84234240"/>
      </c:scatterChart>
      <c:valAx>
        <c:axId val="84219776"/>
        <c:scaling>
          <c:orientation val="maxMin"/>
          <c:max val="7"/>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愛知県蒲郡市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％（３カ年平均）、単年度では</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単年度において、</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算入交際費等が減少したこと</a:t>
          </a:r>
          <a:r>
            <a:rPr kumimoji="1" lang="ja-JP" altLang="ja-JP" sz="1100">
              <a:solidFill>
                <a:schemeClr val="dk1"/>
              </a:solidFill>
              <a:effectLst/>
              <a:latin typeface="+mn-lt"/>
              <a:ea typeface="+mn-ea"/>
              <a:cs typeface="+mn-cs"/>
            </a:rPr>
            <a:t>よるもの。</a:t>
          </a:r>
          <a:endParaRPr lang="ja-JP" altLang="ja-JP" sz="1400">
            <a:effectLst/>
          </a:endParaRPr>
        </a:p>
        <a:p>
          <a:r>
            <a:rPr kumimoji="1" lang="ja-JP" altLang="ja-JP" sz="1100">
              <a:solidFill>
                <a:schemeClr val="dk1"/>
              </a:solidFill>
              <a:effectLst/>
              <a:latin typeface="+mn-lt"/>
              <a:ea typeface="+mn-ea"/>
              <a:cs typeface="+mn-cs"/>
            </a:rPr>
            <a:t>　今後も公共施設の長寿命化、更新等による借入が見込まれるため、注意が必要である。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減債基金のうち、満期一括償還地方債の償還財源として積み立てたものはない。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愛知県蒲郡市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将来負担比率は発生していない。要因として、モーターボート競走事業収益基金などの充当可能基金が</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増となっていることが挙げられる。</a:t>
          </a:r>
          <a:endParaRPr lang="ja-JP" altLang="ja-JP" sz="1400">
            <a:effectLst/>
          </a:endParaRPr>
        </a:p>
        <a:p>
          <a:r>
            <a:rPr kumimoji="1" lang="ja-JP" altLang="ja-JP" sz="1100">
              <a:solidFill>
                <a:schemeClr val="dk1"/>
              </a:solidFill>
              <a:effectLst/>
              <a:latin typeface="+mn-lt"/>
              <a:ea typeface="+mn-ea"/>
              <a:cs typeface="+mn-cs"/>
            </a:rPr>
            <a:t>　今後想定される公共施設の整備に当該基金等を充てることにより充当可能財源等が減少することが考えられる</a:t>
          </a:r>
          <a:r>
            <a:rPr kumimoji="1" lang="ja-JP" altLang="en-US" sz="1100">
              <a:solidFill>
                <a:schemeClr val="dk1"/>
              </a:solidFill>
              <a:effectLst/>
              <a:latin typeface="+mn-lt"/>
              <a:ea typeface="+mn-ea"/>
              <a:cs typeface="+mn-cs"/>
            </a:rPr>
            <a:t>。また、公共施設の整備には、地方債の発行も不可避であり、</a:t>
          </a:r>
          <a:r>
            <a:rPr kumimoji="1" lang="ja-JP" altLang="ja-JP" sz="1100">
              <a:solidFill>
                <a:schemeClr val="dk1"/>
              </a:solidFill>
              <a:effectLst/>
              <a:latin typeface="+mn-lt"/>
              <a:ea typeface="+mn-ea"/>
              <a:cs typeface="+mn-cs"/>
            </a:rPr>
            <a:t>新規発行</a:t>
          </a:r>
          <a:r>
            <a:rPr kumimoji="1" lang="ja-JP" altLang="en-US" sz="1100">
              <a:solidFill>
                <a:schemeClr val="dk1"/>
              </a:solidFill>
              <a:effectLst/>
              <a:latin typeface="+mn-lt"/>
              <a:ea typeface="+mn-ea"/>
              <a:cs typeface="+mn-cs"/>
            </a:rPr>
            <a:t>の際には、基準財政需要額に算入可否も含めて慎重に検討</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愛知県蒲郡市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　財政調整基金については、財源不足のための取崩を行わなかったこと、決算積立</a:t>
          </a:r>
          <a:r>
            <a:rPr kumimoji="1" lang="en-US" altLang="ja-JP" sz="1200">
              <a:solidFill>
                <a:schemeClr val="dk1"/>
              </a:solidFill>
              <a:effectLst/>
              <a:latin typeface="+mn-lt"/>
              <a:ea typeface="+mn-ea"/>
              <a:cs typeface="+mn-cs"/>
            </a:rPr>
            <a:t>800</a:t>
          </a:r>
          <a:r>
            <a:rPr kumimoji="1" lang="ja-JP" altLang="ja-JP" sz="1200">
              <a:solidFill>
                <a:schemeClr val="dk1"/>
              </a:solidFill>
              <a:effectLst/>
              <a:latin typeface="+mn-lt"/>
              <a:ea typeface="+mn-ea"/>
              <a:cs typeface="+mn-cs"/>
            </a:rPr>
            <a:t>百万円を行ったこと、</a:t>
          </a:r>
          <a:r>
            <a:rPr lang="ja-JP" altLang="ja-JP" sz="1200">
              <a:solidFill>
                <a:schemeClr val="dk1"/>
              </a:solidFill>
              <a:effectLst/>
              <a:latin typeface="+mn-lt"/>
              <a:ea typeface="+mn-ea"/>
              <a:cs typeface="+mn-cs"/>
            </a:rPr>
            <a:t>利子収入</a:t>
          </a:r>
          <a:r>
            <a:rPr lang="en-US" altLang="ja-JP" sz="1200">
              <a:solidFill>
                <a:schemeClr val="dk1"/>
              </a:solidFill>
              <a:effectLst/>
              <a:latin typeface="+mn-lt"/>
              <a:ea typeface="+mn-ea"/>
              <a:cs typeface="+mn-cs"/>
            </a:rPr>
            <a:t>35</a:t>
          </a:r>
          <a:r>
            <a:rPr lang="ja-JP" altLang="en-US" sz="1200">
              <a:solidFill>
                <a:schemeClr val="dk1"/>
              </a:solidFill>
              <a:effectLst/>
              <a:latin typeface="+mn-lt"/>
              <a:ea typeface="+mn-ea"/>
              <a:cs typeface="+mn-cs"/>
            </a:rPr>
            <a:t>百万</a:t>
          </a:r>
          <a:r>
            <a:rPr lang="ja-JP" altLang="ja-JP" sz="1200">
              <a:solidFill>
                <a:schemeClr val="dk1"/>
              </a:solidFill>
              <a:effectLst/>
              <a:latin typeface="+mn-lt"/>
              <a:ea typeface="+mn-ea"/>
              <a:cs typeface="+mn-cs"/>
            </a:rPr>
            <a:t>円、土地区画整理事業特別会計繰入金</a:t>
          </a:r>
          <a:r>
            <a:rPr lang="en-US" altLang="ja-JP" sz="1200">
              <a:solidFill>
                <a:schemeClr val="dk1"/>
              </a:solidFill>
              <a:effectLst/>
              <a:latin typeface="+mn-lt"/>
              <a:ea typeface="+mn-ea"/>
              <a:cs typeface="+mn-cs"/>
            </a:rPr>
            <a:t>542</a:t>
          </a:r>
          <a:r>
            <a:rPr lang="ja-JP" altLang="en-US" sz="1200">
              <a:solidFill>
                <a:schemeClr val="dk1"/>
              </a:solidFill>
              <a:effectLst/>
              <a:latin typeface="+mn-lt"/>
              <a:ea typeface="+mn-ea"/>
              <a:cs typeface="+mn-cs"/>
            </a:rPr>
            <a:t>百万</a:t>
          </a:r>
          <a:r>
            <a:rPr lang="ja-JP" altLang="ja-JP" sz="1200">
              <a:solidFill>
                <a:schemeClr val="dk1"/>
              </a:solidFill>
              <a:effectLst/>
              <a:latin typeface="+mn-lt"/>
              <a:ea typeface="+mn-ea"/>
              <a:cs typeface="+mn-cs"/>
            </a:rPr>
            <a:t>円、公共用地対策事業特別会計繰入金</a:t>
          </a:r>
          <a:r>
            <a:rPr lang="en-US" altLang="ja-JP" sz="1200">
              <a:solidFill>
                <a:schemeClr val="dk1"/>
              </a:solidFill>
              <a:effectLst/>
              <a:latin typeface="+mn-lt"/>
              <a:ea typeface="+mn-ea"/>
              <a:cs typeface="+mn-cs"/>
            </a:rPr>
            <a:t>75</a:t>
          </a:r>
          <a:r>
            <a:rPr lang="ja-JP" altLang="en-US" sz="1200">
              <a:solidFill>
                <a:schemeClr val="dk1"/>
              </a:solidFill>
              <a:effectLst/>
              <a:latin typeface="+mn-lt"/>
              <a:ea typeface="+mn-ea"/>
              <a:cs typeface="+mn-cs"/>
            </a:rPr>
            <a:t>百万</a:t>
          </a:r>
          <a:r>
            <a:rPr lang="ja-JP" altLang="ja-JP" sz="1200">
              <a:solidFill>
                <a:schemeClr val="dk1"/>
              </a:solidFill>
              <a:effectLst/>
              <a:latin typeface="+mn-lt"/>
              <a:ea typeface="+mn-ea"/>
              <a:cs typeface="+mn-cs"/>
            </a:rPr>
            <a:t>円を加えた</a:t>
          </a:r>
          <a:r>
            <a:rPr lang="en-US" altLang="ja-JP" sz="1200">
              <a:solidFill>
                <a:schemeClr val="dk1"/>
              </a:solidFill>
              <a:effectLst/>
              <a:latin typeface="+mn-lt"/>
              <a:ea typeface="+mn-ea"/>
              <a:cs typeface="+mn-cs"/>
            </a:rPr>
            <a:t>652</a:t>
          </a:r>
          <a:r>
            <a:rPr lang="ja-JP" altLang="en-US" sz="1200">
              <a:solidFill>
                <a:schemeClr val="dk1"/>
              </a:solidFill>
              <a:effectLst/>
              <a:latin typeface="+mn-lt"/>
              <a:ea typeface="+mn-ea"/>
              <a:cs typeface="+mn-cs"/>
            </a:rPr>
            <a:t>百</a:t>
          </a:r>
          <a:r>
            <a:rPr lang="ja-JP" altLang="ja-JP" sz="1200">
              <a:solidFill>
                <a:schemeClr val="dk1"/>
              </a:solidFill>
              <a:effectLst/>
              <a:latin typeface="+mn-lt"/>
              <a:ea typeface="+mn-ea"/>
              <a:cs typeface="+mn-cs"/>
            </a:rPr>
            <a:t>千円を積み立てた</a:t>
          </a:r>
          <a:r>
            <a:rPr kumimoji="1" lang="ja-JP" altLang="ja-JP" sz="1200">
              <a:solidFill>
                <a:schemeClr val="dk1"/>
              </a:solidFill>
              <a:effectLst/>
              <a:latin typeface="+mn-lt"/>
              <a:ea typeface="+mn-ea"/>
              <a:cs typeface="+mn-cs"/>
            </a:rPr>
            <a:t>ことから増加した。</a:t>
          </a:r>
          <a:endParaRPr lang="ja-JP" altLang="ja-JP" sz="1200">
            <a:effectLst/>
          </a:endParaRPr>
        </a:p>
        <a:p>
          <a:r>
            <a:rPr kumimoji="1" lang="ja-JP" altLang="ja-JP" sz="1200">
              <a:solidFill>
                <a:schemeClr val="dk1"/>
              </a:solidFill>
              <a:effectLst/>
              <a:latin typeface="+mn-lt"/>
              <a:ea typeface="+mn-ea"/>
              <a:cs typeface="+mn-cs"/>
            </a:rPr>
            <a:t>　そ</a:t>
          </a:r>
          <a:r>
            <a:rPr lang="ja-JP" altLang="en-US" sz="1200">
              <a:effectLst/>
            </a:rPr>
            <a:t>の他特定目的基金のうち、ふるさと蒲郡応援寄附金については寄附額に応じ</a:t>
          </a:r>
          <a:r>
            <a:rPr lang="en-US" altLang="ja-JP" sz="1200">
              <a:effectLst/>
            </a:rPr>
            <a:t>1,406,719</a:t>
          </a:r>
          <a:r>
            <a:rPr lang="ja-JP" altLang="en-US" sz="1200">
              <a:effectLst/>
            </a:rPr>
            <a:t>千円を積み立て、また前年度積み立て分の</a:t>
          </a:r>
          <a:r>
            <a:rPr lang="en-US" altLang="ja-JP" sz="1200">
              <a:effectLst/>
            </a:rPr>
            <a:t>709,291</a:t>
          </a:r>
          <a:r>
            <a:rPr lang="ja-JP" altLang="en-US" sz="1200">
              <a:effectLst/>
            </a:rPr>
            <a:t>千円を取り崩した。</a:t>
          </a:r>
        </a:p>
        <a:p>
          <a:r>
            <a:rPr lang="ja-JP" altLang="en-US" sz="1200">
              <a:effectLst/>
            </a:rPr>
            <a:t>モーターボート競走事業収益基金については収益金に利子分を足した</a:t>
          </a:r>
          <a:r>
            <a:rPr lang="en-US" altLang="ja-JP" sz="1200">
              <a:effectLst/>
            </a:rPr>
            <a:t>4,035,427</a:t>
          </a:r>
          <a:r>
            <a:rPr lang="ja-JP" altLang="en-US" sz="1200">
              <a:effectLst/>
            </a:rPr>
            <a:t>千円を積み立て、前年度までの積み立て分から</a:t>
          </a:r>
          <a:r>
            <a:rPr lang="en-US" altLang="ja-JP" sz="1200">
              <a:effectLst/>
            </a:rPr>
            <a:t>146,215</a:t>
          </a:r>
          <a:r>
            <a:rPr lang="ja-JP" altLang="en-US" sz="1200">
              <a:effectLst/>
            </a:rPr>
            <a:t>千円を取り崩した。</a:t>
          </a:r>
        </a:p>
        <a:p>
          <a:r>
            <a:rPr lang="ja-JP" altLang="en-US" sz="1200">
              <a:effectLst/>
            </a:rPr>
            <a:t>新型コロナウイルス感染症対策基金については、</a:t>
          </a:r>
          <a:r>
            <a:rPr lang="en-US" altLang="ja-JP" sz="1200">
              <a:effectLst/>
            </a:rPr>
            <a:t>5,065</a:t>
          </a:r>
          <a:r>
            <a:rPr lang="ja-JP" altLang="en-US" sz="1200">
              <a:effectLst/>
            </a:rPr>
            <a:t>千円の積立を行い、前年度までの積み立て分から</a:t>
          </a:r>
          <a:r>
            <a:rPr lang="en-US" altLang="ja-JP" sz="1200">
              <a:effectLst/>
            </a:rPr>
            <a:t>134,605</a:t>
          </a:r>
          <a:r>
            <a:rPr lang="ja-JP" altLang="en-US" sz="1200">
              <a:effectLst/>
            </a:rPr>
            <a:t>千円を取り崩した。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　各基金の目的に沿って適正に管理していく。</a:t>
          </a:r>
          <a:endParaRPr lang="ja-JP" altLang="ja-JP" sz="1200">
            <a:effectLst/>
          </a:endParaRPr>
        </a:p>
        <a:p>
          <a:r>
            <a:rPr kumimoji="1" lang="ja-JP" altLang="ja-JP" sz="1200">
              <a:solidFill>
                <a:schemeClr val="dk1"/>
              </a:solidFill>
              <a:effectLst/>
              <a:latin typeface="+mn-lt"/>
              <a:ea typeface="+mn-ea"/>
              <a:cs typeface="+mn-cs"/>
            </a:rPr>
            <a:t>　公共施設マネジメントの推進による投資的経費の増加が予想されるため、財源として教育施設整備事業基金及びモーターボート競走事業収益基金を活用していく。</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新型コロナウイルス感染症対策基金：新型コロナウイルス感染症対策に充てることを目的　</a:t>
          </a:r>
          <a:endParaRPr lang="ja-JP" altLang="ja-JP" sz="1300">
            <a:effectLst/>
          </a:endParaRPr>
        </a:p>
        <a:p>
          <a:r>
            <a:rPr kumimoji="1" lang="ja-JP" altLang="ja-JP" sz="1300">
              <a:solidFill>
                <a:schemeClr val="dk1"/>
              </a:solidFill>
              <a:effectLst/>
              <a:latin typeface="+mn-lt"/>
              <a:ea typeface="+mn-ea"/>
              <a:cs typeface="+mn-cs"/>
            </a:rPr>
            <a:t>　モーターボート競走事業収益基金　：公共施設等の整備に充てることを目的</a:t>
          </a:r>
          <a:endParaRPr lang="ja-JP" altLang="ja-JP" sz="1300">
            <a:effectLst/>
          </a:endParaRPr>
        </a:p>
        <a:p>
          <a:r>
            <a:rPr kumimoji="1" lang="ja-JP" altLang="ja-JP" sz="1300">
              <a:solidFill>
                <a:schemeClr val="dk1"/>
              </a:solidFill>
              <a:effectLst/>
              <a:latin typeface="+mn-lt"/>
              <a:ea typeface="+mn-ea"/>
              <a:cs typeface="+mn-cs"/>
            </a:rPr>
            <a:t>　教育施設整備事業基金　　　　　　：教育施設の整備に充てることを目的</a:t>
          </a:r>
          <a:endParaRPr lang="ja-JP" altLang="ja-JP" sz="1300">
            <a:effectLst/>
          </a:endParaRPr>
        </a:p>
        <a:p>
          <a:r>
            <a:rPr kumimoji="1" lang="ja-JP" altLang="ja-JP" sz="1300">
              <a:solidFill>
                <a:schemeClr val="dk1"/>
              </a:solidFill>
              <a:effectLst/>
              <a:latin typeface="+mn-lt"/>
              <a:ea typeface="+mn-ea"/>
              <a:cs typeface="+mn-cs"/>
            </a:rPr>
            <a:t>　社会福祉基金　　　　　　　　　　：社会福祉の充実を目的</a:t>
          </a:r>
          <a:endParaRPr lang="ja-JP" altLang="ja-JP" sz="1300">
            <a:effectLst/>
          </a:endParaRPr>
        </a:p>
        <a:p>
          <a:r>
            <a:rPr kumimoji="1" lang="ja-JP" altLang="ja-JP" sz="1300">
              <a:solidFill>
                <a:schemeClr val="dk1"/>
              </a:solidFill>
              <a:effectLst/>
              <a:latin typeface="+mn-lt"/>
              <a:ea typeface="+mn-ea"/>
              <a:cs typeface="+mn-cs"/>
            </a:rPr>
            <a:t>　ふるさと蒲郡応援基金　　　　　　：ふるさと納税による寄附金の積立を行う。</a:t>
          </a:r>
          <a:endParaRPr lang="ja-JP" altLang="ja-JP" sz="1300">
            <a:effectLst/>
          </a:endParaRPr>
        </a:p>
        <a:p>
          <a:r>
            <a:rPr kumimoji="1" lang="ja-JP" altLang="ja-JP" sz="1300">
              <a:solidFill>
                <a:schemeClr val="dk1"/>
              </a:solidFill>
              <a:effectLst/>
              <a:latin typeface="+mn-lt"/>
              <a:ea typeface="+mn-ea"/>
              <a:cs typeface="+mn-cs"/>
            </a:rPr>
            <a:t>　　　　　　　　　　　　　　　　　　基金の管理を適正に行い寄附目的に沿った事業の財源とする。</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主な理由としては、</a:t>
          </a:r>
          <a:r>
            <a:rPr lang="ja-JP" altLang="ja-JP" sz="1300">
              <a:solidFill>
                <a:schemeClr val="dk1"/>
              </a:solidFill>
              <a:effectLst/>
              <a:latin typeface="+mn-lt"/>
              <a:ea typeface="+mn-ea"/>
              <a:cs typeface="+mn-cs"/>
            </a:rPr>
            <a:t>モーターボート競走事業収益基金については収益金に利子分を足した</a:t>
          </a:r>
          <a:r>
            <a:rPr lang="en-US" altLang="ja-JP" sz="1300">
              <a:solidFill>
                <a:schemeClr val="dk1"/>
              </a:solidFill>
              <a:effectLst/>
              <a:latin typeface="+mn-lt"/>
              <a:ea typeface="+mn-ea"/>
              <a:cs typeface="+mn-cs"/>
            </a:rPr>
            <a:t>4,035,427</a:t>
          </a:r>
          <a:r>
            <a:rPr lang="ja-JP" altLang="ja-JP" sz="1300">
              <a:solidFill>
                <a:schemeClr val="dk1"/>
              </a:solidFill>
              <a:effectLst/>
              <a:latin typeface="+mn-lt"/>
              <a:ea typeface="+mn-ea"/>
              <a:cs typeface="+mn-cs"/>
            </a:rPr>
            <a:t>千円を積み立て</a:t>
          </a:r>
          <a:r>
            <a:rPr lang="ja-JP" altLang="en-US" sz="1300">
              <a:solidFill>
                <a:schemeClr val="dk1"/>
              </a:solidFill>
              <a:effectLst/>
              <a:latin typeface="+mn-lt"/>
              <a:ea typeface="+mn-ea"/>
              <a:cs typeface="+mn-cs"/>
            </a:rPr>
            <a:t>たため。また、</a:t>
          </a:r>
          <a:r>
            <a:rPr lang="ja-JP" altLang="ja-JP" sz="1300">
              <a:solidFill>
                <a:schemeClr val="dk1"/>
              </a:solidFill>
              <a:effectLst/>
              <a:latin typeface="+mn-lt"/>
              <a:ea typeface="+mn-ea"/>
              <a:cs typeface="+mn-cs"/>
            </a:rPr>
            <a:t>ふるさと蒲郡応援寄附金については</a:t>
          </a:r>
          <a:r>
            <a:rPr lang="ja-JP" altLang="en-US" sz="1300">
              <a:solidFill>
                <a:schemeClr val="dk1"/>
              </a:solidFill>
              <a:effectLst/>
              <a:latin typeface="+mn-lt"/>
              <a:ea typeface="+mn-ea"/>
              <a:cs typeface="+mn-cs"/>
            </a:rPr>
            <a:t>寄附額に応じて積立額が変動し、令和４年の</a:t>
          </a:r>
          <a:r>
            <a:rPr lang="ja-JP" altLang="ja-JP" sz="1300">
              <a:solidFill>
                <a:schemeClr val="dk1"/>
              </a:solidFill>
              <a:effectLst/>
              <a:latin typeface="+mn-lt"/>
              <a:ea typeface="+mn-ea"/>
              <a:cs typeface="+mn-cs"/>
            </a:rPr>
            <a:t>寄附額</a:t>
          </a:r>
          <a:r>
            <a:rPr lang="ja-JP" altLang="en-US" sz="1300">
              <a:solidFill>
                <a:schemeClr val="dk1"/>
              </a:solidFill>
              <a:effectLst/>
              <a:latin typeface="+mn-lt"/>
              <a:ea typeface="+mn-ea"/>
              <a:cs typeface="+mn-cs"/>
            </a:rPr>
            <a:t>が令和３年に比べて増額したため</a:t>
          </a:r>
          <a:r>
            <a:rPr lang="en-US" altLang="ja-JP" sz="1300">
              <a:solidFill>
                <a:schemeClr val="dk1"/>
              </a:solidFill>
              <a:effectLst/>
              <a:latin typeface="+mn-lt"/>
              <a:ea typeface="+mn-ea"/>
              <a:cs typeface="+mn-cs"/>
            </a:rPr>
            <a:t>697</a:t>
          </a:r>
          <a:r>
            <a:rPr lang="ja-JP" altLang="en-US" sz="1300">
              <a:solidFill>
                <a:schemeClr val="dk1"/>
              </a:solidFill>
              <a:effectLst/>
              <a:latin typeface="+mn-lt"/>
              <a:ea typeface="+mn-ea"/>
              <a:cs typeface="+mn-cs"/>
            </a:rPr>
            <a:t>百万円増額した。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それぞれの基金の目的に沿って適正に積立及び処分を行う。モーターボート競走事業収益基金は、今後公共施設等の整備に関する大型事業の財源として、活用を進めていく。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予算編成</a:t>
          </a:r>
          <a:r>
            <a:rPr kumimoji="1" lang="ja-JP" altLang="en-US" sz="1300">
              <a:solidFill>
                <a:schemeClr val="dk1"/>
              </a:solidFill>
              <a:effectLst/>
              <a:latin typeface="+mn-lt"/>
              <a:ea typeface="+mn-ea"/>
              <a:cs typeface="+mn-cs"/>
            </a:rPr>
            <a:t>時点</a:t>
          </a:r>
          <a:r>
            <a:rPr kumimoji="1" lang="ja-JP" altLang="ja-JP" sz="1300">
              <a:solidFill>
                <a:schemeClr val="dk1"/>
              </a:solidFill>
              <a:effectLst/>
              <a:latin typeface="+mn-lt"/>
              <a:ea typeface="+mn-ea"/>
              <a:cs typeface="+mn-cs"/>
            </a:rPr>
            <a:t>では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金額に差異はあるものの基金繰入金により予算を編成している</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決算見込みの状況から近年決算において基金取崩を行っていない。決算積立、特別会計繰入金、運用による利子収入相当額等の積立を行い、令和</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1,452</a:t>
          </a:r>
          <a:r>
            <a:rPr kumimoji="1" lang="ja-JP" altLang="ja-JP" sz="1300">
              <a:solidFill>
                <a:schemeClr val="dk1"/>
              </a:solidFill>
              <a:effectLst/>
              <a:latin typeface="+mn-lt"/>
              <a:ea typeface="+mn-ea"/>
              <a:cs typeface="+mn-cs"/>
            </a:rPr>
            <a:t>百万円の増加となった。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市税収入増減にかかわらず、予算執行に対し、各課が経費節減（歳出削減）を行うことなどにより捻出した額等の一定額を積み立てる方策としている。災害や急激な景気の悪化に備えること等及び年度間調整のため、必要な金額を確保する。今後について予算の範囲内で適正な積立及び処分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mn-lt"/>
              <a:ea typeface="+mn-ea"/>
              <a:cs typeface="+mn-cs"/>
            </a:rPr>
            <a:t>　取崩を行わず、運用益の積立を行ったため増加となった。</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mn-lt"/>
              <a:ea typeface="+mn-ea"/>
              <a:cs typeface="+mn-cs"/>
            </a:rPr>
            <a:t>　将来の償還財源の確保、財政の健全な運営に資するための資金であり、今後について予算の範囲内で適正な積立及び処分を行う。</a:t>
          </a:r>
          <a:endParaRPr lang="ja-JP" altLang="ja-JP" sz="13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78,666
75,342
56.96
40,895,500
38,971,797
1,544,742
18,145,799
23,848,475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当市では、蒲郡市公共施設等総合管理計画において、建物更新の際に、概ね３割の床面積を縮減するという目標を掲げ、老朽化した施設の集約化・複合化や除却を進めている。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より高い水準にあり、上昇傾向にあるものの、それぞれの公共施設等について個別施設計画を策定しており、当該計画に基づいた施設の維持管理を適切に進めていくことで取組の効果が表れていくものと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29650</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944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118322</xdr:rowOff>
    </xdr:from>
    <xdr:to>
      <xdr:col>23</xdr:col>
      <xdr:colOff>136525</xdr:colOff>
      <xdr:row>32</xdr:row>
      <xdr:rowOff>48472</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6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96749</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618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82338</xdr:rowOff>
    </xdr:from>
    <xdr:to>
      <xdr:col>19</xdr:col>
      <xdr:colOff>187325</xdr:colOff>
      <xdr:row>32</xdr:row>
      <xdr:rowOff>12488</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133138</xdr:rowOff>
    </xdr:from>
    <xdr:to>
      <xdr:col>23</xdr:col>
      <xdr:colOff>85725</xdr:colOff>
      <xdr:row>31</xdr:row>
      <xdr:rowOff>169122</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6219613"/>
          <a:ext cx="7112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53552</xdr:rowOff>
    </xdr:from>
    <xdr:to>
      <xdr:col>15</xdr:col>
      <xdr:colOff>187325</xdr:colOff>
      <xdr:row>31</xdr:row>
      <xdr:rowOff>155152</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104352</xdr:rowOff>
    </xdr:from>
    <xdr:to>
      <xdr:col>19</xdr:col>
      <xdr:colOff>136525</xdr:colOff>
      <xdr:row>31</xdr:row>
      <xdr:rowOff>133138</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19082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17568</xdr:rowOff>
    </xdr:from>
    <xdr:to>
      <xdr:col>11</xdr:col>
      <xdr:colOff>187325</xdr:colOff>
      <xdr:row>31</xdr:row>
      <xdr:rowOff>119168</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68368</xdr:rowOff>
    </xdr:from>
    <xdr:to>
      <xdr:col>15</xdr:col>
      <xdr:colOff>136525</xdr:colOff>
      <xdr:row>31</xdr:row>
      <xdr:rowOff>104352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615484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171027</xdr:rowOff>
    </xdr:from>
    <xdr:to>
      <xdr:col>7</xdr:col>
      <xdr:colOff>187325</xdr:colOff>
      <xdr:row>31</xdr:row>
      <xdr:rowOff>101177</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50377</xdr:rowOff>
    </xdr:from>
    <xdr:to>
      <xdr:col>11</xdr:col>
      <xdr:colOff>136525</xdr:colOff>
      <xdr:row>31</xdr:row>
      <xdr:rowOff>68368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6136852"/>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3615</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146279</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6232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110295</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92304</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大きく下回っており、主な要因としては、病院事業会計及び下水道事業会計への繰出しをモーターボート競走事業から直接行っており、補助費等が類似団体平均、県平均を大きく下回っていること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下水道事業、病院事業会計において経常利益があり、企業債残高に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か年平均の率を乗じた額を公営企業債等繰入見込額として計算したため将来負担額が減少したことが考えられる。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134030</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87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103456</xdr:rowOff>
    </xdr:from>
    <xdr:to>
      <xdr:col>76</xdr:col>
      <xdr:colOff>73025</xdr:colOff>
      <xdr:row>27</xdr:row>
      <xdr:rowOff>33606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3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18383</xdr:rowOff>
    </xdr:from>
    <xdr:ext cx="405111"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247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10689</xdr:rowOff>
    </xdr:from>
    <xdr:to>
      <xdr:col>72</xdr:col>
      <xdr:colOff>123825</xdr:colOff>
      <xdr:row>27</xdr:row>
      <xdr:rowOff>112289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4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154256</xdr:rowOff>
    </xdr:from>
    <xdr:to>
      <xdr:col>76</xdr:col>
      <xdr:colOff>22225</xdr:colOff>
      <xdr:row>27</xdr:row>
      <xdr:rowOff>61489</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5383481"/>
          <a:ext cx="711200" cy="7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146946</xdr:rowOff>
    </xdr:from>
    <xdr:to>
      <xdr:col>68</xdr:col>
      <xdr:colOff>123825</xdr:colOff>
      <xdr:row>28</xdr:row>
      <xdr:rowOff>77096</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54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61489</xdr:rowOff>
    </xdr:from>
    <xdr:to>
      <xdr:col>72</xdr:col>
      <xdr:colOff>73025</xdr:colOff>
      <xdr:row>28</xdr:row>
      <xdr:rowOff>26296</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462164"/>
          <a:ext cx="762000" cy="13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68044</xdr:rowOff>
    </xdr:from>
    <xdr:to>
      <xdr:col>64</xdr:col>
      <xdr:colOff>123825</xdr:colOff>
      <xdr:row>29</xdr:row>
      <xdr:rowOff>169644</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81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26296</xdr:rowOff>
    </xdr:from>
    <xdr:to>
      <xdr:col>68</xdr:col>
      <xdr:colOff>73025</xdr:colOff>
      <xdr:row>29</xdr:row>
      <xdr:rowOff>118844</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598421"/>
          <a:ext cx="762000" cy="26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155</xdr:rowOff>
    </xdr:from>
    <xdr:to>
      <xdr:col>60</xdr:col>
      <xdr:colOff>123825</xdr:colOff>
      <xdr:row>29</xdr:row>
      <xdr:rowOff>101755</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7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50955</xdr:rowOff>
    </xdr:from>
    <xdr:to>
      <xdr:col>64</xdr:col>
      <xdr:colOff>73025</xdr:colOff>
      <xdr:row>29</xdr:row>
      <xdr:rowOff>118844</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1798300" y="5794530"/>
          <a:ext cx="762000" cy="6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30942</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27534</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31972</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13020</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0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128816</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18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93623</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32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14721</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5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118282</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5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78,666
75,342
56.96
40,895,500
38,971,797
1,544,742
18,145,799
23,848,475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146575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14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148844</xdr:rowOff>
    </xdr:from>
    <xdr:to>
      <xdr:col>24</xdr:col>
      <xdr:colOff>114300</xdr:colOff>
      <xdr:row>37</xdr:row>
      <xdr:rowOff>78994</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127271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112268</xdr:rowOff>
    </xdr:from>
    <xdr:to>
      <xdr:col>20</xdr:col>
      <xdr:colOff>38100</xdr:colOff>
      <xdr:row>37</xdr:row>
      <xdr:rowOff>42418</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163068</xdr:rowOff>
    </xdr:from>
    <xdr:to>
      <xdr:col>24</xdr:col>
      <xdr:colOff>63500</xdr:colOff>
      <xdr:row>37</xdr:row>
      <xdr:rowOff>28194</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3352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73406</xdr:rowOff>
    </xdr:from>
    <xdr:to>
      <xdr:col>15</xdr:col>
      <xdr:colOff>101600</xdr:colOff>
      <xdr:row>37</xdr:row>
      <xdr:rowOff>3556</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124206</xdr:rowOff>
    </xdr:from>
    <xdr:to>
      <xdr:col>19</xdr:col>
      <xdr:colOff>177800</xdr:colOff>
      <xdr:row>36</xdr:row>
      <xdr:rowOff>163068</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29640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43688</xdr:rowOff>
    </xdr:from>
    <xdr:to>
      <xdr:col>10</xdr:col>
      <xdr:colOff>165100</xdr:colOff>
      <xdr:row>36</xdr:row>
      <xdr:rowOff>145288</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94488</xdr:rowOff>
    </xdr:from>
    <xdr:to>
      <xdr:col>15</xdr:col>
      <xdr:colOff>50800</xdr:colOff>
      <xdr:row>36</xdr:row>
      <xdr:rowOff>124206</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26668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162560</xdr:rowOff>
    </xdr:from>
    <xdr:to>
      <xdr:col>6</xdr:col>
      <xdr:colOff>38100</xdr:colOff>
      <xdr:row>36</xdr:row>
      <xdr:rowOff>92710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41910</xdr:rowOff>
    </xdr:from>
    <xdr:to>
      <xdr:col>10</xdr:col>
      <xdr:colOff>114300</xdr:colOff>
      <xdr:row>36</xdr:row>
      <xdr:rowOff>94488</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21411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36085</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150385</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100093</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33545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166133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33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136415</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30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83837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170790</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85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64098</xdr:rowOff>
    </xdr:from>
    <xdr:to>
      <xdr:col>55</xdr:col>
      <xdr:colOff>50800</xdr:colOff>
      <xdr:row>41</xdr:row>
      <xdr:rowOff>165698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09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150475</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65323</xdr:rowOff>
    </xdr:from>
    <xdr:to>
      <xdr:col>50</xdr:col>
      <xdr:colOff>165100</xdr:colOff>
      <xdr:row>41</xdr:row>
      <xdr:rowOff>166923</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09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114898</xdr:rowOff>
    </xdr:from>
    <xdr:to>
      <xdr:col>55</xdr:col>
      <xdr:colOff>0</xdr:colOff>
      <xdr:row>41</xdr:row>
      <xdr:rowOff>116123</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144348"/>
          <a:ext cx="8382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66580</xdr:rowOff>
    </xdr:from>
    <xdr:to>
      <xdr:col>46</xdr:col>
      <xdr:colOff>38100</xdr:colOff>
      <xdr:row>41</xdr:row>
      <xdr:rowOff>168180</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0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116123</xdr:rowOff>
    </xdr:from>
    <xdr:to>
      <xdr:col>50</xdr:col>
      <xdr:colOff>114300</xdr:colOff>
      <xdr:row>41</xdr:row>
      <xdr:rowOff>117380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14557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68214</xdr:rowOff>
    </xdr:from>
    <xdr:to>
      <xdr:col>41</xdr:col>
      <xdr:colOff>101600</xdr:colOff>
      <xdr:row>41</xdr:row>
      <xdr:rowOff>169814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09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117380</xdr:rowOff>
    </xdr:from>
    <xdr:to>
      <xdr:col>45</xdr:col>
      <xdr:colOff>177800</xdr:colOff>
      <xdr:row>41</xdr:row>
      <xdr:rowOff>119014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146830"/>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71561</xdr:rowOff>
    </xdr:from>
    <xdr:to>
      <xdr:col>36</xdr:col>
      <xdr:colOff>165100</xdr:colOff>
      <xdr:row>42</xdr:row>
      <xdr:rowOff>1711</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10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119014</xdr:rowOff>
    </xdr:from>
    <xdr:to>
      <xdr:col>41</xdr:col>
      <xdr:colOff>50800</xdr:colOff>
      <xdr:row>41</xdr:row>
      <xdr:rowOff>122361</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148464"/>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93301</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7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115361</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109269</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111899</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158050</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18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159307</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18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160941</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19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164288</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19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153324</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6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78196</xdr:rowOff>
    </xdr:from>
    <xdr:to>
      <xdr:col>24</xdr:col>
      <xdr:colOff>114300</xdr:colOff>
      <xdr:row>62</xdr:row>
      <xdr:rowOff>8346</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56623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128996</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56132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47172</xdr:rowOff>
    </xdr:from>
    <xdr:to>
      <xdr:col>15</xdr:col>
      <xdr:colOff>101600</xdr:colOff>
      <xdr:row>61</xdr:row>
      <xdr:rowOff>148772</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97972</xdr:rowOff>
    </xdr:from>
    <xdr:to>
      <xdr:col>19</xdr:col>
      <xdr:colOff>177800</xdr:colOff>
      <xdr:row>61</xdr:row>
      <xdr:rowOff>102870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55642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19413</xdr:rowOff>
    </xdr:from>
    <xdr:to>
      <xdr:col>10</xdr:col>
      <xdr:colOff>165100</xdr:colOff>
      <xdr:row>61</xdr:row>
      <xdr:rowOff>121013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70213</xdr:rowOff>
    </xdr:from>
    <xdr:to>
      <xdr:col>15</xdr:col>
      <xdr:colOff>50800</xdr:colOff>
      <xdr:row>61</xdr:row>
      <xdr:rowOff>97972</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5286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163104</xdr:rowOff>
    </xdr:from>
    <xdr:to>
      <xdr:col>6</xdr:col>
      <xdr:colOff>38100</xdr:colOff>
      <xdr:row>61</xdr:row>
      <xdr:rowOff>93254</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42454</xdr:rowOff>
    </xdr:from>
    <xdr:to>
      <xdr:col>10</xdr:col>
      <xdr:colOff>114300</xdr:colOff>
      <xdr:row>61</xdr:row>
      <xdr:rowOff>70213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5009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41201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139899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112140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84381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80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88378</xdr:rowOff>
    </xdr:from>
    <xdr:to>
      <xdr:col>55</xdr:col>
      <xdr:colOff>50800</xdr:colOff>
      <xdr:row>64</xdr:row>
      <xdr:rowOff>18528</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88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3305</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0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89192</xdr:rowOff>
    </xdr:from>
    <xdr:to>
      <xdr:col>50</xdr:col>
      <xdr:colOff>165100</xdr:colOff>
      <xdr:row>64</xdr:row>
      <xdr:rowOff>19342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89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139178</xdr:rowOff>
    </xdr:from>
    <xdr:to>
      <xdr:col>55</xdr:col>
      <xdr:colOff>0</xdr:colOff>
      <xdr:row>63</xdr:row>
      <xdr:rowOff>139992</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940528"/>
          <a:ext cx="8382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91808</xdr:rowOff>
    </xdr:from>
    <xdr:to>
      <xdr:col>46</xdr:col>
      <xdr:colOff>38100</xdr:colOff>
      <xdr:row>64</xdr:row>
      <xdr:rowOff>21958</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89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139992</xdr:rowOff>
    </xdr:from>
    <xdr:to>
      <xdr:col>50</xdr:col>
      <xdr:colOff>114300</xdr:colOff>
      <xdr:row>63</xdr:row>
      <xdr:rowOff>142608</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941342"/>
          <a:ext cx="8890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92618</xdr:rowOff>
    </xdr:from>
    <xdr:to>
      <xdr:col>41</xdr:col>
      <xdr:colOff>101600</xdr:colOff>
      <xdr:row>64</xdr:row>
      <xdr:rowOff>22768</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8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142608</xdr:rowOff>
    </xdr:from>
    <xdr:to>
      <xdr:col>45</xdr:col>
      <xdr:colOff>177800</xdr:colOff>
      <xdr:row>63</xdr:row>
      <xdr:rowOff>143418</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943958"/>
          <a:ext cx="889000" cy="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92996</xdr:rowOff>
    </xdr:from>
    <xdr:to>
      <xdr:col>36</xdr:col>
      <xdr:colOff>165100</xdr:colOff>
      <xdr:row>64</xdr:row>
      <xdr:rowOff>23146</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89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143418</xdr:rowOff>
    </xdr:from>
    <xdr:to>
      <xdr:col>41</xdr:col>
      <xdr:colOff>50800</xdr:colOff>
      <xdr:row>63</xdr:row>
      <xdr:rowOff>143796</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944768"/>
          <a:ext cx="8890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10469</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098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13085</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098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13895</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09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14273</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098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16019</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142748</xdr:rowOff>
    </xdr:from>
    <xdr:to>
      <xdr:col>24</xdr:col>
      <xdr:colOff>114300</xdr:colOff>
      <xdr:row>82</xdr:row>
      <xdr:rowOff>72898</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165625</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388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161037</xdr:rowOff>
    </xdr:from>
    <xdr:to>
      <xdr:col>20</xdr:col>
      <xdr:colOff>38100</xdr:colOff>
      <xdr:row>82</xdr:row>
      <xdr:rowOff>91187</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22098</xdr:rowOff>
    </xdr:from>
    <xdr:to>
      <xdr:col>24</xdr:col>
      <xdr:colOff>63500</xdr:colOff>
      <xdr:row>82</xdr:row>
      <xdr:rowOff>40387</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flipV="1">
          <a:off x="3797300" y="14080998"/>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135889</xdr:rowOff>
    </xdr:from>
    <xdr:to>
      <xdr:col>15</xdr:col>
      <xdr:colOff>101600</xdr:colOff>
      <xdr:row>82</xdr:row>
      <xdr:rowOff>66039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40387</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4074139"/>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124461</xdr:rowOff>
    </xdr:from>
    <xdr:to>
      <xdr:col>10</xdr:col>
      <xdr:colOff>165100</xdr:colOff>
      <xdr:row>82</xdr:row>
      <xdr:rowOff>54611</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3811</xdr:rowOff>
    </xdr:from>
    <xdr:to>
      <xdr:col>15</xdr:col>
      <xdr:colOff>50800</xdr:colOff>
      <xdr:row>82</xdr:row>
      <xdr:rowOff>15239</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40627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101600</xdr:rowOff>
    </xdr:from>
    <xdr:to>
      <xdr:col>6</xdr:col>
      <xdr:colOff>38100</xdr:colOff>
      <xdr:row>82</xdr:row>
      <xdr:rowOff>31750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152400</xdr:rowOff>
    </xdr:from>
    <xdr:to>
      <xdr:col>10</xdr:col>
      <xdr:colOff>114300</xdr:colOff>
      <xdr:row>82</xdr:row>
      <xdr:rowOff>3811</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130300" y="140398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112031</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75455</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48023</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20845</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107714</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382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22877</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26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9398</xdr:rowOff>
    </xdr:from>
    <xdr:to>
      <xdr:col>55</xdr:col>
      <xdr:colOff>50800</xdr:colOff>
      <xdr:row>85</xdr:row>
      <xdr:rowOff>110998</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58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159275</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56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254</xdr:rowOff>
    </xdr:from>
    <xdr:to>
      <xdr:col>50</xdr:col>
      <xdr:colOff>165100</xdr:colOff>
      <xdr:row>85</xdr:row>
      <xdr:rowOff>101854</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5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51054</xdr:rowOff>
    </xdr:from>
    <xdr:to>
      <xdr:col>55</xdr:col>
      <xdr:colOff>0</xdr:colOff>
      <xdr:row>85</xdr:row>
      <xdr:rowOff>60198</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9639300" y="146243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1778</xdr:rowOff>
    </xdr:from>
    <xdr:to>
      <xdr:col>46</xdr:col>
      <xdr:colOff>38100</xdr:colOff>
      <xdr:row>85</xdr:row>
      <xdr:rowOff>103378</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57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51054</xdr:rowOff>
    </xdr:from>
    <xdr:to>
      <xdr:col>50</xdr:col>
      <xdr:colOff>114300</xdr:colOff>
      <xdr:row>85</xdr:row>
      <xdr:rowOff>52578</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62430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3302</xdr:rowOff>
    </xdr:from>
    <xdr:to>
      <xdr:col>41</xdr:col>
      <xdr:colOff>101600</xdr:colOff>
      <xdr:row>85</xdr:row>
      <xdr:rowOff>104902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52578</xdr:rowOff>
    </xdr:from>
    <xdr:to>
      <xdr:col>45</xdr:col>
      <xdr:colOff>177800</xdr:colOff>
      <xdr:row>85</xdr:row>
      <xdr:rowOff>54102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6258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4063</xdr:rowOff>
    </xdr:from>
    <xdr:to>
      <xdr:col>36</xdr:col>
      <xdr:colOff>165100</xdr:colOff>
      <xdr:row>85</xdr:row>
      <xdr:rowOff>105663</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5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54102</xdr:rowOff>
    </xdr:from>
    <xdr:to>
      <xdr:col>41</xdr:col>
      <xdr:colOff>50800</xdr:colOff>
      <xdr:row>85</xdr:row>
      <xdr:rowOff>54863</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62735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131335</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122953</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18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92981</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66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94505</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96029</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96790</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67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0000000-0008-0000-0E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57150</xdr:rowOff>
    </xdr:from>
    <xdr:to>
      <xdr:col>24</xdr:col>
      <xdr:colOff>62865</xdr:colOff>
      <xdr:row>108</xdr:row>
      <xdr:rowOff>40005</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flipV="1">
          <a:off x="4634865" y="1720215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43832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0000000-0008-0000-0E00-000092010000}"/>
            </a:ext>
          </a:extLst>
        </xdr:cNvPr>
        <xdr:cNvSpPr txBox="1"/>
      </xdr:nvSpPr>
      <xdr:spPr>
        <a:xfrm>
          <a:off x="4673600" y="185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40005</xdr:rowOff>
    </xdr:from>
    <xdr:to>
      <xdr:col>24</xdr:col>
      <xdr:colOff>152400</xdr:colOff>
      <xdr:row>108</xdr:row>
      <xdr:rowOff>40005</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4546600" y="1855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3827</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0000000-0008-0000-0E00-000094010000}"/>
            </a:ext>
          </a:extLst>
        </xdr:cNvPr>
        <xdr:cNvSpPr txBox="1"/>
      </xdr:nvSpPr>
      <xdr:spPr>
        <a:xfrm>
          <a:off x="4673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57150</xdr:rowOff>
    </xdr:from>
    <xdr:to>
      <xdr:col>24</xdr:col>
      <xdr:colOff>152400</xdr:colOff>
      <xdr:row>100</xdr:row>
      <xdr:rowOff>57150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24782</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0000000-0008-0000-0E00-000096010000}"/>
            </a:ext>
          </a:extLst>
        </xdr:cNvPr>
        <xdr:cNvSpPr txBox="1"/>
      </xdr:nvSpPr>
      <xdr:spPr>
        <a:xfrm>
          <a:off x="4673600" y="1785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46355</xdr:rowOff>
    </xdr:from>
    <xdr:to>
      <xdr:col>24</xdr:col>
      <xdr:colOff>114300</xdr:colOff>
      <xdr:row>104</xdr:row>
      <xdr:rowOff>147955</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4584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19686</xdr:rowOff>
    </xdr:from>
    <xdr:to>
      <xdr:col>20</xdr:col>
      <xdr:colOff>38100</xdr:colOff>
      <xdr:row>104</xdr:row>
      <xdr:rowOff>121286</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3746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2857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113030</xdr:rowOff>
    </xdr:from>
    <xdr:to>
      <xdr:col>10</xdr:col>
      <xdr:colOff>165100</xdr:colOff>
      <xdr:row>104</xdr:row>
      <xdr:rowOff>43180</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968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86361</xdr:rowOff>
    </xdr:from>
    <xdr:to>
      <xdr:col>6</xdr:col>
      <xdr:colOff>38100</xdr:colOff>
      <xdr:row>105</xdr:row>
      <xdr:rowOff>16511</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079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4584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2557</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0000000-0008-0000-0E00-0000A2010000}"/>
            </a:ext>
          </a:extLst>
        </xdr:cNvPr>
        <xdr:cNvSpPr txBox="1"/>
      </xdr:nvSpPr>
      <xdr:spPr>
        <a:xfrm>
          <a:off x="4673600"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111125</xdr:rowOff>
    </xdr:from>
    <xdr:to>
      <xdr:col>20</xdr:col>
      <xdr:colOff>38100</xdr:colOff>
      <xdr:row>104</xdr:row>
      <xdr:rowOff>41275</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3746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161925</xdr:rowOff>
    </xdr:from>
    <xdr:to>
      <xdr:col>24</xdr:col>
      <xdr:colOff>63500</xdr:colOff>
      <xdr:row>104</xdr:row>
      <xdr:rowOff>30480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3797300" y="178212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71120</xdr:rowOff>
    </xdr:from>
    <xdr:to>
      <xdr:col>15</xdr:col>
      <xdr:colOff>101600</xdr:colOff>
      <xdr:row>104</xdr:row>
      <xdr:rowOff>1270</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2857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121920</xdr:rowOff>
    </xdr:from>
    <xdr:to>
      <xdr:col>19</xdr:col>
      <xdr:colOff>177800</xdr:colOff>
      <xdr:row>103</xdr:row>
      <xdr:rowOff>161925</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2908300" y="177812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33020</xdr:rowOff>
    </xdr:from>
    <xdr:to>
      <xdr:col>10</xdr:col>
      <xdr:colOff>165100</xdr:colOff>
      <xdr:row>103</xdr:row>
      <xdr:rowOff>134620</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968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83820</xdr:rowOff>
    </xdr:from>
    <xdr:to>
      <xdr:col>15</xdr:col>
      <xdr:colOff>50800</xdr:colOff>
      <xdr:row>103</xdr:row>
      <xdr:rowOff>121920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019300" y="17743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162561</xdr:rowOff>
    </xdr:from>
    <xdr:to>
      <xdr:col>6</xdr:col>
      <xdr:colOff>38100</xdr:colOff>
      <xdr:row>103</xdr:row>
      <xdr:rowOff>92711</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079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41911</xdr:rowOff>
    </xdr:from>
    <xdr:to>
      <xdr:col>10</xdr:col>
      <xdr:colOff>114300</xdr:colOff>
      <xdr:row>103</xdr:row>
      <xdr:rowOff>83820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130300" y="177012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112413</xdr:rowOff>
    </xdr:from>
    <xdr:ext cx="405111" cy="259045"/>
    <xdr:sp macro="" textlink="">
      <xdr:nvSpPr>
        <xdr:cNvPr id="427" name="n_1aveValue【港湾・漁港】&#10;有形固定資産減価償却率">
          <a:extLst>
            <a:ext uri="{FF2B5EF4-FFF2-40B4-BE49-F238E27FC236}">
              <a16:creationId xmlns:a16="http://schemas.microsoft.com/office/drawing/2014/main" id="{00000000-0008-0000-0E00-0000AB010000}"/>
            </a:ext>
          </a:extLst>
        </xdr:cNvPr>
        <xdr:cNvSpPr txBox="1"/>
      </xdr:nvSpPr>
      <xdr:spPr>
        <a:xfrm>
          <a:off x="35820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47641</xdr:rowOff>
    </xdr:from>
    <xdr:ext cx="405111" cy="259045"/>
    <xdr:sp macro="" textlink="">
      <xdr:nvSpPr>
        <xdr:cNvPr id="428" name="n_2aveValue【港湾・漁港】&#10;有形固定資産減価償却率">
          <a:extLst>
            <a:ext uri="{FF2B5EF4-FFF2-40B4-BE49-F238E27FC236}">
              <a16:creationId xmlns:a16="http://schemas.microsoft.com/office/drawing/2014/main" id="{00000000-0008-0000-0E00-0000AC010000}"/>
            </a:ext>
          </a:extLst>
        </xdr:cNvPr>
        <xdr:cNvSpPr txBox="1"/>
      </xdr:nvSpPr>
      <xdr:spPr>
        <a:xfrm>
          <a:off x="27057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34307</xdr:rowOff>
    </xdr:from>
    <xdr:ext cx="405111" cy="259045"/>
    <xdr:sp macro="" textlink="">
      <xdr:nvSpPr>
        <xdr:cNvPr id="429" name="n_3aveValue【港湾・漁港】&#10;有形固定資産減価償却率">
          <a:extLst>
            <a:ext uri="{FF2B5EF4-FFF2-40B4-BE49-F238E27FC236}">
              <a16:creationId xmlns:a16="http://schemas.microsoft.com/office/drawing/2014/main" id="{00000000-0008-0000-0E00-0000AD010000}"/>
            </a:ext>
          </a:extLst>
        </xdr:cNvPr>
        <xdr:cNvSpPr txBox="1"/>
      </xdr:nvSpPr>
      <xdr:spPr>
        <a:xfrm>
          <a:off x="1816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7638</xdr:rowOff>
    </xdr:from>
    <xdr:ext cx="405111" cy="259045"/>
    <xdr:sp macro="" textlink="">
      <xdr:nvSpPr>
        <xdr:cNvPr id="430" name="n_4aveValue【港湾・漁港】&#10;有形固定資産減価償却率">
          <a:extLst>
            <a:ext uri="{FF2B5EF4-FFF2-40B4-BE49-F238E27FC236}">
              <a16:creationId xmlns:a16="http://schemas.microsoft.com/office/drawing/2014/main" id="{00000000-0008-0000-0E00-0000AE010000}"/>
            </a:ext>
          </a:extLst>
        </xdr:cNvPr>
        <xdr:cNvSpPr txBox="1"/>
      </xdr:nvSpPr>
      <xdr:spPr>
        <a:xfrm>
          <a:off x="927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57802</xdr:rowOff>
    </xdr:from>
    <xdr:ext cx="405111" cy="259045"/>
    <xdr:sp macro="" textlink="">
      <xdr:nvSpPr>
        <xdr:cNvPr id="431" name="n_1mainValue【港湾・漁港】&#10;有形固定資産減価償却率">
          <a:extLst>
            <a:ext uri="{FF2B5EF4-FFF2-40B4-BE49-F238E27FC236}">
              <a16:creationId xmlns:a16="http://schemas.microsoft.com/office/drawing/2014/main" id="{00000000-0008-0000-0E00-0000AF010000}"/>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17797</xdr:rowOff>
    </xdr:from>
    <xdr:ext cx="405111" cy="259045"/>
    <xdr:sp macro="" textlink="">
      <xdr:nvSpPr>
        <xdr:cNvPr id="432" name="n_2mainValue【港湾・漁港】&#10;有形固定資産減価償却率">
          <a:extLst>
            <a:ext uri="{FF2B5EF4-FFF2-40B4-BE49-F238E27FC236}">
              <a16:creationId xmlns:a16="http://schemas.microsoft.com/office/drawing/2014/main" id="{00000000-0008-0000-0E00-0000B0010000}"/>
            </a:ext>
          </a:extLst>
        </xdr:cNvPr>
        <xdr:cNvSpPr txBox="1"/>
      </xdr:nvSpPr>
      <xdr:spPr>
        <a:xfrm>
          <a:off x="2705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151147</xdr:rowOff>
    </xdr:from>
    <xdr:ext cx="405111" cy="259045"/>
    <xdr:sp macro="" textlink="">
      <xdr:nvSpPr>
        <xdr:cNvPr id="433" name="n_3mainValue【港湾・漁港】&#10;有形固定資産減価償却率">
          <a:extLst>
            <a:ext uri="{FF2B5EF4-FFF2-40B4-BE49-F238E27FC236}">
              <a16:creationId xmlns:a16="http://schemas.microsoft.com/office/drawing/2014/main" id="{00000000-0008-0000-0E00-0000B1010000}"/>
            </a:ext>
          </a:extLst>
        </xdr:cNvPr>
        <xdr:cNvSpPr txBox="1"/>
      </xdr:nvSpPr>
      <xdr:spPr>
        <a:xfrm>
          <a:off x="1816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34" name="n_4mainValue【港湾・漁港】&#10;有形固定資産減価償却率">
          <a:extLst>
            <a:ext uri="{FF2B5EF4-FFF2-40B4-BE49-F238E27FC236}">
              <a16:creationId xmlns:a16="http://schemas.microsoft.com/office/drawing/2014/main" id="{00000000-0008-0000-0E00-0000B2010000}"/>
            </a:ext>
          </a:extLst>
        </xdr:cNvPr>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00000000-0008-0000-0E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9247</xdr:rowOff>
    </xdr:from>
    <xdr:to>
      <xdr:col>54</xdr:col>
      <xdr:colOff>189865</xdr:colOff>
      <xdr:row>108</xdr:row>
      <xdr:rowOff>151319</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flipV="1">
          <a:off x="10476865" y="17154247"/>
          <a:ext cx="0" cy="1513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155146</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00000000-0008-0000-0E00-0000CB010000}"/>
            </a:ext>
          </a:extLst>
        </xdr:cNvPr>
        <xdr:cNvSpPr txBox="1"/>
      </xdr:nvSpPr>
      <xdr:spPr>
        <a:xfrm>
          <a:off x="10515600" y="18671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151319</xdr:rowOff>
    </xdr:from>
    <xdr:to>
      <xdr:col>55</xdr:col>
      <xdr:colOff>88900</xdr:colOff>
      <xdr:row>108</xdr:row>
      <xdr:rowOff>151319</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0388600" y="1866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127374</xdr:rowOff>
    </xdr:from>
    <xdr:ext cx="599010" cy="259045"/>
    <xdr:sp macro="" textlink="">
      <xdr:nvSpPr>
        <xdr:cNvPr id="461" name="【港湾・漁港】&#10;一人当たり有形固定資産（償却資産）額最大値テキスト">
          <a:extLst>
            <a:ext uri="{FF2B5EF4-FFF2-40B4-BE49-F238E27FC236}">
              <a16:creationId xmlns:a16="http://schemas.microsoft.com/office/drawing/2014/main" id="{00000000-0008-0000-0E00-0000CD010000}"/>
            </a:ext>
          </a:extLst>
        </xdr:cNvPr>
        <xdr:cNvSpPr txBox="1"/>
      </xdr:nvSpPr>
      <xdr:spPr>
        <a:xfrm>
          <a:off x="10515600" y="1692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9247</xdr:rowOff>
    </xdr:from>
    <xdr:to>
      <xdr:col>55</xdr:col>
      <xdr:colOff>88900</xdr:colOff>
      <xdr:row>100</xdr:row>
      <xdr:rowOff>9247</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0388600" y="171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74739</xdr:rowOff>
    </xdr:from>
    <xdr:ext cx="534377" cy="259045"/>
    <xdr:sp macro="" textlink="">
      <xdr:nvSpPr>
        <xdr:cNvPr id="463" name="【港湾・漁港】&#10;一人当たり有形固定資産（償却資産）額平均値テキスト">
          <a:extLst>
            <a:ext uri="{FF2B5EF4-FFF2-40B4-BE49-F238E27FC236}">
              <a16:creationId xmlns:a16="http://schemas.microsoft.com/office/drawing/2014/main" id="{00000000-0008-0000-0E00-0000CF010000}"/>
            </a:ext>
          </a:extLst>
        </xdr:cNvPr>
        <xdr:cNvSpPr txBox="1"/>
      </xdr:nvSpPr>
      <xdr:spPr>
        <a:xfrm>
          <a:off x="10515600" y="18419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96312</xdr:rowOff>
    </xdr:from>
    <xdr:to>
      <xdr:col>55</xdr:col>
      <xdr:colOff>50800</xdr:colOff>
      <xdr:row>108</xdr:row>
      <xdr:rowOff>26462</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104267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98875</xdr:rowOff>
    </xdr:from>
    <xdr:to>
      <xdr:col>50</xdr:col>
      <xdr:colOff>165100</xdr:colOff>
      <xdr:row>108</xdr:row>
      <xdr:rowOff>29025</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9588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137193</xdr:rowOff>
    </xdr:from>
    <xdr:to>
      <xdr:col>46</xdr:col>
      <xdr:colOff>38100</xdr:colOff>
      <xdr:row>107</xdr:row>
      <xdr:rowOff>67343</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8699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141185</xdr:rowOff>
    </xdr:from>
    <xdr:to>
      <xdr:col>41</xdr:col>
      <xdr:colOff>101600</xdr:colOff>
      <xdr:row>107</xdr:row>
      <xdr:rowOff>71335</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7810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42438</xdr:rowOff>
    </xdr:from>
    <xdr:to>
      <xdr:col>36</xdr:col>
      <xdr:colOff>165100</xdr:colOff>
      <xdr:row>107</xdr:row>
      <xdr:rowOff>144038</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6921500" y="183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95140</xdr:rowOff>
    </xdr:from>
    <xdr:to>
      <xdr:col>55</xdr:col>
      <xdr:colOff>50800</xdr:colOff>
      <xdr:row>108</xdr:row>
      <xdr:rowOff>25290</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10426700" y="184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118017</xdr:rowOff>
    </xdr:from>
    <xdr:ext cx="534377" cy="259045"/>
    <xdr:sp macro="" textlink="">
      <xdr:nvSpPr>
        <xdr:cNvPr id="475" name="【港湾・漁港】&#10;一人当たり有形固定資産（償却資産）額該当値テキスト">
          <a:extLst>
            <a:ext uri="{FF2B5EF4-FFF2-40B4-BE49-F238E27FC236}">
              <a16:creationId xmlns:a16="http://schemas.microsoft.com/office/drawing/2014/main" id="{00000000-0008-0000-0E00-0000DB010000}"/>
            </a:ext>
          </a:extLst>
        </xdr:cNvPr>
        <xdr:cNvSpPr txBox="1"/>
      </xdr:nvSpPr>
      <xdr:spPr>
        <a:xfrm>
          <a:off x="10515600" y="182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96605</xdr:rowOff>
    </xdr:from>
    <xdr:to>
      <xdr:col>50</xdr:col>
      <xdr:colOff>165100</xdr:colOff>
      <xdr:row>108</xdr:row>
      <xdr:rowOff>26755</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9588500" y="1844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145940</xdr:rowOff>
    </xdr:from>
    <xdr:to>
      <xdr:col>55</xdr:col>
      <xdr:colOff>0</xdr:colOff>
      <xdr:row>107</xdr:row>
      <xdr:rowOff>147405</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9639300" y="18491090"/>
          <a:ext cx="838200" cy="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97403</xdr:rowOff>
    </xdr:from>
    <xdr:to>
      <xdr:col>46</xdr:col>
      <xdr:colOff>38100</xdr:colOff>
      <xdr:row>108</xdr:row>
      <xdr:rowOff>27553</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8699500" y="1844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147405</xdr:rowOff>
    </xdr:from>
    <xdr:to>
      <xdr:col>50</xdr:col>
      <xdr:colOff>114300</xdr:colOff>
      <xdr:row>107</xdr:row>
      <xdr:rowOff>148203</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8750300" y="18492555"/>
          <a:ext cx="889000" cy="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99228</xdr:rowOff>
    </xdr:from>
    <xdr:to>
      <xdr:col>41</xdr:col>
      <xdr:colOff>101600</xdr:colOff>
      <xdr:row>108</xdr:row>
      <xdr:rowOff>29378</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7810500" y="184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148203</xdr:rowOff>
    </xdr:from>
    <xdr:to>
      <xdr:col>45</xdr:col>
      <xdr:colOff>177800</xdr:colOff>
      <xdr:row>107</xdr:row>
      <xdr:rowOff>150028</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7861300" y="18493353"/>
          <a:ext cx="889000" cy="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99859</xdr:rowOff>
    </xdr:from>
    <xdr:to>
      <xdr:col>36</xdr:col>
      <xdr:colOff>165100</xdr:colOff>
      <xdr:row>108</xdr:row>
      <xdr:rowOff>30009</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6921500" y="184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150028</xdr:rowOff>
    </xdr:from>
    <xdr:to>
      <xdr:col>41</xdr:col>
      <xdr:colOff>50800</xdr:colOff>
      <xdr:row>107</xdr:row>
      <xdr:rowOff>150659</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6972300" y="18495178"/>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20152</xdr:rowOff>
    </xdr:from>
    <xdr:ext cx="534377" cy="259045"/>
    <xdr:sp macro="" textlink="">
      <xdr:nvSpPr>
        <xdr:cNvPr id="484" name="n_1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9359411" y="185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83870</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84507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87862</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7561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160565</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6672795" y="1816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43282</xdr:rowOff>
    </xdr:from>
    <xdr:ext cx="534377" cy="259045"/>
    <xdr:sp macro="" textlink="">
      <xdr:nvSpPr>
        <xdr:cNvPr id="488" name="n_1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9359411" y="1821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18680</xdr:rowOff>
    </xdr:from>
    <xdr:ext cx="534377" cy="259045"/>
    <xdr:sp macro="" textlink="">
      <xdr:nvSpPr>
        <xdr:cNvPr id="489" name="n_2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483111" y="185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20505</xdr:rowOff>
    </xdr:from>
    <xdr:ext cx="534377" cy="259045"/>
    <xdr:sp macro="" textlink="">
      <xdr:nvSpPr>
        <xdr:cNvPr id="490" name="n_3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594111" y="1853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21136</xdr:rowOff>
    </xdr:from>
    <xdr:ext cx="534377" cy="259045"/>
    <xdr:sp macro="" textlink="">
      <xdr:nvSpPr>
        <xdr:cNvPr id="491" name="n_4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705111" y="1853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0000000-0008-0000-0E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00000000-0008-0000-0E00-000005020000}"/>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00000000-0008-0000-0E00-000007020000}"/>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0000000-0008-0000-0E00-000009020000}"/>
            </a:ext>
          </a:extLst>
        </xdr:cNvPr>
        <xdr:cNvSpPr txBox="1"/>
      </xdr:nvSpPr>
      <xdr:spPr>
        <a:xfrm>
          <a:off x="16357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42545</xdr:rowOff>
    </xdr:from>
    <xdr:to>
      <xdr:col>85</xdr:col>
      <xdr:colOff>177800</xdr:colOff>
      <xdr:row>39</xdr:row>
      <xdr:rowOff>144145</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62687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20972</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0000000-0008-0000-0E00-000015020000}"/>
            </a:ext>
          </a:extLst>
        </xdr:cNvPr>
        <xdr:cNvSpPr txBox="1"/>
      </xdr:nvSpPr>
      <xdr:spPr>
        <a:xfrm>
          <a:off x="16357600"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xdr:rowOff>
    </xdr:from>
    <xdr:to>
      <xdr:col>81</xdr:col>
      <xdr:colOff>101600</xdr:colOff>
      <xdr:row>39</xdr:row>
      <xdr:rowOff>104140</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5430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53340</xdr:rowOff>
    </xdr:from>
    <xdr:to>
      <xdr:col>85</xdr:col>
      <xdr:colOff>127000</xdr:colOff>
      <xdr:row>39</xdr:row>
      <xdr:rowOff>93345</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5481300" y="67398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635</xdr:rowOff>
    </xdr:from>
    <xdr:to>
      <xdr:col>76</xdr:col>
      <xdr:colOff>165100</xdr:colOff>
      <xdr:row>39</xdr:row>
      <xdr:rowOff>102235</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4541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51435</xdr:rowOff>
    </xdr:from>
    <xdr:to>
      <xdr:col>81</xdr:col>
      <xdr:colOff>50800</xdr:colOff>
      <xdr:row>39</xdr:row>
      <xdr:rowOff>53340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4592300" y="67379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153035</xdr:rowOff>
    </xdr:from>
    <xdr:to>
      <xdr:col>72</xdr:col>
      <xdr:colOff>38100</xdr:colOff>
      <xdr:row>39</xdr:row>
      <xdr:rowOff>83185</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3652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32385</xdr:rowOff>
    </xdr:from>
    <xdr:to>
      <xdr:col>76</xdr:col>
      <xdr:colOff>114300</xdr:colOff>
      <xdr:row>39</xdr:row>
      <xdr:rowOff>51435</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3703300" y="67189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170180</xdr:rowOff>
    </xdr:from>
    <xdr:to>
      <xdr:col>67</xdr:col>
      <xdr:colOff>101600</xdr:colOff>
      <xdr:row>39</xdr:row>
      <xdr:rowOff>100330</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2763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32385</xdr:rowOff>
    </xdr:from>
    <xdr:to>
      <xdr:col>71</xdr:col>
      <xdr:colOff>177800</xdr:colOff>
      <xdr:row>39</xdr:row>
      <xdr:rowOff>49530</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flipV="1">
          <a:off x="12814300" y="67189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3500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95267</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93362</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74312</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91457</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00000000-0008-0000-0E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00000000-0008-0000-0E00-00003E020000}"/>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00000000-0008-0000-0E00-000040020000}"/>
            </a:ext>
          </a:extLst>
        </xdr:cNvPr>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83837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00000000-0008-0000-0E00-000042020000}"/>
            </a:ext>
          </a:extLst>
        </xdr:cNvPr>
        <xdr:cNvSpPr txBox="1"/>
      </xdr:nvSpPr>
      <xdr:spPr>
        <a:xfrm>
          <a:off x="22199600" y="6598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101600</xdr:rowOff>
    </xdr:from>
    <xdr:to>
      <xdr:col>116</xdr:col>
      <xdr:colOff>114300</xdr:colOff>
      <xdr:row>38</xdr:row>
      <xdr:rowOff>31750</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21107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124477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00000000-0008-0000-0E00-00004E020000}"/>
            </a:ext>
          </a:extLst>
        </xdr:cNvPr>
        <xdr:cNvSpPr txBox="1"/>
      </xdr:nvSpPr>
      <xdr:spPr>
        <a:xfrm>
          <a:off x="22199600"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109220</xdr:rowOff>
    </xdr:from>
    <xdr:to>
      <xdr:col>112</xdr:col>
      <xdr:colOff>38100</xdr:colOff>
      <xdr:row>38</xdr:row>
      <xdr:rowOff>39370</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1272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152400</xdr:rowOff>
    </xdr:from>
    <xdr:to>
      <xdr:col>116</xdr:col>
      <xdr:colOff>63500</xdr:colOff>
      <xdr:row>37</xdr:row>
      <xdr:rowOff>160020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1323300" y="64960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113030</xdr:rowOff>
    </xdr:from>
    <xdr:to>
      <xdr:col>107</xdr:col>
      <xdr:colOff>101600</xdr:colOff>
      <xdr:row>38</xdr:row>
      <xdr:rowOff>43180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0383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160020</xdr:rowOff>
    </xdr:from>
    <xdr:to>
      <xdr:col>111</xdr:col>
      <xdr:colOff>177800</xdr:colOff>
      <xdr:row>37</xdr:row>
      <xdr:rowOff>163830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20434300" y="6503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116840</xdr:rowOff>
    </xdr:from>
    <xdr:to>
      <xdr:col>102</xdr:col>
      <xdr:colOff>165100</xdr:colOff>
      <xdr:row>38</xdr:row>
      <xdr:rowOff>46990</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19494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163830</xdr:rowOff>
    </xdr:from>
    <xdr:to>
      <xdr:col>107</xdr:col>
      <xdr:colOff>50800</xdr:colOff>
      <xdr:row>37</xdr:row>
      <xdr:rowOff>167640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19545300" y="65074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120650</xdr:rowOff>
    </xdr:from>
    <xdr:to>
      <xdr:col>98</xdr:col>
      <xdr:colOff>38100</xdr:colOff>
      <xdr:row>38</xdr:row>
      <xdr:rowOff>50800</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8605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167640</xdr:rowOff>
    </xdr:from>
    <xdr:to>
      <xdr:col>102</xdr:col>
      <xdr:colOff>114300</xdr:colOff>
      <xdr:row>38</xdr:row>
      <xdr:rowOff>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18656300" y="65112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11447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9310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19067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8421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55897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59707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63517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67327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00000000-0008-0000-0E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00000000-0008-0000-0E00-000076020000}"/>
            </a:ext>
          </a:extLst>
        </xdr:cNvPr>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00000000-0008-0000-0E00-000078020000}"/>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00000000-0008-0000-0E00-00007A020000}"/>
            </a:ext>
          </a:extLst>
        </xdr:cNvPr>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4541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3652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2763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26924</xdr:rowOff>
    </xdr:from>
    <xdr:to>
      <xdr:col>85</xdr:col>
      <xdr:colOff>177800</xdr:colOff>
      <xdr:row>62</xdr:row>
      <xdr:rowOff>128524</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62687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5351</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00000000-0008-0000-0E00-000086020000}"/>
            </a:ext>
          </a:extLst>
        </xdr:cNvPr>
        <xdr:cNvSpPr txBox="1"/>
      </xdr:nvSpPr>
      <xdr:spPr>
        <a:xfrm>
          <a:off x="16357600"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58928</xdr:rowOff>
    </xdr:from>
    <xdr:to>
      <xdr:col>81</xdr:col>
      <xdr:colOff>101600</xdr:colOff>
      <xdr:row>62</xdr:row>
      <xdr:rowOff>160528</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5430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77724</xdr:rowOff>
    </xdr:from>
    <xdr:to>
      <xdr:col>85</xdr:col>
      <xdr:colOff>127000</xdr:colOff>
      <xdr:row>62</xdr:row>
      <xdr:rowOff>109728</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flipV="1">
          <a:off x="15481300" y="107076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36068</xdr:rowOff>
    </xdr:from>
    <xdr:to>
      <xdr:col>76</xdr:col>
      <xdr:colOff>165100</xdr:colOff>
      <xdr:row>62</xdr:row>
      <xdr:rowOff>137668</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4541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86868</xdr:rowOff>
    </xdr:from>
    <xdr:to>
      <xdr:col>81</xdr:col>
      <xdr:colOff>50800</xdr:colOff>
      <xdr:row>62</xdr:row>
      <xdr:rowOff>109728</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4592300" y="10716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63500</xdr:rowOff>
    </xdr:from>
    <xdr:to>
      <xdr:col>72</xdr:col>
      <xdr:colOff>38100</xdr:colOff>
      <xdr:row>62</xdr:row>
      <xdr:rowOff>165100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365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86868</xdr:rowOff>
    </xdr:from>
    <xdr:to>
      <xdr:col>76</xdr:col>
      <xdr:colOff>114300</xdr:colOff>
      <xdr:row>62</xdr:row>
      <xdr:rowOff>114300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3703300" y="10716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65786</xdr:rowOff>
    </xdr:from>
    <xdr:to>
      <xdr:col>67</xdr:col>
      <xdr:colOff>101600</xdr:colOff>
      <xdr:row>63</xdr:row>
      <xdr:rowOff>167386</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2763500" y="108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114300</xdr:rowOff>
    </xdr:from>
    <xdr:to>
      <xdr:col>71</xdr:col>
      <xdr:colOff>177800</xdr:colOff>
      <xdr:row>63</xdr:row>
      <xdr:rowOff>116586</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flipV="1">
          <a:off x="12814300" y="107442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76471</xdr:rowOff>
    </xdr:from>
    <xdr:ext cx="405111" cy="259045"/>
    <xdr:sp macro="" textlink="">
      <xdr:nvSpPr>
        <xdr:cNvPr id="655" name="n_1aveValue【学校施設】&#10;有形固定資産減価償却率">
          <a:extLst>
            <a:ext uri="{FF2B5EF4-FFF2-40B4-BE49-F238E27FC236}">
              <a16:creationId xmlns:a16="http://schemas.microsoft.com/office/drawing/2014/main" id="{00000000-0008-0000-0E00-00008F020000}"/>
            </a:ext>
          </a:extLst>
        </xdr:cNvPr>
        <xdr:cNvSpPr txBox="1"/>
      </xdr:nvSpPr>
      <xdr:spPr>
        <a:xfrm>
          <a:off x="15266044" y="1002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99331</xdr:rowOff>
    </xdr:from>
    <xdr:ext cx="405111" cy="259045"/>
    <xdr:sp macro="" textlink="">
      <xdr:nvSpPr>
        <xdr:cNvPr id="656" name="n_2aveValue【学校施設】&#10;有形固定資産減価償却率">
          <a:extLst>
            <a:ext uri="{FF2B5EF4-FFF2-40B4-BE49-F238E27FC236}">
              <a16:creationId xmlns:a16="http://schemas.microsoft.com/office/drawing/2014/main" id="{00000000-0008-0000-0E00-000090020000}"/>
            </a:ext>
          </a:extLst>
        </xdr:cNvPr>
        <xdr:cNvSpPr txBox="1"/>
      </xdr:nvSpPr>
      <xdr:spPr>
        <a:xfrm>
          <a:off x="14389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49039</xdr:rowOff>
    </xdr:from>
    <xdr:ext cx="405111" cy="259045"/>
    <xdr:sp macro="" textlink="">
      <xdr:nvSpPr>
        <xdr:cNvPr id="657" name="n_3aveValue【学校施設】&#10;有形固定資産減価償却率">
          <a:extLst>
            <a:ext uri="{FF2B5EF4-FFF2-40B4-BE49-F238E27FC236}">
              <a16:creationId xmlns:a16="http://schemas.microsoft.com/office/drawing/2014/main" id="{00000000-0008-0000-0E00-000091020000}"/>
            </a:ext>
          </a:extLst>
        </xdr:cNvPr>
        <xdr:cNvSpPr txBox="1"/>
      </xdr:nvSpPr>
      <xdr:spPr>
        <a:xfrm>
          <a:off x="13500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26179</xdr:rowOff>
    </xdr:from>
    <xdr:ext cx="405111" cy="259045"/>
    <xdr:sp macro="" textlink="">
      <xdr:nvSpPr>
        <xdr:cNvPr id="658" name="n_4aveValue【学校施設】&#10;有形固定資産減価償却率">
          <a:extLst>
            <a:ext uri="{FF2B5EF4-FFF2-40B4-BE49-F238E27FC236}">
              <a16:creationId xmlns:a16="http://schemas.microsoft.com/office/drawing/2014/main" id="{00000000-0008-0000-0E00-000092020000}"/>
            </a:ext>
          </a:extLst>
        </xdr:cNvPr>
        <xdr:cNvSpPr txBox="1"/>
      </xdr:nvSpPr>
      <xdr:spPr>
        <a:xfrm>
          <a:off x="12611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151655</xdr:rowOff>
    </xdr:from>
    <xdr:ext cx="405111" cy="259045"/>
    <xdr:sp macro="" textlink="">
      <xdr:nvSpPr>
        <xdr:cNvPr id="659" name="n_1mainValue【学校施設】&#10;有形固定資産減価償却率">
          <a:extLst>
            <a:ext uri="{FF2B5EF4-FFF2-40B4-BE49-F238E27FC236}">
              <a16:creationId xmlns:a16="http://schemas.microsoft.com/office/drawing/2014/main" id="{00000000-0008-0000-0E00-000093020000}"/>
            </a:ext>
          </a:extLst>
        </xdr:cNvPr>
        <xdr:cNvSpPr txBox="1"/>
      </xdr:nvSpPr>
      <xdr:spPr>
        <a:xfrm>
          <a:off x="15266044" y="1078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128795</xdr:rowOff>
    </xdr:from>
    <xdr:ext cx="405111" cy="259045"/>
    <xdr:sp macro="" textlink="">
      <xdr:nvSpPr>
        <xdr:cNvPr id="660" name="n_2mainValue【学校施設】&#10;有形固定資産減価償却率">
          <a:extLst>
            <a:ext uri="{FF2B5EF4-FFF2-40B4-BE49-F238E27FC236}">
              <a16:creationId xmlns:a16="http://schemas.microsoft.com/office/drawing/2014/main" id="{00000000-0008-0000-0E00-000094020000}"/>
            </a:ext>
          </a:extLst>
        </xdr:cNvPr>
        <xdr:cNvSpPr txBox="1"/>
      </xdr:nvSpPr>
      <xdr:spPr>
        <a:xfrm>
          <a:off x="14389744" y="107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156227</xdr:rowOff>
    </xdr:from>
    <xdr:ext cx="405111" cy="259045"/>
    <xdr:sp macro="" textlink="">
      <xdr:nvSpPr>
        <xdr:cNvPr id="661" name="n_3mainValue【学校施設】&#10;有形固定資産減価償却率">
          <a:extLst>
            <a:ext uri="{FF2B5EF4-FFF2-40B4-BE49-F238E27FC236}">
              <a16:creationId xmlns:a16="http://schemas.microsoft.com/office/drawing/2014/main" id="{00000000-0008-0000-0E00-000095020000}"/>
            </a:ext>
          </a:extLst>
        </xdr:cNvPr>
        <xdr:cNvSpPr txBox="1"/>
      </xdr:nvSpPr>
      <xdr:spPr>
        <a:xfrm>
          <a:off x="13500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158513</xdr:rowOff>
    </xdr:from>
    <xdr:ext cx="405111" cy="259045"/>
    <xdr:sp macro="" textlink="">
      <xdr:nvSpPr>
        <xdr:cNvPr id="662" name="n_4mainValue【学校施設】&#10;有形固定資産減価償却率">
          <a:extLst>
            <a:ext uri="{FF2B5EF4-FFF2-40B4-BE49-F238E27FC236}">
              <a16:creationId xmlns:a16="http://schemas.microsoft.com/office/drawing/2014/main" id="{00000000-0008-0000-0E00-000096020000}"/>
            </a:ext>
          </a:extLst>
        </xdr:cNvPr>
        <xdr:cNvSpPr txBox="1"/>
      </xdr:nvSpPr>
      <xdr:spPr>
        <a:xfrm>
          <a:off x="12611744" y="1095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0000000-0008-0000-0E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684" name="【学校施設】&#10;一人当たり面積最小値テキスト">
          <a:extLst>
            <a:ext uri="{FF2B5EF4-FFF2-40B4-BE49-F238E27FC236}">
              <a16:creationId xmlns:a16="http://schemas.microsoft.com/office/drawing/2014/main" id="{00000000-0008-0000-0E00-0000AC020000}"/>
            </a:ext>
          </a:extLst>
        </xdr:cNvPr>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686" name="【学校施設】&#10;一人当たり面積最大値テキスト">
          <a:extLst>
            <a:ext uri="{FF2B5EF4-FFF2-40B4-BE49-F238E27FC236}">
              <a16:creationId xmlns:a16="http://schemas.microsoft.com/office/drawing/2014/main" id="{00000000-0008-0000-0E00-0000AE020000}"/>
            </a:ext>
          </a:extLst>
        </xdr:cNvPr>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144670</xdr:rowOff>
    </xdr:from>
    <xdr:ext cx="469744" cy="259045"/>
    <xdr:sp macro="" textlink="">
      <xdr:nvSpPr>
        <xdr:cNvPr id="688" name="【学校施設】&#10;一人当たり面積平均値テキスト">
          <a:extLst>
            <a:ext uri="{FF2B5EF4-FFF2-40B4-BE49-F238E27FC236}">
              <a16:creationId xmlns:a16="http://schemas.microsoft.com/office/drawing/2014/main" id="{00000000-0008-0000-0E00-0000B0020000}"/>
            </a:ext>
          </a:extLst>
        </xdr:cNvPr>
        <xdr:cNvSpPr txBox="1"/>
      </xdr:nvSpPr>
      <xdr:spPr>
        <a:xfrm>
          <a:off x="22199600" y="1026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689" name="フローチャート: 判断 688">
          <a:extLst>
            <a:ext uri="{FF2B5EF4-FFF2-40B4-BE49-F238E27FC236}">
              <a16:creationId xmlns:a16="http://schemas.microsoft.com/office/drawing/2014/main" id="{00000000-0008-0000-0E00-0000B1020000}"/>
            </a:ext>
          </a:extLst>
        </xdr:cNvPr>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20383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19494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125794</xdr:rowOff>
    </xdr:from>
    <xdr:to>
      <xdr:col>116</xdr:col>
      <xdr:colOff>114300</xdr:colOff>
      <xdr:row>61</xdr:row>
      <xdr:rowOff>55944</xdr:rowOff>
    </xdr:to>
    <xdr:sp macro="" textlink="">
      <xdr:nvSpPr>
        <xdr:cNvPr id="699" name="楕円 698">
          <a:extLst>
            <a:ext uri="{FF2B5EF4-FFF2-40B4-BE49-F238E27FC236}">
              <a16:creationId xmlns:a16="http://schemas.microsoft.com/office/drawing/2014/main" id="{00000000-0008-0000-0E00-0000BB020000}"/>
            </a:ext>
          </a:extLst>
        </xdr:cNvPr>
        <xdr:cNvSpPr/>
      </xdr:nvSpPr>
      <xdr:spPr>
        <a:xfrm>
          <a:off x="22110700" y="104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104221</xdr:rowOff>
    </xdr:from>
    <xdr:ext cx="469744" cy="259045"/>
    <xdr:sp macro="" textlink="">
      <xdr:nvSpPr>
        <xdr:cNvPr id="700" name="【学校施設】&#10;一人当たり面積該当値テキスト">
          <a:extLst>
            <a:ext uri="{FF2B5EF4-FFF2-40B4-BE49-F238E27FC236}">
              <a16:creationId xmlns:a16="http://schemas.microsoft.com/office/drawing/2014/main" id="{00000000-0008-0000-0E00-0000BC020000}"/>
            </a:ext>
          </a:extLst>
        </xdr:cNvPr>
        <xdr:cNvSpPr txBox="1"/>
      </xdr:nvSpPr>
      <xdr:spPr>
        <a:xfrm>
          <a:off x="22199600" y="1039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133223</xdr:rowOff>
    </xdr:from>
    <xdr:to>
      <xdr:col>112</xdr:col>
      <xdr:colOff>38100</xdr:colOff>
      <xdr:row>61</xdr:row>
      <xdr:rowOff>63373</xdr:rowOff>
    </xdr:to>
    <xdr:sp macro="" textlink="">
      <xdr:nvSpPr>
        <xdr:cNvPr id="701" name="楕円 700">
          <a:extLst>
            <a:ext uri="{FF2B5EF4-FFF2-40B4-BE49-F238E27FC236}">
              <a16:creationId xmlns:a16="http://schemas.microsoft.com/office/drawing/2014/main" id="{00000000-0008-0000-0E00-0000BD020000}"/>
            </a:ext>
          </a:extLst>
        </xdr:cNvPr>
        <xdr:cNvSpPr/>
      </xdr:nvSpPr>
      <xdr:spPr>
        <a:xfrm>
          <a:off x="21272500" y="1042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5144</xdr:rowOff>
    </xdr:from>
    <xdr:to>
      <xdr:col>116</xdr:col>
      <xdr:colOff>63500</xdr:colOff>
      <xdr:row>61</xdr:row>
      <xdr:rowOff>12573</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flipV="1">
          <a:off x="21323300" y="10463594"/>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137795</xdr:rowOff>
    </xdr:from>
    <xdr:to>
      <xdr:col>107</xdr:col>
      <xdr:colOff>101600</xdr:colOff>
      <xdr:row>61</xdr:row>
      <xdr:rowOff>67945</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0383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12573</xdr:rowOff>
    </xdr:from>
    <xdr:to>
      <xdr:col>111</xdr:col>
      <xdr:colOff>177800</xdr:colOff>
      <xdr:row>61</xdr:row>
      <xdr:rowOff>17145</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0434300" y="1047102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145224</xdr:rowOff>
    </xdr:from>
    <xdr:to>
      <xdr:col>102</xdr:col>
      <xdr:colOff>165100</xdr:colOff>
      <xdr:row>61</xdr:row>
      <xdr:rowOff>75374</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19494500" y="1043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17145</xdr:rowOff>
    </xdr:from>
    <xdr:to>
      <xdr:col>107</xdr:col>
      <xdr:colOff>50800</xdr:colOff>
      <xdr:row>61</xdr:row>
      <xdr:rowOff>24574</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19545300" y="10475595"/>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148654</xdr:rowOff>
    </xdr:from>
    <xdr:to>
      <xdr:col>98</xdr:col>
      <xdr:colOff>38100</xdr:colOff>
      <xdr:row>61</xdr:row>
      <xdr:rowOff>78804</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18605500" y="1043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24574</xdr:rowOff>
    </xdr:from>
    <xdr:to>
      <xdr:col>102</xdr:col>
      <xdr:colOff>114300</xdr:colOff>
      <xdr:row>61</xdr:row>
      <xdr:rowOff>28004</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18656300" y="10483024"/>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67327</xdr:rowOff>
    </xdr:from>
    <xdr:ext cx="469744" cy="259045"/>
    <xdr:sp macro="" textlink="">
      <xdr:nvSpPr>
        <xdr:cNvPr id="709" name="n_1aveValue【学校施設】&#10;一人当たり面積">
          <a:extLst>
            <a:ext uri="{FF2B5EF4-FFF2-40B4-BE49-F238E27FC236}">
              <a16:creationId xmlns:a16="http://schemas.microsoft.com/office/drawing/2014/main" id="{00000000-0008-0000-0E00-0000C5020000}"/>
            </a:ext>
          </a:extLst>
        </xdr:cNvPr>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63072</xdr:rowOff>
    </xdr:from>
    <xdr:ext cx="469744" cy="259045"/>
    <xdr:sp macro="" textlink="">
      <xdr:nvSpPr>
        <xdr:cNvPr id="710" name="n_2aveValue【学校施設】&#10;一人当たり面積">
          <a:extLst>
            <a:ext uri="{FF2B5EF4-FFF2-40B4-BE49-F238E27FC236}">
              <a16:creationId xmlns:a16="http://schemas.microsoft.com/office/drawing/2014/main" id="{00000000-0008-0000-0E00-0000C6020000}"/>
            </a:ext>
          </a:extLst>
        </xdr:cNvPr>
        <xdr:cNvSpPr txBox="1"/>
      </xdr:nvSpPr>
      <xdr:spPr>
        <a:xfrm>
          <a:off x="20199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91330</xdr:rowOff>
    </xdr:from>
    <xdr:ext cx="469744" cy="259045"/>
    <xdr:sp macro="" textlink="">
      <xdr:nvSpPr>
        <xdr:cNvPr id="711" name="n_3aveValue【学校施設】&#10;一人当たり面積">
          <a:extLst>
            <a:ext uri="{FF2B5EF4-FFF2-40B4-BE49-F238E27FC236}">
              <a16:creationId xmlns:a16="http://schemas.microsoft.com/office/drawing/2014/main" id="{00000000-0008-0000-0E00-0000C7020000}"/>
            </a:ext>
          </a:extLst>
        </xdr:cNvPr>
        <xdr:cNvSpPr txBox="1"/>
      </xdr:nvSpPr>
      <xdr:spPr>
        <a:xfrm>
          <a:off x="19310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93362</xdr:rowOff>
    </xdr:from>
    <xdr:ext cx="469744" cy="259045"/>
    <xdr:sp macro="" textlink="">
      <xdr:nvSpPr>
        <xdr:cNvPr id="712" name="n_4aveValue【学校施設】&#10;一人当たり面積">
          <a:extLst>
            <a:ext uri="{FF2B5EF4-FFF2-40B4-BE49-F238E27FC236}">
              <a16:creationId xmlns:a16="http://schemas.microsoft.com/office/drawing/2014/main" id="{00000000-0008-0000-0E00-0000C8020000}"/>
            </a:ext>
          </a:extLst>
        </xdr:cNvPr>
        <xdr:cNvSpPr txBox="1"/>
      </xdr:nvSpPr>
      <xdr:spPr>
        <a:xfrm>
          <a:off x="18421427" y="105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54500</xdr:rowOff>
    </xdr:from>
    <xdr:ext cx="469744" cy="259045"/>
    <xdr:sp macro="" textlink="">
      <xdr:nvSpPr>
        <xdr:cNvPr id="713" name="n_1mainValue【学校施設】&#10;一人当たり面積">
          <a:extLst>
            <a:ext uri="{FF2B5EF4-FFF2-40B4-BE49-F238E27FC236}">
              <a16:creationId xmlns:a16="http://schemas.microsoft.com/office/drawing/2014/main" id="{00000000-0008-0000-0E00-0000C9020000}"/>
            </a:ext>
          </a:extLst>
        </xdr:cNvPr>
        <xdr:cNvSpPr txBox="1"/>
      </xdr:nvSpPr>
      <xdr:spPr>
        <a:xfrm>
          <a:off x="21075727" y="1051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84472</xdr:rowOff>
    </xdr:from>
    <xdr:ext cx="469744" cy="259045"/>
    <xdr:sp macro="" textlink="">
      <xdr:nvSpPr>
        <xdr:cNvPr id="714" name="n_2mainValue【学校施設】&#10;一人当たり面積">
          <a:extLst>
            <a:ext uri="{FF2B5EF4-FFF2-40B4-BE49-F238E27FC236}">
              <a16:creationId xmlns:a16="http://schemas.microsoft.com/office/drawing/2014/main" id="{00000000-0008-0000-0E00-0000CA020000}"/>
            </a:ext>
          </a:extLst>
        </xdr:cNvPr>
        <xdr:cNvSpPr txBox="1"/>
      </xdr:nvSpPr>
      <xdr:spPr>
        <a:xfrm>
          <a:off x="20199427"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66501</xdr:rowOff>
    </xdr:from>
    <xdr:ext cx="469744" cy="259045"/>
    <xdr:sp macro="" textlink="">
      <xdr:nvSpPr>
        <xdr:cNvPr id="715" name="n_3mainValue【学校施設】&#10;一人当たり面積">
          <a:extLst>
            <a:ext uri="{FF2B5EF4-FFF2-40B4-BE49-F238E27FC236}">
              <a16:creationId xmlns:a16="http://schemas.microsoft.com/office/drawing/2014/main" id="{00000000-0008-0000-0E00-0000CB020000}"/>
            </a:ext>
          </a:extLst>
        </xdr:cNvPr>
        <xdr:cNvSpPr txBox="1"/>
      </xdr:nvSpPr>
      <xdr:spPr>
        <a:xfrm>
          <a:off x="19310427" y="1052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95331</xdr:rowOff>
    </xdr:from>
    <xdr:ext cx="469744" cy="259045"/>
    <xdr:sp macro="" textlink="">
      <xdr:nvSpPr>
        <xdr:cNvPr id="716" name="n_4mainValue【学校施設】&#10;一人当たり面積">
          <a:extLst>
            <a:ext uri="{FF2B5EF4-FFF2-40B4-BE49-F238E27FC236}">
              <a16:creationId xmlns:a16="http://schemas.microsoft.com/office/drawing/2014/main" id="{00000000-0008-0000-0E00-0000CC020000}"/>
            </a:ext>
          </a:extLst>
        </xdr:cNvPr>
        <xdr:cNvSpPr txBox="1"/>
      </xdr:nvSpPr>
      <xdr:spPr>
        <a:xfrm>
          <a:off x="18421427" y="1021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00000000-0008-0000-0E00-0000E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flipV="1">
          <a:off x="16318864" y="13416914"/>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00000000-0008-0000-0E00-0000E6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744" name="【児童館】&#10;有形固定資産減価償却率最大値テキスト">
          <a:extLst>
            <a:ext uri="{FF2B5EF4-FFF2-40B4-BE49-F238E27FC236}">
              <a16:creationId xmlns:a16="http://schemas.microsoft.com/office/drawing/2014/main" id="{00000000-0008-0000-0E00-0000E8020000}"/>
            </a:ext>
          </a:extLst>
        </xdr:cNvPr>
        <xdr:cNvSpPr txBox="1"/>
      </xdr:nvSpPr>
      <xdr:spPr>
        <a:xfrm>
          <a:off x="16357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6230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167657</xdr:rowOff>
    </xdr:from>
    <xdr:ext cx="405111" cy="259045"/>
    <xdr:sp macro="" textlink="">
      <xdr:nvSpPr>
        <xdr:cNvPr id="746" name="【児童館】&#10;有形固定資産減価償却率平均値テキスト">
          <a:extLst>
            <a:ext uri="{FF2B5EF4-FFF2-40B4-BE49-F238E27FC236}">
              <a16:creationId xmlns:a16="http://schemas.microsoft.com/office/drawing/2014/main" id="{00000000-0008-0000-0E00-0000EA020000}"/>
            </a:ext>
          </a:extLst>
        </xdr:cNvPr>
        <xdr:cNvSpPr txBox="1"/>
      </xdr:nvSpPr>
      <xdr:spPr>
        <a:xfrm>
          <a:off x="16357600" y="1422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747" name="フローチャート: 判断 746">
          <a:extLst>
            <a:ext uri="{FF2B5EF4-FFF2-40B4-BE49-F238E27FC236}">
              <a16:creationId xmlns:a16="http://schemas.microsoft.com/office/drawing/2014/main" id="{00000000-0008-0000-0E00-0000EB020000}"/>
            </a:ext>
          </a:extLst>
        </xdr:cNvPr>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748" name="フローチャート: 判断 747">
          <a:extLst>
            <a:ext uri="{FF2B5EF4-FFF2-40B4-BE49-F238E27FC236}">
              <a16:creationId xmlns:a16="http://schemas.microsoft.com/office/drawing/2014/main" id="{00000000-0008-0000-0E00-0000EC020000}"/>
            </a:ext>
          </a:extLst>
        </xdr:cNvPr>
        <xdr:cNvSpPr/>
      </xdr:nvSpPr>
      <xdr:spPr>
        <a:xfrm>
          <a:off x="15430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749" name="フローチャート: 判断 748">
          <a:extLst>
            <a:ext uri="{FF2B5EF4-FFF2-40B4-BE49-F238E27FC236}">
              <a16:creationId xmlns:a16="http://schemas.microsoft.com/office/drawing/2014/main" id="{00000000-0008-0000-0E00-0000ED020000}"/>
            </a:ext>
          </a:extLst>
        </xdr:cNvPr>
        <xdr:cNvSpPr/>
      </xdr:nvSpPr>
      <xdr:spPr>
        <a:xfrm>
          <a:off x="14541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750" name="フローチャート: 判断 749">
          <a:extLst>
            <a:ext uri="{FF2B5EF4-FFF2-40B4-BE49-F238E27FC236}">
              <a16:creationId xmlns:a16="http://schemas.microsoft.com/office/drawing/2014/main" id="{00000000-0008-0000-0E00-0000EE020000}"/>
            </a:ext>
          </a:extLst>
        </xdr:cNvPr>
        <xdr:cNvSpPr/>
      </xdr:nvSpPr>
      <xdr:spPr>
        <a:xfrm>
          <a:off x="13652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757" name="楕円 756">
          <a:extLst>
            <a:ext uri="{FF2B5EF4-FFF2-40B4-BE49-F238E27FC236}">
              <a16:creationId xmlns:a16="http://schemas.microsoft.com/office/drawing/2014/main" id="{00000000-0008-0000-0E00-0000F5020000}"/>
            </a:ext>
          </a:extLst>
        </xdr:cNvPr>
        <xdr:cNvSpPr/>
      </xdr:nvSpPr>
      <xdr:spPr>
        <a:xfrm>
          <a:off x="16268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758" name="【児童館】&#10;有形固定資産減価償却率該当値テキスト">
          <a:extLst>
            <a:ext uri="{FF2B5EF4-FFF2-40B4-BE49-F238E27FC236}">
              <a16:creationId xmlns:a16="http://schemas.microsoft.com/office/drawing/2014/main" id="{00000000-0008-0000-0E00-0000F6020000}"/>
            </a:ext>
          </a:extLst>
        </xdr:cNvPr>
        <xdr:cNvSpPr txBox="1"/>
      </xdr:nvSpPr>
      <xdr:spPr>
        <a:xfrm>
          <a:off x="16357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162561</xdr:rowOff>
    </xdr:from>
    <xdr:to>
      <xdr:col>81</xdr:col>
      <xdr:colOff>101600</xdr:colOff>
      <xdr:row>81</xdr:row>
      <xdr:rowOff>92711</xdr:rowOff>
    </xdr:to>
    <xdr:sp macro="" textlink="">
      <xdr:nvSpPr>
        <xdr:cNvPr id="759" name="楕円 758">
          <a:extLst>
            <a:ext uri="{FF2B5EF4-FFF2-40B4-BE49-F238E27FC236}">
              <a16:creationId xmlns:a16="http://schemas.microsoft.com/office/drawing/2014/main" id="{00000000-0008-0000-0E00-0000F7020000}"/>
            </a:ext>
          </a:extLst>
        </xdr:cNvPr>
        <xdr:cNvSpPr/>
      </xdr:nvSpPr>
      <xdr:spPr>
        <a:xfrm>
          <a:off x="15430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41911</xdr:rowOff>
    </xdr:from>
    <xdr:to>
      <xdr:col>85</xdr:col>
      <xdr:colOff>127000</xdr:colOff>
      <xdr:row>81</xdr:row>
      <xdr:rowOff>83820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5481300" y="139293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90170</xdr:rowOff>
    </xdr:from>
    <xdr:to>
      <xdr:col>76</xdr:col>
      <xdr:colOff>165100</xdr:colOff>
      <xdr:row>81</xdr:row>
      <xdr:rowOff>20320</xdr:rowOff>
    </xdr:to>
    <xdr:sp macro="" textlink="">
      <xdr:nvSpPr>
        <xdr:cNvPr id="761" name="楕円 760">
          <a:extLst>
            <a:ext uri="{FF2B5EF4-FFF2-40B4-BE49-F238E27FC236}">
              <a16:creationId xmlns:a16="http://schemas.microsoft.com/office/drawing/2014/main" id="{00000000-0008-0000-0E00-0000F9020000}"/>
            </a:ext>
          </a:extLst>
        </xdr:cNvPr>
        <xdr:cNvSpPr/>
      </xdr:nvSpPr>
      <xdr:spPr>
        <a:xfrm>
          <a:off x="14541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140970</xdr:rowOff>
    </xdr:from>
    <xdr:to>
      <xdr:col>81</xdr:col>
      <xdr:colOff>50800</xdr:colOff>
      <xdr:row>81</xdr:row>
      <xdr:rowOff>41911</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4592300" y="138569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42545</xdr:rowOff>
    </xdr:from>
    <xdr:to>
      <xdr:col>72</xdr:col>
      <xdr:colOff>38100</xdr:colOff>
      <xdr:row>80</xdr:row>
      <xdr:rowOff>144145</xdr:rowOff>
    </xdr:to>
    <xdr:sp macro="" textlink="">
      <xdr:nvSpPr>
        <xdr:cNvPr id="763" name="楕円 762">
          <a:extLst>
            <a:ext uri="{FF2B5EF4-FFF2-40B4-BE49-F238E27FC236}">
              <a16:creationId xmlns:a16="http://schemas.microsoft.com/office/drawing/2014/main" id="{00000000-0008-0000-0E00-0000FB020000}"/>
            </a:ext>
          </a:extLst>
        </xdr:cNvPr>
        <xdr:cNvSpPr/>
      </xdr:nvSpPr>
      <xdr:spPr>
        <a:xfrm>
          <a:off x="13652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93345</xdr:rowOff>
    </xdr:from>
    <xdr:to>
      <xdr:col>76</xdr:col>
      <xdr:colOff>114300</xdr:colOff>
      <xdr:row>80</xdr:row>
      <xdr:rowOff>140970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3703300" y="138093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160655</xdr:rowOff>
    </xdr:from>
    <xdr:to>
      <xdr:col>67</xdr:col>
      <xdr:colOff>101600</xdr:colOff>
      <xdr:row>80</xdr:row>
      <xdr:rowOff>90805</xdr:rowOff>
    </xdr:to>
    <xdr:sp macro="" textlink="">
      <xdr:nvSpPr>
        <xdr:cNvPr id="765" name="楕円 764">
          <a:extLst>
            <a:ext uri="{FF2B5EF4-FFF2-40B4-BE49-F238E27FC236}">
              <a16:creationId xmlns:a16="http://schemas.microsoft.com/office/drawing/2014/main" id="{00000000-0008-0000-0E00-0000FD020000}"/>
            </a:ext>
          </a:extLst>
        </xdr:cNvPr>
        <xdr:cNvSpPr/>
      </xdr:nvSpPr>
      <xdr:spPr>
        <a:xfrm>
          <a:off x="12763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40005</xdr:rowOff>
    </xdr:from>
    <xdr:to>
      <xdr:col>71</xdr:col>
      <xdr:colOff>177800</xdr:colOff>
      <xdr:row>80</xdr:row>
      <xdr:rowOff>93345</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2814300" y="137560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95266</xdr:rowOff>
    </xdr:from>
    <xdr:ext cx="405111" cy="259045"/>
    <xdr:sp macro="" textlink="">
      <xdr:nvSpPr>
        <xdr:cNvPr id="767" name="n_1aveValue【児童館】&#10;有形固定資産減価償却率">
          <a:extLst>
            <a:ext uri="{FF2B5EF4-FFF2-40B4-BE49-F238E27FC236}">
              <a16:creationId xmlns:a16="http://schemas.microsoft.com/office/drawing/2014/main" id="{00000000-0008-0000-0E00-0000FF020000}"/>
            </a:ext>
          </a:extLst>
        </xdr:cNvPr>
        <xdr:cNvSpPr txBox="1"/>
      </xdr:nvSpPr>
      <xdr:spPr>
        <a:xfrm>
          <a:off x="152660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36213</xdr:rowOff>
    </xdr:from>
    <xdr:ext cx="405111" cy="259045"/>
    <xdr:sp macro="" textlink="">
      <xdr:nvSpPr>
        <xdr:cNvPr id="768" name="n_2aveValue【児童館】&#10;有形固定資産減価償却率">
          <a:extLst>
            <a:ext uri="{FF2B5EF4-FFF2-40B4-BE49-F238E27FC236}">
              <a16:creationId xmlns:a16="http://schemas.microsoft.com/office/drawing/2014/main" id="{00000000-0008-0000-0E00-000000030000}"/>
            </a:ext>
          </a:extLst>
        </xdr:cNvPr>
        <xdr:cNvSpPr txBox="1"/>
      </xdr:nvSpPr>
      <xdr:spPr>
        <a:xfrm>
          <a:off x="14389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158132</xdr:rowOff>
    </xdr:from>
    <xdr:ext cx="405111" cy="259045"/>
    <xdr:sp macro="" textlink="">
      <xdr:nvSpPr>
        <xdr:cNvPr id="769" name="n_3aveValue【児童館】&#10;有形固定資産減価償却率">
          <a:extLst>
            <a:ext uri="{FF2B5EF4-FFF2-40B4-BE49-F238E27FC236}">
              <a16:creationId xmlns:a16="http://schemas.microsoft.com/office/drawing/2014/main" id="{00000000-0008-0000-0E00-000001030000}"/>
            </a:ext>
          </a:extLst>
        </xdr:cNvPr>
        <xdr:cNvSpPr txBox="1"/>
      </xdr:nvSpPr>
      <xdr:spPr>
        <a:xfrm>
          <a:off x="13500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137177</xdr:rowOff>
    </xdr:from>
    <xdr:ext cx="405111" cy="259045"/>
    <xdr:sp macro="" textlink="">
      <xdr:nvSpPr>
        <xdr:cNvPr id="770" name="n_4aveValue【児童館】&#10;有形固定資産減価償却率">
          <a:extLst>
            <a:ext uri="{FF2B5EF4-FFF2-40B4-BE49-F238E27FC236}">
              <a16:creationId xmlns:a16="http://schemas.microsoft.com/office/drawing/2014/main" id="{00000000-0008-0000-0E00-000002030000}"/>
            </a:ext>
          </a:extLst>
        </xdr:cNvPr>
        <xdr:cNvSpPr txBox="1"/>
      </xdr:nvSpPr>
      <xdr:spPr>
        <a:xfrm>
          <a:off x="12611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109238</xdr:rowOff>
    </xdr:from>
    <xdr:ext cx="405111" cy="259045"/>
    <xdr:sp macro="" textlink="">
      <xdr:nvSpPr>
        <xdr:cNvPr id="771" name="n_1mainValue【児童館】&#10;有形固定資産減価償却率">
          <a:extLst>
            <a:ext uri="{FF2B5EF4-FFF2-40B4-BE49-F238E27FC236}">
              <a16:creationId xmlns:a16="http://schemas.microsoft.com/office/drawing/2014/main" id="{00000000-0008-0000-0E00-000003030000}"/>
            </a:ext>
          </a:extLst>
        </xdr:cNvPr>
        <xdr:cNvSpPr txBox="1"/>
      </xdr:nvSpPr>
      <xdr:spPr>
        <a:xfrm>
          <a:off x="152660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772" name="n_2mainValue【児童館】&#10;有形固定資産減価償却率">
          <a:extLst>
            <a:ext uri="{FF2B5EF4-FFF2-40B4-BE49-F238E27FC236}">
              <a16:creationId xmlns:a16="http://schemas.microsoft.com/office/drawing/2014/main" id="{00000000-0008-0000-0E00-000004030000}"/>
            </a:ext>
          </a:extLst>
        </xdr:cNvPr>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160672</xdr:rowOff>
    </xdr:from>
    <xdr:ext cx="405111" cy="259045"/>
    <xdr:sp macro="" textlink="">
      <xdr:nvSpPr>
        <xdr:cNvPr id="773" name="n_3mainValue【児童館】&#10;有形固定資産減価償却率">
          <a:extLst>
            <a:ext uri="{FF2B5EF4-FFF2-40B4-BE49-F238E27FC236}">
              <a16:creationId xmlns:a16="http://schemas.microsoft.com/office/drawing/2014/main" id="{00000000-0008-0000-0E00-000005030000}"/>
            </a:ext>
          </a:extLst>
        </xdr:cNvPr>
        <xdr:cNvSpPr txBox="1"/>
      </xdr:nvSpPr>
      <xdr:spPr>
        <a:xfrm>
          <a:off x="135007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107332</xdr:rowOff>
    </xdr:from>
    <xdr:ext cx="405111" cy="259045"/>
    <xdr:sp macro="" textlink="">
      <xdr:nvSpPr>
        <xdr:cNvPr id="774" name="n_4mainValue【児童館】&#10;有形固定資産減価償却率">
          <a:extLst>
            <a:ext uri="{FF2B5EF4-FFF2-40B4-BE49-F238E27FC236}">
              <a16:creationId xmlns:a16="http://schemas.microsoft.com/office/drawing/2014/main" id="{00000000-0008-0000-0E00-000006030000}"/>
            </a:ext>
          </a:extLst>
        </xdr:cNvPr>
        <xdr:cNvSpPr txBox="1"/>
      </xdr:nvSpPr>
      <xdr:spPr>
        <a:xfrm>
          <a:off x="126117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0000000-0008-0000-0E00-000007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0000000-0008-0000-0E00-000008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id="{00000000-0008-0000-0E00-000012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00000000-0008-0000-0E00-00001D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flipV="1">
          <a:off x="22160864" y="132207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99" name="【児童館】&#10;一人当たり面積最小値テキスト">
          <a:extLst>
            <a:ext uri="{FF2B5EF4-FFF2-40B4-BE49-F238E27FC236}">
              <a16:creationId xmlns:a16="http://schemas.microsoft.com/office/drawing/2014/main" id="{00000000-0008-0000-0E00-00001F03000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801" name="【児童館】&#10;一人当たり面積最大値テキスト">
          <a:extLst>
            <a:ext uri="{FF2B5EF4-FFF2-40B4-BE49-F238E27FC236}">
              <a16:creationId xmlns:a16="http://schemas.microsoft.com/office/drawing/2014/main" id="{00000000-0008-0000-0E00-000021030000}"/>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803" name="【児童館】&#10;一人当たり面積平均値テキスト">
          <a:extLst>
            <a:ext uri="{FF2B5EF4-FFF2-40B4-BE49-F238E27FC236}">
              <a16:creationId xmlns:a16="http://schemas.microsoft.com/office/drawing/2014/main" id="{00000000-0008-0000-0E00-000023030000}"/>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4" name="フローチャート: 判断 803">
          <a:extLst>
            <a:ext uri="{FF2B5EF4-FFF2-40B4-BE49-F238E27FC236}">
              <a16:creationId xmlns:a16="http://schemas.microsoft.com/office/drawing/2014/main" id="{00000000-0008-0000-0E00-00002403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805" name="フローチャート: 判断 804">
          <a:extLst>
            <a:ext uri="{FF2B5EF4-FFF2-40B4-BE49-F238E27FC236}">
              <a16:creationId xmlns:a16="http://schemas.microsoft.com/office/drawing/2014/main" id="{00000000-0008-0000-0E00-00002503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6" name="フローチャート: 判断 805">
          <a:extLst>
            <a:ext uri="{FF2B5EF4-FFF2-40B4-BE49-F238E27FC236}">
              <a16:creationId xmlns:a16="http://schemas.microsoft.com/office/drawing/2014/main" id="{00000000-0008-0000-0E00-00002603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07" name="フローチャート: 判断 806">
          <a:extLst>
            <a:ext uri="{FF2B5EF4-FFF2-40B4-BE49-F238E27FC236}">
              <a16:creationId xmlns:a16="http://schemas.microsoft.com/office/drawing/2014/main" id="{00000000-0008-0000-0E00-00002703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101600</xdr:rowOff>
    </xdr:from>
    <xdr:to>
      <xdr:col>116</xdr:col>
      <xdr:colOff>114300</xdr:colOff>
      <xdr:row>82</xdr:row>
      <xdr:rowOff>31750</xdr:rowOff>
    </xdr:to>
    <xdr:sp macro="" textlink="">
      <xdr:nvSpPr>
        <xdr:cNvPr id="814" name="楕円 813">
          <a:extLst>
            <a:ext uri="{FF2B5EF4-FFF2-40B4-BE49-F238E27FC236}">
              <a16:creationId xmlns:a16="http://schemas.microsoft.com/office/drawing/2014/main" id="{00000000-0008-0000-0E00-00002E030000}"/>
            </a:ext>
          </a:extLst>
        </xdr:cNvPr>
        <xdr:cNvSpPr/>
      </xdr:nvSpPr>
      <xdr:spPr>
        <a:xfrm>
          <a:off x="22110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124477</xdr:rowOff>
    </xdr:from>
    <xdr:ext cx="469744" cy="259045"/>
    <xdr:sp macro="" textlink="">
      <xdr:nvSpPr>
        <xdr:cNvPr id="815" name="【児童館】&#10;一人当たり面積該当値テキスト">
          <a:extLst>
            <a:ext uri="{FF2B5EF4-FFF2-40B4-BE49-F238E27FC236}">
              <a16:creationId xmlns:a16="http://schemas.microsoft.com/office/drawing/2014/main" id="{00000000-0008-0000-0E00-00002F030000}"/>
            </a:ext>
          </a:extLst>
        </xdr:cNvPr>
        <xdr:cNvSpPr txBox="1"/>
      </xdr:nvSpPr>
      <xdr:spPr>
        <a:xfrm>
          <a:off x="22199600"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101600</xdr:rowOff>
    </xdr:from>
    <xdr:to>
      <xdr:col>112</xdr:col>
      <xdr:colOff>38100</xdr:colOff>
      <xdr:row>82</xdr:row>
      <xdr:rowOff>31750</xdr:rowOff>
    </xdr:to>
    <xdr:sp macro="" textlink="">
      <xdr:nvSpPr>
        <xdr:cNvPr id="816" name="楕円 815">
          <a:extLst>
            <a:ext uri="{FF2B5EF4-FFF2-40B4-BE49-F238E27FC236}">
              <a16:creationId xmlns:a16="http://schemas.microsoft.com/office/drawing/2014/main" id="{00000000-0008-0000-0E00-000030030000}"/>
            </a:ext>
          </a:extLst>
        </xdr:cNvPr>
        <xdr:cNvSpPr/>
      </xdr:nvSpPr>
      <xdr:spPr>
        <a:xfrm>
          <a:off x="21272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152400</xdr:rowOff>
    </xdr:from>
    <xdr:to>
      <xdr:col>116</xdr:col>
      <xdr:colOff>63500</xdr:colOff>
      <xdr:row>81</xdr:row>
      <xdr:rowOff>152400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21323300" y="14039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101600</xdr:rowOff>
    </xdr:from>
    <xdr:to>
      <xdr:col>107</xdr:col>
      <xdr:colOff>101600</xdr:colOff>
      <xdr:row>82</xdr:row>
      <xdr:rowOff>31750</xdr:rowOff>
    </xdr:to>
    <xdr:sp macro="" textlink="">
      <xdr:nvSpPr>
        <xdr:cNvPr id="818" name="楕円 817">
          <a:extLst>
            <a:ext uri="{FF2B5EF4-FFF2-40B4-BE49-F238E27FC236}">
              <a16:creationId xmlns:a16="http://schemas.microsoft.com/office/drawing/2014/main" id="{00000000-0008-0000-0E00-000032030000}"/>
            </a:ext>
          </a:extLst>
        </xdr:cNvPr>
        <xdr:cNvSpPr/>
      </xdr:nvSpPr>
      <xdr:spPr>
        <a:xfrm>
          <a:off x="20383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152400</xdr:rowOff>
    </xdr:from>
    <xdr:to>
      <xdr:col>111</xdr:col>
      <xdr:colOff>177800</xdr:colOff>
      <xdr:row>81</xdr:row>
      <xdr:rowOff>152400</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20434300" y="14039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19494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152400</xdr:rowOff>
    </xdr:from>
    <xdr:to>
      <xdr:col>107</xdr:col>
      <xdr:colOff>50800</xdr:colOff>
      <xdr:row>82</xdr:row>
      <xdr:rowOff>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19545300" y="14039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120650</xdr:rowOff>
    </xdr:from>
    <xdr:to>
      <xdr:col>98</xdr:col>
      <xdr:colOff>38100</xdr:colOff>
      <xdr:row>82</xdr:row>
      <xdr:rowOff>50800</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18605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0</xdr:rowOff>
    </xdr:from>
    <xdr:to>
      <xdr:col>102</xdr:col>
      <xdr:colOff>114300</xdr:colOff>
      <xdr:row>82</xdr:row>
      <xdr:rowOff>0</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8656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824" name="n_1aveValue【児童館】&#10;一人当たり面積">
          <a:extLst>
            <a:ext uri="{FF2B5EF4-FFF2-40B4-BE49-F238E27FC236}">
              <a16:creationId xmlns:a16="http://schemas.microsoft.com/office/drawing/2014/main" id="{00000000-0008-0000-0E00-000038030000}"/>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825" name="n_2aveValue【児童館】&#10;一人当たり面積">
          <a:extLst>
            <a:ext uri="{FF2B5EF4-FFF2-40B4-BE49-F238E27FC236}">
              <a16:creationId xmlns:a16="http://schemas.microsoft.com/office/drawing/2014/main" id="{00000000-0008-0000-0E00-00003903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26" name="n_3aveValue【児童館】&#10;一人当たり面積">
          <a:extLst>
            <a:ext uri="{FF2B5EF4-FFF2-40B4-BE49-F238E27FC236}">
              <a16:creationId xmlns:a16="http://schemas.microsoft.com/office/drawing/2014/main" id="{00000000-0008-0000-0E00-00003A03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827" name="n_4aveValue【児童館】&#10;一人当たり面積">
          <a:extLst>
            <a:ext uri="{FF2B5EF4-FFF2-40B4-BE49-F238E27FC236}">
              <a16:creationId xmlns:a16="http://schemas.microsoft.com/office/drawing/2014/main" id="{00000000-0008-0000-0E00-00003B03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48277</xdr:rowOff>
    </xdr:from>
    <xdr:ext cx="469744" cy="259045"/>
    <xdr:sp macro="" textlink="">
      <xdr:nvSpPr>
        <xdr:cNvPr id="828" name="n_1mainValue【児童館】&#10;一人当たり面積">
          <a:extLst>
            <a:ext uri="{FF2B5EF4-FFF2-40B4-BE49-F238E27FC236}">
              <a16:creationId xmlns:a16="http://schemas.microsoft.com/office/drawing/2014/main" id="{00000000-0008-0000-0E00-00003C030000}"/>
            </a:ext>
          </a:extLst>
        </xdr:cNvPr>
        <xdr:cNvSpPr txBox="1"/>
      </xdr:nvSpPr>
      <xdr:spPr>
        <a:xfrm>
          <a:off x="210757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48277</xdr:rowOff>
    </xdr:from>
    <xdr:ext cx="469744" cy="259045"/>
    <xdr:sp macro="" textlink="">
      <xdr:nvSpPr>
        <xdr:cNvPr id="829" name="n_2mainValue【児童館】&#10;一人当たり面積">
          <a:extLst>
            <a:ext uri="{FF2B5EF4-FFF2-40B4-BE49-F238E27FC236}">
              <a16:creationId xmlns:a16="http://schemas.microsoft.com/office/drawing/2014/main" id="{00000000-0008-0000-0E00-00003D030000}"/>
            </a:ext>
          </a:extLst>
        </xdr:cNvPr>
        <xdr:cNvSpPr txBox="1"/>
      </xdr:nvSpPr>
      <xdr:spPr>
        <a:xfrm>
          <a:off x="201994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67327</xdr:rowOff>
    </xdr:from>
    <xdr:ext cx="469744" cy="259045"/>
    <xdr:sp macro="" textlink="">
      <xdr:nvSpPr>
        <xdr:cNvPr id="830" name="n_3mainValue【児童館】&#10;一人当たり面積">
          <a:extLst>
            <a:ext uri="{FF2B5EF4-FFF2-40B4-BE49-F238E27FC236}">
              <a16:creationId xmlns:a16="http://schemas.microsoft.com/office/drawing/2014/main" id="{00000000-0008-0000-0E00-00003E030000}"/>
            </a:ext>
          </a:extLst>
        </xdr:cNvPr>
        <xdr:cNvSpPr txBox="1"/>
      </xdr:nvSpPr>
      <xdr:spPr>
        <a:xfrm>
          <a:off x="19310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67327</xdr:rowOff>
    </xdr:from>
    <xdr:ext cx="469744" cy="259045"/>
    <xdr:sp macro="" textlink="">
      <xdr:nvSpPr>
        <xdr:cNvPr id="831" name="n_4mainValue【児童館】&#10;一人当たり面積">
          <a:extLst>
            <a:ext uri="{FF2B5EF4-FFF2-40B4-BE49-F238E27FC236}">
              <a16:creationId xmlns:a16="http://schemas.microsoft.com/office/drawing/2014/main" id="{00000000-0008-0000-0E00-00003F030000}"/>
            </a:ext>
          </a:extLst>
        </xdr:cNvPr>
        <xdr:cNvSpPr txBox="1"/>
      </xdr:nvSpPr>
      <xdr:spPr>
        <a:xfrm>
          <a:off x="18421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00000000-0008-0000-0E00-000040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00000000-0008-0000-0E00-000041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00000000-0008-0000-0E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57" name="【公民館】&#10;有形固定資産減価償却率最小値テキスト">
          <a:extLst>
            <a:ext uri="{FF2B5EF4-FFF2-40B4-BE49-F238E27FC236}">
              <a16:creationId xmlns:a16="http://schemas.microsoft.com/office/drawing/2014/main" id="{00000000-0008-0000-0E00-000059030000}"/>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859" name="【公民館】&#10;有形固定資産減価償却率最大値テキスト">
          <a:extLst>
            <a:ext uri="{FF2B5EF4-FFF2-40B4-BE49-F238E27FC236}">
              <a16:creationId xmlns:a16="http://schemas.microsoft.com/office/drawing/2014/main" id="{00000000-0008-0000-0E00-00005B03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61" name="【公民館】&#10;有形固定資産減価償却率平均値テキスト">
          <a:extLst>
            <a:ext uri="{FF2B5EF4-FFF2-40B4-BE49-F238E27FC236}">
              <a16:creationId xmlns:a16="http://schemas.microsoft.com/office/drawing/2014/main" id="{00000000-0008-0000-0E00-00005D030000}"/>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62" name="フローチャート: 判断 861">
          <a:extLst>
            <a:ext uri="{FF2B5EF4-FFF2-40B4-BE49-F238E27FC236}">
              <a16:creationId xmlns:a16="http://schemas.microsoft.com/office/drawing/2014/main" id="{00000000-0008-0000-0E00-00005E030000}"/>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863" name="フローチャート: 判断 862">
          <a:extLst>
            <a:ext uri="{FF2B5EF4-FFF2-40B4-BE49-F238E27FC236}">
              <a16:creationId xmlns:a16="http://schemas.microsoft.com/office/drawing/2014/main" id="{00000000-0008-0000-0E00-00005F030000}"/>
            </a:ext>
          </a:extLst>
        </xdr:cNvPr>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864" name="フローチャート: 判断 863">
          <a:extLst>
            <a:ext uri="{FF2B5EF4-FFF2-40B4-BE49-F238E27FC236}">
              <a16:creationId xmlns:a16="http://schemas.microsoft.com/office/drawing/2014/main" id="{00000000-0008-0000-0E00-000060030000}"/>
            </a:ext>
          </a:extLst>
        </xdr:cNvPr>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65" name="フローチャート: 判断 864">
          <a:extLst>
            <a:ext uri="{FF2B5EF4-FFF2-40B4-BE49-F238E27FC236}">
              <a16:creationId xmlns:a16="http://schemas.microsoft.com/office/drawing/2014/main" id="{00000000-0008-0000-0E00-000061030000}"/>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866" name="フローチャート: 判断 865">
          <a:extLst>
            <a:ext uri="{FF2B5EF4-FFF2-40B4-BE49-F238E27FC236}">
              <a16:creationId xmlns:a16="http://schemas.microsoft.com/office/drawing/2014/main" id="{00000000-0008-0000-0E00-00006203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E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E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872" name="楕円 871">
          <a:extLst>
            <a:ext uri="{FF2B5EF4-FFF2-40B4-BE49-F238E27FC236}">
              <a16:creationId xmlns:a16="http://schemas.microsoft.com/office/drawing/2014/main" id="{00000000-0008-0000-0E00-000068030000}"/>
            </a:ext>
          </a:extLst>
        </xdr:cNvPr>
        <xdr:cNvSpPr/>
      </xdr:nvSpPr>
      <xdr:spPr>
        <a:xfrm>
          <a:off x="162687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68597</xdr:rowOff>
    </xdr:from>
    <xdr:ext cx="405111" cy="259045"/>
    <xdr:sp macro="" textlink="">
      <xdr:nvSpPr>
        <xdr:cNvPr id="873" name="【公民館】&#10;有形固定資産減価償却率該当値テキスト">
          <a:extLst>
            <a:ext uri="{FF2B5EF4-FFF2-40B4-BE49-F238E27FC236}">
              <a16:creationId xmlns:a16="http://schemas.microsoft.com/office/drawing/2014/main" id="{00000000-0008-0000-0E00-000069030000}"/>
            </a:ext>
          </a:extLst>
        </xdr:cNvPr>
        <xdr:cNvSpPr txBox="1"/>
      </xdr:nvSpPr>
      <xdr:spPr>
        <a:xfrm>
          <a:off x="16357600"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52070</xdr:rowOff>
    </xdr:from>
    <xdr:to>
      <xdr:col>81</xdr:col>
      <xdr:colOff>101600</xdr:colOff>
      <xdr:row>104</xdr:row>
      <xdr:rowOff>153670</xdr:rowOff>
    </xdr:to>
    <xdr:sp macro="" textlink="">
      <xdr:nvSpPr>
        <xdr:cNvPr id="874" name="楕円 873">
          <a:extLst>
            <a:ext uri="{FF2B5EF4-FFF2-40B4-BE49-F238E27FC236}">
              <a16:creationId xmlns:a16="http://schemas.microsoft.com/office/drawing/2014/main" id="{00000000-0008-0000-0E00-00006A030000}"/>
            </a:ext>
          </a:extLst>
        </xdr:cNvPr>
        <xdr:cNvSpPr/>
      </xdr:nvSpPr>
      <xdr:spPr>
        <a:xfrm>
          <a:off x="15430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102870</xdr:rowOff>
    </xdr:from>
    <xdr:to>
      <xdr:col>85</xdr:col>
      <xdr:colOff>127000</xdr:colOff>
      <xdr:row>104</xdr:row>
      <xdr:rowOff>140970</xdr:rowOff>
    </xdr:to>
    <xdr:cxnSp macro="">
      <xdr:nvCxnSpPr>
        <xdr:cNvPr id="875" name="直線コネクタ 874">
          <a:extLst>
            <a:ext uri="{FF2B5EF4-FFF2-40B4-BE49-F238E27FC236}">
              <a16:creationId xmlns:a16="http://schemas.microsoft.com/office/drawing/2014/main" id="{00000000-0008-0000-0E00-00006B030000}"/>
            </a:ext>
          </a:extLst>
        </xdr:cNvPr>
        <xdr:cNvCxnSpPr/>
      </xdr:nvCxnSpPr>
      <xdr:spPr>
        <a:xfrm>
          <a:off x="15481300" y="179336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876" name="楕円 875">
          <a:extLst>
            <a:ext uri="{FF2B5EF4-FFF2-40B4-BE49-F238E27FC236}">
              <a16:creationId xmlns:a16="http://schemas.microsoft.com/office/drawing/2014/main" id="{00000000-0008-0000-0E00-00006C030000}"/>
            </a:ext>
          </a:extLst>
        </xdr:cNvPr>
        <xdr:cNvSpPr/>
      </xdr:nvSpPr>
      <xdr:spPr>
        <a:xfrm>
          <a:off x="14541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60961</xdr:rowOff>
    </xdr:from>
    <xdr:to>
      <xdr:col>81</xdr:col>
      <xdr:colOff>50800</xdr:colOff>
      <xdr:row>104</xdr:row>
      <xdr:rowOff>102870</xdr:rowOff>
    </xdr:to>
    <xdr:cxnSp macro="">
      <xdr:nvCxnSpPr>
        <xdr:cNvPr id="877" name="直線コネクタ 876">
          <a:extLst>
            <a:ext uri="{FF2B5EF4-FFF2-40B4-BE49-F238E27FC236}">
              <a16:creationId xmlns:a16="http://schemas.microsoft.com/office/drawing/2014/main" id="{00000000-0008-0000-0E00-00006D030000}"/>
            </a:ext>
          </a:extLst>
        </xdr:cNvPr>
        <xdr:cNvCxnSpPr/>
      </xdr:nvCxnSpPr>
      <xdr:spPr>
        <a:xfrm>
          <a:off x="14592300" y="178917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132080</xdr:rowOff>
    </xdr:from>
    <xdr:to>
      <xdr:col>72</xdr:col>
      <xdr:colOff>38100</xdr:colOff>
      <xdr:row>104</xdr:row>
      <xdr:rowOff>62230</xdr:rowOff>
    </xdr:to>
    <xdr:sp macro="" textlink="">
      <xdr:nvSpPr>
        <xdr:cNvPr id="878" name="楕円 877">
          <a:extLst>
            <a:ext uri="{FF2B5EF4-FFF2-40B4-BE49-F238E27FC236}">
              <a16:creationId xmlns:a16="http://schemas.microsoft.com/office/drawing/2014/main" id="{00000000-0008-0000-0E00-00006E030000}"/>
            </a:ext>
          </a:extLst>
        </xdr:cNvPr>
        <xdr:cNvSpPr/>
      </xdr:nvSpPr>
      <xdr:spPr>
        <a:xfrm>
          <a:off x="13652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11430</xdr:rowOff>
    </xdr:from>
    <xdr:to>
      <xdr:col>76</xdr:col>
      <xdr:colOff>114300</xdr:colOff>
      <xdr:row>104</xdr:row>
      <xdr:rowOff>60961</xdr:rowOff>
    </xdr:to>
    <xdr:cxnSp macro="">
      <xdr:nvCxnSpPr>
        <xdr:cNvPr id="879" name="直線コネクタ 878">
          <a:extLst>
            <a:ext uri="{FF2B5EF4-FFF2-40B4-BE49-F238E27FC236}">
              <a16:creationId xmlns:a16="http://schemas.microsoft.com/office/drawing/2014/main" id="{00000000-0008-0000-0E00-00006F030000}"/>
            </a:ext>
          </a:extLst>
        </xdr:cNvPr>
        <xdr:cNvCxnSpPr/>
      </xdr:nvCxnSpPr>
      <xdr:spPr>
        <a:xfrm>
          <a:off x="13703300" y="178422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55880</xdr:rowOff>
    </xdr:from>
    <xdr:to>
      <xdr:col>67</xdr:col>
      <xdr:colOff>101600</xdr:colOff>
      <xdr:row>104</xdr:row>
      <xdr:rowOff>157480</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2763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11430</xdr:rowOff>
    </xdr:from>
    <xdr:to>
      <xdr:col>71</xdr:col>
      <xdr:colOff>177800</xdr:colOff>
      <xdr:row>104</xdr:row>
      <xdr:rowOff>106680</xdr:rowOff>
    </xdr:to>
    <xdr:cxnSp macro="">
      <xdr:nvCxnSpPr>
        <xdr:cNvPr id="881" name="直線コネクタ 880">
          <a:extLst>
            <a:ext uri="{FF2B5EF4-FFF2-40B4-BE49-F238E27FC236}">
              <a16:creationId xmlns:a16="http://schemas.microsoft.com/office/drawing/2014/main" id="{00000000-0008-0000-0E00-000071030000}"/>
            </a:ext>
          </a:extLst>
        </xdr:cNvPr>
        <xdr:cNvCxnSpPr/>
      </xdr:nvCxnSpPr>
      <xdr:spPr>
        <a:xfrm flipV="1">
          <a:off x="12814300" y="178422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882" name="n_1aveValue【公民館】&#10;有形固定資産減価償却率">
          <a:extLst>
            <a:ext uri="{FF2B5EF4-FFF2-40B4-BE49-F238E27FC236}">
              <a16:creationId xmlns:a16="http://schemas.microsoft.com/office/drawing/2014/main" id="{00000000-0008-0000-0E00-000072030000}"/>
            </a:ext>
          </a:extLst>
        </xdr:cNvPr>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121938</xdr:rowOff>
    </xdr:from>
    <xdr:ext cx="405111" cy="259045"/>
    <xdr:sp macro="" textlink="">
      <xdr:nvSpPr>
        <xdr:cNvPr id="883" name="n_2aveValue【公民館】&#10;有形固定資産減価償却率">
          <a:extLst>
            <a:ext uri="{FF2B5EF4-FFF2-40B4-BE49-F238E27FC236}">
              <a16:creationId xmlns:a16="http://schemas.microsoft.com/office/drawing/2014/main" id="{00000000-0008-0000-0E00-000073030000}"/>
            </a:ext>
          </a:extLst>
        </xdr:cNvPr>
        <xdr:cNvSpPr txBox="1"/>
      </xdr:nvSpPr>
      <xdr:spPr>
        <a:xfrm>
          <a:off x="14389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884" name="n_3aveValue【公民館】&#10;有形固定資産減価償却率">
          <a:extLst>
            <a:ext uri="{FF2B5EF4-FFF2-40B4-BE49-F238E27FC236}">
              <a16:creationId xmlns:a16="http://schemas.microsoft.com/office/drawing/2014/main" id="{00000000-0008-0000-0E00-000074030000}"/>
            </a:ext>
          </a:extLst>
        </xdr:cNvPr>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885" name="n_4aveValue【公民館】&#10;有形固定資産減価償却率">
          <a:extLst>
            <a:ext uri="{FF2B5EF4-FFF2-40B4-BE49-F238E27FC236}">
              <a16:creationId xmlns:a16="http://schemas.microsoft.com/office/drawing/2014/main" id="{00000000-0008-0000-0E00-000075030000}"/>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144797</xdr:rowOff>
    </xdr:from>
    <xdr:ext cx="405111" cy="259045"/>
    <xdr:sp macro="" textlink="">
      <xdr:nvSpPr>
        <xdr:cNvPr id="886" name="n_1mainValue【公民館】&#10;有形固定資産減価償却率">
          <a:extLst>
            <a:ext uri="{FF2B5EF4-FFF2-40B4-BE49-F238E27FC236}">
              <a16:creationId xmlns:a16="http://schemas.microsoft.com/office/drawing/2014/main" id="{00000000-0008-0000-0E00-000076030000}"/>
            </a:ext>
          </a:extLst>
        </xdr:cNvPr>
        <xdr:cNvSpPr txBox="1"/>
      </xdr:nvSpPr>
      <xdr:spPr>
        <a:xfrm>
          <a:off x="15266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128288</xdr:rowOff>
    </xdr:from>
    <xdr:ext cx="405111" cy="259045"/>
    <xdr:sp macro="" textlink="">
      <xdr:nvSpPr>
        <xdr:cNvPr id="887" name="n_2mainValue【公民館】&#10;有形固定資産減価償却率">
          <a:extLst>
            <a:ext uri="{FF2B5EF4-FFF2-40B4-BE49-F238E27FC236}">
              <a16:creationId xmlns:a16="http://schemas.microsoft.com/office/drawing/2014/main" id="{00000000-0008-0000-0E00-000077030000}"/>
            </a:ext>
          </a:extLst>
        </xdr:cNvPr>
        <xdr:cNvSpPr txBox="1"/>
      </xdr:nvSpPr>
      <xdr:spPr>
        <a:xfrm>
          <a:off x="14389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78757</xdr:rowOff>
    </xdr:from>
    <xdr:ext cx="405111" cy="259045"/>
    <xdr:sp macro="" textlink="">
      <xdr:nvSpPr>
        <xdr:cNvPr id="888" name="n_3mainValue【公民館】&#10;有形固定資産減価償却率">
          <a:extLst>
            <a:ext uri="{FF2B5EF4-FFF2-40B4-BE49-F238E27FC236}">
              <a16:creationId xmlns:a16="http://schemas.microsoft.com/office/drawing/2014/main" id="{00000000-0008-0000-0E00-000078030000}"/>
            </a:ext>
          </a:extLst>
        </xdr:cNvPr>
        <xdr:cNvSpPr txBox="1"/>
      </xdr:nvSpPr>
      <xdr:spPr>
        <a:xfrm>
          <a:off x="135007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148607</xdr:rowOff>
    </xdr:from>
    <xdr:ext cx="405111" cy="259045"/>
    <xdr:sp macro="" textlink="">
      <xdr:nvSpPr>
        <xdr:cNvPr id="889" name="n_4mainValue【公民館】&#10;有形固定資産減価償却率">
          <a:extLst>
            <a:ext uri="{FF2B5EF4-FFF2-40B4-BE49-F238E27FC236}">
              <a16:creationId xmlns:a16="http://schemas.microsoft.com/office/drawing/2014/main" id="{00000000-0008-0000-0E00-000079030000}"/>
            </a:ext>
          </a:extLst>
        </xdr:cNvPr>
        <xdr:cNvSpPr txBox="1"/>
      </xdr:nvSpPr>
      <xdr:spPr>
        <a:xfrm>
          <a:off x="12611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E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E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E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E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00000000-0008-0000-0E00-000084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00000000-0008-0000-0E00-000085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00000000-0008-0000-0E00-00008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2" name="【公民館】&#10;一人当たり面積最小値テキスト">
          <a:extLst>
            <a:ext uri="{FF2B5EF4-FFF2-40B4-BE49-F238E27FC236}">
              <a16:creationId xmlns:a16="http://schemas.microsoft.com/office/drawing/2014/main" id="{00000000-0008-0000-0E00-000090030000}"/>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914" name="【公民館】&#10;一人当たり面積最大値テキスト">
          <a:extLst>
            <a:ext uri="{FF2B5EF4-FFF2-40B4-BE49-F238E27FC236}">
              <a16:creationId xmlns:a16="http://schemas.microsoft.com/office/drawing/2014/main" id="{00000000-0008-0000-0E00-000092030000}"/>
            </a:ext>
          </a:extLst>
        </xdr:cNvPr>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29990</xdr:rowOff>
    </xdr:from>
    <xdr:ext cx="469744" cy="259045"/>
    <xdr:sp macro="" textlink="">
      <xdr:nvSpPr>
        <xdr:cNvPr id="916" name="【公民館】&#10;一人当たり面積平均値テキスト">
          <a:extLst>
            <a:ext uri="{FF2B5EF4-FFF2-40B4-BE49-F238E27FC236}">
              <a16:creationId xmlns:a16="http://schemas.microsoft.com/office/drawing/2014/main" id="{00000000-0008-0000-0E00-000094030000}"/>
            </a:ext>
          </a:extLst>
        </xdr:cNvPr>
        <xdr:cNvSpPr txBox="1"/>
      </xdr:nvSpPr>
      <xdr:spPr>
        <a:xfrm>
          <a:off x="22199600" y="1803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917" name="フローチャート: 判断 916">
          <a:extLst>
            <a:ext uri="{FF2B5EF4-FFF2-40B4-BE49-F238E27FC236}">
              <a16:creationId xmlns:a16="http://schemas.microsoft.com/office/drawing/2014/main" id="{00000000-0008-0000-0E00-000095030000}"/>
            </a:ext>
          </a:extLst>
        </xdr:cNvPr>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918" name="フローチャート: 判断 917">
          <a:extLst>
            <a:ext uri="{FF2B5EF4-FFF2-40B4-BE49-F238E27FC236}">
              <a16:creationId xmlns:a16="http://schemas.microsoft.com/office/drawing/2014/main" id="{00000000-0008-0000-0E00-000096030000}"/>
            </a:ext>
          </a:extLst>
        </xdr:cNvPr>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19" name="フローチャート: 判断 918">
          <a:extLst>
            <a:ext uri="{FF2B5EF4-FFF2-40B4-BE49-F238E27FC236}">
              <a16:creationId xmlns:a16="http://schemas.microsoft.com/office/drawing/2014/main" id="{00000000-0008-0000-0E00-000097030000}"/>
            </a:ext>
          </a:extLst>
        </xdr:cNvPr>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920" name="フローチャート: 判断 919">
          <a:extLst>
            <a:ext uri="{FF2B5EF4-FFF2-40B4-BE49-F238E27FC236}">
              <a16:creationId xmlns:a16="http://schemas.microsoft.com/office/drawing/2014/main" id="{00000000-0008-0000-0E00-000098030000}"/>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18605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E00-00009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E00-00009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E00-00009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927" name="楕円 926">
          <a:extLst>
            <a:ext uri="{FF2B5EF4-FFF2-40B4-BE49-F238E27FC236}">
              <a16:creationId xmlns:a16="http://schemas.microsoft.com/office/drawing/2014/main" id="{00000000-0008-0000-0E00-00009F030000}"/>
            </a:ext>
          </a:extLst>
        </xdr:cNvPr>
        <xdr:cNvSpPr/>
      </xdr:nvSpPr>
      <xdr:spPr>
        <a:xfrm>
          <a:off x="22110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106697</xdr:rowOff>
    </xdr:from>
    <xdr:ext cx="469744" cy="259045"/>
    <xdr:sp macro="" textlink="">
      <xdr:nvSpPr>
        <xdr:cNvPr id="928" name="【公民館】&#10;一人当たり面積該当値テキスト">
          <a:extLst>
            <a:ext uri="{FF2B5EF4-FFF2-40B4-BE49-F238E27FC236}">
              <a16:creationId xmlns:a16="http://schemas.microsoft.com/office/drawing/2014/main" id="{00000000-0008-0000-0E00-0000A0030000}"/>
            </a:ext>
          </a:extLst>
        </xdr:cNvPr>
        <xdr:cNvSpPr txBox="1"/>
      </xdr:nvSpPr>
      <xdr:spPr>
        <a:xfrm>
          <a:off x="22199600"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929" name="楕円 928">
          <a:extLst>
            <a:ext uri="{FF2B5EF4-FFF2-40B4-BE49-F238E27FC236}">
              <a16:creationId xmlns:a16="http://schemas.microsoft.com/office/drawing/2014/main" id="{00000000-0008-0000-0E00-0000A1030000}"/>
            </a:ext>
          </a:extLst>
        </xdr:cNvPr>
        <xdr:cNvSpPr/>
      </xdr:nvSpPr>
      <xdr:spPr>
        <a:xfrm>
          <a:off x="2127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107</xdr:row>
      <xdr:rowOff>7620</xdr:rowOff>
    </xdr:to>
    <xdr:cxnSp macro="">
      <xdr:nvCxnSpPr>
        <xdr:cNvPr id="930" name="直線コネクタ 929">
          <a:extLst>
            <a:ext uri="{FF2B5EF4-FFF2-40B4-BE49-F238E27FC236}">
              <a16:creationId xmlns:a16="http://schemas.microsoft.com/office/drawing/2014/main" id="{00000000-0008-0000-0E00-0000A2030000}"/>
            </a:ext>
          </a:extLst>
        </xdr:cNvPr>
        <xdr:cNvCxnSpPr/>
      </xdr:nvCxnSpPr>
      <xdr:spPr>
        <a:xfrm>
          <a:off x="21323300" y="18352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130556</xdr:rowOff>
    </xdr:from>
    <xdr:to>
      <xdr:col>107</xdr:col>
      <xdr:colOff>101600</xdr:colOff>
      <xdr:row>107</xdr:row>
      <xdr:rowOff>60706</xdr:rowOff>
    </xdr:to>
    <xdr:sp macro="" textlink="">
      <xdr:nvSpPr>
        <xdr:cNvPr id="931" name="楕円 930">
          <a:extLst>
            <a:ext uri="{FF2B5EF4-FFF2-40B4-BE49-F238E27FC236}">
              <a16:creationId xmlns:a16="http://schemas.microsoft.com/office/drawing/2014/main" id="{00000000-0008-0000-0E00-0000A3030000}"/>
            </a:ext>
          </a:extLst>
        </xdr:cNvPr>
        <xdr:cNvSpPr/>
      </xdr:nvSpPr>
      <xdr:spPr>
        <a:xfrm>
          <a:off x="20383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9906</xdr:rowOff>
    </xdr:to>
    <xdr:cxnSp macro="">
      <xdr:nvCxnSpPr>
        <xdr:cNvPr id="932" name="直線コネクタ 931">
          <a:extLst>
            <a:ext uri="{FF2B5EF4-FFF2-40B4-BE49-F238E27FC236}">
              <a16:creationId xmlns:a16="http://schemas.microsoft.com/office/drawing/2014/main" id="{00000000-0008-0000-0E00-0000A4030000}"/>
            </a:ext>
          </a:extLst>
        </xdr:cNvPr>
        <xdr:cNvCxnSpPr/>
      </xdr:nvCxnSpPr>
      <xdr:spPr>
        <a:xfrm flipV="1">
          <a:off x="20434300" y="183527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132842</xdr:rowOff>
    </xdr:from>
    <xdr:to>
      <xdr:col>102</xdr:col>
      <xdr:colOff>165100</xdr:colOff>
      <xdr:row>107</xdr:row>
      <xdr:rowOff>62992</xdr:rowOff>
    </xdr:to>
    <xdr:sp macro="" textlink="">
      <xdr:nvSpPr>
        <xdr:cNvPr id="933" name="楕円 932">
          <a:extLst>
            <a:ext uri="{FF2B5EF4-FFF2-40B4-BE49-F238E27FC236}">
              <a16:creationId xmlns:a16="http://schemas.microsoft.com/office/drawing/2014/main" id="{00000000-0008-0000-0E00-0000A5030000}"/>
            </a:ext>
          </a:extLst>
        </xdr:cNvPr>
        <xdr:cNvSpPr/>
      </xdr:nvSpPr>
      <xdr:spPr>
        <a:xfrm>
          <a:off x="19494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9906</xdr:rowOff>
    </xdr:from>
    <xdr:to>
      <xdr:col>107</xdr:col>
      <xdr:colOff>50800</xdr:colOff>
      <xdr:row>107</xdr:row>
      <xdr:rowOff>12192</xdr:rowOff>
    </xdr:to>
    <xdr:cxnSp macro="">
      <xdr:nvCxnSpPr>
        <xdr:cNvPr id="934" name="直線コネクタ 933">
          <a:extLst>
            <a:ext uri="{FF2B5EF4-FFF2-40B4-BE49-F238E27FC236}">
              <a16:creationId xmlns:a16="http://schemas.microsoft.com/office/drawing/2014/main" id="{00000000-0008-0000-0E00-0000A6030000}"/>
            </a:ext>
          </a:extLst>
        </xdr:cNvPr>
        <xdr:cNvCxnSpPr/>
      </xdr:nvCxnSpPr>
      <xdr:spPr>
        <a:xfrm flipV="1">
          <a:off x="19545300" y="183550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132842</xdr:rowOff>
    </xdr:from>
    <xdr:to>
      <xdr:col>98</xdr:col>
      <xdr:colOff>38100</xdr:colOff>
      <xdr:row>107</xdr:row>
      <xdr:rowOff>62992</xdr:rowOff>
    </xdr:to>
    <xdr:sp macro="" textlink="">
      <xdr:nvSpPr>
        <xdr:cNvPr id="935" name="楕円 934">
          <a:extLst>
            <a:ext uri="{FF2B5EF4-FFF2-40B4-BE49-F238E27FC236}">
              <a16:creationId xmlns:a16="http://schemas.microsoft.com/office/drawing/2014/main" id="{00000000-0008-0000-0E00-0000A7030000}"/>
            </a:ext>
          </a:extLst>
        </xdr:cNvPr>
        <xdr:cNvSpPr/>
      </xdr:nvSpPr>
      <xdr:spPr>
        <a:xfrm>
          <a:off x="18605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12192</xdr:rowOff>
    </xdr:from>
    <xdr:to>
      <xdr:col>102</xdr:col>
      <xdr:colOff>114300</xdr:colOff>
      <xdr:row>107</xdr:row>
      <xdr:rowOff>12192</xdr:rowOff>
    </xdr:to>
    <xdr:cxnSp macro="">
      <xdr:nvCxnSpPr>
        <xdr:cNvPr id="936" name="直線コネクタ 935">
          <a:extLst>
            <a:ext uri="{FF2B5EF4-FFF2-40B4-BE49-F238E27FC236}">
              <a16:creationId xmlns:a16="http://schemas.microsoft.com/office/drawing/2014/main" id="{00000000-0008-0000-0E00-0000A8030000}"/>
            </a:ext>
          </a:extLst>
        </xdr:cNvPr>
        <xdr:cNvCxnSpPr/>
      </xdr:nvCxnSpPr>
      <xdr:spPr>
        <a:xfrm>
          <a:off x="18656300" y="183573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129812</xdr:rowOff>
    </xdr:from>
    <xdr:ext cx="469744" cy="259045"/>
    <xdr:sp macro="" textlink="">
      <xdr:nvSpPr>
        <xdr:cNvPr id="937" name="n_1aveValue【公民館】&#10;一人当たり面積">
          <a:extLst>
            <a:ext uri="{FF2B5EF4-FFF2-40B4-BE49-F238E27FC236}">
              <a16:creationId xmlns:a16="http://schemas.microsoft.com/office/drawing/2014/main" id="{00000000-0008-0000-0E00-0000A9030000}"/>
            </a:ext>
          </a:extLst>
        </xdr:cNvPr>
        <xdr:cNvSpPr txBox="1"/>
      </xdr:nvSpPr>
      <xdr:spPr>
        <a:xfrm>
          <a:off x="210757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938" name="n_2aveValue【公民館】&#10;一人当たり面積">
          <a:extLst>
            <a:ext uri="{FF2B5EF4-FFF2-40B4-BE49-F238E27FC236}">
              <a16:creationId xmlns:a16="http://schemas.microsoft.com/office/drawing/2014/main" id="{00000000-0008-0000-0E00-0000AA030000}"/>
            </a:ext>
          </a:extLst>
        </xdr:cNvPr>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939" name="n_3aveValue【公民館】&#10;一人当たり面積">
          <a:extLst>
            <a:ext uri="{FF2B5EF4-FFF2-40B4-BE49-F238E27FC236}">
              <a16:creationId xmlns:a16="http://schemas.microsoft.com/office/drawing/2014/main" id="{00000000-0008-0000-0E00-0000AB030000}"/>
            </a:ext>
          </a:extLst>
        </xdr:cNvPr>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8653</xdr:rowOff>
    </xdr:from>
    <xdr:ext cx="469744" cy="259045"/>
    <xdr:sp macro="" textlink="">
      <xdr:nvSpPr>
        <xdr:cNvPr id="940" name="n_4aveValue【公民館】&#10;一人当たり面積">
          <a:extLst>
            <a:ext uri="{FF2B5EF4-FFF2-40B4-BE49-F238E27FC236}">
              <a16:creationId xmlns:a16="http://schemas.microsoft.com/office/drawing/2014/main" id="{00000000-0008-0000-0E00-0000AC030000}"/>
            </a:ext>
          </a:extLst>
        </xdr:cNvPr>
        <xdr:cNvSpPr txBox="1"/>
      </xdr:nvSpPr>
      <xdr:spPr>
        <a:xfrm>
          <a:off x="18421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941" name="n_1mainValue【公民館】&#10;一人当たり面積">
          <a:extLst>
            <a:ext uri="{FF2B5EF4-FFF2-40B4-BE49-F238E27FC236}">
              <a16:creationId xmlns:a16="http://schemas.microsoft.com/office/drawing/2014/main" id="{00000000-0008-0000-0E00-0000AD030000}"/>
            </a:ext>
          </a:extLst>
        </xdr:cNvPr>
        <xdr:cNvSpPr txBox="1"/>
      </xdr:nvSpPr>
      <xdr:spPr>
        <a:xfrm>
          <a:off x="21075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51833</xdr:rowOff>
    </xdr:from>
    <xdr:ext cx="469744" cy="259045"/>
    <xdr:sp macro="" textlink="">
      <xdr:nvSpPr>
        <xdr:cNvPr id="942" name="n_2mainValue【公民館】&#10;一人当たり面積">
          <a:extLst>
            <a:ext uri="{FF2B5EF4-FFF2-40B4-BE49-F238E27FC236}">
              <a16:creationId xmlns:a16="http://schemas.microsoft.com/office/drawing/2014/main" id="{00000000-0008-0000-0E00-0000AE030000}"/>
            </a:ext>
          </a:extLst>
        </xdr:cNvPr>
        <xdr:cNvSpPr txBox="1"/>
      </xdr:nvSpPr>
      <xdr:spPr>
        <a:xfrm>
          <a:off x="201994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54119</xdr:rowOff>
    </xdr:from>
    <xdr:ext cx="469744" cy="259045"/>
    <xdr:sp macro="" textlink="">
      <xdr:nvSpPr>
        <xdr:cNvPr id="943" name="n_3mainValue【公民館】&#10;一人当たり面積">
          <a:extLst>
            <a:ext uri="{FF2B5EF4-FFF2-40B4-BE49-F238E27FC236}">
              <a16:creationId xmlns:a16="http://schemas.microsoft.com/office/drawing/2014/main" id="{00000000-0008-0000-0E00-0000AF030000}"/>
            </a:ext>
          </a:extLst>
        </xdr:cNvPr>
        <xdr:cNvSpPr txBox="1"/>
      </xdr:nvSpPr>
      <xdr:spPr>
        <a:xfrm>
          <a:off x="193104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54119</xdr:rowOff>
    </xdr:from>
    <xdr:ext cx="469744" cy="259045"/>
    <xdr:sp macro="" textlink="">
      <xdr:nvSpPr>
        <xdr:cNvPr id="944" name="n_4mainValue【公民館】&#10;一人当たり面積">
          <a:extLst>
            <a:ext uri="{FF2B5EF4-FFF2-40B4-BE49-F238E27FC236}">
              <a16:creationId xmlns:a16="http://schemas.microsoft.com/office/drawing/2014/main" id="{00000000-0008-0000-0E00-0000B0030000}"/>
            </a:ext>
          </a:extLst>
        </xdr:cNvPr>
        <xdr:cNvSpPr txBox="1"/>
      </xdr:nvSpPr>
      <xdr:spPr>
        <a:xfrm>
          <a:off x="184214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00000000-0008-0000-0E00-0000B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00000000-0008-0000-0E00-0000B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00000000-0008-0000-0E00-0000B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類似団体と比較して特に有形固定資産減価償却率が高くなっている施設は、学校施設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認定こども園・幼稚園・保育所であり、特に低くなっている施設は、児童館である。</a:t>
          </a:r>
          <a:endParaRPr kumimoji="0"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公共施設マネジメント実施計画を策定しており、同計画に基づいて、将来の児童・生徒数に見合う規模にするため保有面積を適正規模に削減したり、小中一貫化や統合などを視野に入れて、地域の実情に見合った学校規模に再編するなどし、老朽化対策に取り組んでいくこととしている。現在、７中学校区ごとに地区個別計画を作成し、順次地区ごとに学校施設を中心とした公共施設の適正化、複合化を進めており、２地区において、学校施設と公民館等の複合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に着手している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保育所についても、同様に地区個別計画に基づき、他施設との複合化や、統合による建て替えなどに向けて進めている。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については、がまごおり児童館を平成２４年度に建築したのをはじめ、いずれも平成４年度以降に建設されたものであるため、類似団体と比較しても大きく平均を下回っており、今後長期にわたって利用できるように適切に維持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78,666
75,342
56.96
40,895,500
38,971,797
1,544,742
18,145,799
23,848,475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124460</xdr:rowOff>
    </xdr:from>
    <xdr:to>
      <xdr:col>24</xdr:col>
      <xdr:colOff>114300</xdr:colOff>
      <xdr:row>40</xdr:row>
      <xdr:rowOff>54610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102887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80645</xdr:rowOff>
    </xdr:from>
    <xdr:to>
      <xdr:col>20</xdr:col>
      <xdr:colOff>38100</xdr:colOff>
      <xdr:row>40</xdr:row>
      <xdr:rowOff>10795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131445</xdr:rowOff>
    </xdr:from>
    <xdr:to>
      <xdr:col>24</xdr:col>
      <xdr:colOff>63500</xdr:colOff>
      <xdr:row>40</xdr:row>
      <xdr:rowOff>3810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81799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61595</xdr:rowOff>
    </xdr:from>
    <xdr:to>
      <xdr:col>15</xdr:col>
      <xdr:colOff>101600</xdr:colOff>
      <xdr:row>40</xdr:row>
      <xdr:rowOff>163195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131445</xdr:rowOff>
    </xdr:from>
    <xdr:to>
      <xdr:col>19</xdr:col>
      <xdr:colOff>177800</xdr:colOff>
      <xdr:row>40</xdr:row>
      <xdr:rowOff>112395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flipV="1">
          <a:off x="2908300" y="681799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46355</xdr:rowOff>
    </xdr:from>
    <xdr:to>
      <xdr:col>10</xdr:col>
      <xdr:colOff>165100</xdr:colOff>
      <xdr:row>40</xdr:row>
      <xdr:rowOff>147955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97155</xdr:rowOff>
    </xdr:from>
    <xdr:to>
      <xdr:col>15</xdr:col>
      <xdr:colOff>50800</xdr:colOff>
      <xdr:row>40</xdr:row>
      <xdr:rowOff>112395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9551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635</xdr:rowOff>
    </xdr:from>
    <xdr:to>
      <xdr:col>6</xdr:col>
      <xdr:colOff>38100</xdr:colOff>
      <xdr:row>40</xdr:row>
      <xdr:rowOff>102235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51435</xdr:rowOff>
    </xdr:from>
    <xdr:to>
      <xdr:col>10</xdr:col>
      <xdr:colOff>114300</xdr:colOff>
      <xdr:row>40</xdr:row>
      <xdr:rowOff>97155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9094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1922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154322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139082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93362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10515600" y="641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0</xdr:rowOff>
    </xdr:from>
    <xdr:to>
      <xdr:col>55</xdr:col>
      <xdr:colOff>50800</xdr:colOff>
      <xdr:row>40</xdr:row>
      <xdr:rowOff>101600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149877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105156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xdr:rowOff>
    </xdr:from>
    <xdr:to>
      <xdr:col>50</xdr:col>
      <xdr:colOff>165100</xdr:colOff>
      <xdr:row>40</xdr:row>
      <xdr:rowOff>114300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50800</xdr:rowOff>
    </xdr:from>
    <xdr:to>
      <xdr:col>55</xdr:col>
      <xdr:colOff>0</xdr:colOff>
      <xdr:row>40</xdr:row>
      <xdr:rowOff>63500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9639300" y="6908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xdr:rowOff>
    </xdr:from>
    <xdr:to>
      <xdr:col>46</xdr:col>
      <xdr:colOff>38100</xdr:colOff>
      <xdr:row>40</xdr:row>
      <xdr:rowOff>114300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63500</xdr:rowOff>
    </xdr:from>
    <xdr:to>
      <xdr:col>50</xdr:col>
      <xdr:colOff>114300</xdr:colOff>
      <xdr:row>40</xdr:row>
      <xdr:rowOff>63500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8750300" y="692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12700</xdr:rowOff>
    </xdr:from>
    <xdr:to>
      <xdr:col>41</xdr:col>
      <xdr:colOff>101600</xdr:colOff>
      <xdr:row>40</xdr:row>
      <xdr:rowOff>114300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63500</xdr:rowOff>
    </xdr:from>
    <xdr:to>
      <xdr:col>45</xdr:col>
      <xdr:colOff>177800</xdr:colOff>
      <xdr:row>40</xdr:row>
      <xdr:rowOff>63500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861300" y="692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12700</xdr:rowOff>
    </xdr:from>
    <xdr:to>
      <xdr:col>36</xdr:col>
      <xdr:colOff>165100</xdr:colOff>
      <xdr:row>40</xdr:row>
      <xdr:rowOff>114300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63500</xdr:rowOff>
    </xdr:from>
    <xdr:to>
      <xdr:col>41</xdr:col>
      <xdr:colOff>50800</xdr:colOff>
      <xdr:row>40</xdr:row>
      <xdr:rowOff>63500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972300" y="692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105427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93917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105427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8515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105427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7626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105427</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6737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5732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105410</xdr:rowOff>
    </xdr:from>
    <xdr:to>
      <xdr:col>24</xdr:col>
      <xdr:colOff>114300</xdr:colOff>
      <xdr:row>58</xdr:row>
      <xdr:rowOff>35560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128287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36830</xdr:rowOff>
    </xdr:from>
    <xdr:to>
      <xdr:col>20</xdr:col>
      <xdr:colOff>38100</xdr:colOff>
      <xdr:row>58</xdr:row>
      <xdr:rowOff>138430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156210</xdr:rowOff>
    </xdr:from>
    <xdr:to>
      <xdr:col>24</xdr:col>
      <xdr:colOff>63500</xdr:colOff>
      <xdr:row>58</xdr:row>
      <xdr:rowOff>87630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flipV="1">
          <a:off x="3797300" y="992886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8255</xdr:rowOff>
    </xdr:from>
    <xdr:to>
      <xdr:col>15</xdr:col>
      <xdr:colOff>101600</xdr:colOff>
      <xdr:row>63</xdr:row>
      <xdr:rowOff>109855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87630</xdr:rowOff>
    </xdr:from>
    <xdr:to>
      <xdr:col>19</xdr:col>
      <xdr:colOff>177800</xdr:colOff>
      <xdr:row>63</xdr:row>
      <xdr:rowOff>59055</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flipV="1">
          <a:off x="2908300" y="10031730"/>
          <a:ext cx="889000" cy="82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6350</xdr:rowOff>
    </xdr:from>
    <xdr:to>
      <xdr:col>10</xdr:col>
      <xdr:colOff>165100</xdr:colOff>
      <xdr:row>63</xdr:row>
      <xdr:rowOff>107950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57150</xdr:rowOff>
    </xdr:from>
    <xdr:to>
      <xdr:col>15</xdr:col>
      <xdr:colOff>50800</xdr:colOff>
      <xdr:row>63</xdr:row>
      <xdr:rowOff>59055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8585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149225</xdr:rowOff>
    </xdr:from>
    <xdr:to>
      <xdr:col>6</xdr:col>
      <xdr:colOff>38100</xdr:colOff>
      <xdr:row>63</xdr:row>
      <xdr:rowOff>79375</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28575</xdr:rowOff>
    </xdr:from>
    <xdr:to>
      <xdr:col>10</xdr:col>
      <xdr:colOff>114300</xdr:colOff>
      <xdr:row>63</xdr:row>
      <xdr:rowOff>57150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829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154957</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100982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99077</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70502</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87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F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F00-0000E6000000}"/>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F00-0000E8000000}"/>
            </a:ext>
          </a:extLst>
        </xdr:cNvPr>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F00-0000EA000000}"/>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92075</xdr:rowOff>
    </xdr:from>
    <xdr:to>
      <xdr:col>55</xdr:col>
      <xdr:colOff>50800</xdr:colOff>
      <xdr:row>63</xdr:row>
      <xdr:rowOff>22225</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104267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70502</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F00-0000F6000000}"/>
            </a:ext>
          </a:extLst>
        </xdr:cNvPr>
        <xdr:cNvSpPr txBox="1"/>
      </xdr:nvSpPr>
      <xdr:spPr>
        <a:xfrm>
          <a:off x="10515600"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93980</xdr:rowOff>
    </xdr:from>
    <xdr:to>
      <xdr:col>50</xdr:col>
      <xdr:colOff>165100</xdr:colOff>
      <xdr:row>63</xdr:row>
      <xdr:rowOff>24130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588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142875</xdr:rowOff>
    </xdr:from>
    <xdr:to>
      <xdr:col>55</xdr:col>
      <xdr:colOff>0</xdr:colOff>
      <xdr:row>62</xdr:row>
      <xdr:rowOff>144780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9639300" y="107727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93980</xdr:rowOff>
    </xdr:from>
    <xdr:to>
      <xdr:col>46</xdr:col>
      <xdr:colOff>38100</xdr:colOff>
      <xdr:row>63</xdr:row>
      <xdr:rowOff>24130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699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144780</xdr:rowOff>
    </xdr:from>
    <xdr:to>
      <xdr:col>50</xdr:col>
      <xdr:colOff>114300</xdr:colOff>
      <xdr:row>62</xdr:row>
      <xdr:rowOff>144780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8750300" y="1077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92075</xdr:rowOff>
    </xdr:from>
    <xdr:to>
      <xdr:col>41</xdr:col>
      <xdr:colOff>101600</xdr:colOff>
      <xdr:row>63</xdr:row>
      <xdr:rowOff>22225</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810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142875</xdr:rowOff>
    </xdr:from>
    <xdr:to>
      <xdr:col>45</xdr:col>
      <xdr:colOff>177800</xdr:colOff>
      <xdr:row>62</xdr:row>
      <xdr:rowOff>144780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7861300" y="107727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124460</xdr:rowOff>
    </xdr:from>
    <xdr:to>
      <xdr:col>36</xdr:col>
      <xdr:colOff>165100</xdr:colOff>
      <xdr:row>63</xdr:row>
      <xdr:rowOff>54610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921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142875</xdr:rowOff>
    </xdr:from>
    <xdr:to>
      <xdr:col>41</xdr:col>
      <xdr:colOff>50800</xdr:colOff>
      <xdr:row>63</xdr:row>
      <xdr:rowOff>3810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6972300" y="107727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97807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F00-0000FF000000}"/>
            </a:ext>
          </a:extLst>
        </xdr:cNvPr>
        <xdr:cNvSpPr txBox="1"/>
      </xdr:nvSpPr>
      <xdr:spPr>
        <a:xfrm>
          <a:off x="93917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141622</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F00-000000010000}"/>
            </a:ext>
          </a:extLst>
        </xdr:cNvPr>
        <xdr:cNvSpPr txBox="1"/>
      </xdr:nvSpPr>
      <xdr:spPr>
        <a:xfrm>
          <a:off x="8515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130192</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F00-000001010000}"/>
            </a:ext>
          </a:extLst>
        </xdr:cNvPr>
        <xdr:cNvSpPr txBox="1"/>
      </xdr:nvSpPr>
      <xdr:spPr>
        <a:xfrm>
          <a:off x="7626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F00-000002010000}"/>
            </a:ext>
          </a:extLst>
        </xdr:cNvPr>
        <xdr:cNvSpPr txBox="1"/>
      </xdr:nvSpPr>
      <xdr:spPr>
        <a:xfrm>
          <a:off x="6737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15257</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F00-000003010000}"/>
            </a:ext>
          </a:extLst>
        </xdr:cNvPr>
        <xdr:cNvSpPr txBox="1"/>
      </xdr:nvSpPr>
      <xdr:spPr>
        <a:xfrm>
          <a:off x="93917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15257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F00-000004010000}"/>
            </a:ext>
          </a:extLst>
        </xdr:cNvPr>
        <xdr:cNvSpPr txBox="1"/>
      </xdr:nvSpPr>
      <xdr:spPr>
        <a:xfrm>
          <a:off x="8515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13352</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F00-000005010000}"/>
            </a:ext>
          </a:extLst>
        </xdr:cNvPr>
        <xdr:cNvSpPr txBox="1"/>
      </xdr:nvSpPr>
      <xdr:spPr>
        <a:xfrm>
          <a:off x="76264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45737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F00-000006010000}"/>
            </a:ext>
          </a:extLst>
        </xdr:cNvPr>
        <xdr:cNvSpPr txBox="1"/>
      </xdr:nvSpPr>
      <xdr:spPr>
        <a:xfrm>
          <a:off x="6737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594080"/>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82566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97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114936</xdr:rowOff>
    </xdr:from>
    <xdr:to>
      <xdr:col>24</xdr:col>
      <xdr:colOff>114300</xdr:colOff>
      <xdr:row>84</xdr:row>
      <xdr:rowOff>45086</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93363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156845</xdr:rowOff>
    </xdr:from>
    <xdr:to>
      <xdr:col>20</xdr:col>
      <xdr:colOff>38100</xdr:colOff>
      <xdr:row>84</xdr:row>
      <xdr:rowOff>86995</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165736</xdr:rowOff>
    </xdr:from>
    <xdr:to>
      <xdr:col>24</xdr:col>
      <xdr:colOff>63500</xdr:colOff>
      <xdr:row>84</xdr:row>
      <xdr:rowOff>36195</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3797300" y="143960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10161</xdr:rowOff>
    </xdr:from>
    <xdr:to>
      <xdr:col>15</xdr:col>
      <xdr:colOff>101600</xdr:colOff>
      <xdr:row>84</xdr:row>
      <xdr:rowOff>111761</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36195</xdr:rowOff>
    </xdr:from>
    <xdr:to>
      <xdr:col>19</xdr:col>
      <xdr:colOff>177800</xdr:colOff>
      <xdr:row>84</xdr:row>
      <xdr:rowOff>60961</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flipV="1">
          <a:off x="2908300" y="144379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4445</xdr:rowOff>
    </xdr:from>
    <xdr:to>
      <xdr:col>10</xdr:col>
      <xdr:colOff>165100</xdr:colOff>
      <xdr:row>84</xdr:row>
      <xdr:rowOff>106045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55245</xdr:rowOff>
    </xdr:from>
    <xdr:to>
      <xdr:col>15</xdr:col>
      <xdr:colOff>50800</xdr:colOff>
      <xdr:row>84</xdr:row>
      <xdr:rowOff>60961</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4570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17780</xdr:rowOff>
    </xdr:from>
    <xdr:to>
      <xdr:col>6</xdr:col>
      <xdr:colOff>38100</xdr:colOff>
      <xdr:row>84</xdr:row>
      <xdr:rowOff>119380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55245</xdr:rowOff>
    </xdr:from>
    <xdr:to>
      <xdr:col>10</xdr:col>
      <xdr:colOff>114300</xdr:colOff>
      <xdr:row>84</xdr:row>
      <xdr:rowOff>68580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flipV="1">
          <a:off x="1130300" y="144570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78122</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102888</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97172</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110507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58646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116857</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34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44450</xdr:rowOff>
    </xdr:from>
    <xdr:to>
      <xdr:col>55</xdr:col>
      <xdr:colOff>50800</xdr:colOff>
      <xdr:row>85</xdr:row>
      <xdr:rowOff>146050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22877</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44450</xdr:rowOff>
    </xdr:from>
    <xdr:to>
      <xdr:col>50</xdr:col>
      <xdr:colOff>165100</xdr:colOff>
      <xdr:row>85</xdr:row>
      <xdr:rowOff>146050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95250</xdr:rowOff>
    </xdr:from>
    <xdr:to>
      <xdr:col>55</xdr:col>
      <xdr:colOff>0</xdr:colOff>
      <xdr:row>85</xdr:row>
      <xdr:rowOff>95250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9639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44450</xdr:rowOff>
    </xdr:from>
    <xdr:to>
      <xdr:col>46</xdr:col>
      <xdr:colOff>38100</xdr:colOff>
      <xdr:row>85</xdr:row>
      <xdr:rowOff>146050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95250</xdr:rowOff>
    </xdr:from>
    <xdr:to>
      <xdr:col>50</xdr:col>
      <xdr:colOff>114300</xdr:colOff>
      <xdr:row>85</xdr:row>
      <xdr:rowOff>95250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8750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25400</xdr:rowOff>
    </xdr:from>
    <xdr:to>
      <xdr:col>41</xdr:col>
      <xdr:colOff>101600</xdr:colOff>
      <xdr:row>85</xdr:row>
      <xdr:rowOff>127000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76200</xdr:rowOff>
    </xdr:from>
    <xdr:to>
      <xdr:col>45</xdr:col>
      <xdr:colOff>177800</xdr:colOff>
      <xdr:row>85</xdr:row>
      <xdr:rowOff>95250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861300" y="14649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25400</xdr:rowOff>
    </xdr:from>
    <xdr:to>
      <xdr:col>36</xdr:col>
      <xdr:colOff>165100</xdr:colOff>
      <xdr:row>85</xdr:row>
      <xdr:rowOff>127000</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76200</xdr:rowOff>
    </xdr:from>
    <xdr:to>
      <xdr:col>41</xdr:col>
      <xdr:colOff>50800</xdr:colOff>
      <xdr:row>85</xdr:row>
      <xdr:rowOff>76200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6972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36847</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55897</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29227</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137177</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137177</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118127</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118127</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F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00000000-0008-0000-0F00-000094010000}"/>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0000000-0008-0000-0F00-000096010000}"/>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138084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F00-000098010000}"/>
            </a:ext>
          </a:extLst>
        </xdr:cNvPr>
        <xdr:cNvSpPr txBox="1"/>
      </xdr:nvSpPr>
      <xdr:spPr>
        <a:xfrm>
          <a:off x="4673600" y="1779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108676</xdr:rowOff>
    </xdr:from>
    <xdr:to>
      <xdr:col>24</xdr:col>
      <xdr:colOff>114300</xdr:colOff>
      <xdr:row>107</xdr:row>
      <xdr:rowOff>38826</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5847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87103</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F00-0000A4010000}"/>
            </a:ext>
          </a:extLst>
        </xdr:cNvPr>
        <xdr:cNvSpPr txBox="1"/>
      </xdr:nvSpPr>
      <xdr:spPr>
        <a:xfrm>
          <a:off x="4673600"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97245</xdr:rowOff>
    </xdr:from>
    <xdr:to>
      <xdr:col>20</xdr:col>
      <xdr:colOff>38100</xdr:colOff>
      <xdr:row>107</xdr:row>
      <xdr:rowOff>27395</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746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148045</xdr:rowOff>
    </xdr:from>
    <xdr:to>
      <xdr:col>24</xdr:col>
      <xdr:colOff>63500</xdr:colOff>
      <xdr:row>106</xdr:row>
      <xdr:rowOff>159476</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3797300" y="1832174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13970</xdr:rowOff>
    </xdr:from>
    <xdr:to>
      <xdr:col>15</xdr:col>
      <xdr:colOff>101600</xdr:colOff>
      <xdr:row>107</xdr:row>
      <xdr:rowOff>115570</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857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148045</xdr:rowOff>
    </xdr:from>
    <xdr:to>
      <xdr:col>19</xdr:col>
      <xdr:colOff>177800</xdr:colOff>
      <xdr:row>107</xdr:row>
      <xdr:rowOff>64770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flipV="1">
          <a:off x="2908300" y="18321745"/>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12337</xdr:rowOff>
    </xdr:from>
    <xdr:to>
      <xdr:col>10</xdr:col>
      <xdr:colOff>165100</xdr:colOff>
      <xdr:row>107</xdr:row>
      <xdr:rowOff>113937</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968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63137</xdr:rowOff>
    </xdr:from>
    <xdr:to>
      <xdr:col>15</xdr:col>
      <xdr:colOff>50800</xdr:colOff>
      <xdr:row>107</xdr:row>
      <xdr:rowOff>64770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019300" y="184082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40095</xdr:rowOff>
    </xdr:from>
    <xdr:to>
      <xdr:col>6</xdr:col>
      <xdr:colOff>38100</xdr:colOff>
      <xdr:row>107</xdr:row>
      <xdr:rowOff>141695</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079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63137</xdr:rowOff>
    </xdr:from>
    <xdr:to>
      <xdr:col>10</xdr:col>
      <xdr:colOff>114300</xdr:colOff>
      <xdr:row>107</xdr:row>
      <xdr:rowOff>90895</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flipV="1">
          <a:off x="1130300" y="1840828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18522</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F00-0000B1010000}"/>
            </a:ext>
          </a:extLst>
        </xdr:cNvPr>
        <xdr:cNvSpPr txBox="1"/>
      </xdr:nvSpPr>
      <xdr:spPr>
        <a:xfrm>
          <a:off x="35820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106697</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F00-0000B2010000}"/>
            </a:ext>
          </a:extLst>
        </xdr:cNvPr>
        <xdr:cNvSpPr txBox="1"/>
      </xdr:nvSpPr>
      <xdr:spPr>
        <a:xfrm>
          <a:off x="2705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105064</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F00-0000B3010000}"/>
            </a:ext>
          </a:extLst>
        </xdr:cNvPr>
        <xdr:cNvSpPr txBox="1"/>
      </xdr:nvSpPr>
      <xdr:spPr>
        <a:xfrm>
          <a:off x="1816744" y="184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132822</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F00-0000B4010000}"/>
            </a:ext>
          </a:extLst>
        </xdr:cNvPr>
        <xdr:cNvSpPr txBox="1"/>
      </xdr:nvSpPr>
      <xdr:spPr>
        <a:xfrm>
          <a:off x="9277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99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59689</xdr:rowOff>
    </xdr:from>
    <xdr:to>
      <xdr:col>55</xdr:col>
      <xdr:colOff>50800</xdr:colOff>
      <xdr:row>103</xdr:row>
      <xdr:rowOff>161289</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0426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82566</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10515600" y="1757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67311</xdr:rowOff>
    </xdr:from>
    <xdr:to>
      <xdr:col>50</xdr:col>
      <xdr:colOff>165100</xdr:colOff>
      <xdr:row>103</xdr:row>
      <xdr:rowOff>168911</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9588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110489</xdr:rowOff>
    </xdr:from>
    <xdr:to>
      <xdr:col>55</xdr:col>
      <xdr:colOff>0</xdr:colOff>
      <xdr:row>103</xdr:row>
      <xdr:rowOff>118111</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9639300" y="177698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71120</xdr:rowOff>
    </xdr:from>
    <xdr:to>
      <xdr:col>46</xdr:col>
      <xdr:colOff>38100</xdr:colOff>
      <xdr:row>104</xdr:row>
      <xdr:rowOff>1270</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8699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118111</xdr:rowOff>
    </xdr:from>
    <xdr:to>
      <xdr:col>50</xdr:col>
      <xdr:colOff>114300</xdr:colOff>
      <xdr:row>103</xdr:row>
      <xdr:rowOff>121920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8750300" y="177774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74930</xdr:rowOff>
    </xdr:from>
    <xdr:to>
      <xdr:col>41</xdr:col>
      <xdr:colOff>101600</xdr:colOff>
      <xdr:row>104</xdr:row>
      <xdr:rowOff>5080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810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121920</xdr:rowOff>
    </xdr:from>
    <xdr:to>
      <xdr:col>45</xdr:col>
      <xdr:colOff>177800</xdr:colOff>
      <xdr:row>103</xdr:row>
      <xdr:rowOff>125730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7861300" y="17781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78739</xdr:rowOff>
    </xdr:from>
    <xdr:to>
      <xdr:col>36</xdr:col>
      <xdr:colOff>165100</xdr:colOff>
      <xdr:row>104</xdr:row>
      <xdr:rowOff>8889</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921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125730</xdr:rowOff>
    </xdr:from>
    <xdr:to>
      <xdr:col>41</xdr:col>
      <xdr:colOff>50800</xdr:colOff>
      <xdr:row>103</xdr:row>
      <xdr:rowOff>129539</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6972300" y="177850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7638</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8515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13988</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9391727"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17797</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8515427" y="1750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21607</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76264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25416</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737427" y="1751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00000000-0008-0000-0F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保健センター・保健所】&#10;有形固定資産減価償却率最小値テキスト">
          <a:extLst>
            <a:ext uri="{FF2B5EF4-FFF2-40B4-BE49-F238E27FC236}">
              <a16:creationId xmlns:a16="http://schemas.microsoft.com/office/drawing/2014/main" id="{00000000-0008-0000-0F00-000018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538" name="【保健センター・保健所】&#10;有形固定資産減価償却率最大値テキスト">
          <a:extLst>
            <a:ext uri="{FF2B5EF4-FFF2-40B4-BE49-F238E27FC236}">
              <a16:creationId xmlns:a16="http://schemas.microsoft.com/office/drawing/2014/main" id="{00000000-0008-0000-0F00-00001A020000}"/>
            </a:ext>
          </a:extLst>
        </xdr:cNvPr>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48821</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00000000-0008-0000-0F00-00001C020000}"/>
            </a:ext>
          </a:extLst>
        </xdr:cNvPr>
        <xdr:cNvSpPr txBox="1"/>
      </xdr:nvSpPr>
      <xdr:spPr>
        <a:xfrm>
          <a:off x="16357600" y="1016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62687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6004</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00000000-0008-0000-0F00-000028020000}"/>
            </a:ext>
          </a:extLst>
        </xdr:cNvPr>
        <xdr:cNvSpPr txBox="1"/>
      </xdr:nvSpPr>
      <xdr:spPr>
        <a:xfrm>
          <a:off x="16357600"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78377</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5481300" y="103327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130447</xdr:rowOff>
    </xdr:from>
    <xdr:to>
      <xdr:col>76</xdr:col>
      <xdr:colOff>165100</xdr:colOff>
      <xdr:row>60</xdr:row>
      <xdr:rowOff>60597</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4541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xdr:rowOff>
    </xdr:from>
    <xdr:to>
      <xdr:col>81</xdr:col>
      <xdr:colOff>50800</xdr:colOff>
      <xdr:row>60</xdr:row>
      <xdr:rowOff>45720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4592300" y="102967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94524</xdr:rowOff>
    </xdr:from>
    <xdr:to>
      <xdr:col>72</xdr:col>
      <xdr:colOff>38100</xdr:colOff>
      <xdr:row>60</xdr:row>
      <xdr:rowOff>24674</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3652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145324</xdr:rowOff>
    </xdr:from>
    <xdr:to>
      <xdr:col>76</xdr:col>
      <xdr:colOff>114300</xdr:colOff>
      <xdr:row>60</xdr:row>
      <xdr:rowOff>9797</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3703300" y="102608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119017</xdr:rowOff>
    </xdr:from>
    <xdr:to>
      <xdr:col>67</xdr:col>
      <xdr:colOff>101600</xdr:colOff>
      <xdr:row>60</xdr:row>
      <xdr:rowOff>49167</xdr:rowOff>
    </xdr:to>
    <xdr:sp macro="" textlink="">
      <xdr:nvSpPr>
        <xdr:cNvPr id="559" name="楕円 558">
          <a:extLst>
            <a:ext uri="{FF2B5EF4-FFF2-40B4-BE49-F238E27FC236}">
              <a16:creationId xmlns:a16="http://schemas.microsoft.com/office/drawing/2014/main" id="{00000000-0008-0000-0F00-00002F020000}"/>
            </a:ext>
          </a:extLst>
        </xdr:cNvPr>
        <xdr:cNvSpPr/>
      </xdr:nvSpPr>
      <xdr:spPr>
        <a:xfrm>
          <a:off x="12763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145324</xdr:rowOff>
    </xdr:from>
    <xdr:to>
      <xdr:col>71</xdr:col>
      <xdr:colOff>177800</xdr:colOff>
      <xdr:row>59</xdr:row>
      <xdr:rowOff>169817</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flipV="1">
          <a:off x="12814300" y="1026087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95811</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52660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3500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40294</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2611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113047</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5266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77124</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4389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41201</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3500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65694</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00000000-0008-0000-0F00-000038020000}"/>
            </a:ext>
          </a:extLst>
        </xdr:cNvPr>
        <xdr:cNvSpPr txBox="1"/>
      </xdr:nvSpPr>
      <xdr:spPr>
        <a:xfrm>
          <a:off x="12611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00000000-0008-0000-0F00-00005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00000000-0008-0000-0F00-000053020000}"/>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00000000-0008-0000-0F00-000055020000}"/>
            </a:ext>
          </a:extLst>
        </xdr:cNvPr>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126292</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00000000-0008-0000-0F00-000057020000}"/>
            </a:ext>
          </a:extLst>
        </xdr:cNvPr>
        <xdr:cNvSpPr txBox="1"/>
      </xdr:nvSpPr>
      <xdr:spPr>
        <a:xfrm>
          <a:off x="22199600" y="1058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164193</xdr:rowOff>
    </xdr:from>
    <xdr:to>
      <xdr:col>116</xdr:col>
      <xdr:colOff>114300</xdr:colOff>
      <xdr:row>60</xdr:row>
      <xdr:rowOff>94343</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22110700" y="102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15620</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00000000-0008-0000-0F00-000063020000}"/>
            </a:ext>
          </a:extLst>
        </xdr:cNvPr>
        <xdr:cNvSpPr txBox="1"/>
      </xdr:nvSpPr>
      <xdr:spPr>
        <a:xfrm>
          <a:off x="22199600" y="1013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164193</xdr:rowOff>
    </xdr:from>
    <xdr:to>
      <xdr:col>112</xdr:col>
      <xdr:colOff>38100</xdr:colOff>
      <xdr:row>60</xdr:row>
      <xdr:rowOff>94343</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21272500" y="102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43543</xdr:rowOff>
    </xdr:from>
    <xdr:to>
      <xdr:col>116</xdr:col>
      <xdr:colOff>63500</xdr:colOff>
      <xdr:row>60</xdr:row>
      <xdr:rowOff>43543</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21323300" y="10330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164193</xdr:rowOff>
    </xdr:from>
    <xdr:to>
      <xdr:col>107</xdr:col>
      <xdr:colOff>101600</xdr:colOff>
      <xdr:row>60</xdr:row>
      <xdr:rowOff>94343</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20383500" y="102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43543</xdr:rowOff>
    </xdr:from>
    <xdr:to>
      <xdr:col>111</xdr:col>
      <xdr:colOff>177800</xdr:colOff>
      <xdr:row>60</xdr:row>
      <xdr:rowOff>43543</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20434300" y="10330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3628</xdr:rowOff>
    </xdr:from>
    <xdr:to>
      <xdr:col>102</xdr:col>
      <xdr:colOff>165100</xdr:colOff>
      <xdr:row>60</xdr:row>
      <xdr:rowOff>105228</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19494500" y="102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43543</xdr:rowOff>
    </xdr:from>
    <xdr:to>
      <xdr:col>107</xdr:col>
      <xdr:colOff>50800</xdr:colOff>
      <xdr:row>60</xdr:row>
      <xdr:rowOff>54428</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flipV="1">
          <a:off x="19545300" y="103305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3628</xdr:rowOff>
    </xdr:from>
    <xdr:to>
      <xdr:col>98</xdr:col>
      <xdr:colOff>38100</xdr:colOff>
      <xdr:row>60</xdr:row>
      <xdr:rowOff>105228</xdr:rowOff>
    </xdr:to>
    <xdr:sp macro="" textlink="">
      <xdr:nvSpPr>
        <xdr:cNvPr id="618" name="楕円 617">
          <a:extLst>
            <a:ext uri="{FF2B5EF4-FFF2-40B4-BE49-F238E27FC236}">
              <a16:creationId xmlns:a16="http://schemas.microsoft.com/office/drawing/2014/main" id="{00000000-0008-0000-0F00-00006A020000}"/>
            </a:ext>
          </a:extLst>
        </xdr:cNvPr>
        <xdr:cNvSpPr/>
      </xdr:nvSpPr>
      <xdr:spPr>
        <a:xfrm>
          <a:off x="18605500" y="102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54428</xdr:rowOff>
    </xdr:from>
    <xdr:to>
      <xdr:col>102</xdr:col>
      <xdr:colOff>114300</xdr:colOff>
      <xdr:row>60</xdr:row>
      <xdr:rowOff>54428</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8656300" y="10341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620" name="n_1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621" name="n_2aveValue【保健センター・保健所】&#10;一人当たり面積">
          <a:extLst>
            <a:ext uri="{FF2B5EF4-FFF2-40B4-BE49-F238E27FC236}">
              <a16:creationId xmlns:a16="http://schemas.microsoft.com/office/drawing/2014/main" id="{00000000-0008-0000-0F00-00006D020000}"/>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622" name="n_3aveValue【保健センター・保健所】&#10;一人当たり面積">
          <a:extLst>
            <a:ext uri="{FF2B5EF4-FFF2-40B4-BE49-F238E27FC236}">
              <a16:creationId xmlns:a16="http://schemas.microsoft.com/office/drawing/2014/main" id="{00000000-0008-0000-0F00-00006E020000}"/>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623" name="n_4aveValue【保健センター・保健所】&#10;一人当たり面積">
          <a:extLst>
            <a:ext uri="{FF2B5EF4-FFF2-40B4-BE49-F238E27FC236}">
              <a16:creationId xmlns:a16="http://schemas.microsoft.com/office/drawing/2014/main" id="{00000000-0008-0000-0F00-00006F020000}"/>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110870</xdr:rowOff>
    </xdr:from>
    <xdr:ext cx="469744" cy="259045"/>
    <xdr:sp macro="" textlink="">
      <xdr:nvSpPr>
        <xdr:cNvPr id="624" name="n_1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21075727" y="100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110870</xdr:rowOff>
    </xdr:from>
    <xdr:ext cx="469744" cy="259045"/>
    <xdr:sp macro="" textlink="">
      <xdr:nvSpPr>
        <xdr:cNvPr id="625" name="n_2mainValue【保健センター・保健所】&#10;一人当たり面積">
          <a:extLst>
            <a:ext uri="{FF2B5EF4-FFF2-40B4-BE49-F238E27FC236}">
              <a16:creationId xmlns:a16="http://schemas.microsoft.com/office/drawing/2014/main" id="{00000000-0008-0000-0F00-000071020000}"/>
            </a:ext>
          </a:extLst>
        </xdr:cNvPr>
        <xdr:cNvSpPr txBox="1"/>
      </xdr:nvSpPr>
      <xdr:spPr>
        <a:xfrm>
          <a:off x="20199427" y="100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121755</xdr:rowOff>
    </xdr:from>
    <xdr:ext cx="469744" cy="259045"/>
    <xdr:sp macro="" textlink="">
      <xdr:nvSpPr>
        <xdr:cNvPr id="626" name="n_3mainValue【保健センター・保健所】&#10;一人当たり面積">
          <a:extLst>
            <a:ext uri="{FF2B5EF4-FFF2-40B4-BE49-F238E27FC236}">
              <a16:creationId xmlns:a16="http://schemas.microsoft.com/office/drawing/2014/main" id="{00000000-0008-0000-0F00-000072020000}"/>
            </a:ext>
          </a:extLst>
        </xdr:cNvPr>
        <xdr:cNvSpPr txBox="1"/>
      </xdr:nvSpPr>
      <xdr:spPr>
        <a:xfrm>
          <a:off x="19310427" y="1006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121755</xdr:rowOff>
    </xdr:from>
    <xdr:ext cx="469744" cy="259045"/>
    <xdr:sp macro="" textlink="">
      <xdr:nvSpPr>
        <xdr:cNvPr id="627" name="n_4mainValue【保健センター・保健所】&#10;一人当たり面積">
          <a:extLst>
            <a:ext uri="{FF2B5EF4-FFF2-40B4-BE49-F238E27FC236}">
              <a16:creationId xmlns:a16="http://schemas.microsoft.com/office/drawing/2014/main" id="{00000000-0008-0000-0F00-000073020000}"/>
            </a:ext>
          </a:extLst>
        </xdr:cNvPr>
        <xdr:cNvSpPr txBox="1"/>
      </xdr:nvSpPr>
      <xdr:spPr>
        <a:xfrm>
          <a:off x="18421427" y="1006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00000000-0008-0000-0F00-00008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flipV="1">
          <a:off x="16318864" y="13272136"/>
          <a:ext cx="0" cy="155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653" name="【消防施設】&#10;有形固定資産減価償却率最小値テキスト">
          <a:extLst>
            <a:ext uri="{FF2B5EF4-FFF2-40B4-BE49-F238E27FC236}">
              <a16:creationId xmlns:a16="http://schemas.microsoft.com/office/drawing/2014/main" id="{00000000-0008-0000-0F00-00008D020000}"/>
            </a:ext>
          </a:extLst>
        </xdr:cNvPr>
        <xdr:cNvSpPr txBox="1"/>
      </xdr:nvSpPr>
      <xdr:spPr>
        <a:xfrm>
          <a:off x="16357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00000000-0008-0000-0F00-00008F020000}"/>
            </a:ext>
          </a:extLst>
        </xdr:cNvPr>
        <xdr:cNvSpPr txBox="1"/>
      </xdr:nvSpPr>
      <xdr:spPr>
        <a:xfrm>
          <a:off x="16357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6230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167657</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00000000-0008-0000-0F00-000091020000}"/>
            </a:ext>
          </a:extLst>
        </xdr:cNvPr>
        <xdr:cNvSpPr txBox="1"/>
      </xdr:nvSpPr>
      <xdr:spPr>
        <a:xfrm>
          <a:off x="16357600" y="1405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662" name="フローチャート: 判断 661">
          <a:extLst>
            <a:ext uri="{FF2B5EF4-FFF2-40B4-BE49-F238E27FC236}">
              <a16:creationId xmlns:a16="http://schemas.microsoft.com/office/drawing/2014/main" id="{00000000-0008-0000-0F00-000096020000}"/>
            </a:ext>
          </a:extLst>
        </xdr:cNvPr>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170180</xdr:rowOff>
    </xdr:from>
    <xdr:to>
      <xdr:col>85</xdr:col>
      <xdr:colOff>177800</xdr:colOff>
      <xdr:row>79</xdr:row>
      <xdr:rowOff>100330</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6268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21607</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00000000-0008-0000-0F00-00009D020000}"/>
            </a:ext>
          </a:extLst>
        </xdr:cNvPr>
        <xdr:cNvSpPr txBox="1"/>
      </xdr:nvSpPr>
      <xdr:spPr>
        <a:xfrm>
          <a:off x="16357600"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168275</xdr:rowOff>
    </xdr:from>
    <xdr:to>
      <xdr:col>81</xdr:col>
      <xdr:colOff>101600</xdr:colOff>
      <xdr:row>79</xdr:row>
      <xdr:rowOff>98425</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54305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47625</xdr:rowOff>
    </xdr:from>
    <xdr:to>
      <xdr:col>85</xdr:col>
      <xdr:colOff>127000</xdr:colOff>
      <xdr:row>79</xdr:row>
      <xdr:rowOff>49530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5481300" y="135921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141605</xdr:rowOff>
    </xdr:from>
    <xdr:to>
      <xdr:col>76</xdr:col>
      <xdr:colOff>165100</xdr:colOff>
      <xdr:row>79</xdr:row>
      <xdr:rowOff>71755</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4541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20955</xdr:rowOff>
    </xdr:from>
    <xdr:to>
      <xdr:col>81</xdr:col>
      <xdr:colOff>50800</xdr:colOff>
      <xdr:row>79</xdr:row>
      <xdr:rowOff>47625</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4592300" y="135655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103505</xdr:rowOff>
    </xdr:from>
    <xdr:to>
      <xdr:col>72</xdr:col>
      <xdr:colOff>38100</xdr:colOff>
      <xdr:row>79</xdr:row>
      <xdr:rowOff>33655</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3652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154305</xdr:rowOff>
    </xdr:from>
    <xdr:to>
      <xdr:col>76</xdr:col>
      <xdr:colOff>114300</xdr:colOff>
      <xdr:row>79</xdr:row>
      <xdr:rowOff>20955</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3703300" y="13527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71120</xdr:rowOff>
    </xdr:from>
    <xdr:to>
      <xdr:col>67</xdr:col>
      <xdr:colOff>101600</xdr:colOff>
      <xdr:row>79</xdr:row>
      <xdr:rowOff>1270</xdr:rowOff>
    </xdr:to>
    <xdr:sp macro="" textlink="">
      <xdr:nvSpPr>
        <xdr:cNvPr id="676" name="楕円 675">
          <a:extLst>
            <a:ext uri="{FF2B5EF4-FFF2-40B4-BE49-F238E27FC236}">
              <a16:creationId xmlns:a16="http://schemas.microsoft.com/office/drawing/2014/main" id="{00000000-0008-0000-0F00-0000A4020000}"/>
            </a:ext>
          </a:extLst>
        </xdr:cNvPr>
        <xdr:cNvSpPr/>
      </xdr:nvSpPr>
      <xdr:spPr>
        <a:xfrm>
          <a:off x="12763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121920</xdr:rowOff>
    </xdr:from>
    <xdr:to>
      <xdr:col>71</xdr:col>
      <xdr:colOff>177800</xdr:colOff>
      <xdr:row>78</xdr:row>
      <xdr:rowOff>154305</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2814300" y="134950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678" name="n_1aveValue【消防施設】&#10;有形固定資産減価償却率">
          <a:extLst>
            <a:ext uri="{FF2B5EF4-FFF2-40B4-BE49-F238E27FC236}">
              <a16:creationId xmlns:a16="http://schemas.microsoft.com/office/drawing/2014/main" id="{00000000-0008-0000-0F00-0000A6020000}"/>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679" name="n_2aveValue【消防施設】&#10;有形固定資産減価償却率">
          <a:extLst>
            <a:ext uri="{FF2B5EF4-FFF2-40B4-BE49-F238E27FC236}">
              <a16:creationId xmlns:a16="http://schemas.microsoft.com/office/drawing/2014/main" id="{00000000-0008-0000-0F00-0000A7020000}"/>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81932</xdr:rowOff>
    </xdr:from>
    <xdr:ext cx="405111" cy="259045"/>
    <xdr:sp macro="" textlink="">
      <xdr:nvSpPr>
        <xdr:cNvPr id="680" name="n_3aveValue【消防施設】&#10;有形固定資産減価償却率">
          <a:extLst>
            <a:ext uri="{FF2B5EF4-FFF2-40B4-BE49-F238E27FC236}">
              <a16:creationId xmlns:a16="http://schemas.microsoft.com/office/drawing/2014/main" id="{00000000-0008-0000-0F00-0000A8020000}"/>
            </a:ext>
          </a:extLst>
        </xdr:cNvPr>
        <xdr:cNvSpPr txBox="1"/>
      </xdr:nvSpPr>
      <xdr:spPr>
        <a:xfrm>
          <a:off x="13500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72407</xdr:rowOff>
    </xdr:from>
    <xdr:ext cx="405111" cy="259045"/>
    <xdr:sp macro="" textlink="">
      <xdr:nvSpPr>
        <xdr:cNvPr id="681" name="n_4aveValue【消防施設】&#10;有形固定資産減価償却率">
          <a:extLst>
            <a:ext uri="{FF2B5EF4-FFF2-40B4-BE49-F238E27FC236}">
              <a16:creationId xmlns:a16="http://schemas.microsoft.com/office/drawing/2014/main" id="{00000000-0008-0000-0F00-0000A9020000}"/>
            </a:ext>
          </a:extLst>
        </xdr:cNvPr>
        <xdr:cNvSpPr txBox="1"/>
      </xdr:nvSpPr>
      <xdr:spPr>
        <a:xfrm>
          <a:off x="12611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114952</xdr:rowOff>
    </xdr:from>
    <xdr:ext cx="405111" cy="259045"/>
    <xdr:sp macro="" textlink="">
      <xdr:nvSpPr>
        <xdr:cNvPr id="682" name="n_1mainValue【消防施設】&#10;有形固定資産減価償却率">
          <a:extLst>
            <a:ext uri="{FF2B5EF4-FFF2-40B4-BE49-F238E27FC236}">
              <a16:creationId xmlns:a16="http://schemas.microsoft.com/office/drawing/2014/main" id="{00000000-0008-0000-0F00-0000AA020000}"/>
            </a:ext>
          </a:extLst>
        </xdr:cNvPr>
        <xdr:cNvSpPr txBox="1"/>
      </xdr:nvSpPr>
      <xdr:spPr>
        <a:xfrm>
          <a:off x="15266044" y="1331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88282</xdr:rowOff>
    </xdr:from>
    <xdr:ext cx="405111" cy="259045"/>
    <xdr:sp macro="" textlink="">
      <xdr:nvSpPr>
        <xdr:cNvPr id="683" name="n_2mainValue【消防施設】&#10;有形固定資産減価償却率">
          <a:extLst>
            <a:ext uri="{FF2B5EF4-FFF2-40B4-BE49-F238E27FC236}">
              <a16:creationId xmlns:a16="http://schemas.microsoft.com/office/drawing/2014/main" id="{00000000-0008-0000-0F00-0000AB020000}"/>
            </a:ext>
          </a:extLst>
        </xdr:cNvPr>
        <xdr:cNvSpPr txBox="1"/>
      </xdr:nvSpPr>
      <xdr:spPr>
        <a:xfrm>
          <a:off x="14389744"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50182</xdr:rowOff>
    </xdr:from>
    <xdr:ext cx="405111" cy="259045"/>
    <xdr:sp macro="" textlink="">
      <xdr:nvSpPr>
        <xdr:cNvPr id="684" name="n_3mainValue【消防施設】&#10;有形固定資産減価償却率">
          <a:extLst>
            <a:ext uri="{FF2B5EF4-FFF2-40B4-BE49-F238E27FC236}">
              <a16:creationId xmlns:a16="http://schemas.microsoft.com/office/drawing/2014/main" id="{00000000-0008-0000-0F00-0000AC020000}"/>
            </a:ext>
          </a:extLst>
        </xdr:cNvPr>
        <xdr:cNvSpPr txBox="1"/>
      </xdr:nvSpPr>
      <xdr:spPr>
        <a:xfrm>
          <a:off x="13500744"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17797</xdr:rowOff>
    </xdr:from>
    <xdr:ext cx="405111" cy="259045"/>
    <xdr:sp macro="" textlink="">
      <xdr:nvSpPr>
        <xdr:cNvPr id="685" name="n_4mainValue【消防施設】&#10;有形固定資産減価償却率">
          <a:extLst>
            <a:ext uri="{FF2B5EF4-FFF2-40B4-BE49-F238E27FC236}">
              <a16:creationId xmlns:a16="http://schemas.microsoft.com/office/drawing/2014/main" id="{00000000-0008-0000-0F00-0000AD020000}"/>
            </a:ext>
          </a:extLst>
        </xdr:cNvPr>
        <xdr:cNvSpPr txBox="1"/>
      </xdr:nvSpPr>
      <xdr:spPr>
        <a:xfrm>
          <a:off x="12611744" y="1321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00000000-0008-0000-0F00-0000C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flipV="1">
          <a:off x="22160864" y="1340548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6" name="【消防施設】&#10;一人当たり面積最小値テキスト">
          <a:extLst>
            <a:ext uri="{FF2B5EF4-FFF2-40B4-BE49-F238E27FC236}">
              <a16:creationId xmlns:a16="http://schemas.microsoft.com/office/drawing/2014/main" id="{00000000-0008-0000-0F00-0000C2020000}"/>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708" name="【消防施設】&#10;一人当たり面積最大値テキスト">
          <a:extLst>
            <a:ext uri="{FF2B5EF4-FFF2-40B4-BE49-F238E27FC236}">
              <a16:creationId xmlns:a16="http://schemas.microsoft.com/office/drawing/2014/main" id="{00000000-0008-0000-0F00-0000C4020000}"/>
            </a:ext>
          </a:extLst>
        </xdr:cNvPr>
        <xdr:cNvSpPr txBox="1"/>
      </xdr:nvSpPr>
      <xdr:spPr>
        <a:xfrm>
          <a:off x="2219960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2072600" y="1340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34307</xdr:rowOff>
    </xdr:from>
    <xdr:ext cx="469744" cy="259045"/>
    <xdr:sp macro="" textlink="">
      <xdr:nvSpPr>
        <xdr:cNvPr id="710" name="【消防施設】&#10;一人当たり面積平均値テキスト">
          <a:extLst>
            <a:ext uri="{FF2B5EF4-FFF2-40B4-BE49-F238E27FC236}">
              <a16:creationId xmlns:a16="http://schemas.microsoft.com/office/drawing/2014/main" id="{00000000-0008-0000-0F00-0000C6020000}"/>
            </a:ext>
          </a:extLst>
        </xdr:cNvPr>
        <xdr:cNvSpPr txBox="1"/>
      </xdr:nvSpPr>
      <xdr:spPr>
        <a:xfrm>
          <a:off x="22199600" y="1409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1272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038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21589</xdr:rowOff>
    </xdr:from>
    <xdr:to>
      <xdr:col>98</xdr:col>
      <xdr:colOff>38100</xdr:colOff>
      <xdr:row>82</xdr:row>
      <xdr:rowOff>123189</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8605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147320</xdr:rowOff>
    </xdr:from>
    <xdr:to>
      <xdr:col>116</xdr:col>
      <xdr:colOff>114300</xdr:colOff>
      <xdr:row>82</xdr:row>
      <xdr:rowOff>77470</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2110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170197</xdr:rowOff>
    </xdr:from>
    <xdr:ext cx="469744" cy="259045"/>
    <xdr:sp macro="" textlink="">
      <xdr:nvSpPr>
        <xdr:cNvPr id="722" name="【消防施設】&#10;一人当たり面積該当値テキスト">
          <a:extLst>
            <a:ext uri="{FF2B5EF4-FFF2-40B4-BE49-F238E27FC236}">
              <a16:creationId xmlns:a16="http://schemas.microsoft.com/office/drawing/2014/main" id="{00000000-0008-0000-0F00-0000D2020000}"/>
            </a:ext>
          </a:extLst>
        </xdr:cNvPr>
        <xdr:cNvSpPr txBox="1"/>
      </xdr:nvSpPr>
      <xdr:spPr>
        <a:xfrm>
          <a:off x="22199600" y="1388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153036</xdr:rowOff>
    </xdr:from>
    <xdr:to>
      <xdr:col>112</xdr:col>
      <xdr:colOff>38100</xdr:colOff>
      <xdr:row>82</xdr:row>
      <xdr:rowOff>83186</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1272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26670</xdr:rowOff>
    </xdr:from>
    <xdr:to>
      <xdr:col>116</xdr:col>
      <xdr:colOff>63500</xdr:colOff>
      <xdr:row>82</xdr:row>
      <xdr:rowOff>32386</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flipV="1">
          <a:off x="21323300" y="140855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2038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32386</xdr:rowOff>
    </xdr:from>
    <xdr:to>
      <xdr:col>111</xdr:col>
      <xdr:colOff>177800</xdr:colOff>
      <xdr:row>82</xdr:row>
      <xdr:rowOff>38100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20434300" y="14091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19494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38100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9545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10161</xdr:rowOff>
    </xdr:from>
    <xdr:to>
      <xdr:col>98</xdr:col>
      <xdr:colOff>38100</xdr:colOff>
      <xdr:row>82</xdr:row>
      <xdr:rowOff>111761</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8605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82</xdr:row>
      <xdr:rowOff>60961</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flipV="1">
          <a:off x="18656300" y="140970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131463</xdr:rowOff>
    </xdr:from>
    <xdr:ext cx="469744" cy="259045"/>
    <xdr:sp macro="" textlink="">
      <xdr:nvSpPr>
        <xdr:cNvPr id="731" name="n_1aveValue【消防施設】&#10;一人当たり面積">
          <a:extLst>
            <a:ext uri="{FF2B5EF4-FFF2-40B4-BE49-F238E27FC236}">
              <a16:creationId xmlns:a16="http://schemas.microsoft.com/office/drawing/2014/main" id="{00000000-0008-0000-0F00-0000DB020000}"/>
            </a:ext>
          </a:extLst>
        </xdr:cNvPr>
        <xdr:cNvSpPr txBox="1"/>
      </xdr:nvSpPr>
      <xdr:spPr>
        <a:xfrm>
          <a:off x="210757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11447</xdr:rowOff>
    </xdr:from>
    <xdr:ext cx="469744" cy="259045"/>
    <xdr:sp macro="" textlink="">
      <xdr:nvSpPr>
        <xdr:cNvPr id="732" name="n_2aveValue【消防施設】&#10;一人当たり面積">
          <a:extLst>
            <a:ext uri="{FF2B5EF4-FFF2-40B4-BE49-F238E27FC236}">
              <a16:creationId xmlns:a16="http://schemas.microsoft.com/office/drawing/2014/main" id="{00000000-0008-0000-0F00-0000DC020000}"/>
            </a:ext>
          </a:extLst>
        </xdr:cNvPr>
        <xdr:cNvSpPr txBox="1"/>
      </xdr:nvSpPr>
      <xdr:spPr>
        <a:xfrm>
          <a:off x="20199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137177</xdr:rowOff>
    </xdr:from>
    <xdr:ext cx="469744" cy="259045"/>
    <xdr:sp macro="" textlink="">
      <xdr:nvSpPr>
        <xdr:cNvPr id="733" name="n_3aveValue【消防施設】&#10;一人当たり面積">
          <a:extLst>
            <a:ext uri="{FF2B5EF4-FFF2-40B4-BE49-F238E27FC236}">
              <a16:creationId xmlns:a16="http://schemas.microsoft.com/office/drawing/2014/main" id="{00000000-0008-0000-0F00-0000DD020000}"/>
            </a:ext>
          </a:extLst>
        </xdr:cNvPr>
        <xdr:cNvSpPr txBox="1"/>
      </xdr:nvSpPr>
      <xdr:spPr>
        <a:xfrm>
          <a:off x="193104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114316</xdr:rowOff>
    </xdr:from>
    <xdr:ext cx="469744" cy="259045"/>
    <xdr:sp macro="" textlink="">
      <xdr:nvSpPr>
        <xdr:cNvPr id="734" name="n_4aveValue【消防施設】&#10;一人当たり面積">
          <a:extLst>
            <a:ext uri="{FF2B5EF4-FFF2-40B4-BE49-F238E27FC236}">
              <a16:creationId xmlns:a16="http://schemas.microsoft.com/office/drawing/2014/main" id="{00000000-0008-0000-0F00-0000DE020000}"/>
            </a:ext>
          </a:extLst>
        </xdr:cNvPr>
        <xdr:cNvSpPr txBox="1"/>
      </xdr:nvSpPr>
      <xdr:spPr>
        <a:xfrm>
          <a:off x="18421427" y="1417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99713</xdr:rowOff>
    </xdr:from>
    <xdr:ext cx="469744" cy="259045"/>
    <xdr:sp macro="" textlink="">
      <xdr:nvSpPr>
        <xdr:cNvPr id="735" name="n_1mainValue【消防施設】&#10;一人当たり面積">
          <a:extLst>
            <a:ext uri="{FF2B5EF4-FFF2-40B4-BE49-F238E27FC236}">
              <a16:creationId xmlns:a16="http://schemas.microsoft.com/office/drawing/2014/main" id="{00000000-0008-0000-0F00-0000DF020000}"/>
            </a:ext>
          </a:extLst>
        </xdr:cNvPr>
        <xdr:cNvSpPr txBox="1"/>
      </xdr:nvSpPr>
      <xdr:spPr>
        <a:xfrm>
          <a:off x="21075727" y="138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736" name="n_2mainValue【消防施設】&#10;一人当たり面積">
          <a:extLst>
            <a:ext uri="{FF2B5EF4-FFF2-40B4-BE49-F238E27FC236}">
              <a16:creationId xmlns:a16="http://schemas.microsoft.com/office/drawing/2014/main" id="{00000000-0008-0000-0F00-0000E0020000}"/>
            </a:ext>
          </a:extLst>
        </xdr:cNvPr>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737" name="n_3mainValue【消防施設】&#10;一人当たり面積">
          <a:extLst>
            <a:ext uri="{FF2B5EF4-FFF2-40B4-BE49-F238E27FC236}">
              <a16:creationId xmlns:a16="http://schemas.microsoft.com/office/drawing/2014/main" id="{00000000-0008-0000-0F00-0000E1020000}"/>
            </a:ext>
          </a:extLst>
        </xdr:cNvPr>
        <xdr:cNvSpPr txBox="1"/>
      </xdr:nvSpPr>
      <xdr:spPr>
        <a:xfrm>
          <a:off x="19310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128288</xdr:rowOff>
    </xdr:from>
    <xdr:ext cx="469744" cy="259045"/>
    <xdr:sp macro="" textlink="">
      <xdr:nvSpPr>
        <xdr:cNvPr id="738" name="n_4mainValue【消防施設】&#10;一人当たり面積">
          <a:extLst>
            <a:ext uri="{FF2B5EF4-FFF2-40B4-BE49-F238E27FC236}">
              <a16:creationId xmlns:a16="http://schemas.microsoft.com/office/drawing/2014/main" id="{00000000-0008-0000-0F00-0000E2020000}"/>
            </a:ext>
          </a:extLst>
        </xdr:cNvPr>
        <xdr:cNvSpPr txBox="1"/>
      </xdr:nvSpPr>
      <xdr:spPr>
        <a:xfrm>
          <a:off x="18421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00000000-0008-0000-0F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65" name="【庁舎】&#10;有形固定資産減価償却率最小値テキスト">
          <a:extLst>
            <a:ext uri="{FF2B5EF4-FFF2-40B4-BE49-F238E27FC236}">
              <a16:creationId xmlns:a16="http://schemas.microsoft.com/office/drawing/2014/main" id="{00000000-0008-0000-0F00-0000FD02000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67" name="【庁舎】&#10;有形固定資産減価償却率最大値テキスト">
          <a:extLst>
            <a:ext uri="{FF2B5EF4-FFF2-40B4-BE49-F238E27FC236}">
              <a16:creationId xmlns:a16="http://schemas.microsoft.com/office/drawing/2014/main" id="{00000000-0008-0000-0F00-0000FF020000}"/>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769" name="【庁舎】&#10;有形固定資産減価償却率平均値テキスト">
          <a:extLst>
            <a:ext uri="{FF2B5EF4-FFF2-40B4-BE49-F238E27FC236}">
              <a16:creationId xmlns:a16="http://schemas.microsoft.com/office/drawing/2014/main" id="{00000000-0008-0000-0F00-000001030000}"/>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121738</xdr:rowOff>
    </xdr:from>
    <xdr:to>
      <xdr:col>85</xdr:col>
      <xdr:colOff>177800</xdr:colOff>
      <xdr:row>107</xdr:row>
      <xdr:rowOff>51888</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62687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100165</xdr:rowOff>
    </xdr:from>
    <xdr:ext cx="405111" cy="259045"/>
    <xdr:sp macro="" textlink="">
      <xdr:nvSpPr>
        <xdr:cNvPr id="781" name="【庁舎】&#10;有形固定資産減価償却率該当値テキスト">
          <a:extLst>
            <a:ext uri="{FF2B5EF4-FFF2-40B4-BE49-F238E27FC236}">
              <a16:creationId xmlns:a16="http://schemas.microsoft.com/office/drawing/2014/main" id="{00000000-0008-0000-0F00-00000D030000}"/>
            </a:ext>
          </a:extLst>
        </xdr:cNvPr>
        <xdr:cNvSpPr txBox="1"/>
      </xdr:nvSpPr>
      <xdr:spPr>
        <a:xfrm>
          <a:off x="16357600"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93980</xdr:rowOff>
    </xdr:from>
    <xdr:to>
      <xdr:col>81</xdr:col>
      <xdr:colOff>101600</xdr:colOff>
      <xdr:row>107</xdr:row>
      <xdr:rowOff>24130</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543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144780</xdr:rowOff>
    </xdr:from>
    <xdr:to>
      <xdr:col>85</xdr:col>
      <xdr:colOff>127000</xdr:colOff>
      <xdr:row>107</xdr:row>
      <xdr:rowOff>1088</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5481300" y="1831848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4541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71301</xdr:rowOff>
    </xdr:from>
    <xdr:to>
      <xdr:col>81</xdr:col>
      <xdr:colOff>50800</xdr:colOff>
      <xdr:row>106</xdr:row>
      <xdr:rowOff>144780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4592300" y="18245001"/>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17236</xdr:rowOff>
    </xdr:from>
    <xdr:to>
      <xdr:col>72</xdr:col>
      <xdr:colOff>38100</xdr:colOff>
      <xdr:row>106</xdr:row>
      <xdr:rowOff>118836</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3652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68036</xdr:rowOff>
    </xdr:from>
    <xdr:to>
      <xdr:col>76</xdr:col>
      <xdr:colOff>114300</xdr:colOff>
      <xdr:row>106</xdr:row>
      <xdr:rowOff>71301</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3703300" y="1824173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25400</xdr:rowOff>
    </xdr:from>
    <xdr:to>
      <xdr:col>67</xdr:col>
      <xdr:colOff>101600</xdr:colOff>
      <xdr:row>106</xdr:row>
      <xdr:rowOff>127000</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276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68036</xdr:rowOff>
    </xdr:from>
    <xdr:to>
      <xdr:col>71</xdr:col>
      <xdr:colOff>177800</xdr:colOff>
      <xdr:row>106</xdr:row>
      <xdr:rowOff>76200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flipV="1">
          <a:off x="12814300" y="1824173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790" name="n_1aveValue【庁舎】&#10;有形固定資産減価償却率">
          <a:extLst>
            <a:ext uri="{FF2B5EF4-FFF2-40B4-BE49-F238E27FC236}">
              <a16:creationId xmlns:a16="http://schemas.microsoft.com/office/drawing/2014/main" id="{00000000-0008-0000-0F00-000016030000}"/>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791" name="n_2aveValue【庁舎】&#10;有形固定資産減価償却率">
          <a:extLst>
            <a:ext uri="{FF2B5EF4-FFF2-40B4-BE49-F238E27FC236}">
              <a16:creationId xmlns:a16="http://schemas.microsoft.com/office/drawing/2014/main" id="{00000000-0008-0000-0F00-000017030000}"/>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792" name="n_3aveValue【庁舎】&#10;有形固定資産減価償却率">
          <a:extLst>
            <a:ext uri="{FF2B5EF4-FFF2-40B4-BE49-F238E27FC236}">
              <a16:creationId xmlns:a16="http://schemas.microsoft.com/office/drawing/2014/main" id="{00000000-0008-0000-0F00-000018030000}"/>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793" name="n_4aveValue【庁舎】&#10;有形固定資産減価償却率">
          <a:extLst>
            <a:ext uri="{FF2B5EF4-FFF2-40B4-BE49-F238E27FC236}">
              <a16:creationId xmlns:a16="http://schemas.microsoft.com/office/drawing/2014/main" id="{00000000-0008-0000-0F00-000019030000}"/>
            </a:ext>
          </a:extLst>
        </xdr:cNvPr>
        <xdr:cNvSpPr txBox="1"/>
      </xdr:nvSpPr>
      <xdr:spPr>
        <a:xfrm>
          <a:off x="12611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15257</xdr:rowOff>
    </xdr:from>
    <xdr:ext cx="405111" cy="259045"/>
    <xdr:sp macro="" textlink="">
      <xdr:nvSpPr>
        <xdr:cNvPr id="794" name="n_1mainValue【庁舎】&#10;有形固定資産減価償却率">
          <a:extLst>
            <a:ext uri="{FF2B5EF4-FFF2-40B4-BE49-F238E27FC236}">
              <a16:creationId xmlns:a16="http://schemas.microsoft.com/office/drawing/2014/main" id="{00000000-0008-0000-0F00-00001A030000}"/>
            </a:ext>
          </a:extLst>
        </xdr:cNvPr>
        <xdr:cNvSpPr txBox="1"/>
      </xdr:nvSpPr>
      <xdr:spPr>
        <a:xfrm>
          <a:off x="152660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113228</xdr:rowOff>
    </xdr:from>
    <xdr:ext cx="405111" cy="259045"/>
    <xdr:sp macro="" textlink="">
      <xdr:nvSpPr>
        <xdr:cNvPr id="795" name="n_2mainValue【庁舎】&#10;有形固定資産減価償却率">
          <a:extLst>
            <a:ext uri="{FF2B5EF4-FFF2-40B4-BE49-F238E27FC236}">
              <a16:creationId xmlns:a16="http://schemas.microsoft.com/office/drawing/2014/main" id="{00000000-0008-0000-0F00-00001B030000}"/>
            </a:ext>
          </a:extLst>
        </xdr:cNvPr>
        <xdr:cNvSpPr txBox="1"/>
      </xdr:nvSpPr>
      <xdr:spPr>
        <a:xfrm>
          <a:off x="14389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109963</xdr:rowOff>
    </xdr:from>
    <xdr:ext cx="405111" cy="259045"/>
    <xdr:sp macro="" textlink="">
      <xdr:nvSpPr>
        <xdr:cNvPr id="796" name="n_3mainValue【庁舎】&#10;有形固定資産減価償却率">
          <a:extLst>
            <a:ext uri="{FF2B5EF4-FFF2-40B4-BE49-F238E27FC236}">
              <a16:creationId xmlns:a16="http://schemas.microsoft.com/office/drawing/2014/main" id="{00000000-0008-0000-0F00-00001C030000}"/>
            </a:ext>
          </a:extLst>
        </xdr:cNvPr>
        <xdr:cNvSpPr txBox="1"/>
      </xdr:nvSpPr>
      <xdr:spPr>
        <a:xfrm>
          <a:off x="13500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118127</xdr:rowOff>
    </xdr:from>
    <xdr:ext cx="405111" cy="259045"/>
    <xdr:sp macro="" textlink="">
      <xdr:nvSpPr>
        <xdr:cNvPr id="797" name="n_4mainValue【庁舎】&#10;有形固定資産減価償却率">
          <a:extLst>
            <a:ext uri="{FF2B5EF4-FFF2-40B4-BE49-F238E27FC236}">
              <a16:creationId xmlns:a16="http://schemas.microsoft.com/office/drawing/2014/main" id="{00000000-0008-0000-0F00-00001D030000}"/>
            </a:ext>
          </a:extLst>
        </xdr:cNvPr>
        <xdr:cNvSpPr txBox="1"/>
      </xdr:nvSpPr>
      <xdr:spPr>
        <a:xfrm>
          <a:off x="12611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00000000-0008-0000-0F00-00003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826" name="【庁舎】&#10;一人当たり面積最小値テキスト">
          <a:extLst>
            <a:ext uri="{FF2B5EF4-FFF2-40B4-BE49-F238E27FC236}">
              <a16:creationId xmlns:a16="http://schemas.microsoft.com/office/drawing/2014/main" id="{00000000-0008-0000-0F00-00003A030000}"/>
            </a:ext>
          </a:extLst>
        </xdr:cNvPr>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828" name="【庁舎】&#10;一人当たり面積最大値テキスト">
          <a:extLst>
            <a:ext uri="{FF2B5EF4-FFF2-40B4-BE49-F238E27FC236}">
              <a16:creationId xmlns:a16="http://schemas.microsoft.com/office/drawing/2014/main" id="{00000000-0008-0000-0F00-00003C030000}"/>
            </a:ext>
          </a:extLst>
        </xdr:cNvPr>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32402</xdr:rowOff>
    </xdr:from>
    <xdr:ext cx="469744" cy="259045"/>
    <xdr:sp macro="" textlink="">
      <xdr:nvSpPr>
        <xdr:cNvPr id="830" name="【庁舎】&#10;一人当たり面積平均値テキスト">
          <a:extLst>
            <a:ext uri="{FF2B5EF4-FFF2-40B4-BE49-F238E27FC236}">
              <a16:creationId xmlns:a16="http://schemas.microsoft.com/office/drawing/2014/main" id="{00000000-0008-0000-0F00-00003E030000}"/>
            </a:ext>
          </a:extLst>
        </xdr:cNvPr>
        <xdr:cNvSpPr txBox="1"/>
      </xdr:nvSpPr>
      <xdr:spPr>
        <a:xfrm>
          <a:off x="22199600" y="1803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18605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122555</xdr:rowOff>
    </xdr:from>
    <xdr:to>
      <xdr:col>116</xdr:col>
      <xdr:colOff>114300</xdr:colOff>
      <xdr:row>105</xdr:row>
      <xdr:rowOff>52705</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221107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145432</xdr:rowOff>
    </xdr:from>
    <xdr:ext cx="469744" cy="259045"/>
    <xdr:sp macro="" textlink="">
      <xdr:nvSpPr>
        <xdr:cNvPr id="842" name="【庁舎】&#10;一人当たり面積該当値テキスト">
          <a:extLst>
            <a:ext uri="{FF2B5EF4-FFF2-40B4-BE49-F238E27FC236}">
              <a16:creationId xmlns:a16="http://schemas.microsoft.com/office/drawing/2014/main" id="{00000000-0008-0000-0F00-00004A030000}"/>
            </a:ext>
          </a:extLst>
        </xdr:cNvPr>
        <xdr:cNvSpPr txBox="1"/>
      </xdr:nvSpPr>
      <xdr:spPr>
        <a:xfrm>
          <a:off x="22199600" y="1780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xdr:rowOff>
    </xdr:from>
    <xdr:to>
      <xdr:col>112</xdr:col>
      <xdr:colOff>38100</xdr:colOff>
      <xdr:row>105</xdr:row>
      <xdr:rowOff>109855</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21272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xdr:rowOff>
    </xdr:from>
    <xdr:to>
      <xdr:col>116</xdr:col>
      <xdr:colOff>63500</xdr:colOff>
      <xdr:row>105</xdr:row>
      <xdr:rowOff>59055</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21323300" y="180041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11113</xdr:rowOff>
    </xdr:from>
    <xdr:to>
      <xdr:col>107</xdr:col>
      <xdr:colOff>101600</xdr:colOff>
      <xdr:row>105</xdr:row>
      <xdr:rowOff>112713</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20383500" y="1801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59055</xdr:rowOff>
    </xdr:from>
    <xdr:to>
      <xdr:col>111</xdr:col>
      <xdr:colOff>177800</xdr:colOff>
      <xdr:row>105</xdr:row>
      <xdr:rowOff>61913</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flipV="1">
          <a:off x="20434300" y="1806130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16827</xdr:rowOff>
    </xdr:from>
    <xdr:to>
      <xdr:col>102</xdr:col>
      <xdr:colOff>165100</xdr:colOff>
      <xdr:row>105</xdr:row>
      <xdr:rowOff>118427</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19494500" y="1801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61913</xdr:rowOff>
    </xdr:from>
    <xdr:to>
      <xdr:col>107</xdr:col>
      <xdr:colOff>50800</xdr:colOff>
      <xdr:row>105</xdr:row>
      <xdr:rowOff>67627</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flipV="1">
          <a:off x="19545300" y="18064163"/>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16827</xdr:rowOff>
    </xdr:from>
    <xdr:to>
      <xdr:col>98</xdr:col>
      <xdr:colOff>38100</xdr:colOff>
      <xdr:row>105</xdr:row>
      <xdr:rowOff>118427</xdr:rowOff>
    </xdr:to>
    <xdr:sp macro="" textlink="">
      <xdr:nvSpPr>
        <xdr:cNvPr id="849" name="楕円 848">
          <a:extLst>
            <a:ext uri="{FF2B5EF4-FFF2-40B4-BE49-F238E27FC236}">
              <a16:creationId xmlns:a16="http://schemas.microsoft.com/office/drawing/2014/main" id="{00000000-0008-0000-0F00-000051030000}"/>
            </a:ext>
          </a:extLst>
        </xdr:cNvPr>
        <xdr:cNvSpPr/>
      </xdr:nvSpPr>
      <xdr:spPr>
        <a:xfrm>
          <a:off x="18605500" y="1801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67627</xdr:rowOff>
    </xdr:from>
    <xdr:to>
      <xdr:col>102</xdr:col>
      <xdr:colOff>114300</xdr:colOff>
      <xdr:row>105</xdr:row>
      <xdr:rowOff>67627</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8656300" y="18069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149559</xdr:rowOff>
    </xdr:from>
    <xdr:ext cx="469744" cy="259045"/>
    <xdr:sp macro="" textlink="">
      <xdr:nvSpPr>
        <xdr:cNvPr id="851" name="n_1aveValue【庁舎】&#10;一人当たり面積">
          <a:extLst>
            <a:ext uri="{FF2B5EF4-FFF2-40B4-BE49-F238E27FC236}">
              <a16:creationId xmlns:a16="http://schemas.microsoft.com/office/drawing/2014/main" id="{00000000-0008-0000-0F00-000053030000}"/>
            </a:ext>
          </a:extLst>
        </xdr:cNvPr>
        <xdr:cNvSpPr txBox="1"/>
      </xdr:nvSpPr>
      <xdr:spPr>
        <a:xfrm>
          <a:off x="21075727" y="181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852" name="n_2aveValue【庁舎】&#10;一人当たり面積">
          <a:extLst>
            <a:ext uri="{FF2B5EF4-FFF2-40B4-BE49-F238E27FC236}">
              <a16:creationId xmlns:a16="http://schemas.microsoft.com/office/drawing/2014/main" id="{00000000-0008-0000-0F00-000054030000}"/>
            </a:ext>
          </a:extLst>
        </xdr:cNvPr>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158132</xdr:rowOff>
    </xdr:from>
    <xdr:ext cx="469744" cy="259045"/>
    <xdr:sp macro="" textlink="">
      <xdr:nvSpPr>
        <xdr:cNvPr id="853" name="n_3aveValue【庁舎】&#10;一人当たり面積">
          <a:extLst>
            <a:ext uri="{FF2B5EF4-FFF2-40B4-BE49-F238E27FC236}">
              <a16:creationId xmlns:a16="http://schemas.microsoft.com/office/drawing/2014/main" id="{00000000-0008-0000-0F00-000055030000}"/>
            </a:ext>
          </a:extLst>
        </xdr:cNvPr>
        <xdr:cNvSpPr txBox="1"/>
      </xdr:nvSpPr>
      <xdr:spPr>
        <a:xfrm>
          <a:off x="19310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23829</xdr:rowOff>
    </xdr:from>
    <xdr:ext cx="469744" cy="259045"/>
    <xdr:sp macro="" textlink="">
      <xdr:nvSpPr>
        <xdr:cNvPr id="854" name="n_4aveValue【庁舎】&#10;一人当たり面積">
          <a:extLst>
            <a:ext uri="{FF2B5EF4-FFF2-40B4-BE49-F238E27FC236}">
              <a16:creationId xmlns:a16="http://schemas.microsoft.com/office/drawing/2014/main" id="{00000000-0008-0000-0F00-000056030000}"/>
            </a:ext>
          </a:extLst>
        </xdr:cNvPr>
        <xdr:cNvSpPr txBox="1"/>
      </xdr:nvSpPr>
      <xdr:spPr>
        <a:xfrm>
          <a:off x="18421427" y="1819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126382</xdr:rowOff>
    </xdr:from>
    <xdr:ext cx="469744" cy="259045"/>
    <xdr:sp macro="" textlink="">
      <xdr:nvSpPr>
        <xdr:cNvPr id="855" name="n_1mainValue【庁舎】&#10;一人当たり面積">
          <a:extLst>
            <a:ext uri="{FF2B5EF4-FFF2-40B4-BE49-F238E27FC236}">
              <a16:creationId xmlns:a16="http://schemas.microsoft.com/office/drawing/2014/main" id="{00000000-0008-0000-0F00-000057030000}"/>
            </a:ext>
          </a:extLst>
        </xdr:cNvPr>
        <xdr:cNvSpPr txBox="1"/>
      </xdr:nvSpPr>
      <xdr:spPr>
        <a:xfrm>
          <a:off x="210757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129240</xdr:rowOff>
    </xdr:from>
    <xdr:ext cx="469744" cy="259045"/>
    <xdr:sp macro="" textlink="">
      <xdr:nvSpPr>
        <xdr:cNvPr id="856" name="n_2mainValue【庁舎】&#10;一人当たり面積">
          <a:extLst>
            <a:ext uri="{FF2B5EF4-FFF2-40B4-BE49-F238E27FC236}">
              <a16:creationId xmlns:a16="http://schemas.microsoft.com/office/drawing/2014/main" id="{00000000-0008-0000-0F00-000058030000}"/>
            </a:ext>
          </a:extLst>
        </xdr:cNvPr>
        <xdr:cNvSpPr txBox="1"/>
      </xdr:nvSpPr>
      <xdr:spPr>
        <a:xfrm>
          <a:off x="20199427" y="1778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134954</xdr:rowOff>
    </xdr:from>
    <xdr:ext cx="469744" cy="259045"/>
    <xdr:sp macro="" textlink="">
      <xdr:nvSpPr>
        <xdr:cNvPr id="857" name="n_3mainValue【庁舎】&#10;一人当たり面積">
          <a:extLst>
            <a:ext uri="{FF2B5EF4-FFF2-40B4-BE49-F238E27FC236}">
              <a16:creationId xmlns:a16="http://schemas.microsoft.com/office/drawing/2014/main" id="{00000000-0008-0000-0F00-000059030000}"/>
            </a:ext>
          </a:extLst>
        </xdr:cNvPr>
        <xdr:cNvSpPr txBox="1"/>
      </xdr:nvSpPr>
      <xdr:spPr>
        <a:xfrm>
          <a:off x="19310427" y="1779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134954</xdr:rowOff>
    </xdr:from>
    <xdr:ext cx="469744" cy="259045"/>
    <xdr:sp macro="" textlink="">
      <xdr:nvSpPr>
        <xdr:cNvPr id="858" name="n_4mainValue【庁舎】&#10;一人当たり面積">
          <a:extLst>
            <a:ext uri="{FF2B5EF4-FFF2-40B4-BE49-F238E27FC236}">
              <a16:creationId xmlns:a16="http://schemas.microsoft.com/office/drawing/2014/main" id="{00000000-0008-0000-0F00-00005A030000}"/>
            </a:ext>
          </a:extLst>
        </xdr:cNvPr>
        <xdr:cNvSpPr txBox="1"/>
      </xdr:nvSpPr>
      <xdr:spPr>
        <a:xfrm>
          <a:off x="18421427" y="1779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0000000-0008-0000-0F00-00005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00000000-0008-0000-0F00-00005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類似団体と比較して特に有形固定資産減価償却率が高くなっている施設は、図書館、福祉施設、市民会館、庁舎であり、特に低くなっている施設は、消防施設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高くなっている図書館、市民会館については、令和４年３月に改定した蒲郡市公共施設マネジメント実施計画に基づくリーディングプロジェクトの一つとして、規模の適正化や複合化を含めた移転等の検討を進め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体育館・プールについては、令和２、３年度に市民体育館の耐震改修工事による長寿命化を実施し、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また令和４年度に武道館大規模改造工事を実施し、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有形固定資産減価償却率が改善されている。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平成２２年度に消防本部の新庁舎の建設をしており、類似団体の平均と比較しても大きく下回っている。また、令和５年度までに西部出張所の移転建設も予定しており、今後さらに下回る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保健センターにおいては、人間ドックを行える施設を兼ねているため、類似団体と比較して一人当たりの面積が高くなっている。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78,666
75,342
56.96
40,895,500
38,971,797
1,544,742
18,145,799
23,848,475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財政力指数については、愛知県平均には及ばないが、類似団体平均は上回っている。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使用料・手数料の見直し、ネーミングライツなどにより自主財源の確保を実施していくとともに、業務のコスト削減を進め、財政の健全化を図る。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22578</xdr:rowOff>
    </xdr:from>
    <xdr:to>
      <xdr:col>23</xdr:col>
      <xdr:colOff>133350</xdr:colOff>
      <xdr:row>41</xdr:row>
      <xdr:rowOff>49389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5202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22578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153811</xdr:rowOff>
    </xdr:from>
    <xdr:to>
      <xdr:col>11</xdr:col>
      <xdr:colOff>31750</xdr:colOff>
      <xdr:row>40</xdr:row>
      <xdr:rowOff>153811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11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170039</xdr:rowOff>
    </xdr:from>
    <xdr:to>
      <xdr:col>23</xdr:col>
      <xdr:colOff>184150</xdr:colOff>
      <xdr:row>41</xdr:row>
      <xdr:rowOff>100189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143228</xdr:rowOff>
    </xdr:from>
    <xdr:to>
      <xdr:col>19</xdr:col>
      <xdr:colOff>184150</xdr:colOff>
      <xdr:row>41</xdr:row>
      <xdr:rowOff>73378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83555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経常収支比率は、愛知県平均には及ばないが、類似団体平均は上回っている。今後も業務改善によるコスト削減など、義務的経費の削減を図っていく。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59055</xdr:rowOff>
    </xdr:from>
    <xdr:to>
      <xdr:col>23</xdr:col>
      <xdr:colOff>133350</xdr:colOff>
      <xdr:row>63</xdr:row>
      <xdr:rowOff>35878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17505"/>
          <a:ext cx="8382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146702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7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59055</xdr:rowOff>
    </xdr:from>
    <xdr:to>
      <xdr:col>19</xdr:col>
      <xdr:colOff>133350</xdr:colOff>
      <xdr:row>62</xdr:row>
      <xdr:rowOff>122872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517505"/>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37799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6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122872</xdr:rowOff>
    </xdr:from>
    <xdr:to>
      <xdr:col>15</xdr:col>
      <xdr:colOff>82550</xdr:colOff>
      <xdr:row>62</xdr:row>
      <xdr:rowOff>171132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7527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171132</xdr:rowOff>
    </xdr:from>
    <xdr:to>
      <xdr:col>11</xdr:col>
      <xdr:colOff>31750</xdr:colOff>
      <xdr:row>62</xdr:row>
      <xdr:rowOff>171132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801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156528</xdr:rowOff>
    </xdr:from>
    <xdr:to>
      <xdr:col>23</xdr:col>
      <xdr:colOff>184150</xdr:colOff>
      <xdr:row>63</xdr:row>
      <xdr:rowOff>86678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8255</xdr:rowOff>
    </xdr:from>
    <xdr:to>
      <xdr:col>19</xdr:col>
      <xdr:colOff>184150</xdr:colOff>
      <xdr:row>61</xdr:row>
      <xdr:rowOff>109855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120032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72072</xdr:rowOff>
    </xdr:from>
    <xdr:to>
      <xdr:col>15</xdr:col>
      <xdr:colOff>133350</xdr:colOff>
      <xdr:row>63</xdr:row>
      <xdr:rowOff>2222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120332</xdr:rowOff>
    </xdr:from>
    <xdr:to>
      <xdr:col>11</xdr:col>
      <xdr:colOff>82550</xdr:colOff>
      <xdr:row>63</xdr:row>
      <xdr:rowOff>50482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60659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120332</xdr:rowOff>
    </xdr:from>
    <xdr:to>
      <xdr:col>7</xdr:col>
      <xdr:colOff>31750</xdr:colOff>
      <xdr:row>63</xdr:row>
      <xdr:rowOff>50482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60659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人口１人当たり人件費・物件費等決算額は、前年度から</a:t>
          </a:r>
          <a:r>
            <a:rPr kumimoji="1" lang="en-US" altLang="ja-JP" sz="1100">
              <a:solidFill>
                <a:schemeClr val="dk1"/>
              </a:solidFill>
              <a:effectLst/>
              <a:latin typeface="+mn-lt"/>
              <a:ea typeface="+mn-ea"/>
              <a:cs typeface="+mn-cs"/>
            </a:rPr>
            <a:t>871</a:t>
          </a:r>
          <a:r>
            <a:rPr kumimoji="1" lang="ja-JP" altLang="ja-JP" sz="1100">
              <a:solidFill>
                <a:schemeClr val="dk1"/>
              </a:solidFill>
              <a:effectLst/>
              <a:latin typeface="+mn-lt"/>
              <a:ea typeface="+mn-ea"/>
              <a:cs typeface="+mn-cs"/>
            </a:rPr>
            <a:t>円減少したが、類似団体平均及び愛知県平均よりも上回っている状況となっている。一方、類似団体平均及び愛知県平均は、前年度から増加しており、相対的に改善が見られ、計上コストの削減効果が表れていると言える。</a:t>
          </a:r>
          <a:endParaRPr lang="ja-JP" altLang="ja-JP" sz="1400">
            <a:effectLst/>
          </a:endParaRPr>
        </a:p>
        <a:p>
          <a:r>
            <a:rPr kumimoji="1" lang="ja-JP" altLang="ja-JP" sz="1100">
              <a:solidFill>
                <a:schemeClr val="dk1"/>
              </a:solidFill>
              <a:effectLst/>
              <a:latin typeface="+mn-lt"/>
              <a:ea typeface="+mn-ea"/>
              <a:cs typeface="+mn-cs"/>
            </a:rPr>
            <a:t>　今後も人員の適正配置を図っていくとともに、公共施設の見直しを検討し物件費等の経常コスト削減を図っていく。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43087</xdr:rowOff>
    </xdr:from>
    <xdr:to>
      <xdr:col>23</xdr:col>
      <xdr:colOff>133350</xdr:colOff>
      <xdr:row>83</xdr:row>
      <xdr:rowOff>50093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273437"/>
          <a:ext cx="8382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111824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99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145397</xdr:rowOff>
    </xdr:from>
    <xdr:to>
      <xdr:col>19</xdr:col>
      <xdr:colOff>133350</xdr:colOff>
      <xdr:row>83</xdr:row>
      <xdr:rowOff>50093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04297"/>
          <a:ext cx="889000" cy="7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165144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8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834</xdr:rowOff>
    </xdr:from>
    <xdr:to>
      <xdr:col>15</xdr:col>
      <xdr:colOff>82550</xdr:colOff>
      <xdr:row>82</xdr:row>
      <xdr:rowOff>145397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9734"/>
          <a:ext cx="889000" cy="14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110569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106378</xdr:rowOff>
    </xdr:from>
    <xdr:to>
      <xdr:col>11</xdr:col>
      <xdr:colOff>31750</xdr:colOff>
      <xdr:row>82</xdr:row>
      <xdr:rowOff>834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93828"/>
          <a:ext cx="889000" cy="6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31608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149516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163737</xdr:rowOff>
    </xdr:from>
    <xdr:to>
      <xdr:col>23</xdr:col>
      <xdr:colOff>184150</xdr:colOff>
      <xdr:row>83</xdr:row>
      <xdr:rowOff>93887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2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135814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9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170743</xdr:rowOff>
    </xdr:from>
    <xdr:to>
      <xdr:col>19</xdr:col>
      <xdr:colOff>184150</xdr:colOff>
      <xdr:row>83</xdr:row>
      <xdr:rowOff>100893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85670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94597</xdr:rowOff>
    </xdr:from>
    <xdr:to>
      <xdr:col>15</xdr:col>
      <xdr:colOff>133350</xdr:colOff>
      <xdr:row>83</xdr:row>
      <xdr:rowOff>24747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5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9524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3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121484</xdr:rowOff>
    </xdr:from>
    <xdr:to>
      <xdr:col>11</xdr:col>
      <xdr:colOff>82550</xdr:colOff>
      <xdr:row>82</xdr:row>
      <xdr:rowOff>51634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36411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9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55578</xdr:rowOff>
    </xdr:from>
    <xdr:to>
      <xdr:col>7</xdr:col>
      <xdr:colOff>31750</xdr:colOff>
      <xdr:row>81</xdr:row>
      <xdr:rowOff>157178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167355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a:t>
          </a:r>
          <a:r>
            <a:rPr kumimoji="1" lang="en-US" altLang="ja-JP" sz="1100">
              <a:solidFill>
                <a:schemeClr val="dk1"/>
              </a:solidFill>
              <a:effectLst/>
              <a:latin typeface="+mn-lt"/>
              <a:ea typeface="+mn-ea"/>
              <a:cs typeface="+mn-cs"/>
            </a:rPr>
            <a:t>101.2</a:t>
          </a:r>
          <a:r>
            <a:rPr kumimoji="1" lang="ja-JP" altLang="ja-JP" sz="1100">
              <a:solidFill>
                <a:schemeClr val="dk1"/>
              </a:solidFill>
              <a:effectLst/>
              <a:latin typeface="+mn-lt"/>
              <a:ea typeface="+mn-ea"/>
              <a:cs typeface="+mn-cs"/>
            </a:rPr>
            <a:t>となり、類似団体平均及び全国平均を上回っている。</a:t>
          </a:r>
          <a:endParaRPr lang="ja-JP" altLang="ja-JP" sz="1400">
            <a:effectLst/>
          </a:endParaRPr>
        </a:p>
        <a:p>
          <a:r>
            <a:rPr kumimoji="1" lang="ja-JP" altLang="ja-JP" sz="1100">
              <a:solidFill>
                <a:schemeClr val="dk1"/>
              </a:solidFill>
              <a:effectLst/>
              <a:latin typeface="+mn-lt"/>
              <a:ea typeface="+mn-ea"/>
              <a:cs typeface="+mn-cs"/>
            </a:rPr>
            <a:t>　本市では、これまでの定員適正化計画において、目標値を上回る人員削減を実施し、総職員数の抑制を行ってきたが、５０歳台後半及び採用抑制の影響を受けた４０歳から４５歳未満の職員数が年齢分布構造となっていることが要因と考えられる。今後は、令和４年４月からの「第４次蒲郡市定員適正化計画」に基づいて適正な人員配置を行うとともに、適正な給与構造を検討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69850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32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3289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104321</xdr:rowOff>
    </xdr:from>
    <xdr:to>
      <xdr:col>72</xdr:col>
      <xdr:colOff>203200</xdr:colOff>
      <xdr:row>89</xdr:row>
      <xdr:rowOff>156029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3633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156029</xdr:rowOff>
    </xdr:from>
    <xdr:to>
      <xdr:col>68</xdr:col>
      <xdr:colOff>152400</xdr:colOff>
      <xdr:row>90</xdr:row>
      <xdr:rowOff>53521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4150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53521</xdr:rowOff>
    </xdr:from>
    <xdr:to>
      <xdr:col>73</xdr:col>
      <xdr:colOff>44450</xdr:colOff>
      <xdr:row>89</xdr:row>
      <xdr:rowOff>155121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139898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105229</xdr:rowOff>
    </xdr:from>
    <xdr:to>
      <xdr:col>68</xdr:col>
      <xdr:colOff>203200</xdr:colOff>
      <xdr:row>90</xdr:row>
      <xdr:rowOff>35379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3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20156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45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2721</xdr:rowOff>
    </xdr:from>
    <xdr:to>
      <xdr:col>64</xdr:col>
      <xdr:colOff>152400</xdr:colOff>
      <xdr:row>90</xdr:row>
      <xdr:rowOff>104321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43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89098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51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人口千人当たり職員数は、各平均よりも高い結果となった。</a:t>
          </a:r>
          <a:endParaRPr lang="ja-JP" altLang="ja-JP" sz="1400">
            <a:effectLst/>
          </a:endParaRPr>
        </a:p>
        <a:p>
          <a:r>
            <a:rPr kumimoji="1" lang="ja-JP" altLang="ja-JP" sz="1100" baseline="0">
              <a:solidFill>
                <a:schemeClr val="dk1"/>
              </a:solidFill>
              <a:effectLst/>
              <a:latin typeface="+mn-lt"/>
              <a:ea typeface="+mn-ea"/>
              <a:cs typeface="+mn-cs"/>
            </a:rPr>
            <a:t>　主な要因としては、</a:t>
          </a:r>
          <a:r>
            <a:rPr kumimoji="1" lang="ja-JP" altLang="ja-JP" sz="1100">
              <a:solidFill>
                <a:schemeClr val="dk1"/>
              </a:solidFill>
              <a:effectLst/>
              <a:latin typeface="+mn-lt"/>
              <a:ea typeface="+mn-ea"/>
              <a:cs typeface="+mn-cs"/>
            </a:rPr>
            <a:t>定員適正化計画</a:t>
          </a:r>
          <a:r>
            <a:rPr kumimoji="1" lang="ja-JP" altLang="ja-JP" sz="110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将来における年齢別職員分布において偏在が発生しないように考慮した計画的な採用を実施して、今後の行政課題とされるデジタル化への対応始め働き方改革の推進、専門職の充実、市民サービスの向上を図るために必要とされる範囲内での増員を行。）に</a:t>
          </a:r>
          <a:r>
            <a:rPr kumimoji="1" lang="ja-JP" altLang="ja-JP" sz="1100" baseline="0">
              <a:solidFill>
                <a:schemeClr val="dk1"/>
              </a:solidFill>
              <a:effectLst/>
              <a:latin typeface="+mn-lt"/>
              <a:ea typeface="+mn-ea"/>
              <a:cs typeface="+mn-cs"/>
            </a:rPr>
            <a:t>基づき職員を採用したことにより、職員数が増加したことが挙げられる。</a:t>
          </a:r>
          <a:r>
            <a:rPr kumimoji="1" lang="ja-JP" altLang="ja-JP" sz="1100">
              <a:solidFill>
                <a:schemeClr val="dk1"/>
              </a:solidFill>
              <a:effectLst/>
              <a:latin typeface="+mn-lt"/>
              <a:ea typeface="+mn-ea"/>
              <a:cs typeface="+mn-cs"/>
            </a:rPr>
            <a:t>今後も適正な職員配置を行っていく。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114300</xdr:rowOff>
    </xdr:from>
    <xdr:to>
      <xdr:col>81</xdr:col>
      <xdr:colOff>44450</xdr:colOff>
      <xdr:row>64</xdr:row>
      <xdr:rowOff>7196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915650"/>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46372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108268</xdr:rowOff>
    </xdr:from>
    <xdr:to>
      <xdr:col>77</xdr:col>
      <xdr:colOff>44450</xdr:colOff>
      <xdr:row>63</xdr:row>
      <xdr:rowOff>114300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90961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125535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72072</xdr:rowOff>
    </xdr:from>
    <xdr:to>
      <xdr:col>72</xdr:col>
      <xdr:colOff>203200</xdr:colOff>
      <xdr:row>63</xdr:row>
      <xdr:rowOff>108268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87342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87330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39899</xdr:rowOff>
    </xdr:from>
    <xdr:to>
      <xdr:col>68</xdr:col>
      <xdr:colOff>152400</xdr:colOff>
      <xdr:row>63</xdr:row>
      <xdr:rowOff>72072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84124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107438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127846</xdr:rowOff>
    </xdr:from>
    <xdr:to>
      <xdr:col>81</xdr:col>
      <xdr:colOff>95250</xdr:colOff>
      <xdr:row>64</xdr:row>
      <xdr:rowOff>57996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99923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63500</xdr:rowOff>
    </xdr:from>
    <xdr:to>
      <xdr:col>77</xdr:col>
      <xdr:colOff>95250</xdr:colOff>
      <xdr:row>63</xdr:row>
      <xdr:rowOff>165100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149877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57468</xdr:rowOff>
    </xdr:from>
    <xdr:to>
      <xdr:col>73</xdr:col>
      <xdr:colOff>44450</xdr:colOff>
      <xdr:row>63</xdr:row>
      <xdr:rowOff>159068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143845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21272</xdr:rowOff>
    </xdr:from>
    <xdr:to>
      <xdr:col>68</xdr:col>
      <xdr:colOff>203200</xdr:colOff>
      <xdr:row>63</xdr:row>
      <xdr:rowOff>122872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107649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160549</xdr:rowOff>
    </xdr:from>
    <xdr:to>
      <xdr:col>64</xdr:col>
      <xdr:colOff>152400</xdr:colOff>
      <xdr:row>63</xdr:row>
      <xdr:rowOff>90699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7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75476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87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a:t>
          </a:r>
          <a:r>
            <a:rPr kumimoji="1" lang="ja-JP" altLang="ja-JP" sz="1100" i="0">
              <a:solidFill>
                <a:schemeClr val="dk1"/>
              </a:solidFill>
              <a:effectLst/>
              <a:latin typeface="+mn-lt"/>
              <a:ea typeface="+mn-ea"/>
              <a:cs typeface="+mn-cs"/>
            </a:rPr>
            <a:t>下水道事業に対する繰出を全てモーターボート競走事業から直接行っているため、</a:t>
          </a:r>
          <a:r>
            <a:rPr kumimoji="1" lang="ja-JP" altLang="ja-JP" sz="1100">
              <a:solidFill>
                <a:schemeClr val="dk1"/>
              </a:solidFill>
              <a:effectLst/>
              <a:latin typeface="+mn-lt"/>
              <a:ea typeface="+mn-ea"/>
              <a:cs typeface="+mn-cs"/>
            </a:rPr>
            <a:t>愛知県平均及び類似団体平均を上回っている。</a:t>
          </a:r>
          <a:r>
            <a:rPr kumimoji="1" lang="ja-JP" altLang="ja-JP" sz="1100" i="0">
              <a:solidFill>
                <a:schemeClr val="dk1"/>
              </a:solidFill>
              <a:effectLst/>
              <a:latin typeface="+mn-lt"/>
              <a:ea typeface="+mn-ea"/>
              <a:cs typeface="+mn-cs"/>
            </a:rPr>
            <a:t>。</a:t>
          </a:r>
          <a:endParaRPr lang="ja-JP" altLang="ja-JP" sz="1400">
            <a:effectLst/>
          </a:endParaRPr>
        </a:p>
        <a:p>
          <a:r>
            <a:rPr kumimoji="1" lang="ja-JP" altLang="ja-JP" sz="1100" i="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今後、モーターボート競走事業の収益が悪化した場合、一般会計からの繰出が増加し、数値が悪化することが懸念されるため、市債残高に注視し、引き続き計画的な市債発行を行っていく。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59944</xdr:rowOff>
    </xdr:from>
    <xdr:to>
      <xdr:col>81</xdr:col>
      <xdr:colOff>44450</xdr:colOff>
      <xdr:row>36</xdr:row>
      <xdr:rowOff>98552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23214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50292</xdr:rowOff>
    </xdr:from>
    <xdr:to>
      <xdr:col>77</xdr:col>
      <xdr:colOff>44450</xdr:colOff>
      <xdr:row>36</xdr:row>
      <xdr:rowOff>59944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2224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50292</xdr:rowOff>
    </xdr:from>
    <xdr:to>
      <xdr:col>72</xdr:col>
      <xdr:colOff>203200</xdr:colOff>
      <xdr:row>36</xdr:row>
      <xdr:rowOff>69596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2224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69596</xdr:rowOff>
    </xdr:from>
    <xdr:to>
      <xdr:col>68</xdr:col>
      <xdr:colOff>152400</xdr:colOff>
      <xdr:row>36</xdr:row>
      <xdr:rowOff>69596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241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75709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104665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47752</xdr:rowOff>
    </xdr:from>
    <xdr:to>
      <xdr:col>81</xdr:col>
      <xdr:colOff>95250</xdr:colOff>
      <xdr:row>36</xdr:row>
      <xdr:rowOff>149352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140479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1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9144</xdr:rowOff>
    </xdr:from>
    <xdr:to>
      <xdr:col>77</xdr:col>
      <xdr:colOff>95250</xdr:colOff>
      <xdr:row>36</xdr:row>
      <xdr:rowOff>110744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120921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5950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170942</xdr:rowOff>
    </xdr:from>
    <xdr:to>
      <xdr:col>73</xdr:col>
      <xdr:colOff>44450</xdr:colOff>
      <xdr:row>36</xdr:row>
      <xdr:rowOff>101092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111269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594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18796</xdr:rowOff>
    </xdr:from>
    <xdr:to>
      <xdr:col>68</xdr:col>
      <xdr:colOff>203200</xdr:colOff>
      <xdr:row>36</xdr:row>
      <xdr:rowOff>120396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130573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18796</xdr:rowOff>
    </xdr:from>
    <xdr:to>
      <xdr:col>64</xdr:col>
      <xdr:colOff>152400</xdr:colOff>
      <xdr:row>36</xdr:row>
      <xdr:rowOff>120396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130573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将来負担比率は１１年連続して発生していない。この理由としては、病院事業会計及び下水道事業会計に対する繰出しをモーターボート競走事業会計から直接行っていることがあげられる。今後も、区画整理事業、下水道事業、病院事業への繰出しを計画的に行い、少しでもモーターボート競走事業に依存しない体制作りを目指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151570</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80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150525</xdr:rowOff>
    </xdr:from>
    <xdr:to>
      <xdr:col>73</xdr:col>
      <xdr:colOff>44450</xdr:colOff>
      <xdr:row>15</xdr:row>
      <xdr:rowOff>80675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155121</xdr:rowOff>
    </xdr:from>
    <xdr:to>
      <xdr:col>68</xdr:col>
      <xdr:colOff>203200</xdr:colOff>
      <xdr:row>15</xdr:row>
      <xdr:rowOff>85271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78,666
75,342
56.96
40,895,500
38,971,797
1,544,742
18,145,799
23,848,475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人件費に係る経常収支比率は、前年度比で</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依然として類似団体及び愛知県平均を上回っている。</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ではごみ処理業務や消防業務、保育所業務の大部分を直営で行っており、こうした部分での職員数が多いことが、類似団体、愛知県平均を上回る要因であるが、今後、民間でも実施可能な部分については、委託することも検討を進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122428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608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460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49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147574</xdr:rowOff>
    </xdr:from>
    <xdr:to>
      <xdr:col>11</xdr:col>
      <xdr:colOff>9525</xdr:colOff>
      <xdr:row>37</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71628</xdr:rowOff>
    </xdr:from>
    <xdr:to>
      <xdr:col>24</xdr:col>
      <xdr:colOff>76200</xdr:colOff>
      <xdr:row>39</xdr:row>
      <xdr:rowOff>1778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43705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xdr:rowOff>
    </xdr:from>
    <xdr:to>
      <xdr:col>15</xdr:col>
      <xdr:colOff>149225</xdr:colOff>
      <xdr:row>38</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103141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物件費に係る経常収支比率は前年度よ</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悪化し</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及び愛知県</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を上回った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光熱水費の高騰が悪化の主な要因と考えられる。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光熱水費の高騰</a:t>
          </a:r>
          <a:r>
            <a:rPr kumimoji="1" lang="ja-JP" altLang="en-US" sz="1100">
              <a:solidFill>
                <a:schemeClr val="dk1"/>
              </a:solidFill>
              <a:effectLst/>
              <a:latin typeface="+mn-lt"/>
              <a:ea typeface="+mn-ea"/>
              <a:cs typeface="+mn-cs"/>
            </a:rPr>
            <a:t>、労務単価の上昇による委託料の</a:t>
          </a:r>
          <a:r>
            <a:rPr kumimoji="1" lang="ja-JP" altLang="ja-JP" sz="1100">
              <a:solidFill>
                <a:schemeClr val="dk1"/>
              </a:solidFill>
              <a:effectLst/>
              <a:latin typeface="+mn-lt"/>
              <a:ea typeface="+mn-ea"/>
              <a:cs typeface="+mn-cs"/>
            </a:rPr>
            <a:t>増加が見込まれるため、効率的な事業の運用により削減を図っていく。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81280</xdr:rowOff>
    </xdr:from>
    <xdr:to>
      <xdr:col>82</xdr:col>
      <xdr:colOff>107950</xdr:colOff>
      <xdr:row>18</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673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81280</xdr:rowOff>
    </xdr:from>
    <xdr:to>
      <xdr:col>78</xdr:col>
      <xdr:colOff>69850</xdr:colOff>
      <xdr:row>18</xdr:row>
      <xdr:rowOff>142240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67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142240</xdr:rowOff>
    </xdr:from>
    <xdr:to>
      <xdr:col>73</xdr:col>
      <xdr:colOff>180975</xdr:colOff>
      <xdr:row>18</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228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165100</xdr:rowOff>
    </xdr:from>
    <xdr:to>
      <xdr:col>69</xdr:col>
      <xdr:colOff>92075</xdr:colOff>
      <xdr:row>18</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25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63517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30480</xdr:rowOff>
    </xdr:from>
    <xdr:to>
      <xdr:col>78</xdr:col>
      <xdr:colOff>120650</xdr:colOff>
      <xdr:row>18</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116857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91440</xdr:rowOff>
    </xdr:from>
    <xdr:to>
      <xdr:col>74</xdr:col>
      <xdr:colOff>31750</xdr:colOff>
      <xdr:row>19</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6367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114300</xdr:rowOff>
    </xdr:from>
    <xdr:to>
      <xdr:col>69</xdr:col>
      <xdr:colOff>142875</xdr:colOff>
      <xdr:row>19</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114300</xdr:rowOff>
    </xdr:from>
    <xdr:to>
      <xdr:col>65</xdr:col>
      <xdr:colOff>53975</xdr:colOff>
      <xdr:row>19</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扶助費に係る経常収支比率は、前年度比で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しているが、県内平均は下回っているものの、類似団体との比較では高くなっている。</a:t>
          </a:r>
          <a:endParaRPr lang="ja-JP" altLang="ja-JP" sz="1400">
            <a:effectLst/>
          </a:endParaRPr>
        </a:p>
        <a:p>
          <a:r>
            <a:rPr kumimoji="1" lang="ja-JP" altLang="ja-JP" sz="1100">
              <a:solidFill>
                <a:schemeClr val="dk1"/>
              </a:solidFill>
              <a:effectLst/>
              <a:latin typeface="+mn-lt"/>
              <a:ea typeface="+mn-ea"/>
              <a:cs typeface="+mn-cs"/>
            </a:rPr>
            <a:t>　今後も高齢者の増や福祉の需要拡大により扶助費の増が見込まれるが、生活保護費においては、就労支援等、生活保護にならないような支援や、医療の適正受診勧奨等に継続的に力を入れていくことで、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11872"/>
          <a:ext cx="8382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118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078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58</xdr:row>
      <xdr:rowOff>94343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078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100693</xdr:rowOff>
    </xdr:from>
    <xdr:to>
      <xdr:col>24</xdr:col>
      <xdr:colOff>76200</xdr:colOff>
      <xdr:row>58</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その他に対する経常収支比率は、前年度より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ポイント悪化したが、類似団体及び愛知県平均を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今後、後期高齢者医療事業特別会計等への繰出金が増加していくことが予想されるが、各事業における事業内容を精査していく。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397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4734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9978</xdr:rowOff>
    </xdr:from>
    <xdr:to>
      <xdr:col>78</xdr:col>
      <xdr:colOff>69850</xdr:colOff>
      <xdr:row>55</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39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75293</xdr:rowOff>
    </xdr:from>
    <xdr:to>
      <xdr:col>73</xdr:col>
      <xdr:colOff>180975</xdr:colOff>
      <xdr:row>55</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0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75293</xdr:rowOff>
    </xdr:from>
    <xdr:to>
      <xdr:col>69</xdr:col>
      <xdr:colOff>92075</xdr:colOff>
      <xdr:row>55</xdr:row>
      <xdr:rowOff>86178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0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130628</xdr:rowOff>
    </xdr:from>
    <xdr:to>
      <xdr:col>78</xdr:col>
      <xdr:colOff>120650</xdr:colOff>
      <xdr:row>55</xdr:row>
      <xdr:rowOff>60778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70955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24493</xdr:rowOff>
    </xdr:from>
    <xdr:to>
      <xdr:col>69</xdr:col>
      <xdr:colOff>142875</xdr:colOff>
      <xdr:row>55</xdr:row>
      <xdr:rowOff>126093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136270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35378</xdr:rowOff>
    </xdr:from>
    <xdr:to>
      <xdr:col>65</xdr:col>
      <xdr:colOff>53975</xdr:colOff>
      <xdr:row>55</xdr:row>
      <xdr:rowOff>136978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147155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ポイント悪化し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、類似団体及び愛知県平均を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今後も、補助事業については、</a:t>
          </a:r>
          <a:r>
            <a:rPr lang="ja-JP" altLang="ja-JP" sz="1100" b="0" i="0" baseline="0">
              <a:solidFill>
                <a:schemeClr val="dk1"/>
              </a:solidFill>
              <a:effectLst/>
              <a:latin typeface="+mn-lt"/>
              <a:ea typeface="+mn-ea"/>
              <a:cs typeface="+mn-cs"/>
            </a:rPr>
            <a:t>費用対効果、経費負担のあり方を精査し、補助金の廃止、統合、縮小を実施する。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124714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026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101854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0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101854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0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35</xdr:row>
      <xdr:rowOff>106426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02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公債費に係る経常収支比率は、前年度と比較して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し、愛知県平均との比較では上回っている。</a:t>
          </a:r>
          <a:endParaRPr lang="ja-JP" altLang="ja-JP" sz="1400">
            <a:effectLst/>
          </a:endParaRPr>
        </a:p>
        <a:p>
          <a:r>
            <a:rPr kumimoji="1" lang="ja-JP" altLang="ja-JP" sz="1100">
              <a:solidFill>
                <a:schemeClr val="dk1"/>
              </a:solidFill>
              <a:effectLst/>
              <a:latin typeface="+mn-lt"/>
              <a:ea typeface="+mn-ea"/>
              <a:cs typeface="+mn-cs"/>
            </a:rPr>
            <a:t>　近年、当市は「</a:t>
          </a:r>
          <a:r>
            <a:rPr lang="ja-JP" altLang="ja-JP" sz="1100" b="0" i="0" baseline="0">
              <a:solidFill>
                <a:schemeClr val="dk1"/>
              </a:solidFill>
              <a:effectLst/>
              <a:latin typeface="+mn-lt"/>
              <a:ea typeface="+mn-ea"/>
              <a:cs typeface="+mn-cs"/>
            </a:rPr>
            <a:t>返済額より多く借りない」こと</a:t>
          </a:r>
          <a:r>
            <a:rPr kumimoji="1" lang="ja-JP" altLang="ja-JP" sz="1100">
              <a:solidFill>
                <a:schemeClr val="dk1"/>
              </a:solidFill>
              <a:effectLst/>
              <a:latin typeface="+mn-lt"/>
              <a:ea typeface="+mn-ea"/>
              <a:cs typeface="+mn-cs"/>
            </a:rPr>
            <a:t>を方針としており、起債残高が年々減少していることから改善をしている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今後、公共施設の複合化など大規模な事業も予定されており、償還も厳しい状況が予想されるが、引き続き「</a:t>
          </a:r>
          <a:r>
            <a:rPr lang="ja-JP" altLang="ja-JP" sz="1100" b="0" i="0" baseline="0">
              <a:solidFill>
                <a:schemeClr val="dk1"/>
              </a:solidFill>
              <a:effectLst/>
              <a:latin typeface="+mn-lt"/>
              <a:ea typeface="+mn-ea"/>
              <a:cs typeface="+mn-cs"/>
            </a:rPr>
            <a:t>返済額より多く借りない」ことを方針とし、計画的な市債発行を行って</a:t>
          </a:r>
          <a:r>
            <a:rPr kumimoji="1" lang="ja-JP" altLang="ja-JP" sz="1100">
              <a:solidFill>
                <a:schemeClr val="dk1"/>
              </a:solidFill>
              <a:effectLst/>
              <a:latin typeface="+mn-lt"/>
              <a:ea typeface="+mn-ea"/>
              <a:cs typeface="+mn-cs"/>
            </a:rPr>
            <a:t>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88137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669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74422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66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74422</xdr:rowOff>
    </xdr:from>
    <xdr:to>
      <xdr:col>15</xdr:col>
      <xdr:colOff>98425</xdr:colOff>
      <xdr:row>77</xdr:row>
      <xdr:rowOff>152146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760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152146</xdr:rowOff>
    </xdr:from>
    <xdr:to>
      <xdr:col>11</xdr:col>
      <xdr:colOff>9525</xdr:colOff>
      <xdr:row>78</xdr:row>
      <xdr:rowOff>21844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537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53864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xdr:rowOff>
    </xdr:from>
    <xdr:to>
      <xdr:col>20</xdr:col>
      <xdr:colOff>38100</xdr:colOff>
      <xdr:row>77</xdr:row>
      <xdr:rowOff>116078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101346</xdr:rowOff>
    </xdr:from>
    <xdr:to>
      <xdr:col>11</xdr:col>
      <xdr:colOff>60325</xdr:colOff>
      <xdr:row>78</xdr:row>
      <xdr:rowOff>31496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公債費以外では、</a:t>
          </a:r>
          <a:r>
            <a:rPr kumimoji="1" lang="ja-JP" altLang="en-US" sz="1000">
              <a:solidFill>
                <a:schemeClr val="dk1"/>
              </a:solidFill>
              <a:effectLst/>
              <a:latin typeface="+mn-lt"/>
              <a:ea typeface="+mn-ea"/>
              <a:cs typeface="+mn-cs"/>
            </a:rPr>
            <a:t>臨時財政対策債の借入を行わなかったことなどにより</a:t>
          </a:r>
          <a:r>
            <a:rPr kumimoji="1" lang="ja-JP" altLang="ja-JP" sz="1000">
              <a:solidFill>
                <a:schemeClr val="dk1"/>
              </a:solidFill>
              <a:effectLst/>
              <a:latin typeface="+mn-lt"/>
              <a:ea typeface="+mn-ea"/>
              <a:cs typeface="+mn-cs"/>
            </a:rPr>
            <a:t>、前年度より</a:t>
          </a:r>
          <a:r>
            <a:rPr kumimoji="1" lang="en-US" altLang="ja-JP" sz="1000">
              <a:solidFill>
                <a:schemeClr val="dk1"/>
              </a:solidFill>
              <a:effectLst/>
              <a:latin typeface="+mn-lt"/>
              <a:ea typeface="+mn-ea"/>
              <a:cs typeface="+mn-cs"/>
            </a:rPr>
            <a:t>4.8</a:t>
          </a:r>
          <a:r>
            <a:rPr kumimoji="1" lang="ja-JP" altLang="ja-JP" sz="1000">
              <a:solidFill>
                <a:schemeClr val="dk1"/>
              </a:solidFill>
              <a:effectLst/>
              <a:latin typeface="+mn-lt"/>
              <a:ea typeface="+mn-ea"/>
              <a:cs typeface="+mn-cs"/>
            </a:rPr>
            <a:t>ポイント悪化した</a:t>
          </a:r>
          <a:r>
            <a:rPr kumimoji="1" lang="ja-JP" altLang="en-US" sz="1000">
              <a:solidFill>
                <a:schemeClr val="dk1"/>
              </a:solidFill>
              <a:effectLst/>
              <a:latin typeface="+mn-lt"/>
              <a:ea typeface="+mn-ea"/>
              <a:cs typeface="+mn-cs"/>
            </a:rPr>
            <a:t>ものの</a:t>
          </a:r>
          <a:r>
            <a:rPr kumimoji="1" lang="ja-JP" altLang="ja-JP" sz="1000">
              <a:solidFill>
                <a:schemeClr val="dk1"/>
              </a:solidFill>
              <a:effectLst/>
              <a:latin typeface="+mn-lt"/>
              <a:ea typeface="+mn-ea"/>
              <a:cs typeface="+mn-cs"/>
            </a:rPr>
            <a:t>、類似団体及び愛知県平均を</a:t>
          </a:r>
          <a:r>
            <a:rPr kumimoji="1" lang="ja-JP" altLang="en-US" sz="1000">
              <a:solidFill>
                <a:schemeClr val="dk1"/>
              </a:solidFill>
              <a:effectLst/>
              <a:latin typeface="+mn-lt"/>
              <a:ea typeface="+mn-ea"/>
              <a:cs typeface="+mn-cs"/>
            </a:rPr>
            <a:t>下</a:t>
          </a:r>
          <a:r>
            <a:rPr kumimoji="1" lang="ja-JP" altLang="ja-JP" sz="1000">
              <a:solidFill>
                <a:schemeClr val="dk1"/>
              </a:solidFill>
              <a:effectLst/>
              <a:latin typeface="+mn-lt"/>
              <a:ea typeface="+mn-ea"/>
              <a:cs typeface="+mn-cs"/>
            </a:rPr>
            <a:t>回った。</a:t>
          </a:r>
          <a:endParaRPr kumimoji="1" lang="en-US" altLang="ja-JP" sz="1000">
            <a:solidFill>
              <a:schemeClr val="dk1"/>
            </a:solidFill>
            <a:effectLst/>
            <a:latin typeface="+mn-lt"/>
            <a:ea typeface="+mn-ea"/>
            <a:cs typeface="+mn-cs"/>
          </a:endParaRPr>
        </a:p>
        <a:p>
          <a:pPr eaLnBrk="1" fontAlgn="auto" latinLnBrk="0" hangingPunct="1"/>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今後、福祉サービスの利用拡大や、高齢化の更なる進行による扶助費の増加が予想される。</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窓口</a:t>
          </a:r>
          <a:r>
            <a:rPr kumimoji="1" lang="ja-JP" altLang="ja-JP" sz="1000">
              <a:solidFill>
                <a:schemeClr val="dk1"/>
              </a:solidFill>
              <a:effectLst/>
              <a:latin typeface="+mn-lt"/>
              <a:ea typeface="+mn-ea"/>
              <a:cs typeface="+mn-cs"/>
            </a:rPr>
            <a:t>民間委託等による委託料（物件費）の増加は今後も予想されるところであり、各事業の見直し、合理化を行うことで関連経費の抑制を図る。</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77</xdr:row>
      <xdr:rowOff>83565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65761"/>
          <a:ext cx="838200" cy="21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77</xdr:row>
      <xdr:rowOff>33274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65761"/>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77</xdr:row>
      <xdr:rowOff>33274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93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122428</xdr:rowOff>
    </xdr:from>
    <xdr:to>
      <xdr:col>69</xdr:col>
      <xdr:colOff>92075</xdr:colOff>
      <xdr:row>76</xdr:row>
      <xdr:rowOff>163576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526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49292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53103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11955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37827</xdr:rowOff>
    </xdr:from>
    <xdr:to>
      <xdr:col>29</xdr:col>
      <xdr:colOff>127000</xdr:colOff>
      <xdr:row>16</xdr:row>
      <xdr:rowOff>74232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28652"/>
          <a:ext cx="647700" cy="36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74232</xdr:rowOff>
    </xdr:from>
    <xdr:to>
      <xdr:col>26</xdr:col>
      <xdr:colOff>50800</xdr:colOff>
      <xdr:row>16</xdr:row>
      <xdr:rowOff>132105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65057"/>
          <a:ext cx="698500" cy="57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3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132105</xdr:rowOff>
    </xdr:from>
    <xdr:to>
      <xdr:col>22</xdr:col>
      <xdr:colOff>114300</xdr:colOff>
      <xdr:row>17</xdr:row>
      <xdr:rowOff>77965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2930"/>
          <a:ext cx="698500" cy="117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111282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77965</xdr:rowOff>
    </xdr:from>
    <xdr:to>
      <xdr:col>18</xdr:col>
      <xdr:colOff>177800</xdr:colOff>
      <xdr:row>17</xdr:row>
      <xdr:rowOff>124466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0240"/>
          <a:ext cx="698500" cy="46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142695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166508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158477</xdr:rowOff>
    </xdr:from>
    <xdr:to>
      <xdr:col>29</xdr:col>
      <xdr:colOff>177800</xdr:colOff>
      <xdr:row>16</xdr:row>
      <xdr:rowOff>88627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77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130554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4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23432</xdr:rowOff>
    </xdr:from>
    <xdr:to>
      <xdr:col>26</xdr:col>
      <xdr:colOff>101600</xdr:colOff>
      <xdr:row>16</xdr:row>
      <xdr:rowOff>125032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4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109809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00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81305</xdr:rowOff>
    </xdr:from>
    <xdr:to>
      <xdr:col>22</xdr:col>
      <xdr:colOff>165100</xdr:colOff>
      <xdr:row>17</xdr:row>
      <xdr:rowOff>11455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2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167682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5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27165</xdr:rowOff>
    </xdr:from>
    <xdr:to>
      <xdr:col>19</xdr:col>
      <xdr:colOff>38100</xdr:colOff>
      <xdr:row>17</xdr:row>
      <xdr:rowOff>128765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9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113542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73666</xdr:rowOff>
    </xdr:from>
    <xdr:to>
      <xdr:col>15</xdr:col>
      <xdr:colOff>101600</xdr:colOff>
      <xdr:row>18</xdr:row>
      <xdr:rowOff>3816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5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160043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1422</xdr:rowOff>
    </xdr:from>
    <xdr:to>
      <xdr:col>29</xdr:col>
      <xdr:colOff>127000</xdr:colOff>
      <xdr:row>38</xdr:row>
      <xdr:rowOff>59030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69022"/>
          <a:ext cx="647700" cy="57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6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59030</xdr:rowOff>
    </xdr:from>
    <xdr:to>
      <xdr:col>26</xdr:col>
      <xdr:colOff>50800</xdr:colOff>
      <xdr:row>38</xdr:row>
      <xdr:rowOff>170738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526630"/>
          <a:ext cx="698500" cy="111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98138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0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110465</xdr:rowOff>
    </xdr:from>
    <xdr:to>
      <xdr:col>22</xdr:col>
      <xdr:colOff>114300</xdr:colOff>
      <xdr:row>38</xdr:row>
      <xdr:rowOff>170738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578065"/>
          <a:ext cx="698500" cy="60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165917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7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95986</xdr:rowOff>
    </xdr:from>
    <xdr:to>
      <xdr:col>18</xdr:col>
      <xdr:colOff>177800</xdr:colOff>
      <xdr:row>38</xdr:row>
      <xdr:rowOff>110465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563586"/>
          <a:ext cx="698500" cy="14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166717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149572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5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293522</xdr:rowOff>
    </xdr:from>
    <xdr:to>
      <xdr:col>29</xdr:col>
      <xdr:colOff>177800</xdr:colOff>
      <xdr:row>38</xdr:row>
      <xdr:rowOff>52222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18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265599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9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8230</xdr:rowOff>
    </xdr:from>
    <xdr:to>
      <xdr:col>26</xdr:col>
      <xdr:colOff>101600</xdr:colOff>
      <xdr:row>38</xdr:row>
      <xdr:rowOff>109830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75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94607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62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119938</xdr:rowOff>
    </xdr:from>
    <xdr:to>
      <xdr:col>22</xdr:col>
      <xdr:colOff>165100</xdr:colOff>
      <xdr:row>39</xdr:row>
      <xdr:rowOff>50088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587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39</xdr:row>
      <xdr:rowOff>34865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67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59665</xdr:rowOff>
    </xdr:from>
    <xdr:to>
      <xdr:col>19</xdr:col>
      <xdr:colOff>38100</xdr:colOff>
      <xdr:row>38</xdr:row>
      <xdr:rowOff>161265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527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146042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61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45186</xdr:rowOff>
    </xdr:from>
    <xdr:to>
      <xdr:col>15</xdr:col>
      <xdr:colOff>101600</xdr:colOff>
      <xdr:row>38</xdr:row>
      <xdr:rowOff>146786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512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131563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9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78,666
75,342
56.96
40,895,500
38,971,797
1,544,742
18,145,799
23,848,475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164808</xdr:rowOff>
    </xdr:from>
    <xdr:to>
      <xdr:col>24</xdr:col>
      <xdr:colOff>63500</xdr:colOff>
      <xdr:row>35</xdr:row>
      <xdr:rowOff>44145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4108"/>
          <a:ext cx="838200" cy="5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20674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1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44145</xdr:rowOff>
    </xdr:from>
    <xdr:to>
      <xdr:col>19</xdr:col>
      <xdr:colOff>177800</xdr:colOff>
      <xdr:row>35</xdr:row>
      <xdr:rowOff>113583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44895"/>
          <a:ext cx="889000" cy="6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156005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113583</xdr:rowOff>
    </xdr:from>
    <xdr:to>
      <xdr:col>15</xdr:col>
      <xdr:colOff>50800</xdr:colOff>
      <xdr:row>36</xdr:row>
      <xdr:rowOff>48775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4333"/>
          <a:ext cx="889000" cy="10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17854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48775</xdr:rowOff>
    </xdr:from>
    <xdr:to>
      <xdr:col>10</xdr:col>
      <xdr:colOff>114300</xdr:colOff>
      <xdr:row>36</xdr:row>
      <xdr:rowOff>64548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0975"/>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156881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169302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114008</xdr:rowOff>
    </xdr:from>
    <xdr:to>
      <xdr:col>24</xdr:col>
      <xdr:colOff>114300</xdr:colOff>
      <xdr:row>35</xdr:row>
      <xdr:rowOff>44158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136885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164795</xdr:rowOff>
    </xdr:from>
    <xdr:to>
      <xdr:col>20</xdr:col>
      <xdr:colOff>38100</xdr:colOff>
      <xdr:row>35</xdr:row>
      <xdr:rowOff>94945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111472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6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62783</xdr:rowOff>
    </xdr:from>
    <xdr:to>
      <xdr:col>15</xdr:col>
      <xdr:colOff>101600</xdr:colOff>
      <xdr:row>35</xdr:row>
      <xdr:rowOff>164383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9460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3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169425</xdr:rowOff>
    </xdr:from>
    <xdr:to>
      <xdr:col>10</xdr:col>
      <xdr:colOff>165100</xdr:colOff>
      <xdr:row>36</xdr:row>
      <xdr:rowOff>99575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116102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4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13748</xdr:rowOff>
    </xdr:from>
    <xdr:to>
      <xdr:col>6</xdr:col>
      <xdr:colOff>38100</xdr:colOff>
      <xdr:row>36</xdr:row>
      <xdr:rowOff>115348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8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131875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6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68790</xdr:rowOff>
    </xdr:from>
    <xdr:to>
      <xdr:col>24</xdr:col>
      <xdr:colOff>63500</xdr:colOff>
      <xdr:row>56</xdr:row>
      <xdr:rowOff>87426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69990"/>
          <a:ext cx="838200" cy="1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60981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62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68790</xdr:rowOff>
    </xdr:from>
    <xdr:to>
      <xdr:col>19</xdr:col>
      <xdr:colOff>177800</xdr:colOff>
      <xdr:row>56</xdr:row>
      <xdr:rowOff>137403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69990"/>
          <a:ext cx="889000" cy="6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49224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137403</xdr:rowOff>
    </xdr:from>
    <xdr:to>
      <xdr:col>15</xdr:col>
      <xdr:colOff>50800</xdr:colOff>
      <xdr:row>57</xdr:row>
      <xdr:rowOff>70510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38603"/>
          <a:ext cx="889000" cy="10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70510</xdr:rowOff>
    </xdr:from>
    <xdr:to>
      <xdr:col>10</xdr:col>
      <xdr:colOff>114300</xdr:colOff>
      <xdr:row>57</xdr:row>
      <xdr:rowOff>135411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43160"/>
          <a:ext cx="889000" cy="6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163996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36626</xdr:rowOff>
    </xdr:from>
    <xdr:to>
      <xdr:col>24</xdr:col>
      <xdr:colOff>114300</xdr:colOff>
      <xdr:row>56</xdr:row>
      <xdr:rowOff>138226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3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59503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8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17990</xdr:rowOff>
    </xdr:from>
    <xdr:to>
      <xdr:col>20</xdr:col>
      <xdr:colOff>38100</xdr:colOff>
      <xdr:row>56</xdr:row>
      <xdr:rowOff>119590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136117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9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86603</xdr:rowOff>
    </xdr:from>
    <xdr:to>
      <xdr:col>15</xdr:col>
      <xdr:colOff>101600</xdr:colOff>
      <xdr:row>57</xdr:row>
      <xdr:rowOff>16753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33280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6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19710</xdr:rowOff>
    </xdr:from>
    <xdr:to>
      <xdr:col>10</xdr:col>
      <xdr:colOff>165100</xdr:colOff>
      <xdr:row>57</xdr:row>
      <xdr:rowOff>121310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112437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8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84611</xdr:rowOff>
    </xdr:from>
    <xdr:to>
      <xdr:col>6</xdr:col>
      <xdr:colOff>38100</xdr:colOff>
      <xdr:row>58</xdr:row>
      <xdr:rowOff>14761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5888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4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83579</xdr:rowOff>
    </xdr:from>
    <xdr:to>
      <xdr:col>24</xdr:col>
      <xdr:colOff>63500</xdr:colOff>
      <xdr:row>78</xdr:row>
      <xdr:rowOff>124764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56679"/>
          <a:ext cx="838200" cy="4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83579</xdr:rowOff>
    </xdr:from>
    <xdr:to>
      <xdr:col>19</xdr:col>
      <xdr:colOff>177800</xdr:colOff>
      <xdr:row>78</xdr:row>
      <xdr:rowOff>88418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56679"/>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88418</xdr:rowOff>
    </xdr:from>
    <xdr:to>
      <xdr:col>15</xdr:col>
      <xdr:colOff>50800</xdr:colOff>
      <xdr:row>78</xdr:row>
      <xdr:rowOff>124079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61518"/>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120269</xdr:rowOff>
    </xdr:from>
    <xdr:to>
      <xdr:col>10</xdr:col>
      <xdr:colOff>114300</xdr:colOff>
      <xdr:row>78</xdr:row>
      <xdr:rowOff>124079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9336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73964</xdr:rowOff>
    </xdr:from>
    <xdr:to>
      <xdr:col>24</xdr:col>
      <xdr:colOff>114300</xdr:colOff>
      <xdr:row>79</xdr:row>
      <xdr:rowOff>4114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160341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6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32779</xdr:rowOff>
    </xdr:from>
    <xdr:to>
      <xdr:col>20</xdr:col>
      <xdr:colOff>38100</xdr:colOff>
      <xdr:row>78</xdr:row>
      <xdr:rowOff>134379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125506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9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37618</xdr:rowOff>
    </xdr:from>
    <xdr:to>
      <xdr:col>15</xdr:col>
      <xdr:colOff>101600</xdr:colOff>
      <xdr:row>78</xdr:row>
      <xdr:rowOff>139218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130345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73279</xdr:rowOff>
    </xdr:from>
    <xdr:to>
      <xdr:col>10</xdr:col>
      <xdr:colOff>165100</xdr:colOff>
      <xdr:row>79</xdr:row>
      <xdr:rowOff>3429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4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166006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3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69469</xdr:rowOff>
    </xdr:from>
    <xdr:to>
      <xdr:col>6</xdr:col>
      <xdr:colOff>38100</xdr:colOff>
      <xdr:row>78</xdr:row>
      <xdr:rowOff>171069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162196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3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101116</xdr:rowOff>
    </xdr:from>
    <xdr:to>
      <xdr:col>24</xdr:col>
      <xdr:colOff>63500</xdr:colOff>
      <xdr:row>96</xdr:row>
      <xdr:rowOff>113737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388866"/>
          <a:ext cx="838200" cy="18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101116</xdr:rowOff>
    </xdr:from>
    <xdr:to>
      <xdr:col>19</xdr:col>
      <xdr:colOff>177800</xdr:colOff>
      <xdr:row>97</xdr:row>
      <xdr:rowOff>77913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88866"/>
          <a:ext cx="889000" cy="31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77913</xdr:rowOff>
    </xdr:from>
    <xdr:to>
      <xdr:col>15</xdr:col>
      <xdr:colOff>50800</xdr:colOff>
      <xdr:row>97</xdr:row>
      <xdr:rowOff>142460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08563"/>
          <a:ext cx="889000" cy="6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59450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142460</xdr:rowOff>
    </xdr:from>
    <xdr:to>
      <xdr:col>10</xdr:col>
      <xdr:colOff>114300</xdr:colOff>
      <xdr:row>98</xdr:row>
      <xdr:rowOff>54270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73110"/>
          <a:ext cx="889000" cy="8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62937</xdr:rowOff>
    </xdr:from>
    <xdr:to>
      <xdr:col>24</xdr:col>
      <xdr:colOff>114300</xdr:colOff>
      <xdr:row>96</xdr:row>
      <xdr:rowOff>164537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41364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50316</xdr:rowOff>
    </xdr:from>
    <xdr:to>
      <xdr:col>20</xdr:col>
      <xdr:colOff>38100</xdr:colOff>
      <xdr:row>95</xdr:row>
      <xdr:rowOff>151916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3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143043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3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27113</xdr:rowOff>
    </xdr:from>
    <xdr:to>
      <xdr:col>15</xdr:col>
      <xdr:colOff>101600</xdr:colOff>
      <xdr:row>97</xdr:row>
      <xdr:rowOff>128713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5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119840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5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91660</xdr:rowOff>
    </xdr:from>
    <xdr:to>
      <xdr:col>10</xdr:col>
      <xdr:colOff>165100</xdr:colOff>
      <xdr:row>98</xdr:row>
      <xdr:rowOff>21810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2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12937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1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3470</xdr:rowOff>
    </xdr:from>
    <xdr:to>
      <xdr:col>6</xdr:col>
      <xdr:colOff>38100</xdr:colOff>
      <xdr:row>98</xdr:row>
      <xdr:rowOff>105070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0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96197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128052</xdr:rowOff>
    </xdr:from>
    <xdr:to>
      <xdr:col>54</xdr:col>
      <xdr:colOff>189865</xdr:colOff>
      <xdr:row>39</xdr:row>
      <xdr:rowOff>144522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85902"/>
          <a:ext cx="1270" cy="1045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148349</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144522</xdr:rowOff>
    </xdr:from>
    <xdr:to>
      <xdr:col>55</xdr:col>
      <xdr:colOff>88900</xdr:colOff>
      <xdr:row>39</xdr:row>
      <xdr:rowOff>144522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74729</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128052</xdr:rowOff>
    </xdr:from>
    <xdr:to>
      <xdr:col>55</xdr:col>
      <xdr:colOff>88900</xdr:colOff>
      <xdr:row>33</xdr:row>
      <xdr:rowOff>128052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8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50372</xdr:rowOff>
    </xdr:from>
    <xdr:to>
      <xdr:col>55</xdr:col>
      <xdr:colOff>0</xdr:colOff>
      <xdr:row>38</xdr:row>
      <xdr:rowOff>70968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565472"/>
          <a:ext cx="838200" cy="2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31821</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8944</xdr:rowOff>
    </xdr:from>
    <xdr:to>
      <xdr:col>55</xdr:col>
      <xdr:colOff>50800</xdr:colOff>
      <xdr:row>37</xdr:row>
      <xdr:rowOff>110544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138502</xdr:rowOff>
    </xdr:from>
    <xdr:to>
      <xdr:col>50</xdr:col>
      <xdr:colOff>114300</xdr:colOff>
      <xdr:row>38</xdr:row>
      <xdr:rowOff>50372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453452"/>
          <a:ext cx="889000" cy="11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43485</xdr:rowOff>
    </xdr:from>
    <xdr:to>
      <xdr:col>50</xdr:col>
      <xdr:colOff>165100</xdr:colOff>
      <xdr:row>37</xdr:row>
      <xdr:rowOff>145085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161612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138502</xdr:rowOff>
    </xdr:from>
    <xdr:to>
      <xdr:col>45</xdr:col>
      <xdr:colOff>177800</xdr:colOff>
      <xdr:row>39</xdr:row>
      <xdr:rowOff>47280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453452"/>
          <a:ext cx="889000" cy="128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96352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127105</xdr:rowOff>
    </xdr:from>
    <xdr:to>
      <xdr:col>41</xdr:col>
      <xdr:colOff>50800</xdr:colOff>
      <xdr:row>39</xdr:row>
      <xdr:rowOff>47280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6642205"/>
          <a:ext cx="889000" cy="9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126832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20168</xdr:rowOff>
    </xdr:from>
    <xdr:to>
      <xdr:col>55</xdr:col>
      <xdr:colOff>50800</xdr:colOff>
      <xdr:row>38</xdr:row>
      <xdr:rowOff>121768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170045</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1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171022</xdr:rowOff>
    </xdr:from>
    <xdr:to>
      <xdr:col>50</xdr:col>
      <xdr:colOff>165100</xdr:colOff>
      <xdr:row>38</xdr:row>
      <xdr:rowOff>101172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1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92299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0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87702</xdr:rowOff>
    </xdr:from>
    <xdr:to>
      <xdr:col>46</xdr:col>
      <xdr:colOff>38100</xdr:colOff>
      <xdr:row>32</xdr:row>
      <xdr:rowOff>17852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40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8979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49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167930</xdr:rowOff>
    </xdr:from>
    <xdr:to>
      <xdr:col>41</xdr:col>
      <xdr:colOff>101600</xdr:colOff>
      <xdr:row>39</xdr:row>
      <xdr:rowOff>98080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89207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7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76305</xdr:rowOff>
    </xdr:from>
    <xdr:to>
      <xdr:col>36</xdr:col>
      <xdr:colOff>165100</xdr:colOff>
      <xdr:row>39</xdr:row>
      <xdr:rowOff>6455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169032</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8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110113</xdr:rowOff>
    </xdr:from>
    <xdr:to>
      <xdr:col>55</xdr:col>
      <xdr:colOff>0</xdr:colOff>
      <xdr:row>55</xdr:row>
      <xdr:rowOff>157335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539863"/>
          <a:ext cx="838200" cy="4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124303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5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110113</xdr:rowOff>
    </xdr:from>
    <xdr:to>
      <xdr:col>50</xdr:col>
      <xdr:colOff>114300</xdr:colOff>
      <xdr:row>56</xdr:row>
      <xdr:rowOff>106128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539863"/>
          <a:ext cx="889000" cy="16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64878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159599</xdr:rowOff>
    </xdr:from>
    <xdr:to>
      <xdr:col>45</xdr:col>
      <xdr:colOff>177800</xdr:colOff>
      <xdr:row>56</xdr:row>
      <xdr:rowOff>106128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589349"/>
          <a:ext cx="889000" cy="11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159599</xdr:rowOff>
    </xdr:from>
    <xdr:to>
      <xdr:col>41</xdr:col>
      <xdr:colOff>50800</xdr:colOff>
      <xdr:row>57</xdr:row>
      <xdr:rowOff>75964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589349"/>
          <a:ext cx="889000" cy="25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85281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3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106535</xdr:rowOff>
    </xdr:from>
    <xdr:to>
      <xdr:col>55</xdr:col>
      <xdr:colOff>50800</xdr:colOff>
      <xdr:row>56</xdr:row>
      <xdr:rowOff>36685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5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129412</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38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59313</xdr:rowOff>
    </xdr:from>
    <xdr:to>
      <xdr:col>50</xdr:col>
      <xdr:colOff>165100</xdr:colOff>
      <xdr:row>55</xdr:row>
      <xdr:rowOff>160913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48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5990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26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55328</xdr:rowOff>
    </xdr:from>
    <xdr:to>
      <xdr:col>46</xdr:col>
      <xdr:colOff>38100</xdr:colOff>
      <xdr:row>56</xdr:row>
      <xdr:rowOff>156928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6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148055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7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108799</xdr:rowOff>
    </xdr:from>
    <xdr:to>
      <xdr:col>41</xdr:col>
      <xdr:colOff>101600</xdr:colOff>
      <xdr:row>56</xdr:row>
      <xdr:rowOff>38949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53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30076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63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25164</xdr:rowOff>
    </xdr:from>
    <xdr:to>
      <xdr:col>36</xdr:col>
      <xdr:colOff>165100</xdr:colOff>
      <xdr:row>57</xdr:row>
      <xdr:rowOff>126764</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79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117891</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89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155542</xdr:rowOff>
    </xdr:from>
    <xdr:to>
      <xdr:col>55</xdr:col>
      <xdr:colOff>0</xdr:colOff>
      <xdr:row>78</xdr:row>
      <xdr:rowOff>48146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185742"/>
          <a:ext cx="838200" cy="23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153029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8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162629</xdr:rowOff>
    </xdr:from>
    <xdr:to>
      <xdr:col>50</xdr:col>
      <xdr:colOff>114300</xdr:colOff>
      <xdr:row>78</xdr:row>
      <xdr:rowOff>48146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364279"/>
          <a:ext cx="889000" cy="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87648</xdr:rowOff>
    </xdr:from>
    <xdr:to>
      <xdr:col>45</xdr:col>
      <xdr:colOff>177800</xdr:colOff>
      <xdr:row>77</xdr:row>
      <xdr:rowOff>162629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946398"/>
          <a:ext cx="889000" cy="4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87648</xdr:rowOff>
    </xdr:from>
    <xdr:to>
      <xdr:col>41</xdr:col>
      <xdr:colOff>50800</xdr:colOff>
      <xdr:row>77</xdr:row>
      <xdr:rowOff>41402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946398"/>
          <a:ext cx="889000" cy="29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126740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5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54848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104742</xdr:rowOff>
    </xdr:from>
    <xdr:to>
      <xdr:col>55</xdr:col>
      <xdr:colOff>50800</xdr:colOff>
      <xdr:row>77</xdr:row>
      <xdr:rowOff>34892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3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127619</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8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168796</xdr:rowOff>
    </xdr:from>
    <xdr:to>
      <xdr:col>50</xdr:col>
      <xdr:colOff>165100</xdr:colOff>
      <xdr:row>78</xdr:row>
      <xdr:rowOff>98946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90073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4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111829</xdr:rowOff>
    </xdr:from>
    <xdr:to>
      <xdr:col>46</xdr:col>
      <xdr:colOff>38100</xdr:colOff>
      <xdr:row>78</xdr:row>
      <xdr:rowOff>41979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33106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40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36848</xdr:rowOff>
    </xdr:from>
    <xdr:to>
      <xdr:col>41</xdr:col>
      <xdr:colOff>101600</xdr:colOff>
      <xdr:row>75</xdr:row>
      <xdr:rowOff>138448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89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154975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67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162052</xdr:rowOff>
    </xdr:from>
    <xdr:to>
      <xdr:col>36</xdr:col>
      <xdr:colOff>165100</xdr:colOff>
      <xdr:row>77</xdr:row>
      <xdr:rowOff>92202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83329</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2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141267</xdr:rowOff>
    </xdr:from>
    <xdr:to>
      <xdr:col>55</xdr:col>
      <xdr:colOff>0</xdr:colOff>
      <xdr:row>96</xdr:row>
      <xdr:rowOff>26412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429017"/>
          <a:ext cx="838200" cy="5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162980</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141267</xdr:rowOff>
    </xdr:from>
    <xdr:to>
      <xdr:col>50</xdr:col>
      <xdr:colOff>114300</xdr:colOff>
      <xdr:row>96</xdr:row>
      <xdr:rowOff>52440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429017"/>
          <a:ext cx="8890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127564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52440</xdr:rowOff>
    </xdr:from>
    <xdr:to>
      <xdr:col>45</xdr:col>
      <xdr:colOff>177800</xdr:colOff>
      <xdr:row>97</xdr:row>
      <xdr:rowOff>37923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511640"/>
          <a:ext cx="889000" cy="15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37923</xdr:rowOff>
    </xdr:from>
    <xdr:to>
      <xdr:col>41</xdr:col>
      <xdr:colOff>50800</xdr:colOff>
      <xdr:row>98</xdr:row>
      <xdr:rowOff>26380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668573"/>
          <a:ext cx="889000" cy="15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111668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147062</xdr:rowOff>
    </xdr:from>
    <xdr:to>
      <xdr:col>55</xdr:col>
      <xdr:colOff>50800</xdr:colOff>
      <xdr:row>96</xdr:row>
      <xdr:rowOff>77212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3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169939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28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90467</xdr:rowOff>
    </xdr:from>
    <xdr:to>
      <xdr:col>50</xdr:col>
      <xdr:colOff>165100</xdr:colOff>
      <xdr:row>96</xdr:row>
      <xdr:rowOff>20617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37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37144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15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1640</xdr:rowOff>
    </xdr:from>
    <xdr:to>
      <xdr:col>46</xdr:col>
      <xdr:colOff>38100</xdr:colOff>
      <xdr:row>96</xdr:row>
      <xdr:rowOff>103240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6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94367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55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158573</xdr:rowOff>
    </xdr:from>
    <xdr:to>
      <xdr:col>41</xdr:col>
      <xdr:colOff>101600</xdr:colOff>
      <xdr:row>97</xdr:row>
      <xdr:rowOff>88723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1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79850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147030</xdr:rowOff>
    </xdr:from>
    <xdr:to>
      <xdr:col>36</xdr:col>
      <xdr:colOff>165100</xdr:colOff>
      <xdr:row>98</xdr:row>
      <xdr:rowOff>77180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7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68307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7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129984</xdr:rowOff>
    </xdr:from>
    <xdr:to>
      <xdr:col>85</xdr:col>
      <xdr:colOff>127000</xdr:colOff>
      <xdr:row>38</xdr:row>
      <xdr:rowOff>134283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645084"/>
          <a:ext cx="8382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134283</xdr:rowOff>
    </xdr:from>
    <xdr:to>
      <xdr:col>81</xdr:col>
      <xdr:colOff>50800</xdr:colOff>
      <xdr:row>38</xdr:row>
      <xdr:rowOff>135882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649383"/>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135882</xdr:rowOff>
    </xdr:from>
    <xdr:to>
      <xdr:col>76</xdr:col>
      <xdr:colOff>114300</xdr:colOff>
      <xdr:row>38</xdr:row>
      <xdr:rowOff>138009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650982"/>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132293</xdr:rowOff>
    </xdr:from>
    <xdr:to>
      <xdr:col>71</xdr:col>
      <xdr:colOff>177800</xdr:colOff>
      <xdr:row>38</xdr:row>
      <xdr:rowOff>138009</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47393"/>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79184</xdr:rowOff>
    </xdr:from>
    <xdr:to>
      <xdr:col>85</xdr:col>
      <xdr:colOff>177800</xdr:colOff>
      <xdr:row>39</xdr:row>
      <xdr:rowOff>9334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5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83483</xdr:rowOff>
    </xdr:from>
    <xdr:to>
      <xdr:col>81</xdr:col>
      <xdr:colOff>101600</xdr:colOff>
      <xdr:row>39</xdr:row>
      <xdr:rowOff>13633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4760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91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85082</xdr:rowOff>
    </xdr:from>
    <xdr:to>
      <xdr:col>76</xdr:col>
      <xdr:colOff>165100</xdr:colOff>
      <xdr:row>39</xdr:row>
      <xdr:rowOff>15232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6359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92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87209</xdr:rowOff>
    </xdr:from>
    <xdr:to>
      <xdr:col>72</xdr:col>
      <xdr:colOff>38100</xdr:colOff>
      <xdr:row>39</xdr:row>
      <xdr:rowOff>17359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8486</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46333" y="6695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81493</xdr:rowOff>
    </xdr:from>
    <xdr:to>
      <xdr:col>67</xdr:col>
      <xdr:colOff>101600</xdr:colOff>
      <xdr:row>39</xdr:row>
      <xdr:rowOff>11643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2770</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689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17138</xdr:rowOff>
    </xdr:from>
    <xdr:to>
      <xdr:col>85</xdr:col>
      <xdr:colOff>127000</xdr:colOff>
      <xdr:row>76</xdr:row>
      <xdr:rowOff>18918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047338"/>
          <a:ext cx="8382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51280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3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18918</xdr:rowOff>
    </xdr:from>
    <xdr:to>
      <xdr:col>81</xdr:col>
      <xdr:colOff>50800</xdr:colOff>
      <xdr:row>76</xdr:row>
      <xdr:rowOff>43312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49118"/>
          <a:ext cx="889000" cy="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142007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153400</xdr:rowOff>
    </xdr:from>
    <xdr:to>
      <xdr:col>76</xdr:col>
      <xdr:colOff>114300</xdr:colOff>
      <xdr:row>76</xdr:row>
      <xdr:rowOff>43312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12150"/>
          <a:ext cx="889000" cy="6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32230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130850</xdr:rowOff>
    </xdr:from>
    <xdr:to>
      <xdr:col>71</xdr:col>
      <xdr:colOff>177800</xdr:colOff>
      <xdr:row>75</xdr:row>
      <xdr:rowOff>153400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989600"/>
          <a:ext cx="889000" cy="2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21583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11950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137788</xdr:rowOff>
    </xdr:from>
    <xdr:to>
      <xdr:col>85</xdr:col>
      <xdr:colOff>177800</xdr:colOff>
      <xdr:row>76</xdr:row>
      <xdr:rowOff>67937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96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116215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7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139567</xdr:rowOff>
    </xdr:from>
    <xdr:to>
      <xdr:col>81</xdr:col>
      <xdr:colOff>101600</xdr:colOff>
      <xdr:row>76</xdr:row>
      <xdr:rowOff>69717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60845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09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163962</xdr:rowOff>
    </xdr:from>
    <xdr:to>
      <xdr:col>76</xdr:col>
      <xdr:colOff>165100</xdr:colOff>
      <xdr:row>76</xdr:row>
      <xdr:rowOff>94112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2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85239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1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102600</xdr:rowOff>
    </xdr:from>
    <xdr:to>
      <xdr:col>72</xdr:col>
      <xdr:colOff>38100</xdr:colOff>
      <xdr:row>76</xdr:row>
      <xdr:rowOff>32750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6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23877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05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80050</xdr:rowOff>
    </xdr:from>
    <xdr:to>
      <xdr:col>67</xdr:col>
      <xdr:colOff>101600</xdr:colOff>
      <xdr:row>76</xdr:row>
      <xdr:rowOff>10201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388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03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82538</xdr:rowOff>
    </xdr:from>
    <xdr:to>
      <xdr:col>85</xdr:col>
      <xdr:colOff>127000</xdr:colOff>
      <xdr:row>95</xdr:row>
      <xdr:rowOff>135370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027388"/>
          <a:ext cx="8382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162679</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21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135370</xdr:rowOff>
    </xdr:from>
    <xdr:to>
      <xdr:col>81</xdr:col>
      <xdr:colOff>50800</xdr:colOff>
      <xdr:row>96</xdr:row>
      <xdr:rowOff>1778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423120"/>
          <a:ext cx="889000" cy="3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93933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1778</xdr:rowOff>
    </xdr:from>
    <xdr:to>
      <xdr:col>76</xdr:col>
      <xdr:colOff>114300</xdr:colOff>
      <xdr:row>97</xdr:row>
      <xdr:rowOff>15036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460978"/>
          <a:ext cx="889000" cy="18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44683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15036</xdr:rowOff>
    </xdr:from>
    <xdr:to>
      <xdr:col>71</xdr:col>
      <xdr:colOff>177800</xdr:colOff>
      <xdr:row>98</xdr:row>
      <xdr:rowOff>101321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645686"/>
          <a:ext cx="889000" cy="25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83938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8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31738</xdr:rowOff>
    </xdr:from>
    <xdr:to>
      <xdr:col>85</xdr:col>
      <xdr:colOff>177800</xdr:colOff>
      <xdr:row>93</xdr:row>
      <xdr:rowOff>133338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597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54615</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58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84570</xdr:rowOff>
    </xdr:from>
    <xdr:to>
      <xdr:col>81</xdr:col>
      <xdr:colOff>101600</xdr:colOff>
      <xdr:row>96</xdr:row>
      <xdr:rowOff>14720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3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31247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14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122428</xdr:rowOff>
    </xdr:from>
    <xdr:to>
      <xdr:col>76</xdr:col>
      <xdr:colOff>165100</xdr:colOff>
      <xdr:row>96</xdr:row>
      <xdr:rowOff>52578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41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69105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18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135686</xdr:rowOff>
    </xdr:from>
    <xdr:to>
      <xdr:col>72</xdr:col>
      <xdr:colOff>38100</xdr:colOff>
      <xdr:row>97</xdr:row>
      <xdr:rowOff>65836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59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82363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37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50521</xdr:rowOff>
    </xdr:from>
    <xdr:to>
      <xdr:col>67</xdr:col>
      <xdr:colOff>101600</xdr:colOff>
      <xdr:row>98</xdr:row>
      <xdr:rowOff>152121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143248</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94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64224</xdr:rowOff>
    </xdr:from>
    <xdr:to>
      <xdr:col>116</xdr:col>
      <xdr:colOff>63500</xdr:colOff>
      <xdr:row>58</xdr:row>
      <xdr:rowOff>66891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00832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66891</xdr:rowOff>
    </xdr:from>
    <xdr:to>
      <xdr:col>111</xdr:col>
      <xdr:colOff>177800</xdr:colOff>
      <xdr:row>58</xdr:row>
      <xdr:rowOff>67576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01099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67196</xdr:rowOff>
    </xdr:from>
    <xdr:to>
      <xdr:col>107</xdr:col>
      <xdr:colOff>50800</xdr:colOff>
      <xdr:row>58</xdr:row>
      <xdr:rowOff>67576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11296"/>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67196</xdr:rowOff>
    </xdr:from>
    <xdr:to>
      <xdr:col>102</xdr:col>
      <xdr:colOff>114300</xdr:colOff>
      <xdr:row>58</xdr:row>
      <xdr:rowOff>69253</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01129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13424</xdr:rowOff>
    </xdr:from>
    <xdr:to>
      <xdr:col>116</xdr:col>
      <xdr:colOff>114300</xdr:colOff>
      <xdr:row>58</xdr:row>
      <xdr:rowOff>115024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9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163301</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3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16091</xdr:rowOff>
    </xdr:from>
    <xdr:to>
      <xdr:col>112</xdr:col>
      <xdr:colOff>38100</xdr:colOff>
      <xdr:row>58</xdr:row>
      <xdr:rowOff>117691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9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108818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05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16776</xdr:rowOff>
    </xdr:from>
    <xdr:to>
      <xdr:col>107</xdr:col>
      <xdr:colOff>101600</xdr:colOff>
      <xdr:row>58</xdr:row>
      <xdr:rowOff>118376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96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109503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05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16396</xdr:rowOff>
    </xdr:from>
    <xdr:to>
      <xdr:col>102</xdr:col>
      <xdr:colOff>165100</xdr:colOff>
      <xdr:row>58</xdr:row>
      <xdr:rowOff>117996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9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109123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05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18453</xdr:rowOff>
    </xdr:from>
    <xdr:to>
      <xdr:col>98</xdr:col>
      <xdr:colOff>38100</xdr:colOff>
      <xdr:row>58</xdr:row>
      <xdr:rowOff>120053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96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111180</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05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126098</xdr:rowOff>
    </xdr:from>
    <xdr:to>
      <xdr:col>116</xdr:col>
      <xdr:colOff>63500</xdr:colOff>
      <xdr:row>78</xdr:row>
      <xdr:rowOff>126304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499198"/>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73967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120407</xdr:rowOff>
    </xdr:from>
    <xdr:to>
      <xdr:col>111</xdr:col>
      <xdr:colOff>177800</xdr:colOff>
      <xdr:row>78</xdr:row>
      <xdr:rowOff>126098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493507"/>
          <a:ext cx="889000" cy="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9174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120407</xdr:rowOff>
    </xdr:from>
    <xdr:to>
      <xdr:col>107</xdr:col>
      <xdr:colOff>50800</xdr:colOff>
      <xdr:row>78</xdr:row>
      <xdr:rowOff>129825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493507"/>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40172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116018</xdr:rowOff>
    </xdr:from>
    <xdr:to>
      <xdr:col>102</xdr:col>
      <xdr:colOff>114300</xdr:colOff>
      <xdr:row>78</xdr:row>
      <xdr:rowOff>129825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489118"/>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50276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3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75504</xdr:rowOff>
    </xdr:from>
    <xdr:to>
      <xdr:col>116</xdr:col>
      <xdr:colOff>114300</xdr:colOff>
      <xdr:row>79</xdr:row>
      <xdr:rowOff>5654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4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161881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36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75298</xdr:rowOff>
    </xdr:from>
    <xdr:to>
      <xdr:col>112</xdr:col>
      <xdr:colOff>38100</xdr:colOff>
      <xdr:row>79</xdr:row>
      <xdr:rowOff>5448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44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168025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54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69607</xdr:rowOff>
    </xdr:from>
    <xdr:to>
      <xdr:col>107</xdr:col>
      <xdr:colOff>101600</xdr:colOff>
      <xdr:row>78</xdr:row>
      <xdr:rowOff>171207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4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162334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5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79025</xdr:rowOff>
    </xdr:from>
    <xdr:to>
      <xdr:col>102</xdr:col>
      <xdr:colOff>165100</xdr:colOff>
      <xdr:row>79</xdr:row>
      <xdr:rowOff>9175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4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302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54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65218</xdr:rowOff>
    </xdr:from>
    <xdr:to>
      <xdr:col>98</xdr:col>
      <xdr:colOff>38100</xdr:colOff>
      <xdr:row>78</xdr:row>
      <xdr:rowOff>166818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4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157945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53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人件費</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退職者の増による退職金の増、定員適正化計画に基づく職員採用を行ったことによる職員数増によるものである。過去の採用抑制及び定年延長などの影響で職員数は、増加傾向にある。</a:t>
          </a:r>
          <a:r>
            <a:rPr lang="en-US" altLang="ja-JP" sz="1100" b="0" i="0" baseline="0">
              <a:solidFill>
                <a:schemeClr val="dk1"/>
              </a:solidFill>
              <a:effectLst/>
              <a:latin typeface="+mn-lt"/>
              <a:ea typeface="+mn-ea"/>
              <a:cs typeface="+mn-cs"/>
            </a:rPr>
            <a:t>DX</a:t>
          </a:r>
          <a:r>
            <a:rPr lang="ja-JP" altLang="en-US" sz="1100" b="0" i="0" baseline="0">
              <a:solidFill>
                <a:schemeClr val="dk1"/>
              </a:solidFill>
              <a:effectLst/>
              <a:latin typeface="+mn-lt"/>
              <a:ea typeface="+mn-ea"/>
              <a:cs typeface="+mn-cs"/>
            </a:rPr>
            <a:t>の推進による高効率化、窓口運営の業務委託化と併せて適正化を進めていく。</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物件費は</a:t>
          </a:r>
          <a:r>
            <a:rPr lang="ja-JP" altLang="en-US" sz="1100" b="0" i="0" baseline="0">
              <a:solidFill>
                <a:schemeClr val="dk1"/>
              </a:solidFill>
              <a:effectLst/>
              <a:latin typeface="+mn-lt"/>
              <a:ea typeface="+mn-ea"/>
              <a:cs typeface="+mn-cs"/>
            </a:rPr>
            <a:t>新型コロナウイルス</a:t>
          </a:r>
          <a:r>
            <a:rPr lang="ja-JP" altLang="ja-JP" sz="1100" b="0" i="0" baseline="0">
              <a:solidFill>
                <a:schemeClr val="dk1"/>
              </a:solidFill>
              <a:effectLst/>
              <a:latin typeface="+mn-lt"/>
              <a:ea typeface="+mn-ea"/>
              <a:cs typeface="+mn-cs"/>
            </a:rPr>
            <a:t>ワクチン接種事業</a:t>
          </a:r>
          <a:r>
            <a:rPr lang="ja-JP" altLang="en-US" sz="1100" b="0" i="0" baseline="0">
              <a:solidFill>
                <a:schemeClr val="dk1"/>
              </a:solidFill>
              <a:effectLst/>
              <a:latin typeface="+mn-lt"/>
              <a:ea typeface="+mn-ea"/>
              <a:cs typeface="+mn-cs"/>
            </a:rPr>
            <a:t>関連経費の大幅減額があったものの、原油価格高騰による光熱水費の高騰により前年度に対して微減となっている。今後は、労務単価の上昇に伴う委託料の増加など更なる物件費の増加が見込まれる。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補助費等については、</a:t>
          </a:r>
          <a:r>
            <a:rPr lang="ja-JP" altLang="en-US" sz="1100" b="0" i="0" baseline="0">
              <a:solidFill>
                <a:schemeClr val="dk1"/>
              </a:solidFill>
              <a:effectLst/>
              <a:latin typeface="+mn-lt"/>
              <a:ea typeface="+mn-ea"/>
              <a:cs typeface="+mn-cs"/>
            </a:rPr>
            <a:t>コロナ禍以前</a:t>
          </a:r>
          <a:r>
            <a:rPr lang="ja-JP" altLang="ja-JP" sz="1100" b="0" i="0" baseline="0">
              <a:solidFill>
                <a:schemeClr val="dk1"/>
              </a:solidFill>
              <a:effectLst/>
              <a:latin typeface="+mn-lt"/>
              <a:ea typeface="+mn-ea"/>
              <a:cs typeface="+mn-cs"/>
            </a:rPr>
            <a:t>に比べて高い水準となっている。</a:t>
          </a:r>
          <a:r>
            <a:rPr kumimoji="1" lang="ja-JP" altLang="ja-JP" sz="1100">
              <a:solidFill>
                <a:schemeClr val="dk1"/>
              </a:solidFill>
              <a:effectLst/>
              <a:latin typeface="+mn-lt"/>
              <a:ea typeface="+mn-ea"/>
              <a:cs typeface="+mn-cs"/>
            </a:rPr>
            <a:t>これは、新型コロナウイルス感染症</a:t>
          </a:r>
          <a:r>
            <a:rPr kumimoji="1" lang="ja-JP" altLang="en-US" sz="1100">
              <a:solidFill>
                <a:schemeClr val="dk1"/>
              </a:solidFill>
              <a:effectLst/>
              <a:latin typeface="+mn-lt"/>
              <a:ea typeface="+mn-ea"/>
              <a:cs typeface="+mn-cs"/>
            </a:rPr>
            <a:t>、物価高騰</a:t>
          </a:r>
          <a:r>
            <a:rPr kumimoji="1" lang="ja-JP" altLang="ja-JP" sz="1100">
              <a:solidFill>
                <a:schemeClr val="dk1"/>
              </a:solidFill>
              <a:effectLst/>
              <a:latin typeface="+mn-lt"/>
              <a:ea typeface="+mn-ea"/>
              <a:cs typeface="+mn-cs"/>
            </a:rPr>
            <a:t>対策として、引き続き事業者等に対する支援を行ったことが主な原因である。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扶助費については、令和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年度に子育て世帯への臨時特別給付金給付事業の影響により臨時的に増加したため前年度比では減少しているものの、福祉サービス関係の経費を筆頭に過去から増加傾向にある。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普通建設事業費については、</a:t>
          </a:r>
          <a:r>
            <a:rPr lang="ja-JP" altLang="en-US" sz="1100" b="0" i="0" baseline="0">
              <a:solidFill>
                <a:schemeClr val="dk1"/>
              </a:solidFill>
              <a:effectLst/>
              <a:latin typeface="+mn-lt"/>
              <a:ea typeface="+mn-ea"/>
              <a:cs typeface="+mn-cs"/>
            </a:rPr>
            <a:t>武道館の大規模改造（長寿命化、避難所機能の向上）を行い、また、クリーンセンター長寿命化工事が始まった。</a:t>
          </a:r>
          <a:r>
            <a:rPr lang="ja-JP" altLang="ja-JP" sz="1100" b="0" i="0" baseline="0">
              <a:solidFill>
                <a:schemeClr val="dk1"/>
              </a:solidFill>
              <a:effectLst/>
              <a:latin typeface="+mn-lt"/>
              <a:ea typeface="+mn-ea"/>
              <a:cs typeface="+mn-cs"/>
            </a:rPr>
            <a:t>今後も大規模な公共施設の更新整備を控えており、</a:t>
          </a:r>
          <a:r>
            <a:rPr lang="ja-JP" altLang="en-US" sz="1100" b="0" i="0" baseline="0">
              <a:solidFill>
                <a:schemeClr val="dk1"/>
              </a:solidFill>
              <a:effectLst/>
              <a:latin typeface="+mn-lt"/>
              <a:ea typeface="+mn-ea"/>
              <a:cs typeface="+mn-cs"/>
            </a:rPr>
            <a:t>多額の費用を要する。</a:t>
          </a:r>
          <a:r>
            <a:rPr lang="ja-JP" altLang="ja-JP" sz="1100" b="0" i="0" baseline="0">
              <a:solidFill>
                <a:schemeClr val="dk1"/>
              </a:solidFill>
              <a:effectLst/>
              <a:latin typeface="+mn-lt"/>
              <a:ea typeface="+mn-ea"/>
              <a:cs typeface="+mn-cs"/>
            </a:rPr>
            <a:t>公共施設総合管理計画に基づき、</a:t>
          </a:r>
          <a:r>
            <a:rPr lang="ja-JP" altLang="en-US" sz="1100" b="0" i="0" baseline="0">
              <a:solidFill>
                <a:schemeClr val="dk1"/>
              </a:solidFill>
              <a:effectLst/>
              <a:latin typeface="+mn-lt"/>
              <a:ea typeface="+mn-ea"/>
              <a:cs typeface="+mn-cs"/>
            </a:rPr>
            <a:t>施設の複合化なども行いながら規模の適正化を図る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78,666
75,342
56.96
40,895,500
38,971,797
1,544,742
18,145,799
23,848,475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118212</xdr:rowOff>
    </xdr:from>
    <xdr:to>
      <xdr:col>24</xdr:col>
      <xdr:colOff>63500</xdr:colOff>
      <xdr:row>35</xdr:row>
      <xdr:rowOff>122326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18962"/>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81602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1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118212</xdr:rowOff>
    </xdr:from>
    <xdr:to>
      <xdr:col>19</xdr:col>
      <xdr:colOff>177800</xdr:colOff>
      <xdr:row>35</xdr:row>
      <xdr:rowOff>119583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1896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160596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119126</xdr:rowOff>
    </xdr:from>
    <xdr:to>
      <xdr:col>15</xdr:col>
      <xdr:colOff>50800</xdr:colOff>
      <xdr:row>35</xdr:row>
      <xdr:rowOff>119583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1987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119126</xdr:rowOff>
    </xdr:from>
    <xdr:to>
      <xdr:col>10</xdr:col>
      <xdr:colOff>114300</xdr:colOff>
      <xdr:row>35</xdr:row>
      <xdr:rowOff>137871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19876"/>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71526</xdr:rowOff>
    </xdr:from>
    <xdr:to>
      <xdr:col>24</xdr:col>
      <xdr:colOff>114300</xdr:colOff>
      <xdr:row>36</xdr:row>
      <xdr:rowOff>1676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49953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5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67412</xdr:rowOff>
    </xdr:from>
    <xdr:to>
      <xdr:col>20</xdr:col>
      <xdr:colOff>38100</xdr:colOff>
      <xdr:row>35</xdr:row>
      <xdr:rowOff>169012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6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14089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4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68783</xdr:rowOff>
    </xdr:from>
    <xdr:to>
      <xdr:col>15</xdr:col>
      <xdr:colOff>101600</xdr:colOff>
      <xdr:row>35</xdr:row>
      <xdr:rowOff>170383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15460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68326</xdr:rowOff>
    </xdr:from>
    <xdr:to>
      <xdr:col>10</xdr:col>
      <xdr:colOff>165100</xdr:colOff>
      <xdr:row>35</xdr:row>
      <xdr:rowOff>169926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161053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87071</xdr:rowOff>
    </xdr:from>
    <xdr:to>
      <xdr:col>6</xdr:col>
      <xdr:colOff>38100</xdr:colOff>
      <xdr:row>36</xdr:row>
      <xdr:rowOff>17221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8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8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59396</xdr:rowOff>
    </xdr:from>
    <xdr:to>
      <xdr:col>24</xdr:col>
      <xdr:colOff>63500</xdr:colOff>
      <xdr:row>55</xdr:row>
      <xdr:rowOff>83638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146246"/>
          <a:ext cx="838200" cy="36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58531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9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128183</xdr:rowOff>
    </xdr:from>
    <xdr:to>
      <xdr:col>19</xdr:col>
      <xdr:colOff>177800</xdr:colOff>
      <xdr:row>55</xdr:row>
      <xdr:rowOff>83638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529233"/>
          <a:ext cx="889000" cy="98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17721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9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128183</xdr:rowOff>
    </xdr:from>
    <xdr:to>
      <xdr:col>15</xdr:col>
      <xdr:colOff>50800</xdr:colOff>
      <xdr:row>57</xdr:row>
      <xdr:rowOff>4249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529233"/>
          <a:ext cx="889000" cy="124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18102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76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4249</xdr:rowOff>
    </xdr:from>
    <xdr:to>
      <xdr:col>10</xdr:col>
      <xdr:colOff>114300</xdr:colOff>
      <xdr:row>58</xdr:row>
      <xdr:rowOff>127432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76899"/>
          <a:ext cx="889000" cy="29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142068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11237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8596</xdr:rowOff>
    </xdr:from>
    <xdr:to>
      <xdr:col>24</xdr:col>
      <xdr:colOff>114300</xdr:colOff>
      <xdr:row>53</xdr:row>
      <xdr:rowOff>110196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09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31473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94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32838</xdr:rowOff>
    </xdr:from>
    <xdr:to>
      <xdr:col>20</xdr:col>
      <xdr:colOff>38100</xdr:colOff>
      <xdr:row>55</xdr:row>
      <xdr:rowOff>134438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6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150965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23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77383</xdr:rowOff>
    </xdr:from>
    <xdr:to>
      <xdr:col>15</xdr:col>
      <xdr:colOff>101600</xdr:colOff>
      <xdr:row>50</xdr:row>
      <xdr:rowOff>7533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47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24060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253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124899</xdr:rowOff>
    </xdr:from>
    <xdr:to>
      <xdr:col>10</xdr:col>
      <xdr:colOff>165100</xdr:colOff>
      <xdr:row>57</xdr:row>
      <xdr:rowOff>55049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71576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50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76632</xdr:rowOff>
    </xdr:from>
    <xdr:to>
      <xdr:col>6</xdr:col>
      <xdr:colOff>38100</xdr:colOff>
      <xdr:row>59</xdr:row>
      <xdr:rowOff>6782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169359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1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851</xdr:rowOff>
    </xdr:from>
    <xdr:to>
      <xdr:col>24</xdr:col>
      <xdr:colOff>63500</xdr:colOff>
      <xdr:row>76</xdr:row>
      <xdr:rowOff>118935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31051"/>
          <a:ext cx="838200" cy="11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5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851</xdr:rowOff>
    </xdr:from>
    <xdr:to>
      <xdr:col>19</xdr:col>
      <xdr:colOff>177800</xdr:colOff>
      <xdr:row>77</xdr:row>
      <xdr:rowOff>53276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31051"/>
          <a:ext cx="889000" cy="22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53276</xdr:rowOff>
    </xdr:from>
    <xdr:to>
      <xdr:col>15</xdr:col>
      <xdr:colOff>50800</xdr:colOff>
      <xdr:row>78</xdr:row>
      <xdr:rowOff>34798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54926"/>
          <a:ext cx="889000" cy="15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69143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111289</xdr:rowOff>
    </xdr:from>
    <xdr:to>
      <xdr:col>10</xdr:col>
      <xdr:colOff>114300</xdr:colOff>
      <xdr:row>78</xdr:row>
      <xdr:rowOff>34798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312939"/>
          <a:ext cx="889000" cy="9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137380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68135</xdr:rowOff>
    </xdr:from>
    <xdr:to>
      <xdr:col>24</xdr:col>
      <xdr:colOff>114300</xdr:colOff>
      <xdr:row>76</xdr:row>
      <xdr:rowOff>169735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46562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7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121501</xdr:rowOff>
    </xdr:from>
    <xdr:to>
      <xdr:col>20</xdr:col>
      <xdr:colOff>38100</xdr:colOff>
      <xdr:row>76</xdr:row>
      <xdr:rowOff>51651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8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42778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7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2476</xdr:rowOff>
    </xdr:from>
    <xdr:to>
      <xdr:col>15</xdr:col>
      <xdr:colOff>101600</xdr:colOff>
      <xdr:row>77</xdr:row>
      <xdr:rowOff>104076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0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95203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9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155448</xdr:rowOff>
    </xdr:from>
    <xdr:to>
      <xdr:col>10</xdr:col>
      <xdr:colOff>165100</xdr:colOff>
      <xdr:row>78</xdr:row>
      <xdr:rowOff>85598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76725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4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60489</xdr:rowOff>
    </xdr:from>
    <xdr:to>
      <xdr:col>6</xdr:col>
      <xdr:colOff>38100</xdr:colOff>
      <xdr:row>77</xdr:row>
      <xdr:rowOff>162089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6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7166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3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1645</xdr:rowOff>
    </xdr:from>
    <xdr:to>
      <xdr:col>24</xdr:col>
      <xdr:colOff>63500</xdr:colOff>
      <xdr:row>96</xdr:row>
      <xdr:rowOff>127279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60845"/>
          <a:ext cx="838200" cy="12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130402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1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127279</xdr:rowOff>
    </xdr:from>
    <xdr:to>
      <xdr:col>19</xdr:col>
      <xdr:colOff>177800</xdr:colOff>
      <xdr:row>97</xdr:row>
      <xdr:rowOff>80187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86479"/>
          <a:ext cx="8890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80187</xdr:rowOff>
    </xdr:from>
    <xdr:to>
      <xdr:col>15</xdr:col>
      <xdr:colOff>50800</xdr:colOff>
      <xdr:row>97</xdr:row>
      <xdr:rowOff>145662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10837"/>
          <a:ext cx="889000" cy="6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145662</xdr:rowOff>
    </xdr:from>
    <xdr:to>
      <xdr:col>10</xdr:col>
      <xdr:colOff>114300</xdr:colOff>
      <xdr:row>98</xdr:row>
      <xdr:rowOff>27439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76312"/>
          <a:ext cx="889000" cy="5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106405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113777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122295</xdr:rowOff>
    </xdr:from>
    <xdr:to>
      <xdr:col>24</xdr:col>
      <xdr:colOff>114300</xdr:colOff>
      <xdr:row>96</xdr:row>
      <xdr:rowOff>52445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145172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76479</xdr:rowOff>
    </xdr:from>
    <xdr:to>
      <xdr:col>20</xdr:col>
      <xdr:colOff>38100</xdr:colOff>
      <xdr:row>97</xdr:row>
      <xdr:rowOff>6629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169206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29387</xdr:rowOff>
    </xdr:from>
    <xdr:to>
      <xdr:col>15</xdr:col>
      <xdr:colOff>101600</xdr:colOff>
      <xdr:row>97</xdr:row>
      <xdr:rowOff>130987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122114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5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94862</xdr:rowOff>
    </xdr:from>
    <xdr:to>
      <xdr:col>10</xdr:col>
      <xdr:colOff>165100</xdr:colOff>
      <xdr:row>98</xdr:row>
      <xdr:rowOff>25012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16139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148089</xdr:rowOff>
    </xdr:from>
    <xdr:to>
      <xdr:col>6</xdr:col>
      <xdr:colOff>38100</xdr:colOff>
      <xdr:row>98</xdr:row>
      <xdr:rowOff>78239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7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69366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7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106020</xdr:rowOff>
    </xdr:from>
    <xdr:to>
      <xdr:col>55</xdr:col>
      <xdr:colOff>0</xdr:colOff>
      <xdr:row>38</xdr:row>
      <xdr:rowOff>113716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21120"/>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50106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6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113716</xdr:rowOff>
    </xdr:from>
    <xdr:to>
      <xdr:col>50</xdr:col>
      <xdr:colOff>114300</xdr:colOff>
      <xdr:row>38</xdr:row>
      <xdr:rowOff>117678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28816"/>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163339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117678</xdr:rowOff>
    </xdr:from>
    <xdr:to>
      <xdr:col>45</xdr:col>
      <xdr:colOff>177800</xdr:colOff>
      <xdr:row>38</xdr:row>
      <xdr:rowOff>131166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32778"/>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163644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6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131166</xdr:rowOff>
    </xdr:from>
    <xdr:to>
      <xdr:col>41</xdr:col>
      <xdr:colOff>50800</xdr:colOff>
      <xdr:row>38</xdr:row>
      <xdr:rowOff>134671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46266"/>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55220</xdr:rowOff>
    </xdr:from>
    <xdr:to>
      <xdr:col>55</xdr:col>
      <xdr:colOff>50800</xdr:colOff>
      <xdr:row>38</xdr:row>
      <xdr:rowOff>156820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14596</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5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62916</xdr:rowOff>
    </xdr:from>
    <xdr:to>
      <xdr:col>50</xdr:col>
      <xdr:colOff>165100</xdr:colOff>
      <xdr:row>38</xdr:row>
      <xdr:rowOff>164516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9593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35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66878</xdr:rowOff>
    </xdr:from>
    <xdr:to>
      <xdr:col>46</xdr:col>
      <xdr:colOff>38100</xdr:colOff>
      <xdr:row>38</xdr:row>
      <xdr:rowOff>168478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8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13555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35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80366</xdr:rowOff>
    </xdr:from>
    <xdr:to>
      <xdr:col>41</xdr:col>
      <xdr:colOff>101600</xdr:colOff>
      <xdr:row>39</xdr:row>
      <xdr:rowOff>10516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1643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68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83871</xdr:rowOff>
    </xdr:from>
    <xdr:to>
      <xdr:col>36</xdr:col>
      <xdr:colOff>165100</xdr:colOff>
      <xdr:row>39</xdr:row>
      <xdr:rowOff>14021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5148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69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8189</xdr:rowOff>
    </xdr:from>
    <xdr:to>
      <xdr:col>55</xdr:col>
      <xdr:colOff>0</xdr:colOff>
      <xdr:row>59</xdr:row>
      <xdr:rowOff>32569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123739"/>
          <a:ext cx="838200" cy="2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16664</xdr:rowOff>
    </xdr:from>
    <xdr:to>
      <xdr:col>50</xdr:col>
      <xdr:colOff>114300</xdr:colOff>
      <xdr:row>59</xdr:row>
      <xdr:rowOff>32569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32214"/>
          <a:ext cx="889000" cy="1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16664</xdr:rowOff>
    </xdr:from>
    <xdr:to>
      <xdr:col>45</xdr:col>
      <xdr:colOff>177800</xdr:colOff>
      <xdr:row>59</xdr:row>
      <xdr:rowOff>30038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132214"/>
          <a:ext cx="8890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130022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73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30038</xdr:rowOff>
    </xdr:from>
    <xdr:to>
      <xdr:col>41</xdr:col>
      <xdr:colOff>50800</xdr:colOff>
      <xdr:row>59</xdr:row>
      <xdr:rowOff>33303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14558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128927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73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128839</xdr:rowOff>
    </xdr:from>
    <xdr:to>
      <xdr:col>55</xdr:col>
      <xdr:colOff>50800</xdr:colOff>
      <xdr:row>59</xdr:row>
      <xdr:rowOff>58989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7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43766</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153219</xdr:rowOff>
    </xdr:from>
    <xdr:to>
      <xdr:col>50</xdr:col>
      <xdr:colOff>165100</xdr:colOff>
      <xdr:row>59</xdr:row>
      <xdr:rowOff>83369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74496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9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137314</xdr:rowOff>
    </xdr:from>
    <xdr:to>
      <xdr:col>46</xdr:col>
      <xdr:colOff>38100</xdr:colOff>
      <xdr:row>59</xdr:row>
      <xdr:rowOff>67464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58591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7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150688</xdr:rowOff>
    </xdr:from>
    <xdr:to>
      <xdr:col>41</xdr:col>
      <xdr:colOff>101600</xdr:colOff>
      <xdr:row>59</xdr:row>
      <xdr:rowOff>80838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71965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8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153953</xdr:rowOff>
    </xdr:from>
    <xdr:to>
      <xdr:col>36</xdr:col>
      <xdr:colOff>165100</xdr:colOff>
      <xdr:row>59</xdr:row>
      <xdr:rowOff>84103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9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75230</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9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108383</xdr:rowOff>
    </xdr:from>
    <xdr:to>
      <xdr:col>55</xdr:col>
      <xdr:colOff>0</xdr:colOff>
      <xdr:row>77</xdr:row>
      <xdr:rowOff>153091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10033"/>
          <a:ext cx="838200" cy="4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31862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6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49612</xdr:rowOff>
    </xdr:from>
    <xdr:to>
      <xdr:col>50</xdr:col>
      <xdr:colOff>114300</xdr:colOff>
      <xdr:row>77</xdr:row>
      <xdr:rowOff>108383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51262"/>
          <a:ext cx="889000" cy="5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137419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49612</xdr:rowOff>
    </xdr:from>
    <xdr:to>
      <xdr:col>45</xdr:col>
      <xdr:colOff>177800</xdr:colOff>
      <xdr:row>78</xdr:row>
      <xdr:rowOff>12409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51262"/>
          <a:ext cx="889000" cy="13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95756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12409</xdr:rowOff>
    </xdr:from>
    <xdr:to>
      <xdr:col>41</xdr:col>
      <xdr:colOff>50800</xdr:colOff>
      <xdr:row>78</xdr:row>
      <xdr:rowOff>66320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85509"/>
          <a:ext cx="889000" cy="5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50207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62800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102291</xdr:rowOff>
    </xdr:from>
    <xdr:to>
      <xdr:col>55</xdr:col>
      <xdr:colOff>50800</xdr:colOff>
      <xdr:row>78</xdr:row>
      <xdr:rowOff>32441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0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80718</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8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57583</xdr:rowOff>
    </xdr:from>
    <xdr:to>
      <xdr:col>50</xdr:col>
      <xdr:colOff>165100</xdr:colOff>
      <xdr:row>77</xdr:row>
      <xdr:rowOff>159183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5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150310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35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170262</xdr:rowOff>
    </xdr:from>
    <xdr:to>
      <xdr:col>46</xdr:col>
      <xdr:colOff>38100</xdr:colOff>
      <xdr:row>77</xdr:row>
      <xdr:rowOff>100412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0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91539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29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133059</xdr:rowOff>
    </xdr:from>
    <xdr:to>
      <xdr:col>41</xdr:col>
      <xdr:colOff>101600</xdr:colOff>
      <xdr:row>78</xdr:row>
      <xdr:rowOff>63209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54336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2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15520</xdr:rowOff>
    </xdr:from>
    <xdr:to>
      <xdr:col>36</xdr:col>
      <xdr:colOff>165100</xdr:colOff>
      <xdr:row>78</xdr:row>
      <xdr:rowOff>117120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108247</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57786</xdr:rowOff>
    </xdr:from>
    <xdr:to>
      <xdr:col>55</xdr:col>
      <xdr:colOff>0</xdr:colOff>
      <xdr:row>98</xdr:row>
      <xdr:rowOff>61595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16986"/>
          <a:ext cx="838200" cy="34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42760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3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57786</xdr:rowOff>
    </xdr:from>
    <xdr:to>
      <xdr:col>50</xdr:col>
      <xdr:colOff>114300</xdr:colOff>
      <xdr:row>98</xdr:row>
      <xdr:rowOff>83483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16986"/>
          <a:ext cx="889000" cy="36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69062</xdr:rowOff>
    </xdr:from>
    <xdr:to>
      <xdr:col>45</xdr:col>
      <xdr:colOff>177800</xdr:colOff>
      <xdr:row>98</xdr:row>
      <xdr:rowOff>83483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871162"/>
          <a:ext cx="8890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153592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69062</xdr:rowOff>
    </xdr:from>
    <xdr:to>
      <xdr:col>41</xdr:col>
      <xdr:colOff>50800</xdr:colOff>
      <xdr:row>98</xdr:row>
      <xdr:rowOff>90799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871162"/>
          <a:ext cx="889000" cy="2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5878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10795</xdr:rowOff>
    </xdr:from>
    <xdr:to>
      <xdr:col>55</xdr:col>
      <xdr:colOff>50800</xdr:colOff>
      <xdr:row>98</xdr:row>
      <xdr:rowOff>112395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8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160672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9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6986</xdr:rowOff>
    </xdr:from>
    <xdr:to>
      <xdr:col>50</xdr:col>
      <xdr:colOff>165100</xdr:colOff>
      <xdr:row>96</xdr:row>
      <xdr:rowOff>108586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6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125113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24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32683</xdr:rowOff>
    </xdr:from>
    <xdr:to>
      <xdr:col>46</xdr:col>
      <xdr:colOff>38100</xdr:colOff>
      <xdr:row>98</xdr:row>
      <xdr:rowOff>134283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3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125410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9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18262</xdr:rowOff>
    </xdr:from>
    <xdr:to>
      <xdr:col>41</xdr:col>
      <xdr:colOff>101600</xdr:colOff>
      <xdr:row>98</xdr:row>
      <xdr:rowOff>119862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82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110989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91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39999</xdr:rowOff>
    </xdr:from>
    <xdr:to>
      <xdr:col>36</xdr:col>
      <xdr:colOff>165100</xdr:colOff>
      <xdr:row>98</xdr:row>
      <xdr:rowOff>141599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4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132726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93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152102</xdr:rowOff>
    </xdr:from>
    <xdr:to>
      <xdr:col>85</xdr:col>
      <xdr:colOff>127000</xdr:colOff>
      <xdr:row>35</xdr:row>
      <xdr:rowOff>143701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981402"/>
          <a:ext cx="838200" cy="16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100360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01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141014</xdr:rowOff>
    </xdr:from>
    <xdr:to>
      <xdr:col>81</xdr:col>
      <xdr:colOff>50800</xdr:colOff>
      <xdr:row>35</xdr:row>
      <xdr:rowOff>143701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141764"/>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33380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0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141014</xdr:rowOff>
    </xdr:from>
    <xdr:to>
      <xdr:col>76</xdr:col>
      <xdr:colOff>114300</xdr:colOff>
      <xdr:row>35</xdr:row>
      <xdr:rowOff>145872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141764"/>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8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145872</xdr:rowOff>
    </xdr:from>
    <xdr:to>
      <xdr:col>71</xdr:col>
      <xdr:colOff>177800</xdr:colOff>
      <xdr:row>36</xdr:row>
      <xdr:rowOff>134500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146622"/>
          <a:ext cx="889000" cy="16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28294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0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101302</xdr:rowOff>
    </xdr:from>
    <xdr:to>
      <xdr:col>85</xdr:col>
      <xdr:colOff>177800</xdr:colOff>
      <xdr:row>35</xdr:row>
      <xdr:rowOff>31452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124179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78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92901</xdr:rowOff>
    </xdr:from>
    <xdr:to>
      <xdr:col>81</xdr:col>
      <xdr:colOff>101600</xdr:colOff>
      <xdr:row>36</xdr:row>
      <xdr:rowOff>23051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09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39578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86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90214</xdr:rowOff>
    </xdr:from>
    <xdr:to>
      <xdr:col>76</xdr:col>
      <xdr:colOff>165100</xdr:colOff>
      <xdr:row>36</xdr:row>
      <xdr:rowOff>20364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0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36891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86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95072</xdr:rowOff>
    </xdr:from>
    <xdr:to>
      <xdr:col>72</xdr:col>
      <xdr:colOff>38100</xdr:colOff>
      <xdr:row>36</xdr:row>
      <xdr:rowOff>25222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09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41749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87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83700</xdr:rowOff>
    </xdr:from>
    <xdr:to>
      <xdr:col>67</xdr:col>
      <xdr:colOff>101600</xdr:colOff>
      <xdr:row>37</xdr:row>
      <xdr:rowOff>13850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4977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34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38697</xdr:rowOff>
    </xdr:from>
    <xdr:to>
      <xdr:col>85</xdr:col>
      <xdr:colOff>127000</xdr:colOff>
      <xdr:row>57</xdr:row>
      <xdr:rowOff>55511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11347"/>
          <a:ext cx="838200" cy="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16171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8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166827</xdr:rowOff>
    </xdr:from>
    <xdr:to>
      <xdr:col>81</xdr:col>
      <xdr:colOff>50800</xdr:colOff>
      <xdr:row>57</xdr:row>
      <xdr:rowOff>38697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768027"/>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166827</xdr:rowOff>
    </xdr:from>
    <xdr:to>
      <xdr:col>76</xdr:col>
      <xdr:colOff>114300</xdr:colOff>
      <xdr:row>57</xdr:row>
      <xdr:rowOff>50622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768027"/>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50622</xdr:rowOff>
    </xdr:from>
    <xdr:to>
      <xdr:col>71</xdr:col>
      <xdr:colOff>177800</xdr:colOff>
      <xdr:row>58</xdr:row>
      <xdr:rowOff>101295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23272"/>
          <a:ext cx="889000" cy="22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130446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61320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6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4711</xdr:rowOff>
    </xdr:from>
    <xdr:to>
      <xdr:col>85</xdr:col>
      <xdr:colOff>177800</xdr:colOff>
      <xdr:row>57</xdr:row>
      <xdr:rowOff>106311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7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27588</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2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159347</xdr:rowOff>
    </xdr:from>
    <xdr:to>
      <xdr:col>81</xdr:col>
      <xdr:colOff>101600</xdr:colOff>
      <xdr:row>57</xdr:row>
      <xdr:rowOff>89497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6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106024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53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116027</xdr:rowOff>
    </xdr:from>
    <xdr:to>
      <xdr:col>76</xdr:col>
      <xdr:colOff>165100</xdr:colOff>
      <xdr:row>57</xdr:row>
      <xdr:rowOff>46177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1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62704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49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171272</xdr:rowOff>
    </xdr:from>
    <xdr:to>
      <xdr:col>72</xdr:col>
      <xdr:colOff>38100</xdr:colOff>
      <xdr:row>57</xdr:row>
      <xdr:rowOff>101422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7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117949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50495</xdr:rowOff>
    </xdr:from>
    <xdr:to>
      <xdr:col>67</xdr:col>
      <xdr:colOff>101600</xdr:colOff>
      <xdr:row>58</xdr:row>
      <xdr:rowOff>152095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143222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129984</xdr:rowOff>
    </xdr:from>
    <xdr:to>
      <xdr:col>85</xdr:col>
      <xdr:colOff>127000</xdr:colOff>
      <xdr:row>78</xdr:row>
      <xdr:rowOff>134282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03084"/>
          <a:ext cx="8382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134282</xdr:rowOff>
    </xdr:from>
    <xdr:to>
      <xdr:col>81</xdr:col>
      <xdr:colOff>50800</xdr:colOff>
      <xdr:row>78</xdr:row>
      <xdr:rowOff>135882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50738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135882</xdr:rowOff>
    </xdr:from>
    <xdr:to>
      <xdr:col>76</xdr:col>
      <xdr:colOff>114300</xdr:colOff>
      <xdr:row>78</xdr:row>
      <xdr:rowOff>138009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08982"/>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132293</xdr:rowOff>
    </xdr:from>
    <xdr:to>
      <xdr:col>71</xdr:col>
      <xdr:colOff>177800</xdr:colOff>
      <xdr:row>78</xdr:row>
      <xdr:rowOff>138009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05393"/>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79184</xdr:rowOff>
    </xdr:from>
    <xdr:to>
      <xdr:col>85</xdr:col>
      <xdr:colOff>177800</xdr:colOff>
      <xdr:row>79</xdr:row>
      <xdr:rowOff>9334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8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83482</xdr:rowOff>
    </xdr:from>
    <xdr:to>
      <xdr:col>81</xdr:col>
      <xdr:colOff>101600</xdr:colOff>
      <xdr:row>79</xdr:row>
      <xdr:rowOff>13632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4759</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549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85082</xdr:rowOff>
    </xdr:from>
    <xdr:to>
      <xdr:col>76</xdr:col>
      <xdr:colOff>165100</xdr:colOff>
      <xdr:row>79</xdr:row>
      <xdr:rowOff>15232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5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6359</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55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87209</xdr:rowOff>
    </xdr:from>
    <xdr:to>
      <xdr:col>72</xdr:col>
      <xdr:colOff>38100</xdr:colOff>
      <xdr:row>79</xdr:row>
      <xdr:rowOff>17359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8486</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46333" y="13553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81493</xdr:rowOff>
    </xdr:from>
    <xdr:to>
      <xdr:col>67</xdr:col>
      <xdr:colOff>101600</xdr:colOff>
      <xdr:row>79</xdr:row>
      <xdr:rowOff>11643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5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2770</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547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17138</xdr:rowOff>
    </xdr:from>
    <xdr:to>
      <xdr:col>85</xdr:col>
      <xdr:colOff>127000</xdr:colOff>
      <xdr:row>96</xdr:row>
      <xdr:rowOff>18918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476338"/>
          <a:ext cx="8382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51280</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7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18918</xdr:rowOff>
    </xdr:from>
    <xdr:to>
      <xdr:col>81</xdr:col>
      <xdr:colOff>50800</xdr:colOff>
      <xdr:row>96</xdr:row>
      <xdr:rowOff>43312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478118"/>
          <a:ext cx="889000" cy="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153400</xdr:rowOff>
    </xdr:from>
    <xdr:to>
      <xdr:col>76</xdr:col>
      <xdr:colOff>114300</xdr:colOff>
      <xdr:row>96</xdr:row>
      <xdr:rowOff>43312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441150"/>
          <a:ext cx="889000" cy="6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130849</xdr:rowOff>
    </xdr:from>
    <xdr:to>
      <xdr:col>71</xdr:col>
      <xdr:colOff>177800</xdr:colOff>
      <xdr:row>95</xdr:row>
      <xdr:rowOff>153400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418599"/>
          <a:ext cx="889000" cy="2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21567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137788</xdr:rowOff>
    </xdr:from>
    <xdr:to>
      <xdr:col>85</xdr:col>
      <xdr:colOff>177800</xdr:colOff>
      <xdr:row>96</xdr:row>
      <xdr:rowOff>67938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2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116215</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0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139568</xdr:rowOff>
    </xdr:from>
    <xdr:to>
      <xdr:col>81</xdr:col>
      <xdr:colOff>101600</xdr:colOff>
      <xdr:row>96</xdr:row>
      <xdr:rowOff>69718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4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60845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52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163962</xdr:rowOff>
    </xdr:from>
    <xdr:to>
      <xdr:col>76</xdr:col>
      <xdr:colOff>165100</xdr:colOff>
      <xdr:row>96</xdr:row>
      <xdr:rowOff>94112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5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85239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5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102600</xdr:rowOff>
    </xdr:from>
    <xdr:to>
      <xdr:col>72</xdr:col>
      <xdr:colOff>38100</xdr:colOff>
      <xdr:row>96</xdr:row>
      <xdr:rowOff>32750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9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23877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48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80049</xdr:rowOff>
    </xdr:from>
    <xdr:to>
      <xdr:col>67</xdr:col>
      <xdr:colOff>101600</xdr:colOff>
      <xdr:row>96</xdr:row>
      <xdr:rowOff>10199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6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46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総務費については、前年度比で</a:t>
          </a:r>
          <a:r>
            <a:rPr kumimoji="1" lang="ja-JP" altLang="en-US" sz="1100">
              <a:solidFill>
                <a:schemeClr val="dk1"/>
              </a:solidFill>
              <a:effectLst/>
              <a:latin typeface="+mn-lt"/>
              <a:ea typeface="+mn-ea"/>
              <a:cs typeface="+mn-cs"/>
            </a:rPr>
            <a:t>３３，７２７</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となっているが、これは、</a:t>
          </a:r>
          <a:r>
            <a:rPr kumimoji="1" lang="ja-JP" altLang="en-US" sz="1100">
              <a:solidFill>
                <a:schemeClr val="dk1"/>
              </a:solidFill>
              <a:effectLst/>
              <a:latin typeface="+mn-lt"/>
              <a:ea typeface="+mn-ea"/>
              <a:cs typeface="+mn-cs"/>
            </a:rPr>
            <a:t>基金積立金の増加</a:t>
          </a:r>
          <a:r>
            <a:rPr kumimoji="1" lang="ja-JP" altLang="ja-JP" sz="1100">
              <a:solidFill>
                <a:schemeClr val="dk1"/>
              </a:solidFill>
              <a:effectLst/>
              <a:latin typeface="+mn-lt"/>
              <a:ea typeface="+mn-ea"/>
              <a:cs typeface="+mn-cs"/>
            </a:rPr>
            <a:t>による臨時的な影響によるもの。</a:t>
          </a:r>
          <a:endParaRPr lang="ja-JP" altLang="ja-JP" sz="1400">
            <a:effectLst/>
          </a:endParaRPr>
        </a:p>
        <a:p>
          <a:r>
            <a:rPr kumimoji="1" lang="ja-JP" altLang="ja-JP" sz="1100">
              <a:solidFill>
                <a:schemeClr val="dk1"/>
              </a:solidFill>
              <a:effectLst/>
              <a:latin typeface="+mn-lt"/>
              <a:ea typeface="+mn-ea"/>
              <a:cs typeface="+mn-cs"/>
            </a:rPr>
            <a:t>　民生費については、前年度比で</a:t>
          </a:r>
          <a:r>
            <a:rPr kumimoji="1" lang="ja-JP" altLang="en-US" sz="1100">
              <a:solidFill>
                <a:schemeClr val="dk1"/>
              </a:solidFill>
              <a:effectLst/>
              <a:latin typeface="+mn-lt"/>
              <a:ea typeface="+mn-ea"/>
              <a:cs typeface="+mn-cs"/>
            </a:rPr>
            <a:t>９，２９８</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となった。これは、</a:t>
          </a:r>
          <a:r>
            <a:rPr lang="ja-JP" altLang="ja-JP" sz="1100" b="0" i="0" baseline="0">
              <a:solidFill>
                <a:schemeClr val="dk1"/>
              </a:solidFill>
              <a:effectLst/>
              <a:latin typeface="+mn-lt"/>
              <a:ea typeface="+mn-ea"/>
              <a:cs typeface="+mn-cs"/>
            </a:rPr>
            <a:t>子育て世帯への臨時特別給付金給付事業による</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衛生費については、前年度比で</a:t>
          </a:r>
          <a:r>
            <a:rPr kumimoji="1" lang="ja-JP" altLang="en-US" sz="1100">
              <a:solidFill>
                <a:schemeClr val="dk1"/>
              </a:solidFill>
              <a:effectLst/>
              <a:latin typeface="+mn-lt"/>
              <a:ea typeface="+mn-ea"/>
              <a:cs typeface="+mn-cs"/>
            </a:rPr>
            <a:t>６，５９５</a:t>
          </a:r>
          <a:r>
            <a:rPr kumimoji="1" lang="ja-JP" altLang="ja-JP" sz="1100">
              <a:solidFill>
                <a:schemeClr val="dk1"/>
              </a:solidFill>
              <a:effectLst/>
              <a:latin typeface="+mn-lt"/>
              <a:ea typeface="+mn-ea"/>
              <a:cs typeface="+mn-cs"/>
            </a:rPr>
            <a:t>円の増加となった。これは、</a:t>
          </a:r>
          <a:r>
            <a:rPr kumimoji="1" lang="ja-JP" altLang="en-US" sz="1100">
              <a:solidFill>
                <a:schemeClr val="dk1"/>
              </a:solidFill>
              <a:effectLst/>
              <a:latin typeface="+mn-lt"/>
              <a:ea typeface="+mn-ea"/>
              <a:cs typeface="+mn-cs"/>
            </a:rPr>
            <a:t>クリーンセンター長寿命化</a:t>
          </a:r>
          <a:r>
            <a:rPr kumimoji="1" lang="ja-JP" altLang="ja-JP" sz="1100">
              <a:solidFill>
                <a:schemeClr val="dk1"/>
              </a:solidFill>
              <a:effectLst/>
              <a:latin typeface="+mn-lt"/>
              <a:ea typeface="+mn-ea"/>
              <a:cs typeface="+mn-cs"/>
            </a:rPr>
            <a:t>事業による増加が主な要因である。</a:t>
          </a:r>
          <a:endParaRPr lang="ja-JP" altLang="ja-JP" sz="1400">
            <a:effectLst/>
          </a:endParaRPr>
        </a:p>
        <a:p>
          <a:r>
            <a:rPr kumimoji="1" lang="ja-JP" altLang="ja-JP" sz="1100">
              <a:solidFill>
                <a:schemeClr val="dk1"/>
              </a:solidFill>
              <a:effectLst/>
              <a:latin typeface="+mn-lt"/>
              <a:ea typeface="+mn-ea"/>
              <a:cs typeface="+mn-cs"/>
            </a:rPr>
            <a:t>　土木費については、前年度比</a:t>
          </a:r>
          <a:r>
            <a:rPr kumimoji="1" lang="ja-JP" altLang="en-US" sz="1100">
              <a:solidFill>
                <a:schemeClr val="dk1"/>
              </a:solidFill>
              <a:effectLst/>
              <a:latin typeface="+mn-lt"/>
              <a:ea typeface="+mn-ea"/>
              <a:cs typeface="+mn-cs"/>
            </a:rPr>
            <a:t>１８，２００</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となった。これは、蒲南土地区画整理事業清算金や下水処理用地売却収入に伴う下水道事業会計への繰出金など臨時的な支出による</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愛知県蒲郡市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財政調整基金の残額については、取り崩しを行わず、決算積立</a:t>
          </a:r>
          <a:r>
            <a:rPr kumimoji="1" lang="en-US" altLang="ja-JP" sz="1000">
              <a:solidFill>
                <a:schemeClr val="dk1"/>
              </a:solidFill>
              <a:effectLst/>
              <a:latin typeface="+mn-lt"/>
              <a:ea typeface="+mn-ea"/>
              <a:cs typeface="+mn-cs"/>
            </a:rPr>
            <a:t>800,000</a:t>
          </a:r>
          <a:r>
            <a:rPr kumimoji="1" lang="ja-JP" altLang="ja-JP" sz="1000">
              <a:solidFill>
                <a:schemeClr val="dk1"/>
              </a:solidFill>
              <a:effectLst/>
              <a:latin typeface="+mn-lt"/>
              <a:ea typeface="+mn-ea"/>
              <a:cs typeface="+mn-cs"/>
            </a:rPr>
            <a:t>千円を行ったこと、</a:t>
          </a:r>
          <a:r>
            <a:rPr kumimoji="1" lang="ja-JP" altLang="en-US" sz="1000">
              <a:solidFill>
                <a:schemeClr val="dk1"/>
              </a:solidFill>
              <a:effectLst/>
              <a:latin typeface="+mn-lt"/>
              <a:ea typeface="+mn-ea"/>
              <a:cs typeface="+mn-cs"/>
            </a:rPr>
            <a:t>利子収入</a:t>
          </a:r>
          <a:r>
            <a:rPr kumimoji="1" lang="en-US" altLang="ja-JP" sz="1000">
              <a:solidFill>
                <a:schemeClr val="dk1"/>
              </a:solidFill>
              <a:effectLst/>
              <a:latin typeface="+mn-lt"/>
              <a:ea typeface="+mn-ea"/>
              <a:cs typeface="+mn-cs"/>
            </a:rPr>
            <a:t>35,117</a:t>
          </a:r>
          <a:r>
            <a:rPr kumimoji="1" lang="ja-JP" altLang="en-US" sz="1000">
              <a:solidFill>
                <a:schemeClr val="dk1"/>
              </a:solidFill>
              <a:effectLst/>
              <a:latin typeface="+mn-lt"/>
              <a:ea typeface="+mn-ea"/>
              <a:cs typeface="+mn-cs"/>
            </a:rPr>
            <a:t>千円、</a:t>
          </a:r>
          <a:r>
            <a:rPr kumimoji="1" lang="ja-JP" altLang="ja-JP" sz="1000">
              <a:solidFill>
                <a:schemeClr val="dk1"/>
              </a:solidFill>
              <a:effectLst/>
              <a:latin typeface="+mn-lt"/>
              <a:ea typeface="+mn-ea"/>
              <a:cs typeface="+mn-cs"/>
            </a:rPr>
            <a:t>公共用地対策事業</a:t>
          </a:r>
          <a:r>
            <a:rPr kumimoji="1" lang="ja-JP" altLang="en-US" sz="1000">
              <a:solidFill>
                <a:schemeClr val="dk1"/>
              </a:solidFill>
              <a:effectLst/>
              <a:latin typeface="+mn-lt"/>
              <a:ea typeface="+mn-ea"/>
              <a:cs typeface="+mn-cs"/>
            </a:rPr>
            <a:t>土地区画整理事業特別会計繰入金</a:t>
          </a:r>
          <a:r>
            <a:rPr kumimoji="1" lang="en-US" altLang="ja-JP" sz="1000">
              <a:solidFill>
                <a:schemeClr val="dk1"/>
              </a:solidFill>
              <a:effectLst/>
              <a:latin typeface="+mn-lt"/>
              <a:ea typeface="+mn-ea"/>
              <a:cs typeface="+mn-cs"/>
            </a:rPr>
            <a:t>541,551</a:t>
          </a:r>
          <a:r>
            <a:rPr kumimoji="1" lang="ja-JP" altLang="en-US" sz="1000">
              <a:solidFill>
                <a:schemeClr val="dk1"/>
              </a:solidFill>
              <a:effectLst/>
              <a:latin typeface="+mn-lt"/>
              <a:ea typeface="+mn-ea"/>
              <a:cs typeface="+mn-cs"/>
            </a:rPr>
            <a:t>千円、公共用地対策事業特別会計繰入金</a:t>
          </a:r>
          <a:r>
            <a:rPr kumimoji="1" lang="en-US" altLang="ja-JP" sz="1000">
              <a:solidFill>
                <a:schemeClr val="dk1"/>
              </a:solidFill>
              <a:effectLst/>
              <a:latin typeface="+mn-lt"/>
              <a:ea typeface="+mn-ea"/>
              <a:cs typeface="+mn-cs"/>
            </a:rPr>
            <a:t>75,000</a:t>
          </a:r>
          <a:r>
            <a:rPr kumimoji="1" lang="ja-JP" altLang="en-US" sz="1000">
              <a:solidFill>
                <a:schemeClr val="dk1"/>
              </a:solidFill>
              <a:effectLst/>
              <a:latin typeface="+mn-lt"/>
              <a:ea typeface="+mn-ea"/>
              <a:cs typeface="+mn-cs"/>
            </a:rPr>
            <a:t>千円を加えた</a:t>
          </a:r>
          <a:r>
            <a:rPr kumimoji="1" lang="en-US" altLang="ja-JP" sz="1000">
              <a:solidFill>
                <a:schemeClr val="dk1"/>
              </a:solidFill>
              <a:effectLst/>
              <a:latin typeface="+mn-lt"/>
              <a:ea typeface="+mn-ea"/>
              <a:cs typeface="+mn-cs"/>
            </a:rPr>
            <a:t>651,668</a:t>
          </a:r>
          <a:r>
            <a:rPr kumimoji="1" lang="ja-JP" altLang="en-US" sz="1000">
              <a:solidFill>
                <a:schemeClr val="dk1"/>
              </a:solidFill>
              <a:effectLst/>
              <a:latin typeface="+mn-lt"/>
              <a:ea typeface="+mn-ea"/>
              <a:cs typeface="+mn-cs"/>
            </a:rPr>
            <a:t>千円を積み立てた</a:t>
          </a:r>
          <a:r>
            <a:rPr kumimoji="1" lang="ja-JP" altLang="ja-JP" sz="1000">
              <a:solidFill>
                <a:schemeClr val="dk1"/>
              </a:solidFill>
              <a:effectLst/>
              <a:latin typeface="+mn-lt"/>
              <a:ea typeface="+mn-ea"/>
              <a:cs typeface="+mn-cs"/>
            </a:rPr>
            <a:t>ことから、令和</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年度末残高は</a:t>
          </a:r>
          <a:r>
            <a:rPr kumimoji="1" lang="en-US" altLang="ja-JP" sz="1000">
              <a:solidFill>
                <a:schemeClr val="dk1"/>
              </a:solidFill>
              <a:effectLst/>
              <a:latin typeface="+mn-lt"/>
              <a:ea typeface="+mn-ea"/>
              <a:cs typeface="+mn-cs"/>
            </a:rPr>
            <a:t>1,451,668</a:t>
          </a:r>
          <a:r>
            <a:rPr kumimoji="1" lang="ja-JP" altLang="ja-JP" sz="1000">
              <a:solidFill>
                <a:schemeClr val="dk1"/>
              </a:solidFill>
              <a:effectLst/>
              <a:latin typeface="+mn-lt"/>
              <a:ea typeface="+mn-ea"/>
              <a:cs typeface="+mn-cs"/>
            </a:rPr>
            <a:t>千円の増となった。標準財政規模比についても、</a:t>
          </a:r>
          <a:r>
            <a:rPr kumimoji="1" lang="en-US" altLang="ja-JP" sz="1000">
              <a:solidFill>
                <a:schemeClr val="dk1"/>
              </a:solidFill>
              <a:effectLst/>
              <a:latin typeface="+mn-lt"/>
              <a:ea typeface="+mn-ea"/>
              <a:cs typeface="+mn-cs"/>
            </a:rPr>
            <a:t>8.96</a:t>
          </a:r>
          <a:r>
            <a:rPr kumimoji="1" lang="ja-JP" altLang="ja-JP" sz="1000">
              <a:solidFill>
                <a:schemeClr val="dk1"/>
              </a:solidFill>
              <a:effectLst/>
              <a:latin typeface="+mn-lt"/>
              <a:ea typeface="+mn-ea"/>
              <a:cs typeface="+mn-cs"/>
            </a:rPr>
            <a:t>ポイント増加した。</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実質収支</a:t>
          </a:r>
          <a:r>
            <a:rPr kumimoji="1" lang="ja-JP" altLang="ja-JP" sz="1000">
              <a:solidFill>
                <a:schemeClr val="dk1"/>
              </a:solidFill>
              <a:effectLst/>
              <a:latin typeface="+mn-lt"/>
              <a:ea typeface="+mn-ea"/>
              <a:cs typeface="+mn-cs"/>
            </a:rPr>
            <a:t>比率</a:t>
          </a:r>
          <a:r>
            <a:rPr kumimoji="1" lang="ja-JP" altLang="en-US" sz="1000">
              <a:solidFill>
                <a:schemeClr val="dk1"/>
              </a:solidFill>
              <a:effectLst/>
              <a:latin typeface="+mn-lt"/>
              <a:ea typeface="+mn-ea"/>
              <a:cs typeface="+mn-cs"/>
            </a:rPr>
            <a:t>については、臨時財政対策債の借入を実施しなかったことによる歳入総額の減少の影響により減少となった。実質単年度収支についても同理由で減少となった。</a:t>
          </a:r>
          <a:endParaRPr kumimoji="1" lang="en-US" altLang="ja-JP" sz="10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愛知県蒲郡市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蒲郡市においては、一般会計をはじめとする全会計において黒字となっており、連結赤字比率はない。</a:t>
          </a:r>
          <a:endParaRPr lang="ja-JP" altLang="ja-JP" sz="1400">
            <a:effectLst/>
          </a:endParaRPr>
        </a:p>
        <a:p>
          <a:r>
            <a:rPr kumimoji="1" lang="ja-JP" altLang="ja-JP" sz="1100">
              <a:solidFill>
                <a:schemeClr val="dk1"/>
              </a:solidFill>
              <a:effectLst/>
              <a:latin typeface="+mn-lt"/>
              <a:ea typeface="+mn-ea"/>
              <a:cs typeface="+mn-cs"/>
            </a:rPr>
            <a:t>　国民健康保険事業特別会計及び後期高齢者医療事業特別会計が一般会計から繰入を受けているほか、土地区画整理事業特別会計、病院事業会計及び下水道事業会計はモーターボート競走事業会計からの繰入を受けている。</a:t>
          </a:r>
          <a:endParaRPr lang="ja-JP" altLang="ja-JP" sz="1400">
            <a:effectLst/>
          </a:endParaRPr>
        </a:p>
        <a:p>
          <a:r>
            <a:rPr kumimoji="1" lang="ja-JP" altLang="ja-JP" sz="1100">
              <a:solidFill>
                <a:schemeClr val="dk1"/>
              </a:solidFill>
              <a:effectLst/>
              <a:latin typeface="+mn-lt"/>
              <a:ea typeface="+mn-ea"/>
              <a:cs typeface="+mn-cs"/>
            </a:rPr>
            <a:t>　モーターボート競走事業会計については、今後も安定的に現在の収益レベルを確保できるという保証はなく、他場との競合のなかで十分な繰出額を確保できなくなることも考えられるので、各会計は繰入に頼らない財政運営を目指していく必要がある。また、一般会計も、市税収入等の一般財源の確保がますます厳しくなることが想定されるが、新たな歳入確保策やコスト削減策を検討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40895500</v>
      </c>
      <c r="BO4" s="407"/>
      <c r="BP4" s="407"/>
      <c r="BQ4" s="407"/>
      <c r="BR4" s="407"/>
      <c r="BS4" s="407"/>
      <c r="BT4" s="407"/>
      <c r="BU4" s="408"/>
      <c r="BV4" s="406">
        <v>41711261</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8.5</v>
      </c>
      <c r="CU4" s="413"/>
      <c r="CV4" s="413"/>
      <c r="CW4" s="413"/>
      <c r="CX4" s="413"/>
      <c r="CY4" s="413"/>
      <c r="CZ4" s="413"/>
      <c r="DA4" s="414"/>
      <c r="DB4" s="412">
        <v>17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38971797</v>
      </c>
      <c r="BO5" s="444"/>
      <c r="BP5" s="444"/>
      <c r="BQ5" s="444"/>
      <c r="BR5" s="444"/>
      <c r="BS5" s="444"/>
      <c r="BT5" s="444"/>
      <c r="BU5" s="445"/>
      <c r="BV5" s="443">
        <v>38165807</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90.7</v>
      </c>
      <c r="CU5" s="441"/>
      <c r="CV5" s="441"/>
      <c r="CW5" s="441"/>
      <c r="CX5" s="441"/>
      <c r="CY5" s="441"/>
      <c r="CZ5" s="441"/>
      <c r="DA5" s="442"/>
      <c r="DB5" s="440">
        <v>85.4</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1923703</v>
      </c>
      <c r="BO6" s="444"/>
      <c r="BP6" s="444"/>
      <c r="BQ6" s="444"/>
      <c r="BR6" s="444"/>
      <c r="BS6" s="444"/>
      <c r="BT6" s="444"/>
      <c r="BU6" s="445"/>
      <c r="BV6" s="443">
        <v>3545454</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90.7</v>
      </c>
      <c r="CU6" s="481"/>
      <c r="CV6" s="481"/>
      <c r="CW6" s="481"/>
      <c r="CX6" s="481"/>
      <c r="CY6" s="481"/>
      <c r="CZ6" s="481"/>
      <c r="DA6" s="482"/>
      <c r="DB6" s="480">
        <v>91.1</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378961</v>
      </c>
      <c r="BO7" s="444"/>
      <c r="BP7" s="444"/>
      <c r="BQ7" s="444"/>
      <c r="BR7" s="444"/>
      <c r="BS7" s="444"/>
      <c r="BT7" s="444"/>
      <c r="BU7" s="445"/>
      <c r="BV7" s="443">
        <v>365391</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18145799</v>
      </c>
      <c r="CU7" s="444"/>
      <c r="CV7" s="444"/>
      <c r="CW7" s="444"/>
      <c r="CX7" s="444"/>
      <c r="CY7" s="444"/>
      <c r="CZ7" s="444"/>
      <c r="DA7" s="445"/>
      <c r="DB7" s="443">
        <v>18746389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96</v>
      </c>
      <c r="AV8" s="476"/>
      <c r="AW8" s="476"/>
      <c r="AX8" s="476"/>
      <c r="AY8" s="477" t="s">
        <v>111</v>
      </c>
      <c r="AZ8" s="478"/>
      <c r="BA8" s="478"/>
      <c r="BB8" s="478"/>
      <c r="BC8" s="478"/>
      <c r="BD8" s="478"/>
      <c r="BE8" s="478"/>
      <c r="BF8" s="478"/>
      <c r="BG8" s="478"/>
      <c r="BH8" s="478"/>
      <c r="BI8" s="478"/>
      <c r="BJ8" s="478"/>
      <c r="BK8" s="478"/>
      <c r="BL8" s="478"/>
      <c r="BM8" s="479"/>
      <c r="BN8" s="443">
        <v>1544742</v>
      </c>
      <c r="BO8" s="444"/>
      <c r="BP8" s="444"/>
      <c r="BQ8" s="444"/>
      <c r="BR8" s="444"/>
      <c r="BS8" s="444"/>
      <c r="BT8" s="444"/>
      <c r="BU8" s="445"/>
      <c r="BV8" s="443">
        <v>3180063</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0.83</v>
      </c>
      <c r="CU8" s="484"/>
      <c r="CV8" s="484"/>
      <c r="CW8" s="484"/>
      <c r="CX8" s="484"/>
      <c r="CY8" s="484"/>
      <c r="CZ8" s="484"/>
      <c r="DA8" s="485"/>
      <c r="DB8" s="483">
        <v>0.85</v>
      </c>
      <c r="DC8" s="484"/>
      <c r="DD8" s="484"/>
      <c r="DE8" s="484"/>
      <c r="DF8" s="484"/>
      <c r="DG8" s="484"/>
      <c r="DH8" s="484"/>
      <c r="DI8" s="485"/>
    </row>
    <row r="9" spans="1:119" ht="18.75" customHeight="1" thickBot="1" x14ac:dyDescent="0.25">
      <c r="A9" s="181"/>
      <c r="B9" s="437" t="s">
        <v>113</v>
      </c>
      <c r="C9" s="438"/>
      <c r="D9" s="438"/>
      <c r="E9" s="438"/>
      <c r="F9" s="438"/>
      <c r="G9" s="438"/>
      <c r="H9" s="438"/>
      <c r="I9" s="438"/>
      <c r="J9" s="438"/>
      <c r="K9" s="486"/>
      <c r="L9" s="487" t="s">
        <v>114</v>
      </c>
      <c r="M9" s="488"/>
      <c r="N9" s="488"/>
      <c r="O9" s="488"/>
      <c r="P9" s="488"/>
      <c r="Q9" s="489"/>
      <c r="R9" s="490">
        <v>79538</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-1635321</v>
      </c>
      <c r="BO9" s="444"/>
      <c r="BP9" s="444"/>
      <c r="BQ9" s="444"/>
      <c r="BR9" s="444"/>
      <c r="BS9" s="444"/>
      <c r="BT9" s="444"/>
      <c r="BU9" s="445"/>
      <c r="BV9" s="443">
        <v>752760</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10.199999999999999</v>
      </c>
      <c r="CU9" s="441"/>
      <c r="CV9" s="441"/>
      <c r="CW9" s="441"/>
      <c r="CX9" s="441"/>
      <c r="CY9" s="441"/>
      <c r="CZ9" s="441"/>
      <c r="DA9" s="442"/>
      <c r="DB9" s="440">
        <v>10.199999999999999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81100</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651668</v>
      </c>
      <c r="BO10" s="444"/>
      <c r="BP10" s="444"/>
      <c r="BQ10" s="444"/>
      <c r="BR10" s="444"/>
      <c r="BS10" s="444"/>
      <c r="BT10" s="444"/>
      <c r="BU10" s="445"/>
      <c r="BV10" s="443">
        <v>409400</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2">
      <c r="A12" s="181"/>
      <c r="B12" s="503" t="s">
        <v>133</v>
      </c>
      <c r="C12" s="504"/>
      <c r="D12" s="504"/>
      <c r="E12" s="504"/>
      <c r="F12" s="504"/>
      <c r="G12" s="504"/>
      <c r="H12" s="504"/>
      <c r="I12" s="504"/>
      <c r="J12" s="504"/>
      <c r="K12" s="505"/>
      <c r="L12" s="512" t="s">
        <v>134</v>
      </c>
      <c r="M12" s="513"/>
      <c r="N12" s="513"/>
      <c r="O12" s="513"/>
      <c r="P12" s="513"/>
      <c r="Q12" s="514"/>
      <c r="R12" s="515">
        <v>78666</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122</v>
      </c>
      <c r="AV12" s="476"/>
      <c r="AW12" s="476"/>
      <c r="AX12" s="476"/>
      <c r="AY12" s="477" t="s">
        <v>138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132</v>
      </c>
      <c r="CU12" s="484"/>
      <c r="CV12" s="484"/>
      <c r="CW12" s="484"/>
      <c r="CX12" s="484"/>
      <c r="CY12" s="484"/>
      <c r="CZ12" s="484"/>
      <c r="DA12" s="485"/>
      <c r="DB12" s="483" t="s">
        <v>131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140</v>
      </c>
      <c r="N13" s="535"/>
      <c r="O13" s="535"/>
      <c r="P13" s="535"/>
      <c r="Q13" s="536"/>
      <c r="R13" s="527">
        <v>75342</v>
      </c>
      <c r="S13" s="528"/>
      <c r="T13" s="528"/>
      <c r="U13" s="528"/>
      <c r="V13" s="529"/>
      <c r="W13" s="459" t="s">
        <v>141</v>
      </c>
      <c r="X13" s="460"/>
      <c r="Y13" s="460"/>
      <c r="Z13" s="460"/>
      <c r="AA13" s="460"/>
      <c r="AB13" s="450"/>
      <c r="AC13" s="494">
        <v>1655</v>
      </c>
      <c r="AD13" s="495"/>
      <c r="AE13" s="495"/>
      <c r="AF13" s="495"/>
      <c r="AG13" s="537"/>
      <c r="AH13" s="494">
        <v>1768</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-983653</v>
      </c>
      <c r="BO13" s="444"/>
      <c r="BP13" s="444"/>
      <c r="BQ13" s="444"/>
      <c r="BR13" s="444"/>
      <c r="BS13" s="444"/>
      <c r="BT13" s="444"/>
      <c r="BU13" s="445"/>
      <c r="BV13" s="443">
        <v>1162160</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0.1</v>
      </c>
      <c r="CU13" s="441"/>
      <c r="CV13" s="441"/>
      <c r="CW13" s="441"/>
      <c r="CX13" s="441"/>
      <c r="CY13" s="441"/>
      <c r="CZ13" s="441"/>
      <c r="DA13" s="442"/>
      <c r="DB13" s="440">
        <v>-0.3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146</v>
      </c>
      <c r="M14" s="525"/>
      <c r="N14" s="525"/>
      <c r="O14" s="525"/>
      <c r="P14" s="525"/>
      <c r="Q14" s="526"/>
      <c r="R14" s="527">
        <v>79261</v>
      </c>
      <c r="S14" s="528"/>
      <c r="T14" s="528"/>
      <c r="U14" s="528"/>
      <c r="V14" s="529"/>
      <c r="W14" s="433"/>
      <c r="X14" s="434"/>
      <c r="Y14" s="434"/>
      <c r="Z14" s="434"/>
      <c r="AA14" s="434"/>
      <c r="AB14" s="423"/>
      <c r="AC14" s="530">
        <v>4.0999999999999996</v>
      </c>
      <c r="AD14" s="531"/>
      <c r="AE14" s="531"/>
      <c r="AF14" s="531"/>
      <c r="AG14" s="532"/>
      <c r="AH14" s="530">
        <v>4.4000000000000004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148</v>
      </c>
      <c r="CU14" s="542"/>
      <c r="CV14" s="542"/>
      <c r="CW14" s="542"/>
      <c r="CX14" s="542"/>
      <c r="CY14" s="542"/>
      <c r="CZ14" s="542"/>
      <c r="DA14" s="543"/>
      <c r="DB14" s="541" t="s">
        <v>148</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140</v>
      </c>
      <c r="N15" s="535"/>
      <c r="O15" s="535"/>
      <c r="P15" s="535"/>
      <c r="Q15" s="536"/>
      <c r="R15" s="527">
        <v>76076</v>
      </c>
      <c r="S15" s="528"/>
      <c r="T15" s="528"/>
      <c r="U15" s="528"/>
      <c r="V15" s="529"/>
      <c r="W15" s="459" t="s">
        <v>149</v>
      </c>
      <c r="X15" s="460"/>
      <c r="Y15" s="460"/>
      <c r="Z15" s="460"/>
      <c r="AA15" s="460"/>
      <c r="AB15" s="450"/>
      <c r="AC15" s="494">
        <v>15462</v>
      </c>
      <c r="AD15" s="495"/>
      <c r="AE15" s="495"/>
      <c r="AF15" s="495"/>
      <c r="AG15" s="537"/>
      <c r="AH15" s="494">
        <v>15952</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11624115</v>
      </c>
      <c r="BO15" s="407"/>
      <c r="BP15" s="407"/>
      <c r="BQ15" s="407"/>
      <c r="BR15" s="407"/>
      <c r="BS15" s="407"/>
      <c r="BT15" s="407"/>
      <c r="BU15" s="408"/>
      <c r="BV15" s="406">
        <v>11251272</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38.700000000000003</v>
      </c>
      <c r="AD16" s="531"/>
      <c r="AE16" s="531"/>
      <c r="AF16" s="531"/>
      <c r="AG16" s="532"/>
      <c r="AH16" s="530">
        <v>39.9</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14547928</v>
      </c>
      <c r="BO16" s="444"/>
      <c r="BP16" s="444"/>
      <c r="BQ16" s="444"/>
      <c r="BR16" s="444"/>
      <c r="BS16" s="444"/>
      <c r="BT16" s="444"/>
      <c r="BU16" s="445"/>
      <c r="BV16" s="443">
        <v>13887683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22877</v>
      </c>
      <c r="AD17" s="495"/>
      <c r="AE17" s="495"/>
      <c r="AF17" s="495"/>
      <c r="AG17" s="537"/>
      <c r="AH17" s="494">
        <v>22310</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14748230</v>
      </c>
      <c r="BO17" s="444"/>
      <c r="BP17" s="444"/>
      <c r="BQ17" s="444"/>
      <c r="BR17" s="444"/>
      <c r="BS17" s="444"/>
      <c r="BT17" s="444"/>
      <c r="BU17" s="445"/>
      <c r="BV17" s="443">
        <v>14337907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159</v>
      </c>
      <c r="C18" s="486"/>
      <c r="D18" s="486"/>
      <c r="E18" s="566"/>
      <c r="F18" s="566"/>
      <c r="G18" s="566"/>
      <c r="H18" s="566"/>
      <c r="I18" s="566"/>
      <c r="J18" s="566"/>
      <c r="K18" s="566"/>
      <c r="L18" s="567">
        <v>56.96</v>
      </c>
      <c r="M18" s="567"/>
      <c r="N18" s="567"/>
      <c r="O18" s="567"/>
      <c r="P18" s="567"/>
      <c r="Q18" s="567"/>
      <c r="R18" s="568"/>
      <c r="S18" s="568"/>
      <c r="T18" s="568"/>
      <c r="U18" s="568"/>
      <c r="V18" s="569"/>
      <c r="W18" s="461"/>
      <c r="X18" s="462"/>
      <c r="Y18" s="462"/>
      <c r="Z18" s="462"/>
      <c r="AA18" s="462"/>
      <c r="AB18" s="453"/>
      <c r="AC18" s="570">
        <v>57.2</v>
      </c>
      <c r="AD18" s="571"/>
      <c r="AE18" s="571"/>
      <c r="AF18" s="571"/>
      <c r="AG18" s="572"/>
      <c r="AH18" s="570">
        <v>55.7</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16587592</v>
      </c>
      <c r="BO18" s="444"/>
      <c r="BP18" s="444"/>
      <c r="BQ18" s="444"/>
      <c r="BR18" s="444"/>
      <c r="BS18" s="444"/>
      <c r="BT18" s="444"/>
      <c r="BU18" s="445"/>
      <c r="BV18" s="443">
        <v>16160611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161</v>
      </c>
      <c r="C19" s="486"/>
      <c r="D19" s="486"/>
      <c r="E19" s="566"/>
      <c r="F19" s="566"/>
      <c r="G19" s="566"/>
      <c r="H19" s="566"/>
      <c r="I19" s="566"/>
      <c r="J19" s="566"/>
      <c r="K19" s="566"/>
      <c r="L19" s="574">
        <v>1396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27731102</v>
      </c>
      <c r="BO19" s="444"/>
      <c r="BP19" s="444"/>
      <c r="BQ19" s="444"/>
      <c r="BR19" s="444"/>
      <c r="BS19" s="444"/>
      <c r="BT19" s="444"/>
      <c r="BU19" s="445"/>
      <c r="BV19" s="443">
        <v>27542065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163</v>
      </c>
      <c r="C20" s="486"/>
      <c r="D20" s="486"/>
      <c r="E20" s="566"/>
      <c r="F20" s="566"/>
      <c r="G20" s="566"/>
      <c r="H20" s="566"/>
      <c r="I20" s="566"/>
      <c r="J20" s="566"/>
      <c r="K20" s="566"/>
      <c r="L20" s="574">
        <v>30970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23848475</v>
      </c>
      <c r="BO22" s="407"/>
      <c r="BP22" s="407"/>
      <c r="BQ22" s="407"/>
      <c r="BR22" s="407"/>
      <c r="BS22" s="407"/>
      <c r="BT22" s="407"/>
      <c r="BU22" s="408"/>
      <c r="BV22" s="406">
        <v>24958348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10013674</v>
      </c>
      <c r="BO23" s="444"/>
      <c r="BP23" s="444"/>
      <c r="BQ23" s="444"/>
      <c r="BR23" s="444"/>
      <c r="BS23" s="444"/>
      <c r="BT23" s="444"/>
      <c r="BU23" s="445"/>
      <c r="BV23" s="443">
        <v>9970989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173</v>
      </c>
      <c r="F24" s="473"/>
      <c r="G24" s="473"/>
      <c r="H24" s="473"/>
      <c r="I24" s="473"/>
      <c r="J24" s="473"/>
      <c r="K24" s="474"/>
      <c r="L24" s="494">
        <v>1</v>
      </c>
      <c r="M24" s="495"/>
      <c r="N24" s="495"/>
      <c r="O24" s="495"/>
      <c r="P24" s="537"/>
      <c r="Q24" s="494">
        <v>9270</v>
      </c>
      <c r="R24" s="495"/>
      <c r="S24" s="495"/>
      <c r="T24" s="495"/>
      <c r="U24" s="495"/>
      <c r="V24" s="537"/>
      <c r="W24" s="589"/>
      <c r="X24" s="590"/>
      <c r="Y24" s="591"/>
      <c r="Z24" s="493" t="s">
        <v>174</v>
      </c>
      <c r="AA24" s="473"/>
      <c r="AB24" s="473"/>
      <c r="AC24" s="473"/>
      <c r="AD24" s="473"/>
      <c r="AE24" s="473"/>
      <c r="AF24" s="473"/>
      <c r="AG24" s="474"/>
      <c r="AH24" s="494">
        <v>680</v>
      </c>
      <c r="AI24" s="495"/>
      <c r="AJ24" s="495"/>
      <c r="AK24" s="495"/>
      <c r="AL24" s="537"/>
      <c r="AM24" s="494">
        <v>2029800</v>
      </c>
      <c r="AN24" s="495"/>
      <c r="AO24" s="495"/>
      <c r="AP24" s="495"/>
      <c r="AQ24" s="495"/>
      <c r="AR24" s="537"/>
      <c r="AS24" s="494">
        <v>2985</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11198021</v>
      </c>
      <c r="BO24" s="444"/>
      <c r="BP24" s="444"/>
      <c r="BQ24" s="444"/>
      <c r="BR24" s="444"/>
      <c r="BS24" s="444"/>
      <c r="BT24" s="444"/>
      <c r="BU24" s="445"/>
      <c r="BV24" s="443">
        <v>11153099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176</v>
      </c>
      <c r="F25" s="473"/>
      <c r="G25" s="473"/>
      <c r="H25" s="473"/>
      <c r="I25" s="473"/>
      <c r="J25" s="473"/>
      <c r="K25" s="474"/>
      <c r="L25" s="494">
        <v>1</v>
      </c>
      <c r="M25" s="495"/>
      <c r="N25" s="495"/>
      <c r="O25" s="495"/>
      <c r="P25" s="537"/>
      <c r="Q25" s="494">
        <v>7810</v>
      </c>
      <c r="R25" s="495"/>
      <c r="S25" s="495"/>
      <c r="T25" s="495"/>
      <c r="U25" s="495"/>
      <c r="V25" s="537"/>
      <c r="W25" s="589"/>
      <c r="X25" s="590"/>
      <c r="Y25" s="591"/>
      <c r="Z25" s="493" t="s">
        <v>177</v>
      </c>
      <c r="AA25" s="473"/>
      <c r="AB25" s="473"/>
      <c r="AC25" s="473"/>
      <c r="AD25" s="473"/>
      <c r="AE25" s="473"/>
      <c r="AF25" s="473"/>
      <c r="AG25" s="474"/>
      <c r="AH25" s="494">
        <v>109</v>
      </c>
      <c r="AI25" s="495"/>
      <c r="AJ25" s="495"/>
      <c r="AK25" s="495"/>
      <c r="AL25" s="537"/>
      <c r="AM25" s="494">
        <v>335393</v>
      </c>
      <c r="AN25" s="495"/>
      <c r="AO25" s="495"/>
      <c r="AP25" s="495"/>
      <c r="AQ25" s="495"/>
      <c r="AR25" s="537"/>
      <c r="AS25" s="494">
        <v>3077</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8954518</v>
      </c>
      <c r="BO25" s="407"/>
      <c r="BP25" s="407"/>
      <c r="BQ25" s="407"/>
      <c r="BR25" s="407"/>
      <c r="BS25" s="407"/>
      <c r="BT25" s="407"/>
      <c r="BU25" s="408"/>
      <c r="BV25" s="406">
        <v>5473971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179</v>
      </c>
      <c r="F26" s="473"/>
      <c r="G26" s="473"/>
      <c r="H26" s="473"/>
      <c r="I26" s="473"/>
      <c r="J26" s="473"/>
      <c r="K26" s="474"/>
      <c r="L26" s="494">
        <v>1</v>
      </c>
      <c r="M26" s="495"/>
      <c r="N26" s="495"/>
      <c r="O26" s="495"/>
      <c r="P26" s="537"/>
      <c r="Q26" s="494">
        <v>6970</v>
      </c>
      <c r="R26" s="495"/>
      <c r="S26" s="495"/>
      <c r="T26" s="495"/>
      <c r="U26" s="495"/>
      <c r="V26" s="537"/>
      <c r="W26" s="589"/>
      <c r="X26" s="590"/>
      <c r="Y26" s="591"/>
      <c r="Z26" s="493" t="s">
        <v>180</v>
      </c>
      <c r="AA26" s="595"/>
      <c r="AB26" s="595"/>
      <c r="AC26" s="595"/>
      <c r="AD26" s="595"/>
      <c r="AE26" s="595"/>
      <c r="AF26" s="595"/>
      <c r="AG26" s="596"/>
      <c r="AH26" s="494">
        <v>16</v>
      </c>
      <c r="AI26" s="495"/>
      <c r="AJ26" s="495"/>
      <c r="AK26" s="495"/>
      <c r="AL26" s="537"/>
      <c r="AM26" s="494">
        <v>44336</v>
      </c>
      <c r="AN26" s="495"/>
      <c r="AO26" s="495"/>
      <c r="AP26" s="495"/>
      <c r="AQ26" s="495"/>
      <c r="AR26" s="537"/>
      <c r="AS26" s="494">
        <v>2771</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v>493533</v>
      </c>
      <c r="BO26" s="444"/>
      <c r="BP26" s="444"/>
      <c r="BQ26" s="444"/>
      <c r="BR26" s="444"/>
      <c r="BS26" s="444"/>
      <c r="BT26" s="444"/>
      <c r="BU26" s="445"/>
      <c r="BV26" s="443">
        <v>662520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182</v>
      </c>
      <c r="F27" s="473"/>
      <c r="G27" s="473"/>
      <c r="H27" s="473"/>
      <c r="I27" s="473"/>
      <c r="J27" s="473"/>
      <c r="K27" s="474"/>
      <c r="L27" s="494">
        <v>1</v>
      </c>
      <c r="M27" s="495"/>
      <c r="N27" s="495"/>
      <c r="O27" s="495"/>
      <c r="P27" s="537"/>
      <c r="Q27" s="494">
        <v>5320</v>
      </c>
      <c r="R27" s="495"/>
      <c r="S27" s="495"/>
      <c r="T27" s="495"/>
      <c r="U27" s="495"/>
      <c r="V27" s="537"/>
      <c r="W27" s="589"/>
      <c r="X27" s="590"/>
      <c r="Y27" s="591"/>
      <c r="Z27" s="493" t="s">
        <v>183</v>
      </c>
      <c r="AA27" s="473"/>
      <c r="AB27" s="473"/>
      <c r="AC27" s="473"/>
      <c r="AD27" s="473"/>
      <c r="AE27" s="473"/>
      <c r="AF27" s="473"/>
      <c r="AG27" s="474"/>
      <c r="AH27" s="494">
        <v>22</v>
      </c>
      <c r="AI27" s="495"/>
      <c r="AJ27" s="495"/>
      <c r="AK27" s="495"/>
      <c r="AL27" s="537"/>
      <c r="AM27" s="494">
        <v>67647</v>
      </c>
      <c r="AN27" s="495"/>
      <c r="AO27" s="495"/>
      <c r="AP27" s="495"/>
      <c r="AQ27" s="495"/>
      <c r="AR27" s="537"/>
      <c r="AS27" s="494">
        <v>3075</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t="s">
        <v>148</v>
      </c>
      <c r="BO27" s="563"/>
      <c r="BP27" s="563"/>
      <c r="BQ27" s="563"/>
      <c r="BR27" s="563"/>
      <c r="BS27" s="563"/>
      <c r="BT27" s="563"/>
      <c r="BU27" s="564"/>
      <c r="BV27" s="562" t="s">
        <v>148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185</v>
      </c>
      <c r="F28" s="473"/>
      <c r="G28" s="473"/>
      <c r="H28" s="473"/>
      <c r="I28" s="473"/>
      <c r="J28" s="473"/>
      <c r="K28" s="474"/>
      <c r="L28" s="494">
        <v>1</v>
      </c>
      <c r="M28" s="495"/>
      <c r="N28" s="495"/>
      <c r="O28" s="495"/>
      <c r="P28" s="537"/>
      <c r="Q28" s="494">
        <v>4890</v>
      </c>
      <c r="R28" s="495"/>
      <c r="S28" s="495"/>
      <c r="T28" s="495"/>
      <c r="U28" s="495"/>
      <c r="V28" s="537"/>
      <c r="W28" s="589"/>
      <c r="X28" s="590"/>
      <c r="Y28" s="591"/>
      <c r="Z28" s="493" t="s">
        <v>186</v>
      </c>
      <c r="AA28" s="473"/>
      <c r="AB28" s="473"/>
      <c r="AC28" s="473"/>
      <c r="AD28" s="473"/>
      <c r="AE28" s="473"/>
      <c r="AF28" s="473"/>
      <c r="AG28" s="474"/>
      <c r="AH28" s="494" t="s">
        <v>148</v>
      </c>
      <c r="AI28" s="495"/>
      <c r="AJ28" s="495"/>
      <c r="AK28" s="495"/>
      <c r="AL28" s="537"/>
      <c r="AM28" s="494" t="s">
        <v>148</v>
      </c>
      <c r="AN28" s="495"/>
      <c r="AO28" s="495"/>
      <c r="AP28" s="495"/>
      <c r="AQ28" s="495"/>
      <c r="AR28" s="537"/>
      <c r="AS28" s="494" t="s">
        <v>148</v>
      </c>
      <c r="AT28" s="495"/>
      <c r="AU28" s="495"/>
      <c r="AV28" s="495"/>
      <c r="AW28" s="495"/>
      <c r="AX28" s="496"/>
      <c r="AY28" s="597" t="s">
        <v>187</v>
      </c>
      <c r="AZ28" s="598"/>
      <c r="BA28" s="598"/>
      <c r="BB28" s="599"/>
      <c r="BC28" s="403" t="s">
        <v>50</v>
      </c>
      <c r="BD28" s="404"/>
      <c r="BE28" s="404"/>
      <c r="BF28" s="404"/>
      <c r="BG28" s="404"/>
      <c r="BH28" s="404"/>
      <c r="BI28" s="404"/>
      <c r="BJ28" s="404"/>
      <c r="BK28" s="404"/>
      <c r="BL28" s="404"/>
      <c r="BM28" s="405"/>
      <c r="BN28" s="406">
        <v>6918868</v>
      </c>
      <c r="BO28" s="407"/>
      <c r="BP28" s="407"/>
      <c r="BQ28" s="407"/>
      <c r="BR28" s="407"/>
      <c r="BS28" s="407"/>
      <c r="BT28" s="407"/>
      <c r="BU28" s="408"/>
      <c r="BV28" s="406">
        <v>5467200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188</v>
      </c>
      <c r="F29" s="473"/>
      <c r="G29" s="473"/>
      <c r="H29" s="473"/>
      <c r="I29" s="473"/>
      <c r="J29" s="473"/>
      <c r="K29" s="474"/>
      <c r="L29" s="494">
        <v>18</v>
      </c>
      <c r="M29" s="495"/>
      <c r="N29" s="495"/>
      <c r="O29" s="495"/>
      <c r="P29" s="537"/>
      <c r="Q29" s="494">
        <v>4570</v>
      </c>
      <c r="R29" s="495"/>
      <c r="S29" s="495"/>
      <c r="T29" s="495"/>
      <c r="U29" s="495"/>
      <c r="V29" s="537"/>
      <c r="W29" s="592"/>
      <c r="X29" s="593"/>
      <c r="Y29" s="594"/>
      <c r="Z29" s="493" t="s">
        <v>189</v>
      </c>
      <c r="AA29" s="473"/>
      <c r="AB29" s="473"/>
      <c r="AC29" s="473"/>
      <c r="AD29" s="473"/>
      <c r="AE29" s="473"/>
      <c r="AF29" s="473"/>
      <c r="AG29" s="474"/>
      <c r="AH29" s="494">
        <v>702</v>
      </c>
      <c r="AI29" s="495"/>
      <c r="AJ29" s="495"/>
      <c r="AK29" s="495"/>
      <c r="AL29" s="537"/>
      <c r="AM29" s="494">
        <v>2097447</v>
      </c>
      <c r="AN29" s="495"/>
      <c r="AO29" s="495"/>
      <c r="AP29" s="495"/>
      <c r="AQ29" s="495"/>
      <c r="AR29" s="537"/>
      <c r="AS29" s="494">
        <v>2988</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277191</v>
      </c>
      <c r="BO29" s="444"/>
      <c r="BP29" s="444"/>
      <c r="BQ29" s="444"/>
      <c r="BR29" s="444"/>
      <c r="BS29" s="444"/>
      <c r="BT29" s="444"/>
      <c r="BU29" s="445"/>
      <c r="BV29" s="443">
        <v>275800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101.2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15421070</v>
      </c>
      <c r="BO30" s="563"/>
      <c r="BP30" s="563"/>
      <c r="BQ30" s="563"/>
      <c r="BR30" s="563"/>
      <c r="BS30" s="563"/>
      <c r="BT30" s="563"/>
      <c r="BU30" s="564"/>
      <c r="BV30" s="562">
        <v>11013203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198</v>
      </c>
      <c r="D33" s="467"/>
      <c r="E33" s="432" t="s">
        <v>199</v>
      </c>
      <c r="F33" s="432"/>
      <c r="G33" s="432"/>
      <c r="H33" s="432"/>
      <c r="I33" s="432"/>
      <c r="J33" s="432"/>
      <c r="K33" s="432"/>
      <c r="L33" s="432"/>
      <c r="M33" s="432"/>
      <c r="N33" s="432"/>
      <c r="O33" s="432"/>
      <c r="P33" s="432"/>
      <c r="Q33" s="432"/>
      <c r="R33" s="432"/>
      <c r="S33" s="432"/>
      <c r="T33" s="206"/>
      <c r="U33" s="467" t="s">
        <v>198</v>
      </c>
      <c r="V33" s="467"/>
      <c r="W33" s="432" t="s">
        <v>199</v>
      </c>
      <c r="X33" s="432"/>
      <c r="Y33" s="432"/>
      <c r="Z33" s="432"/>
      <c r="AA33" s="432"/>
      <c r="AB33" s="432"/>
      <c r="AC33" s="432"/>
      <c r="AD33" s="432"/>
      <c r="AE33" s="432"/>
      <c r="AF33" s="432"/>
      <c r="AG33" s="432"/>
      <c r="AH33" s="432"/>
      <c r="AI33" s="432"/>
      <c r="AJ33" s="432"/>
      <c r="AK33" s="432"/>
      <c r="AL33" s="206"/>
      <c r="AM33" s="467" t="s">
        <v>198</v>
      </c>
      <c r="AN33" s="467"/>
      <c r="AO33" s="432" t="s">
        <v>199</v>
      </c>
      <c r="AP33" s="432"/>
      <c r="AQ33" s="432"/>
      <c r="AR33" s="432"/>
      <c r="AS33" s="432"/>
      <c r="AT33" s="432"/>
      <c r="AU33" s="432"/>
      <c r="AV33" s="432"/>
      <c r="AW33" s="432"/>
      <c r="AX33" s="432"/>
      <c r="AY33" s="432"/>
      <c r="AZ33" s="432"/>
      <c r="BA33" s="432"/>
      <c r="BB33" s="432"/>
      <c r="BC33" s="432"/>
      <c r="BD33" s="207"/>
      <c r="BE33" s="432" t="s">
        <v>200</v>
      </c>
      <c r="BF33" s="432"/>
      <c r="BG33" s="432" t="s">
        <v>201</v>
      </c>
      <c r="BH33" s="432"/>
      <c r="BI33" s="432"/>
      <c r="BJ33" s="432"/>
      <c r="BK33" s="432"/>
      <c r="BL33" s="432"/>
      <c r="BM33" s="432"/>
      <c r="BN33" s="432"/>
      <c r="BO33" s="432"/>
      <c r="BP33" s="432"/>
      <c r="BQ33" s="432"/>
      <c r="BR33" s="432"/>
      <c r="BS33" s="432"/>
      <c r="BT33" s="432"/>
      <c r="BU33" s="432"/>
      <c r="BV33" s="207"/>
      <c r="BW33" s="467" t="s">
        <v>200</v>
      </c>
      <c r="BX33" s="467"/>
      <c r="BY33" s="432" t="s">
        <v>202</v>
      </c>
      <c r="BZ33" s="432"/>
      <c r="CA33" s="432"/>
      <c r="CB33" s="432"/>
      <c r="CC33" s="432"/>
      <c r="CD33" s="432"/>
      <c r="CE33" s="432"/>
      <c r="CF33" s="432"/>
      <c r="CG33" s="432"/>
      <c r="CH33" s="432"/>
      <c r="CI33" s="432"/>
      <c r="CJ33" s="432"/>
      <c r="CK33" s="432"/>
      <c r="CL33" s="432"/>
      <c r="CM33" s="432"/>
      <c r="CN33" s="206"/>
      <c r="CO33" s="467" t="s">
        <v>198</v>
      </c>
      <c r="CP33" s="467"/>
      <c r="CQ33" s="432" t="s">
        <v>203</v>
      </c>
      <c r="CR33" s="432"/>
      <c r="CS33" s="432"/>
      <c r="CT33" s="432"/>
      <c r="CU33" s="432"/>
      <c r="CV33" s="432"/>
      <c r="CW33" s="432"/>
      <c r="CX33" s="432"/>
      <c r="CY33" s="432"/>
      <c r="CZ33" s="432"/>
      <c r="DA33" s="432"/>
      <c r="DB33" s="432"/>
      <c r="DC33" s="432"/>
      <c r="DD33" s="432"/>
      <c r="DE33" s="432"/>
      <c r="DF33" s="206"/>
      <c r="DG33" s="632" t="s">
        <v>204</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蒲郡市幸田町衛生組合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蒲郡交通安全事業会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土地区画整理事業特別会計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後期高齢者医療事業特別会計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IF('各会計、関係団体の財政状況及び健全化判断比率'!B31="","",'各会計、関係団体の財政状況及び健全化判断比率'!B31)</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愛知県後期高齢者医療広域連合（一般会計）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16</v>
      </c>
      <c r="CP35" s="633"/>
      <c r="CQ35" s="634" t="str">
        <f>IF('各会計、関係団体の財政状況及び健全化判断比率'!BS8="","",'各会計、関係団体の財政状況及び健全化判断比率'!BS8)</f>
        <v>蒲郡港営施設</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公共用地対策事業特別会計</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IF('各会計、関係団体の財政状況及び健全化判断比率'!B32="","",'各会計、関係団体の財政状況及び健全化判断比率'!B32)</f>
        <v>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愛知県後期高齢者医療広域連合（後期高齢者医療特別会計）</v>
      </c>
      <c r="BZ36" s="634"/>
      <c r="CA36" s="634"/>
      <c r="CB36" s="634"/>
      <c r="CC36" s="634"/>
      <c r="CD36" s="634"/>
      <c r="CE36" s="634"/>
      <c r="CF36" s="634"/>
      <c r="CG36" s="634"/>
      <c r="CH36" s="634"/>
      <c r="CI36" s="634"/>
      <c r="CJ36" s="634"/>
      <c r="CK36" s="634"/>
      <c r="CL36" s="634"/>
      <c r="CM36" s="634"/>
      <c r="CN36" s="181"/>
      <c r="CO36" s="633">
        <f t="shared" si="3"/>
        <v>17</v>
      </c>
      <c r="CP36" s="633"/>
      <c r="CQ36" s="634" t="str">
        <f>IF('各会計、関係団体の財政状況及び健全化判断比率'!BS9="","",'各会計、関係団体の財政状況及び健全化判断比率'!BS9)</f>
        <v>蒲郡土地開発公社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9</v>
      </c>
      <c r="AN37" s="633"/>
      <c r="AO37" s="634" t="str">
        <f>IF('各会計、関係団体の財政状況及び健全化判断比率'!B33="","",'各会計、関係団体の財政状況及び健全化判断比率'!B33)</f>
        <v>モーターボート競走事業会計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東三河広域連合（一般会計）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東三河広域連合（介護保険特別会計）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636" t="s">
        <v>206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208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209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w6fTovSFquAZl7DanilNwU68V558rrhnJwFCTvveOVOYmmfHdl8hneXD7AXZ+nwsoA0BhYmNINAREKHBHsrUZA==" saltValue="s5qSNdrG3+tjLzNGUpco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2">
      <c r="A34" s="22"/>
      <c r="B34" s="31"/>
      <c r="C34" s="1187" t="s">
        <v>578</v>
      </c>
      <c r="D34" s="1187"/>
      <c r="E34" s="1188"/>
      <c r="F34" s="32">
        <v>112.13</v>
      </c>
      <c r="G34" s="33">
        <v>126.93</v>
      </c>
      <c r="H34" s="33">
        <v>148.05000000000001</v>
      </c>
      <c r="I34" s="33">
        <v>184.59</v>
      </c>
      <c r="J34" s="34">
        <v>220.64</v>
      </c>
      <c r="K34" s="22"/>
      <c r="L34" s="22"/>
      <c r="M34" s="22"/>
      <c r="N34" s="22"/>
      <c r="O34" s="22"/>
      <c r="P34" s="22"/>
    </row>
    <row r="35" spans="1:16" ht="39" customHeight="1" x14ac:dyDescent="0.2">
      <c r="A35" s="22"/>
      <c r="B35" s="35"/>
      <c r="C35" s="1181" t="s">
        <v>579</v>
      </c>
      <c r="D35" s="1182"/>
      <c r="E35" s="1183"/>
      <c r="F35" s="36" t="s">
        <v>580</v>
      </c>
      <c r="G35" s="37">
        <v>2.1800000000000002</v>
      </c>
      <c r="H35" s="37">
        <v>6.45</v>
      </c>
      <c r="I35" s="37">
        <v>13.64</v>
      </c>
      <c r="J35" s="38">
        <v>17.2</v>
      </c>
      <c r="K35" s="22"/>
      <c r="L35" s="22"/>
      <c r="M35" s="22"/>
      <c r="N35" s="22"/>
      <c r="O35" s="22"/>
      <c r="P35" s="22"/>
    </row>
    <row r="36" spans="1:16" ht="39" customHeight="1" x14ac:dyDescent="0.2">
      <c r="A36" s="22"/>
      <c r="B36" s="35"/>
      <c r="C36" s="1181" t="s">
        <v>581</v>
      </c>
      <c r="D36" s="1182"/>
      <c r="E36" s="1183"/>
      <c r="F36" s="36">
        <v>8</v>
      </c>
      <c r="G36" s="37">
        <v>8.9600000000000009</v>
      </c>
      <c r="H36" s="37">
        <v>10.54</v>
      </c>
      <c r="I36" s="37">
        <v>11.19</v>
      </c>
      <c r="J36" s="38">
        <v>4.75</v>
      </c>
      <c r="K36" s="22"/>
      <c r="L36" s="22"/>
      <c r="M36" s="22"/>
      <c r="N36" s="22"/>
      <c r="O36" s="22"/>
      <c r="P36" s="22"/>
    </row>
    <row r="37" spans="1:16" ht="39" customHeight="1" x14ac:dyDescent="0.2">
      <c r="A37" s="22"/>
      <c r="B37" s="35"/>
      <c r="C37" s="1181" t="s">
        <v>582</v>
      </c>
      <c r="D37" s="1182"/>
      <c r="E37" s="1183"/>
      <c r="F37" s="36">
        <v>6.38</v>
      </c>
      <c r="G37" s="37">
        <v>6.54</v>
      </c>
      <c r="H37" s="37">
        <v>6.2</v>
      </c>
      <c r="I37" s="37">
        <v>5.84</v>
      </c>
      <c r="J37" s="38">
        <v>4.4000000000000004</v>
      </c>
      <c r="K37" s="22"/>
      <c r="L37" s="22"/>
      <c r="M37" s="22"/>
      <c r="N37" s="22"/>
      <c r="O37" s="22"/>
      <c r="P37" s="22"/>
    </row>
    <row r="38" spans="1:16" ht="39" customHeight="1" x14ac:dyDescent="0.2">
      <c r="A38" s="22"/>
      <c r="B38" s="35"/>
      <c r="C38" s="1181" t="s">
        <v>583</v>
      </c>
      <c r="D38" s="1182"/>
      <c r="E38" s="1183"/>
      <c r="F38" s="36">
        <v>3.09</v>
      </c>
      <c r="G38" s="37">
        <v>2.72</v>
      </c>
      <c r="H38" s="37">
        <v>3.13</v>
      </c>
      <c r="I38" s="37">
        <v>2.79</v>
      </c>
      <c r="J38" s="38">
        <v>3.34</v>
      </c>
      <c r="K38" s="22"/>
      <c r="L38" s="22"/>
      <c r="M38" s="22"/>
      <c r="N38" s="22"/>
      <c r="O38" s="22"/>
      <c r="P38" s="22"/>
    </row>
    <row r="39" spans="1:16" ht="39" customHeight="1" x14ac:dyDescent="0.2">
      <c r="A39" s="22"/>
      <c r="B39" s="35"/>
      <c r="C39" s="1181" t="s">
        <v>584</v>
      </c>
      <c r="D39" s="1182"/>
      <c r="E39" s="1183"/>
      <c r="F39" s="36" t="s">
        <v>530</v>
      </c>
      <c r="G39" s="37">
        <v>1.9</v>
      </c>
      <c r="H39" s="37">
        <v>2.2599999999999998</v>
      </c>
      <c r="I39" s="37">
        <v>2.61</v>
      </c>
      <c r="J39" s="38">
        <v>2.4</v>
      </c>
      <c r="K39" s="22"/>
      <c r="L39" s="22"/>
      <c r="M39" s="22"/>
      <c r="N39" s="22"/>
      <c r="O39" s="22"/>
      <c r="P39" s="22"/>
    </row>
    <row r="40" spans="1:16" ht="39" customHeight="1" x14ac:dyDescent="0.2">
      <c r="A40" s="22"/>
      <c r="B40" s="35"/>
      <c r="C40" s="1181" t="s">
        <v>585</v>
      </c>
      <c r="D40" s="1182"/>
      <c r="E40" s="1183"/>
      <c r="F40" s="36">
        <v>0.31</v>
      </c>
      <c r="G40" s="37">
        <v>0.88</v>
      </c>
      <c r="H40" s="37">
        <v>1.1499999999999999</v>
      </c>
      <c r="I40" s="37">
        <v>3.58</v>
      </c>
      <c r="J40" s="38">
        <v>0.4</v>
      </c>
      <c r="K40" s="22"/>
      <c r="L40" s="22"/>
      <c r="M40" s="22"/>
      <c r="N40" s="22"/>
      <c r="O40" s="22"/>
      <c r="P40" s="22"/>
    </row>
    <row r="41" spans="1:16" ht="39" customHeight="1" x14ac:dyDescent="0.2">
      <c r="A41" s="22"/>
      <c r="B41" s="35"/>
      <c r="C41" s="1181" t="s">
        <v>586</v>
      </c>
      <c r="D41" s="1182"/>
      <c r="E41" s="1183"/>
      <c r="F41" s="36">
        <v>0.01</v>
      </c>
      <c r="G41" s="37">
        <v>0.48</v>
      </c>
      <c r="H41" s="37">
        <v>0.51</v>
      </c>
      <c r="I41" s="37">
        <v>0.66</v>
      </c>
      <c r="J41" s="38">
        <v>0.34</v>
      </c>
      <c r="K41" s="22"/>
      <c r="L41" s="22"/>
      <c r="M41" s="22"/>
      <c r="N41" s="22"/>
      <c r="O41" s="22"/>
      <c r="P41" s="22"/>
    </row>
    <row r="42" spans="1:16" ht="39" customHeight="1" x14ac:dyDescent="0.2">
      <c r="A42" s="22"/>
      <c r="B42" s="39"/>
      <c r="C42" s="1181" t="s">
        <v>587</v>
      </c>
      <c r="D42" s="1182"/>
      <c r="E42" s="1183"/>
      <c r="F42" s="36" t="s">
        <v>530</v>
      </c>
      <c r="G42" s="37" t="s">
        <v>530</v>
      </c>
      <c r="H42" s="37" t="s">
        <v>530</v>
      </c>
      <c r="I42" s="37" t="s">
        <v>530</v>
      </c>
      <c r="J42" s="38" t="s">
        <v>530</v>
      </c>
      <c r="K42" s="22"/>
      <c r="L42" s="22"/>
      <c r="M42" s="22"/>
      <c r="N42" s="22"/>
      <c r="O42" s="22"/>
      <c r="P42" s="22"/>
    </row>
    <row r="43" spans="1:16" ht="39" customHeight="1" thickBot="1" x14ac:dyDescent="0.25">
      <c r="A43" s="22"/>
      <c r="B43" s="40"/>
      <c r="C43" s="1184" t="s">
        <v>588</v>
      </c>
      <c r="D43" s="1185"/>
      <c r="E43" s="1186"/>
      <c r="F43" s="41">
        <v>2.12</v>
      </c>
      <c r="G43" s="42">
        <v>0.18</v>
      </c>
      <c r="H43" s="42">
        <v>1.57</v>
      </c>
      <c r="I43" s="42">
        <v>1.01</v>
      </c>
      <c r="J43" s="43">
        <v>0.22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bUbn4pQWp20oQZFbNvPg00msqOF6eOgVkIqgYJnpnEypa1CYXuwIkpdZEKRkVTfwSTIpFPe7PAS0OhepCcDMw==" saltValue="8wi2MehpKkaa3T4LbRaQ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3170</v>
      </c>
      <c r="L45" s="60">
        <v>3051</v>
      </c>
      <c r="M45" s="60">
        <v>2779</v>
      </c>
      <c r="N45" s="60">
        <v>2885</v>
      </c>
      <c r="O45" s="61">
        <v>2872</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530</v>
      </c>
      <c r="L46" s="64" t="s">
        <v>530</v>
      </c>
      <c r="M46" s="64" t="s">
        <v>530</v>
      </c>
      <c r="N46" s="64" t="s">
        <v>530</v>
      </c>
      <c r="O46" s="65" t="s">
        <v>530</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530</v>
      </c>
      <c r="L47" s="64" t="s">
        <v>530</v>
      </c>
      <c r="M47" s="64" t="s">
        <v>530</v>
      </c>
      <c r="N47" s="64" t="s">
        <v>530</v>
      </c>
      <c r="O47" s="65" t="s">
        <v>530</v>
      </c>
      <c r="P47" s="48"/>
      <c r="Q47" s="48"/>
      <c r="R47" s="48"/>
      <c r="S47" s="48"/>
      <c r="T47" s="48"/>
      <c r="U47" s="48"/>
    </row>
    <row r="48" spans="1:21" ht="30.75" customHeight="1" x14ac:dyDescent="0.2">
      <c r="A48" s="48"/>
      <c r="B48" s="1191"/>
      <c r="C48" s="1192"/>
      <c r="D48" s="62"/>
      <c r="E48" s="1197" t="s">
        <v>15</v>
      </c>
      <c r="F48" s="1197"/>
      <c r="G48" s="1197"/>
      <c r="H48" s="1197"/>
      <c r="I48" s="1197"/>
      <c r="J48" s="1198"/>
      <c r="K48" s="63">
        <v>5</v>
      </c>
      <c r="L48" s="64">
        <v>2</v>
      </c>
      <c r="M48" s="64">
        <v>3</v>
      </c>
      <c r="N48" s="64">
        <v>2</v>
      </c>
      <c r="O48" s="65">
        <v>3</v>
      </c>
      <c r="P48" s="48"/>
      <c r="Q48" s="48"/>
      <c r="R48" s="48"/>
      <c r="S48" s="48"/>
      <c r="T48" s="48"/>
      <c r="U48" s="48"/>
    </row>
    <row r="49" spans="1:21" ht="30.75" customHeight="1" x14ac:dyDescent="0.2">
      <c r="A49" s="48"/>
      <c r="B49" s="1191"/>
      <c r="C49" s="1192"/>
      <c r="D49" s="62"/>
      <c r="E49" s="1197" t="s">
        <v>16</v>
      </c>
      <c r="F49" s="1197"/>
      <c r="G49" s="1197"/>
      <c r="H49" s="1197"/>
      <c r="I49" s="1197"/>
      <c r="J49" s="1198"/>
      <c r="K49" s="63">
        <v>52</v>
      </c>
      <c r="L49" s="64">
        <v>52</v>
      </c>
      <c r="M49" s="64">
        <v>52</v>
      </c>
      <c r="N49" s="64">
        <v>52</v>
      </c>
      <c r="O49" s="65">
        <v>52</v>
      </c>
      <c r="P49" s="48"/>
      <c r="Q49" s="48"/>
      <c r="R49" s="48"/>
      <c r="S49" s="48"/>
      <c r="T49" s="48"/>
      <c r="U49" s="48"/>
    </row>
    <row r="50" spans="1:21" ht="30.75" customHeight="1" x14ac:dyDescent="0.2">
      <c r="A50" s="48"/>
      <c r="B50" s="1191"/>
      <c r="C50" s="1192"/>
      <c r="D50" s="62"/>
      <c r="E50" s="1197" t="s">
        <v>17</v>
      </c>
      <c r="F50" s="1197"/>
      <c r="G50" s="1197"/>
      <c r="H50" s="1197"/>
      <c r="I50" s="1197"/>
      <c r="J50" s="1198"/>
      <c r="K50" s="63" t="s">
        <v>530</v>
      </c>
      <c r="L50" s="64" t="s">
        <v>530</v>
      </c>
      <c r="M50" s="64" t="s">
        <v>530</v>
      </c>
      <c r="N50" s="64" t="s">
        <v>530</v>
      </c>
      <c r="O50" s="65" t="s">
        <v>530</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530</v>
      </c>
      <c r="L51" s="64" t="s">
        <v>530</v>
      </c>
      <c r="M51" s="64" t="s">
        <v>530</v>
      </c>
      <c r="N51" s="64" t="s">
        <v>530</v>
      </c>
      <c r="O51" s="65" t="s">
        <v>530</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3242</v>
      </c>
      <c r="L52" s="64">
        <v>3151</v>
      </c>
      <c r="M52" s="64">
        <v>3006</v>
      </c>
      <c r="N52" s="64">
        <v>2877</v>
      </c>
      <c r="O52" s="65">
        <v>2744</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-15</v>
      </c>
      <c r="L53" s="69">
        <v>-46</v>
      </c>
      <c r="M53" s="69">
        <v>-172</v>
      </c>
      <c r="N53" s="69">
        <v>62</v>
      </c>
      <c r="O53" s="70">
        <v>183</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589</v>
      </c>
      <c r="P56" s="48"/>
      <c r="Q56" s="48"/>
      <c r="R56" s="48"/>
      <c r="S56" s="48"/>
      <c r="T56" s="48"/>
      <c r="U56" s="48"/>
    </row>
    <row r="57" spans="1:21" ht="31.5" customHeight="1" thickBot="1" x14ac:dyDescent="0.3">
      <c r="A57" s="48"/>
      <c r="B57" s="76"/>
      <c r="C57" s="77"/>
      <c r="D57" s="77"/>
      <c r="E57" s="78"/>
      <c r="F57" s="78"/>
      <c r="G57" s="78"/>
      <c r="H57" s="78"/>
      <c r="I57" s="78"/>
      <c r="J57" s="79" t="s">
        <v>2</v>
      </c>
      <c r="K57" s="80" t="s">
        <v>590</v>
      </c>
      <c r="L57" s="81" t="s">
        <v>591</v>
      </c>
      <c r="M57" s="81" t="s">
        <v>592</v>
      </c>
      <c r="N57" s="81" t="s">
        <v>593</v>
      </c>
      <c r="O57" s="82" t="s">
        <v>594</v>
      </c>
      <c r="P57" s="48"/>
      <c r="Q57" s="48"/>
      <c r="R57" s="48"/>
      <c r="S57" s="48"/>
      <c r="T57" s="48"/>
      <c r="U57" s="48"/>
    </row>
    <row r="58" spans="1:21" ht="31.5" customHeight="1" x14ac:dyDescent="0.2">
      <c r="B58" s="1205" t="s">
        <v>26</v>
      </c>
      <c r="C58" s="1206"/>
      <c r="D58" s="1211" t="s">
        <v>27</v>
      </c>
      <c r="E58" s="1212"/>
      <c r="F58" s="1212"/>
      <c r="G58" s="1212"/>
      <c r="H58" s="1212"/>
      <c r="I58" s="1212"/>
      <c r="J58" s="1213"/>
      <c r="K58" s="83" t="s">
        <v>530</v>
      </c>
      <c r="L58" s="84" t="s">
        <v>530</v>
      </c>
      <c r="M58" s="84" t="s">
        <v>530</v>
      </c>
      <c r="N58" s="84" t="s">
        <v>530</v>
      </c>
      <c r="O58" s="85" t="s">
        <v>530</v>
      </c>
    </row>
    <row r="59" spans="1:21" ht="31.5" customHeight="1" x14ac:dyDescent="0.2">
      <c r="B59" s="1207"/>
      <c r="C59" s="1208"/>
      <c r="D59" s="1214" t="s">
        <v>28</v>
      </c>
      <c r="E59" s="1215"/>
      <c r="F59" s="1215"/>
      <c r="G59" s="1215"/>
      <c r="H59" s="1215"/>
      <c r="I59" s="1215"/>
      <c r="J59" s="1216"/>
      <c r="K59" s="86" t="s">
        <v>530</v>
      </c>
      <c r="L59" s="87" t="s">
        <v>530</v>
      </c>
      <c r="M59" s="87" t="s">
        <v>530</v>
      </c>
      <c r="N59" s="87" t="s">
        <v>530</v>
      </c>
      <c r="O59" s="88" t="s">
        <v>530</v>
      </c>
    </row>
    <row r="60" spans="1:21" ht="31.5" customHeight="1" thickBot="1" x14ac:dyDescent="0.25">
      <c r="B60" s="1209"/>
      <c r="C60" s="1210"/>
      <c r="D60" s="1217" t="s">
        <v>29</v>
      </c>
      <c r="E60" s="1218"/>
      <c r="F60" s="1218"/>
      <c r="G60" s="1218"/>
      <c r="H60" s="1218"/>
      <c r="I60" s="1218"/>
      <c r="J60" s="1219"/>
      <c r="K60" s="89" t="s">
        <v>530</v>
      </c>
      <c r="L60" s="90" t="s">
        <v>530</v>
      </c>
      <c r="M60" s="90" t="s">
        <v>530</v>
      </c>
      <c r="N60" s="90" t="s">
        <v>530</v>
      </c>
      <c r="O60" s="91" t="s">
        <v>530</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YQWWY/eUXCB0Oq7pjrD95Ky4fa+a2ZAi154gVyvy/pkQLgZ9K2A0iggAT09ZS4wHaenbxrGIeoB6ZQYnf2W7Q==" saltValue="PUZLtwSPHOqg2iSXbyO+G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572</v>
      </c>
      <c r="J40" s="103" t="s">
        <v>573</v>
      </c>
      <c r="K40" s="103" t="s">
        <v>574</v>
      </c>
      <c r="L40" s="103" t="s">
        <v>575</v>
      </c>
      <c r="M40" s="104" t="s">
        <v>576</v>
      </c>
    </row>
    <row r="41" spans="2:13" ht="27.75" customHeight="1" x14ac:dyDescent="0.2">
      <c r="B41" s="1220" t="s">
        <v>32</v>
      </c>
      <c r="C41" s="1221"/>
      <c r="D41" s="105"/>
      <c r="E41" s="1226" t="s">
        <v>33</v>
      </c>
      <c r="F41" s="1226"/>
      <c r="G41" s="1226"/>
      <c r="H41" s="1227"/>
      <c r="I41" s="355">
        <v>25292</v>
      </c>
      <c r="J41" s="356">
        <v>25500</v>
      </c>
      <c r="K41" s="356">
        <v>25140</v>
      </c>
      <c r="L41" s="356">
        <v>24958</v>
      </c>
      <c r="M41" s="357">
        <v>23848</v>
      </c>
    </row>
    <row r="42" spans="2:13" ht="27.75" customHeight="1" x14ac:dyDescent="0.2">
      <c r="B42" s="1222"/>
      <c r="C42" s="1223"/>
      <c r="D42" s="106"/>
      <c r="E42" s="1228" t="s">
        <v>34</v>
      </c>
      <c r="F42" s="1228"/>
      <c r="G42" s="1228"/>
      <c r="H42" s="1229"/>
      <c r="I42" s="358">
        <v>219</v>
      </c>
      <c r="J42" s="359">
        <v>203</v>
      </c>
      <c r="K42" s="359">
        <v>188</v>
      </c>
      <c r="L42" s="359">
        <v>172</v>
      </c>
      <c r="M42" s="360">
        <v>156</v>
      </c>
    </row>
    <row r="43" spans="2:13" ht="27.75" customHeight="1" x14ac:dyDescent="0.2">
      <c r="B43" s="1222"/>
      <c r="C43" s="1223"/>
      <c r="D43" s="106"/>
      <c r="E43" s="1228" t="s">
        <v>35</v>
      </c>
      <c r="F43" s="1228"/>
      <c r="G43" s="1228"/>
      <c r="H43" s="1229"/>
      <c r="I43" s="358">
        <v>3624</v>
      </c>
      <c r="J43" s="359">
        <v>7461</v>
      </c>
      <c r="K43" s="359">
        <v>16</v>
      </c>
      <c r="L43" s="359">
        <v>13</v>
      </c>
      <c r="M43" s="360">
        <v>1683</v>
      </c>
    </row>
    <row r="44" spans="2:13" ht="27.75" customHeight="1" x14ac:dyDescent="0.2">
      <c r="B44" s="1222"/>
      <c r="C44" s="1223"/>
      <c r="D44" s="106"/>
      <c r="E44" s="1228" t="s">
        <v>36</v>
      </c>
      <c r="F44" s="1228"/>
      <c r="G44" s="1228"/>
      <c r="H44" s="1229"/>
      <c r="I44" s="358">
        <v>553</v>
      </c>
      <c r="J44" s="359">
        <v>503</v>
      </c>
      <c r="K44" s="359">
        <v>453</v>
      </c>
      <c r="L44" s="359">
        <v>402</v>
      </c>
      <c r="M44" s="360">
        <v>352</v>
      </c>
    </row>
    <row r="45" spans="2:13" ht="27.75" customHeight="1" x14ac:dyDescent="0.2">
      <c r="B45" s="1222"/>
      <c r="C45" s="1223"/>
      <c r="D45" s="106"/>
      <c r="E45" s="1228" t="s">
        <v>37</v>
      </c>
      <c r="F45" s="1228"/>
      <c r="G45" s="1228"/>
      <c r="H45" s="1229"/>
      <c r="I45" s="358">
        <v>2882</v>
      </c>
      <c r="J45" s="359">
        <v>3005</v>
      </c>
      <c r="K45" s="359">
        <v>3245</v>
      </c>
      <c r="L45" s="359">
        <v>3414</v>
      </c>
      <c r="M45" s="360">
        <v>3538</v>
      </c>
    </row>
    <row r="46" spans="2:13" ht="27.75" customHeight="1" x14ac:dyDescent="0.2">
      <c r="B46" s="1222"/>
      <c r="C46" s="1223"/>
      <c r="D46" s="107"/>
      <c r="E46" s="1228" t="s">
        <v>38</v>
      </c>
      <c r="F46" s="1228"/>
      <c r="G46" s="1228"/>
      <c r="H46" s="1229"/>
      <c r="I46" s="358" t="s">
        <v>530</v>
      </c>
      <c r="J46" s="359" t="s">
        <v>530</v>
      </c>
      <c r="K46" s="359" t="s">
        <v>530</v>
      </c>
      <c r="L46" s="359" t="s">
        <v>530</v>
      </c>
      <c r="M46" s="360" t="s">
        <v>530</v>
      </c>
    </row>
    <row r="47" spans="2:13" ht="27.75" customHeight="1" x14ac:dyDescent="0.2">
      <c r="B47" s="1222"/>
      <c r="C47" s="1223"/>
      <c r="D47" s="108"/>
      <c r="E47" s="1230" t="s">
        <v>39</v>
      </c>
      <c r="F47" s="1231"/>
      <c r="G47" s="1231"/>
      <c r="H47" s="1232"/>
      <c r="I47" s="358" t="s">
        <v>530</v>
      </c>
      <c r="J47" s="359" t="s">
        <v>530</v>
      </c>
      <c r="K47" s="359" t="s">
        <v>530</v>
      </c>
      <c r="L47" s="359" t="s">
        <v>530</v>
      </c>
      <c r="M47" s="360" t="s">
        <v>530</v>
      </c>
    </row>
    <row r="48" spans="2:13" ht="27.75" customHeight="1" x14ac:dyDescent="0.2">
      <c r="B48" s="1222"/>
      <c r="C48" s="1223"/>
      <c r="D48" s="106"/>
      <c r="E48" s="1228" t="s">
        <v>40</v>
      </c>
      <c r="F48" s="1228"/>
      <c r="G48" s="1228"/>
      <c r="H48" s="1229"/>
      <c r="I48" s="358" t="s">
        <v>530</v>
      </c>
      <c r="J48" s="359" t="s">
        <v>530</v>
      </c>
      <c r="K48" s="359" t="s">
        <v>530</v>
      </c>
      <c r="L48" s="359" t="s">
        <v>530</v>
      </c>
      <c r="M48" s="360" t="s">
        <v>530</v>
      </c>
    </row>
    <row r="49" spans="2:13" ht="27.75" customHeight="1" x14ac:dyDescent="0.2">
      <c r="B49" s="1224"/>
      <c r="C49" s="1225"/>
      <c r="D49" s="106"/>
      <c r="E49" s="1228" t="s">
        <v>41</v>
      </c>
      <c r="F49" s="1228"/>
      <c r="G49" s="1228"/>
      <c r="H49" s="1229"/>
      <c r="I49" s="358" t="s">
        <v>530</v>
      </c>
      <c r="J49" s="359" t="s">
        <v>530</v>
      </c>
      <c r="K49" s="359" t="s">
        <v>530</v>
      </c>
      <c r="L49" s="359" t="s">
        <v>530</v>
      </c>
      <c r="M49" s="360" t="s">
        <v>530</v>
      </c>
    </row>
    <row r="50" spans="2:13" ht="27.75" customHeight="1" x14ac:dyDescent="0.2">
      <c r="B50" s="1233" t="s">
        <v>42</v>
      </c>
      <c r="C50" s="1234"/>
      <c r="D50" s="109"/>
      <c r="E50" s="1228" t="s">
        <v>43</v>
      </c>
      <c r="F50" s="1228"/>
      <c r="G50" s="1228"/>
      <c r="H50" s="1229"/>
      <c r="I50" s="358">
        <v>8233</v>
      </c>
      <c r="J50" s="359">
        <v>10545</v>
      </c>
      <c r="K50" s="359">
        <v>13871</v>
      </c>
      <c r="L50" s="359">
        <v>17176</v>
      </c>
      <c r="M50" s="360">
        <v>23039</v>
      </c>
    </row>
    <row r="51" spans="2:13" ht="27.75" customHeight="1" x14ac:dyDescent="0.2">
      <c r="B51" s="1222"/>
      <c r="C51" s="1223"/>
      <c r="D51" s="106"/>
      <c r="E51" s="1228" t="s">
        <v>44</v>
      </c>
      <c r="F51" s="1228"/>
      <c r="G51" s="1228"/>
      <c r="H51" s="1229"/>
      <c r="I51" s="358">
        <v>5472</v>
      </c>
      <c r="J51" s="359">
        <v>4898</v>
      </c>
      <c r="K51" s="359">
        <v>4426</v>
      </c>
      <c r="L51" s="359">
        <v>4218</v>
      </c>
      <c r="M51" s="360">
        <v>3634</v>
      </c>
    </row>
    <row r="52" spans="2:13" ht="27.75" customHeight="1" x14ac:dyDescent="0.2">
      <c r="B52" s="1224"/>
      <c r="C52" s="1225"/>
      <c r="D52" s="106"/>
      <c r="E52" s="1228" t="s">
        <v>45</v>
      </c>
      <c r="F52" s="1228"/>
      <c r="G52" s="1228"/>
      <c r="H52" s="1229"/>
      <c r="I52" s="358">
        <v>23207</v>
      </c>
      <c r="J52" s="359">
        <v>23016</v>
      </c>
      <c r="K52" s="359">
        <v>22867</v>
      </c>
      <c r="L52" s="359">
        <v>23028</v>
      </c>
      <c r="M52" s="360">
        <v>22641</v>
      </c>
    </row>
    <row r="53" spans="2:13" ht="27.75" customHeight="1" thickBot="1" x14ac:dyDescent="0.25">
      <c r="B53" s="1235" t="s">
        <v>46</v>
      </c>
      <c r="C53" s="1236"/>
      <c r="D53" s="110"/>
      <c r="E53" s="1237" t="s">
        <v>47</v>
      </c>
      <c r="F53" s="1237"/>
      <c r="G53" s="1237"/>
      <c r="H53" s="1238"/>
      <c r="I53" s="361">
        <v>-4342</v>
      </c>
      <c r="J53" s="362">
        <v>-1786</v>
      </c>
      <c r="K53" s="362">
        <v>-12123</v>
      </c>
      <c r="L53" s="362">
        <v>-15462</v>
      </c>
      <c r="M53" s="363">
        <v>-19737</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P7spgk9TiX74KUIcO3q0g4bmt0CD67zfAJcLKEPB9e3nSCeyrXoaIqWENRKEayLJTz0LNX0KJ/eo+ibfzzMxzA==" saltValue="rg8MUzZICmS9gsCNzs6t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574</v>
      </c>
      <c r="G54" s="119" t="s">
        <v>575</v>
      </c>
      <c r="H54" s="120" t="s">
        <v>576</v>
      </c>
    </row>
    <row r="55" spans="2:8" ht="52.5" customHeight="1" x14ac:dyDescent="0.2">
      <c r="B55" s="121"/>
      <c r="C55" s="1247" t="s">
        <v>50</v>
      </c>
      <c r="D55" s="1247"/>
      <c r="E55" s="1248"/>
      <c r="F55" s="122">
        <v>4558</v>
      </c>
      <c r="G55" s="122">
        <v>5467</v>
      </c>
      <c r="H55" s="123">
        <v>6919</v>
      </c>
    </row>
    <row r="56" spans="2:8" ht="52.5" customHeight="1" x14ac:dyDescent="0.2">
      <c r="B56" s="124"/>
      <c r="C56" s="1249" t="s">
        <v>51</v>
      </c>
      <c r="D56" s="1249"/>
      <c r="E56" s="1250"/>
      <c r="F56" s="125">
        <v>275</v>
      </c>
      <c r="G56" s="125">
        <v>276</v>
      </c>
      <c r="H56" s="126">
        <v>277</v>
      </c>
    </row>
    <row r="57" spans="2:8" ht="53.25" customHeight="1" x14ac:dyDescent="0.2">
      <c r="B57" s="124"/>
      <c r="C57" s="1251" t="s">
        <v>52</v>
      </c>
      <c r="D57" s="1251"/>
      <c r="E57" s="1252"/>
      <c r="F57" s="127">
        <v>8621</v>
      </c>
      <c r="G57" s="127">
        <v>11013</v>
      </c>
      <c r="H57" s="128">
        <v>15421</v>
      </c>
    </row>
    <row r="58" spans="2:8" ht="45.75" customHeight="1" x14ac:dyDescent="0.2">
      <c r="B58" s="129"/>
      <c r="C58" s="1239" t="s">
        <v>605</v>
      </c>
      <c r="D58" s="1240"/>
      <c r="E58" s="1241"/>
      <c r="F58" s="130">
        <v>4006</v>
      </c>
      <c r="G58" s="130">
        <v>6024</v>
      </c>
      <c r="H58" s="131">
        <v>9913</v>
      </c>
    </row>
    <row r="59" spans="2:8" ht="45.75" customHeight="1" x14ac:dyDescent="0.2">
      <c r="B59" s="129"/>
      <c r="C59" s="1239" t="s">
        <v>606</v>
      </c>
      <c r="D59" s="1240"/>
      <c r="E59" s="1241"/>
      <c r="F59" s="130">
        <v>2499</v>
      </c>
      <c r="G59" s="130">
        <v>2375</v>
      </c>
      <c r="H59" s="131">
        <v>2325</v>
      </c>
    </row>
    <row r="60" spans="2:8" ht="45.75" customHeight="1" x14ac:dyDescent="0.2">
      <c r="B60" s="129"/>
      <c r="C60" s="1239" t="s">
        <v>607</v>
      </c>
      <c r="D60" s="1240"/>
      <c r="E60" s="1241"/>
      <c r="F60" s="130">
        <v>413</v>
      </c>
      <c r="G60" s="130">
        <v>710</v>
      </c>
      <c r="H60" s="131">
        <v>1408</v>
      </c>
    </row>
    <row r="61" spans="2:8" ht="45.75" customHeight="1" x14ac:dyDescent="0.2">
      <c r="B61" s="129"/>
      <c r="C61" s="1239" t="s">
        <v>608</v>
      </c>
      <c r="D61" s="1240"/>
      <c r="E61" s="1241"/>
      <c r="F61" s="130">
        <v>694</v>
      </c>
      <c r="G61" s="130">
        <v>889</v>
      </c>
      <c r="H61" s="131">
        <v>760</v>
      </c>
    </row>
    <row r="62" spans="2:8" ht="45.75" customHeight="1" thickBot="1" x14ac:dyDescent="0.25">
      <c r="B62" s="132"/>
      <c r="C62" s="1242" t="s">
        <v>609</v>
      </c>
      <c r="D62" s="1243"/>
      <c r="E62" s="1244"/>
      <c r="F62" s="133">
        <v>430</v>
      </c>
      <c r="G62" s="133">
        <v>430</v>
      </c>
      <c r="H62" s="134">
        <v>430</v>
      </c>
    </row>
    <row r="63" spans="2:8" ht="52.5" customHeight="1" thickBot="1" x14ac:dyDescent="0.25">
      <c r="B63" s="135"/>
      <c r="C63" s="1245" t="s">
        <v>53</v>
      </c>
      <c r="D63" s="1245"/>
      <c r="E63" s="1246"/>
      <c r="F63" s="136">
        <v>13453</v>
      </c>
      <c r="G63" s="136">
        <v>16756</v>
      </c>
      <c r="H63" s="137">
        <v>22617</v>
      </c>
    </row>
    <row r="64" spans="2:8" ht="13" x14ac:dyDescent="0.2"/>
  </sheetData>
  <sheetProtection algorithmName="SHA-512" hashValue="OyTs6t7ps85IHVGhH6Bw5fHv9FNl/+L+iaRDAMBBfGfzhB8I8aDDgr1TW51KCDBcVzHJk1OQlsXhKLRxHZmQYQ==" saltValue="O7OBo/430EXh0eSOoMxY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610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611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t="s">
        <v>620</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612</v>
      </c>
    </row>
    <row r="50" spans="1:109" ht="13"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572</v>
      </c>
      <c r="BQ50" s="1257"/>
      <c r="BR50" s="1257"/>
      <c r="BS50" s="1257"/>
      <c r="BT50" s="1257"/>
      <c r="BU50" s="1257"/>
      <c r="BV50" s="1257"/>
      <c r="BW50" s="1257"/>
      <c r="BX50" s="1257" t="s">
        <v>573</v>
      </c>
      <c r="BY50" s="1257"/>
      <c r="BZ50" s="1257"/>
      <c r="CA50" s="1257"/>
      <c r="CB50" s="1257"/>
      <c r="CC50" s="1257"/>
      <c r="CD50" s="1257"/>
      <c r="CE50" s="1257"/>
      <c r="CF50" s="1257" t="s">
        <v>574</v>
      </c>
      <c r="CG50" s="1257"/>
      <c r="CH50" s="1257"/>
      <c r="CI50" s="1257"/>
      <c r="CJ50" s="1257"/>
      <c r="CK50" s="1257"/>
      <c r="CL50" s="1257"/>
      <c r="CM50" s="1257"/>
      <c r="CN50" s="1257" t="s">
        <v>575</v>
      </c>
      <c r="CO50" s="1257"/>
      <c r="CP50" s="1257"/>
      <c r="CQ50" s="1257"/>
      <c r="CR50" s="1257"/>
      <c r="CS50" s="1257"/>
      <c r="CT50" s="1257"/>
      <c r="CU50" s="1257"/>
      <c r="CV50" s="1257" t="s">
        <v>576</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613</v>
      </c>
      <c r="AO51" s="1259"/>
      <c r="AP51" s="1259"/>
      <c r="AQ51" s="1259"/>
      <c r="AR51" s="1259"/>
      <c r="AS51" s="1259"/>
      <c r="AT51" s="1259"/>
      <c r="AU51" s="1259"/>
      <c r="AV51" s="1259"/>
      <c r="AW51" s="1259"/>
      <c r="AX51" s="1259"/>
      <c r="AY51" s="1259"/>
      <c r="AZ51" s="1259"/>
      <c r="BA51" s="1259"/>
      <c r="BB51" s="1259" t="s">
        <v>614</v>
      </c>
      <c r="BC51" s="1259"/>
      <c r="BD51" s="1259"/>
      <c r="BE51" s="1259"/>
      <c r="BF51" s="1259"/>
      <c r="BG51" s="1259"/>
      <c r="BH51" s="1259"/>
      <c r="BI51" s="1259"/>
      <c r="BJ51" s="1259"/>
      <c r="BK51" s="1259"/>
      <c r="BL51" s="1259"/>
      <c r="BM51" s="1259"/>
      <c r="BN51" s="1259"/>
      <c r="BO51" s="1259"/>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ht="13"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615</v>
      </c>
      <c r="BC53" s="1259"/>
      <c r="BD53" s="1259"/>
      <c r="BE53" s="1259"/>
      <c r="BF53" s="1259"/>
      <c r="BG53" s="1259"/>
      <c r="BH53" s="1259"/>
      <c r="BI53" s="1259"/>
      <c r="BJ53" s="1259"/>
      <c r="BK53" s="1259"/>
      <c r="BL53" s="1259"/>
      <c r="BM53" s="1259"/>
      <c r="BN53" s="1259"/>
      <c r="BO53" s="1259"/>
      <c r="BP53" s="1258">
        <v>62.9</v>
      </c>
      <c r="BQ53" s="1258"/>
      <c r="BR53" s="1258"/>
      <c r="BS53" s="1258"/>
      <c r="BT53" s="1258"/>
      <c r="BU53" s="1258"/>
      <c r="BV53" s="1258"/>
      <c r="BW53" s="1258"/>
      <c r="BX53" s="1258">
        <v>63.4</v>
      </c>
      <c r="BY53" s="1258"/>
      <c r="BZ53" s="1258"/>
      <c r="CA53" s="1258"/>
      <c r="CB53" s="1258"/>
      <c r="CC53" s="1258"/>
      <c r="CD53" s="1258"/>
      <c r="CE53" s="1258"/>
      <c r="CF53" s="1258">
        <v>64.400000000000006</v>
      </c>
      <c r="CG53" s="1258"/>
      <c r="CH53" s="1258"/>
      <c r="CI53" s="1258"/>
      <c r="CJ53" s="1258"/>
      <c r="CK53" s="1258"/>
      <c r="CL53" s="1258"/>
      <c r="CM53" s="1258"/>
      <c r="CN53" s="1258">
        <v>65.2</v>
      </c>
      <c r="CO53" s="1258"/>
      <c r="CP53" s="1258"/>
      <c r="CQ53" s="1258"/>
      <c r="CR53" s="1258"/>
      <c r="CS53" s="1258"/>
      <c r="CT53" s="1258"/>
      <c r="CU53" s="1258"/>
      <c r="CV53" s="1258">
        <v>66.2</v>
      </c>
      <c r="CW53" s="1258"/>
      <c r="CX53" s="1258"/>
      <c r="CY53" s="1258"/>
      <c r="CZ53" s="1258"/>
      <c r="DA53" s="1258"/>
      <c r="DB53" s="1258"/>
      <c r="DC53" s="1258"/>
    </row>
    <row r="54" spans="1:109" ht="13"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x14ac:dyDescent="0.2">
      <c r="A55" s="380"/>
      <c r="B55" s="372"/>
      <c r="G55" s="1253"/>
      <c r="H55" s="1253"/>
      <c r="I55" s="1253"/>
      <c r="J55" s="1253"/>
      <c r="K55" s="1269"/>
      <c r="L55" s="1269"/>
      <c r="M55" s="1269"/>
      <c r="N55" s="1269"/>
      <c r="AN55" s="1257" t="s">
        <v>616</v>
      </c>
      <c r="AO55" s="1257"/>
      <c r="AP55" s="1257"/>
      <c r="AQ55" s="1257"/>
      <c r="AR55" s="1257"/>
      <c r="AS55" s="1257"/>
      <c r="AT55" s="1257"/>
      <c r="AU55" s="1257"/>
      <c r="AV55" s="1257"/>
      <c r="AW55" s="1257"/>
      <c r="AX55" s="1257"/>
      <c r="AY55" s="1257"/>
      <c r="AZ55" s="1257"/>
      <c r="BA55" s="1257"/>
      <c r="BB55" s="1259" t="s">
        <v>614</v>
      </c>
      <c r="BC55" s="1259"/>
      <c r="BD55" s="1259"/>
      <c r="BE55" s="1259"/>
      <c r="BF55" s="1259"/>
      <c r="BG55" s="1259"/>
      <c r="BH55" s="1259"/>
      <c r="BI55" s="1259"/>
      <c r="BJ55" s="1259"/>
      <c r="BK55" s="1259"/>
      <c r="BL55" s="1259"/>
      <c r="BM55" s="1259"/>
      <c r="BN55" s="1259"/>
      <c r="BO55" s="1259"/>
      <c r="BP55" s="1258">
        <v>25.3</v>
      </c>
      <c r="BQ55" s="1258"/>
      <c r="BR55" s="1258"/>
      <c r="BS55" s="1258"/>
      <c r="BT55" s="1258"/>
      <c r="BU55" s="1258"/>
      <c r="BV55" s="1258"/>
      <c r="BW55" s="1258"/>
      <c r="BX55" s="1258">
        <v>25.5</v>
      </c>
      <c r="BY55" s="1258"/>
      <c r="BZ55" s="1258"/>
      <c r="CA55" s="1258"/>
      <c r="CB55" s="1258"/>
      <c r="CC55" s="1258"/>
      <c r="CD55" s="1258"/>
      <c r="CE55" s="1258"/>
      <c r="CF55" s="1258">
        <v>25.1</v>
      </c>
      <c r="CG55" s="1258"/>
      <c r="CH55" s="1258"/>
      <c r="CI55" s="1258"/>
      <c r="CJ55" s="1258"/>
      <c r="CK55" s="1258"/>
      <c r="CL55" s="1258"/>
      <c r="CM55" s="1258"/>
      <c r="CN55" s="1258">
        <v>18</v>
      </c>
      <c r="CO55" s="1258"/>
      <c r="CP55" s="1258"/>
      <c r="CQ55" s="1258"/>
      <c r="CR55" s="1258"/>
      <c r="CS55" s="1258"/>
      <c r="CT55" s="1258"/>
      <c r="CU55" s="1258"/>
      <c r="CV55" s="1258">
        <v>12.7</v>
      </c>
      <c r="CW55" s="1258"/>
      <c r="CX55" s="1258"/>
      <c r="CY55" s="1258"/>
      <c r="CZ55" s="1258"/>
      <c r="DA55" s="1258"/>
      <c r="DB55" s="1258"/>
      <c r="DC55" s="1258"/>
    </row>
    <row r="56" spans="1:109" ht="13"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615</v>
      </c>
      <c r="BC57" s="1259"/>
      <c r="BD57" s="1259"/>
      <c r="BE57" s="1259"/>
      <c r="BF57" s="1259"/>
      <c r="BG57" s="1259"/>
      <c r="BH57" s="1259"/>
      <c r="BI57" s="1259"/>
      <c r="BJ57" s="1259"/>
      <c r="BK57" s="1259"/>
      <c r="BL57" s="1259"/>
      <c r="BM57" s="1259"/>
      <c r="BN57" s="1259"/>
      <c r="BO57" s="1259"/>
      <c r="BP57" s="1258">
        <v>59.7</v>
      </c>
      <c r="BQ57" s="1258"/>
      <c r="BR57" s="1258"/>
      <c r="BS57" s="1258"/>
      <c r="BT57" s="1258"/>
      <c r="BU57" s="1258"/>
      <c r="BV57" s="1258"/>
      <c r="BW57" s="1258"/>
      <c r="BX57" s="1258">
        <v>60.9</v>
      </c>
      <c r="BY57" s="1258"/>
      <c r="BZ57" s="1258"/>
      <c r="CA57" s="1258"/>
      <c r="CB57" s="1258"/>
      <c r="CC57" s="1258"/>
      <c r="CD57" s="1258"/>
      <c r="CE57" s="1258"/>
      <c r="CF57" s="1258">
        <v>61</v>
      </c>
      <c r="CG57" s="1258"/>
      <c r="CH57" s="1258"/>
      <c r="CI57" s="1258"/>
      <c r="CJ57" s="1258"/>
      <c r="CK57" s="1258"/>
      <c r="CL57" s="1258"/>
      <c r="CM57" s="1258"/>
      <c r="CN57" s="1258">
        <v>62.1</v>
      </c>
      <c r="CO57" s="1258"/>
      <c r="CP57" s="1258"/>
      <c r="CQ57" s="1258"/>
      <c r="CR57" s="1258"/>
      <c r="CS57" s="1258"/>
      <c r="CT57" s="1258"/>
      <c r="CU57" s="1258"/>
      <c r="CV57" s="1258">
        <v>63.1</v>
      </c>
      <c r="CW57" s="1258"/>
      <c r="CX57" s="1258"/>
      <c r="CY57" s="1258"/>
      <c r="CZ57" s="1258"/>
      <c r="DA57" s="1258"/>
      <c r="DB57" s="1258"/>
      <c r="DC57" s="1258"/>
      <c r="DD57" s="385"/>
      <c r="DE57" s="384"/>
    </row>
    <row r="58" spans="1:109" s="380" customFormat="1" ht="13"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617</v>
      </c>
    </row>
    <row r="64" spans="1:109" ht="13" x14ac:dyDescent="0.2">
      <c r="B64" s="372"/>
      <c r="G64" s="379"/>
      <c r="I64" s="392"/>
      <c r="J64" s="392"/>
      <c r="K64" s="392"/>
      <c r="L64" s="392"/>
      <c r="M64" s="392"/>
      <c r="N64" s="393"/>
      <c r="AM64" s="379"/>
      <c r="AN64" s="379" t="s">
        <v>611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0" t="s">
        <v>619</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612</v>
      </c>
    </row>
    <row r="72" spans="2:107" ht="13"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572</v>
      </c>
      <c r="BQ72" s="1257"/>
      <c r="BR72" s="1257"/>
      <c r="BS72" s="1257"/>
      <c r="BT72" s="1257"/>
      <c r="BU72" s="1257"/>
      <c r="BV72" s="1257"/>
      <c r="BW72" s="1257"/>
      <c r="BX72" s="1257" t="s">
        <v>573</v>
      </c>
      <c r="BY72" s="1257"/>
      <c r="BZ72" s="1257"/>
      <c r="CA72" s="1257"/>
      <c r="CB72" s="1257"/>
      <c r="CC72" s="1257"/>
      <c r="CD72" s="1257"/>
      <c r="CE72" s="1257"/>
      <c r="CF72" s="1257" t="s">
        <v>574</v>
      </c>
      <c r="CG72" s="1257"/>
      <c r="CH72" s="1257"/>
      <c r="CI72" s="1257"/>
      <c r="CJ72" s="1257"/>
      <c r="CK72" s="1257"/>
      <c r="CL72" s="1257"/>
      <c r="CM72" s="1257"/>
      <c r="CN72" s="1257" t="s">
        <v>575</v>
      </c>
      <c r="CO72" s="1257"/>
      <c r="CP72" s="1257"/>
      <c r="CQ72" s="1257"/>
      <c r="CR72" s="1257"/>
      <c r="CS72" s="1257"/>
      <c r="CT72" s="1257"/>
      <c r="CU72" s="1257"/>
      <c r="CV72" s="1257" t="s">
        <v>576</v>
      </c>
      <c r="CW72" s="1257"/>
      <c r="CX72" s="1257"/>
      <c r="CY72" s="1257"/>
      <c r="CZ72" s="1257"/>
      <c r="DA72" s="1257"/>
      <c r="DB72" s="1257"/>
      <c r="DC72" s="1257"/>
    </row>
    <row r="73" spans="2:107" ht="13" x14ac:dyDescent="0.2">
      <c r="B73" s="372"/>
      <c r="G73" s="1270"/>
      <c r="H73" s="1270"/>
      <c r="I73" s="1270"/>
      <c r="J73" s="1270"/>
      <c r="K73" s="1273"/>
      <c r="L73" s="1273"/>
      <c r="M73" s="1273"/>
      <c r="N73" s="1273"/>
      <c r="AM73" s="381"/>
      <c r="AN73" s="1259" t="s">
        <v>613</v>
      </c>
      <c r="AO73" s="1259"/>
      <c r="AP73" s="1259"/>
      <c r="AQ73" s="1259"/>
      <c r="AR73" s="1259"/>
      <c r="AS73" s="1259"/>
      <c r="AT73" s="1259"/>
      <c r="AU73" s="1259"/>
      <c r="AV73" s="1259"/>
      <c r="AW73" s="1259"/>
      <c r="AX73" s="1259"/>
      <c r="AY73" s="1259"/>
      <c r="AZ73" s="1259"/>
      <c r="BA73" s="1259"/>
      <c r="BB73" s="1259" t="s">
        <v>614</v>
      </c>
      <c r="BC73" s="1259"/>
      <c r="BD73" s="1259"/>
      <c r="BE73" s="1259"/>
      <c r="BF73" s="1259"/>
      <c r="BG73" s="1259"/>
      <c r="BH73" s="1259"/>
      <c r="BI73" s="1259"/>
      <c r="BJ73" s="1259"/>
      <c r="BK73" s="1259"/>
      <c r="BL73" s="1259"/>
      <c r="BM73" s="1259"/>
      <c r="BN73" s="1259"/>
      <c r="BO73" s="1259"/>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ht="13" x14ac:dyDescent="0.2">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618</v>
      </c>
      <c r="BC75" s="1259"/>
      <c r="BD75" s="1259"/>
      <c r="BE75" s="1259"/>
      <c r="BF75" s="1259"/>
      <c r="BG75" s="1259"/>
      <c r="BH75" s="1259"/>
      <c r="BI75" s="1259"/>
      <c r="BJ75" s="1259"/>
      <c r="BK75" s="1259"/>
      <c r="BL75" s="1259"/>
      <c r="BM75" s="1259"/>
      <c r="BN75" s="1259"/>
      <c r="BO75" s="1259"/>
      <c r="BP75" s="1258">
        <v>-0.2</v>
      </c>
      <c r="BQ75" s="1258"/>
      <c r="BR75" s="1258"/>
      <c r="BS75" s="1258"/>
      <c r="BT75" s="1258"/>
      <c r="BU75" s="1258"/>
      <c r="BV75" s="1258"/>
      <c r="BW75" s="1258"/>
      <c r="BX75" s="1258">
        <v>-0.2</v>
      </c>
      <c r="BY75" s="1258"/>
      <c r="BZ75" s="1258"/>
      <c r="CA75" s="1258"/>
      <c r="CB75" s="1258"/>
      <c r="CC75" s="1258"/>
      <c r="CD75" s="1258"/>
      <c r="CE75" s="1258"/>
      <c r="CF75" s="1258">
        <v>-0.4</v>
      </c>
      <c r="CG75" s="1258"/>
      <c r="CH75" s="1258"/>
      <c r="CI75" s="1258"/>
      <c r="CJ75" s="1258"/>
      <c r="CK75" s="1258"/>
      <c r="CL75" s="1258"/>
      <c r="CM75" s="1258"/>
      <c r="CN75" s="1258">
        <v>-0.3</v>
      </c>
      <c r="CO75" s="1258"/>
      <c r="CP75" s="1258"/>
      <c r="CQ75" s="1258"/>
      <c r="CR75" s="1258"/>
      <c r="CS75" s="1258"/>
      <c r="CT75" s="1258"/>
      <c r="CU75" s="1258"/>
      <c r="CV75" s="1258">
        <v>0.1</v>
      </c>
      <c r="CW75" s="1258"/>
      <c r="CX75" s="1258"/>
      <c r="CY75" s="1258"/>
      <c r="CZ75" s="1258"/>
      <c r="DA75" s="1258"/>
      <c r="DB75" s="1258"/>
      <c r="DC75" s="1258"/>
    </row>
    <row r="76" spans="2:107" ht="13"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x14ac:dyDescent="0.2">
      <c r="B77" s="372"/>
      <c r="G77" s="1253"/>
      <c r="H77" s="1253"/>
      <c r="I77" s="1253"/>
      <c r="J77" s="1253"/>
      <c r="K77" s="1273"/>
      <c r="L77" s="1273"/>
      <c r="M77" s="1273"/>
      <c r="N77" s="1273"/>
      <c r="AN77" s="1257" t="s">
        <v>616</v>
      </c>
      <c r="AO77" s="1257"/>
      <c r="AP77" s="1257"/>
      <c r="AQ77" s="1257"/>
      <c r="AR77" s="1257"/>
      <c r="AS77" s="1257"/>
      <c r="AT77" s="1257"/>
      <c r="AU77" s="1257"/>
      <c r="AV77" s="1257"/>
      <c r="AW77" s="1257"/>
      <c r="AX77" s="1257"/>
      <c r="AY77" s="1257"/>
      <c r="AZ77" s="1257"/>
      <c r="BA77" s="1257"/>
      <c r="BB77" s="1259" t="s">
        <v>614</v>
      </c>
      <c r="BC77" s="1259"/>
      <c r="BD77" s="1259"/>
      <c r="BE77" s="1259"/>
      <c r="BF77" s="1259"/>
      <c r="BG77" s="1259"/>
      <c r="BH77" s="1259"/>
      <c r="BI77" s="1259"/>
      <c r="BJ77" s="1259"/>
      <c r="BK77" s="1259"/>
      <c r="BL77" s="1259"/>
      <c r="BM77" s="1259"/>
      <c r="BN77" s="1259"/>
      <c r="BO77" s="1259"/>
      <c r="BP77" s="1258">
        <v>25.3</v>
      </c>
      <c r="BQ77" s="1258"/>
      <c r="BR77" s="1258"/>
      <c r="BS77" s="1258"/>
      <c r="BT77" s="1258"/>
      <c r="BU77" s="1258"/>
      <c r="BV77" s="1258"/>
      <c r="BW77" s="1258"/>
      <c r="BX77" s="1258">
        <v>25.5</v>
      </c>
      <c r="BY77" s="1258"/>
      <c r="BZ77" s="1258"/>
      <c r="CA77" s="1258"/>
      <c r="CB77" s="1258"/>
      <c r="CC77" s="1258"/>
      <c r="CD77" s="1258"/>
      <c r="CE77" s="1258"/>
      <c r="CF77" s="1258">
        <v>25.1</v>
      </c>
      <c r="CG77" s="1258"/>
      <c r="CH77" s="1258"/>
      <c r="CI77" s="1258"/>
      <c r="CJ77" s="1258"/>
      <c r="CK77" s="1258"/>
      <c r="CL77" s="1258"/>
      <c r="CM77" s="1258"/>
      <c r="CN77" s="1258">
        <v>18</v>
      </c>
      <c r="CO77" s="1258"/>
      <c r="CP77" s="1258"/>
      <c r="CQ77" s="1258"/>
      <c r="CR77" s="1258"/>
      <c r="CS77" s="1258"/>
      <c r="CT77" s="1258"/>
      <c r="CU77" s="1258"/>
      <c r="CV77" s="1258">
        <v>12.7</v>
      </c>
      <c r="CW77" s="1258"/>
      <c r="CX77" s="1258"/>
      <c r="CY77" s="1258"/>
      <c r="CZ77" s="1258"/>
      <c r="DA77" s="1258"/>
      <c r="DB77" s="1258"/>
      <c r="DC77" s="1258"/>
    </row>
    <row r="78" spans="2:107" ht="13" x14ac:dyDescent="0.2">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x14ac:dyDescent="0.2">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618</v>
      </c>
      <c r="BC79" s="1259"/>
      <c r="BD79" s="1259"/>
      <c r="BE79" s="1259"/>
      <c r="BF79" s="1259"/>
      <c r="BG79" s="1259"/>
      <c r="BH79" s="1259"/>
      <c r="BI79" s="1259"/>
      <c r="BJ79" s="1259"/>
      <c r="BK79" s="1259"/>
      <c r="BL79" s="1259"/>
      <c r="BM79" s="1259"/>
      <c r="BN79" s="1259"/>
      <c r="BO79" s="1259"/>
      <c r="BP79" s="1258">
        <v>6.9</v>
      </c>
      <c r="BQ79" s="1258"/>
      <c r="BR79" s="1258"/>
      <c r="BS79" s="1258"/>
      <c r="BT79" s="1258"/>
      <c r="BU79" s="1258"/>
      <c r="BV79" s="1258"/>
      <c r="BW79" s="1258"/>
      <c r="BX79" s="1258">
        <v>6.6</v>
      </c>
      <c r="BY79" s="1258"/>
      <c r="BZ79" s="1258"/>
      <c r="CA79" s="1258"/>
      <c r="CB79" s="1258"/>
      <c r="CC79" s="1258"/>
      <c r="CD79" s="1258"/>
      <c r="CE79" s="1258"/>
      <c r="CF79" s="1258">
        <v>6.4</v>
      </c>
      <c r="CG79" s="1258"/>
      <c r="CH79" s="1258"/>
      <c r="CI79" s="1258"/>
      <c r="CJ79" s="1258"/>
      <c r="CK79" s="1258"/>
      <c r="CL79" s="1258"/>
      <c r="CM79" s="1258"/>
      <c r="CN79" s="1258">
        <v>6.6</v>
      </c>
      <c r="CO79" s="1258"/>
      <c r="CP79" s="1258"/>
      <c r="CQ79" s="1258"/>
      <c r="CR79" s="1258"/>
      <c r="CS79" s="1258"/>
      <c r="CT79" s="1258"/>
      <c r="CU79" s="1258"/>
      <c r="CV79" s="1258">
        <v>6.6</v>
      </c>
      <c r="CW79" s="1258"/>
      <c r="CX79" s="1258"/>
      <c r="CY79" s="1258"/>
      <c r="CZ79" s="1258"/>
      <c r="DA79" s="1258"/>
      <c r="DB79" s="1258"/>
      <c r="DC79" s="1258"/>
    </row>
    <row r="80" spans="2:107" ht="13" x14ac:dyDescent="0.2">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C4fo4lwA126G3MgpqE7GNKwtxqIMofD7aQA/tybB622jEIYamx7dCK2PHWPde0LczfNtttVMO9Y8aknTwlUvyA==" saltValue="q3AFqapxTqknyFV2i3f58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519</v>
      </c>
    </row>
  </sheetData>
  <sheetProtection algorithmName="SHA-512" hashValue="dzgVQDuljKrNYErVT+r4wt+Dli++E7CJhOSSLlQK/dgbis6D9KjX4NhTWcsUY+HqOJ1lJ6JUtMO01fxRMxLz0w==" saltValue="qMJlHbwb340bupWL2n4S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519</v>
      </c>
    </row>
  </sheetData>
  <sheetProtection algorithmName="SHA-512" hashValue="5TP/rPE3DdGqldN31JXkjYfeYq4dl/BzVOM4GFbpT+N+7dIC4Ef5RamUj2cOUAsBreuP+dYF4Ne9QtfTLprRlA==" saltValue="SfPhNkQSG3Y1gRfGR78L5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569</v>
      </c>
      <c r="G2" s="151"/>
      <c r="H2" s="152"/>
    </row>
    <row r="3" spans="1:8" x14ac:dyDescent="0.2">
      <c r="A3" s="148" t="s">
        <v>562</v>
      </c>
      <c r="B3" s="153"/>
      <c r="C3" s="154"/>
      <c r="D3" s="155">
        <v>33605</v>
      </c>
      <c r="E3" s="156"/>
      <c r="F3" s="157">
        <v>54684</v>
      </c>
      <c r="G3" s="158"/>
      <c r="H3" s="159"/>
    </row>
    <row r="4" spans="1:8" x14ac:dyDescent="0.2">
      <c r="A4" s="160"/>
      <c r="B4" s="161"/>
      <c r="C4" s="162"/>
      <c r="D4" s="163">
        <v>19026</v>
      </c>
      <c r="E4" s="164"/>
      <c r="F4" s="165">
        <v>32829</v>
      </c>
      <c r="G4" s="166"/>
      <c r="H4" s="167"/>
    </row>
    <row r="5" spans="1:8" x14ac:dyDescent="0.2">
      <c r="A5" s="148" t="s">
        <v>564</v>
      </c>
      <c r="B5" s="153"/>
      <c r="C5" s="154"/>
      <c r="D5" s="155">
        <v>57422</v>
      </c>
      <c r="E5" s="156"/>
      <c r="F5" s="157">
        <v>62383</v>
      </c>
      <c r="G5" s="158"/>
      <c r="H5" s="159"/>
    </row>
    <row r="6" spans="1:8" x14ac:dyDescent="0.2">
      <c r="A6" s="160"/>
      <c r="B6" s="161"/>
      <c r="C6" s="162"/>
      <c r="D6" s="163">
        <v>38519</v>
      </c>
      <c r="E6" s="164"/>
      <c r="F6" s="165">
        <v>35325</v>
      </c>
      <c r="G6" s="166"/>
      <c r="H6" s="167"/>
    </row>
    <row r="7" spans="1:8" x14ac:dyDescent="0.2">
      <c r="A7" s="148" t="s">
        <v>565</v>
      </c>
      <c r="B7" s="153"/>
      <c r="C7" s="154"/>
      <c r="D7" s="155">
        <v>46584</v>
      </c>
      <c r="E7" s="156"/>
      <c r="F7" s="157">
        <v>63812</v>
      </c>
      <c r="G7" s="158"/>
      <c r="H7" s="159"/>
    </row>
    <row r="8" spans="1:8" x14ac:dyDescent="0.2">
      <c r="A8" s="160"/>
      <c r="B8" s="161"/>
      <c r="C8" s="162"/>
      <c r="D8" s="163">
        <v>28768</v>
      </c>
      <c r="E8" s="164"/>
      <c r="F8" s="165">
        <v>33848</v>
      </c>
      <c r="G8" s="166"/>
      <c r="H8" s="167"/>
    </row>
    <row r="9" spans="1:8" x14ac:dyDescent="0.2">
      <c r="A9" s="148" t="s">
        <v>566</v>
      </c>
      <c r="B9" s="153"/>
      <c r="C9" s="154"/>
      <c r="D9" s="155">
        <v>61968</v>
      </c>
      <c r="E9" s="156"/>
      <c r="F9" s="157">
        <v>54225</v>
      </c>
      <c r="G9" s="158"/>
      <c r="H9" s="159"/>
    </row>
    <row r="10" spans="1:8" x14ac:dyDescent="0.2">
      <c r="A10" s="160"/>
      <c r="B10" s="161"/>
      <c r="C10" s="162"/>
      <c r="D10" s="163">
        <v>39835</v>
      </c>
      <c r="E10" s="164"/>
      <c r="F10" s="165">
        <v>27337</v>
      </c>
      <c r="G10" s="166"/>
      <c r="H10" s="167"/>
    </row>
    <row r="11" spans="1:8" x14ac:dyDescent="0.2">
      <c r="A11" s="148" t="s">
        <v>567</v>
      </c>
      <c r="B11" s="153"/>
      <c r="C11" s="154"/>
      <c r="D11" s="155">
        <v>57630</v>
      </c>
      <c r="E11" s="156"/>
      <c r="F11" s="157">
        <v>54016</v>
      </c>
      <c r="G11" s="158"/>
      <c r="H11" s="159"/>
    </row>
    <row r="12" spans="1:8" x14ac:dyDescent="0.2">
      <c r="A12" s="160"/>
      <c r="B12" s="161"/>
      <c r="C12" s="168"/>
      <c r="D12" s="163">
        <v>37514</v>
      </c>
      <c r="E12" s="164"/>
      <c r="F12" s="165">
        <v>28078</v>
      </c>
      <c r="G12" s="166"/>
      <c r="H12" s="167"/>
    </row>
    <row r="13" spans="1:8" x14ac:dyDescent="0.2">
      <c r="A13" s="148"/>
      <c r="B13" s="153"/>
      <c r="C13" s="169"/>
      <c r="D13" s="170">
        <v>51442</v>
      </c>
      <c r="E13" s="171"/>
      <c r="F13" s="172">
        <v>57824</v>
      </c>
      <c r="G13" s="173"/>
      <c r="H13" s="159"/>
    </row>
    <row r="14" spans="1:8" x14ac:dyDescent="0.2">
      <c r="A14" s="160"/>
      <c r="B14" s="161"/>
      <c r="C14" s="162"/>
      <c r="D14" s="163">
        <v>32732</v>
      </c>
      <c r="E14" s="164"/>
      <c r="F14" s="165">
        <v>31483</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11.1</v>
      </c>
      <c r="C19" s="174">
        <f>ROUND(VALUE(SUBSTITUTE(実質収支比率等に係る経年分析!G$48,"▲","-")),2)</f>
        <v>12.06</v>
      </c>
      <c r="D19" s="174">
        <f>ROUND(VALUE(SUBSTITUTE(実質収支比率等に係る経年分析!H$48,"▲","-")),2)</f>
        <v>13.68</v>
      </c>
      <c r="E19" s="174">
        <f>ROUND(VALUE(SUBSTITUTE(実質収支比率等に係る経年分析!I$48,"▲","-")),2)</f>
        <v>16.96</v>
      </c>
      <c r="F19" s="174">
        <f>ROUND(VALUE(SUBSTITUTE(実質収支比率等に係る経年分析!J$48,"▲","-")),2)</f>
        <v>8.51</v>
      </c>
    </row>
    <row r="20" spans="1:11" x14ac:dyDescent="0.2">
      <c r="A20" s="174" t="s">
        <v>57</v>
      </c>
      <c r="B20" s="174">
        <f>ROUND(VALUE(SUBSTITUTE(実質収支比率等に係る経年分析!F$47,"▲","-")),2)</f>
        <v>21.44</v>
      </c>
      <c r="C20" s="174">
        <f>ROUND(VALUE(SUBSTITUTE(実質収支比率等に係る経年分析!G$47,"▲","-")),2)</f>
        <v>23.26</v>
      </c>
      <c r="D20" s="174">
        <f>ROUND(VALUE(SUBSTITUTE(実質収支比率等に係る経年分析!H$47,"▲","-")),2)</f>
        <v>25.68</v>
      </c>
      <c r="E20" s="174">
        <f>ROUND(VALUE(SUBSTITUTE(実質収支比率等に係る経年分析!I$47,"▲","-")),2)</f>
        <v>29.16</v>
      </c>
      <c r="F20" s="174">
        <f>ROUND(VALUE(SUBSTITUTE(実質収支比率等に係る経年分析!J$47,"▲","-")),2)</f>
        <v>38.130000000000003</v>
      </c>
    </row>
    <row r="21" spans="1:11" x14ac:dyDescent="0.2">
      <c r="A21" s="174" t="s">
        <v>58</v>
      </c>
      <c r="B21" s="174">
        <f>IF(ISNUMBER(VALUE(SUBSTITUTE(実質収支比率等に係る経年分析!F$49,"▲","-"))),ROUND(VALUE(SUBSTITUTE(実質収支比率等に係る経年分析!F$49,"▲","-")),2),NA())</f>
        <v>1.08</v>
      </c>
      <c r="C21" s="174">
        <f>IF(ISNUMBER(VALUE(SUBSTITUTE(実質収支比率等に係る経年分析!G$49,"▲","-"))),ROUND(VALUE(SUBSTITUTE(実質収支比率等に係る経年分析!G$49,"▲","-")),2),NA())</f>
        <v>1.27</v>
      </c>
      <c r="D21" s="174">
        <f>IF(ISNUMBER(VALUE(SUBSTITUTE(実質収支比率等に係る経年分析!H$49,"▲","-"))),ROUND(VALUE(SUBSTITUTE(実質収支比率等に係る経年分析!H$49,"▲","-")),2),NA())</f>
        <v>2.09</v>
      </c>
      <c r="E21" s="174">
        <f>IF(ISNUMBER(VALUE(SUBSTITUTE(実質収支比率等に係る経年分析!I$49,"▲","-"))),ROUND(VALUE(SUBSTITUTE(実質収支比率等に係る経年分析!I$49,"▲","-")),2),NA())</f>
        <v>6.2</v>
      </c>
      <c r="F21" s="174">
        <f>IF(ISNUMBER(VALUE(SUBSTITUTE(実質収支比率等に係る経年分析!J$49,"▲","-"))),ROUND(VALUE(SUBSTITUTE(実質収支比率等に係る経年分析!J$49,"▲","-")),2),NA())</f>
        <v>-5.42</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2.12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1.57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0.22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0.48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0.51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0.66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0.34</v>
      </c>
    </row>
    <row r="30" spans="1:11" x14ac:dyDescent="0.2">
      <c r="A30" s="175" t="str">
        <f>IF(連結実質赤字比率に係る赤字・黒字の構成分析!C$40="",NA(),連結実質赤字比率に係る赤字・黒字の構成分析!C$40)</f>
        <v>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0.88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1.1499999999999999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3.58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v>
      </c>
    </row>
    <row r="31" spans="1:11" x14ac:dyDescent="0.2">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2.2599999999999998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2.61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2.4</v>
      </c>
    </row>
    <row r="32" spans="1:11" x14ac:dyDescent="0.2">
      <c r="A32" s="175" t="str">
        <f>IF(連結実質赤字比率に係る赤字・黒字の構成分析!C$38="",NA(),連結実質赤字比率に係る赤字・黒字の構成分析!C$38)</f>
        <v>公共用地対策事業特別会計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2.72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3.13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2.79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3.34</v>
      </c>
    </row>
    <row r="33" spans="1:16" x14ac:dyDescent="0.2">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6.38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6.54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5.84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4.4000000000000004</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8.9600000000000009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10.54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11.19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4.75</v>
      </c>
    </row>
    <row r="35" spans="1:16" x14ac:dyDescent="0.2">
      <c r="A35" s="175" t="str">
        <f>IF(連結実質赤字比率に係る赤字・黒字の構成分析!C$35="",NA(),連結実質赤字比率に係る赤字・黒字の構成分析!C$35)</f>
        <v>病院事業会計</v>
      </c>
      <c r="B35" s="175">
        <f>IF(ROUND(VALUE(SUBSTITUTE(連結実質赤字比率に係る赤字・黒字の構成分析!F$35,"▲", "-")), 2) &lt; 0, ABS(ROUND(VALUE(SUBSTITUTE(連結実質赤字比率に係る赤字・黒字の構成分析!F$35,"▲", "-")), 2)), NA())</f>
        <v>0.62</v>
      </c>
      <c r="C35" s="175" t="e">
        <f>IF(ROUND(VALUE(SUBSTITUTE(連結実質赤字比率に係る赤字・黒字の構成分析!F$35,"▲", "-")), 2) &gt;= 0, ABS(ROUND(VALUE(SUBSTITUTE(連結実質赤字比率に係る赤字・黒字の構成分析!F$35,"▲", "-")), 2)), NA())</f>
        <v>#N/A</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2.1800000000000002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6.45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13.64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17.2</v>
      </c>
    </row>
    <row r="36" spans="1:16" x14ac:dyDescent="0.2">
      <c r="A36" s="175" t="str">
        <f>IF(連結実質赤字比率に係る赤字・黒字の構成分析!C$34="",NA(),連結実質赤字比率に係る赤字・黒字の構成分析!C$34)</f>
        <v>モーターボート競走事業会計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112.13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126.93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148.05000000000001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184.59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220.64</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3242</v>
      </c>
      <c r="E42" s="176"/>
      <c r="F42" s="176"/>
      <c r="G42" s="176">
        <f>'実質公債費比率（分子）の構造'!L$52</f>
        <v>3151</v>
      </c>
      <c r="H42" s="176"/>
      <c r="I42" s="176"/>
      <c r="J42" s="176">
        <f>'実質公債費比率（分子）の構造'!M$52</f>
        <v>3006</v>
      </c>
      <c r="K42" s="176"/>
      <c r="L42" s="176"/>
      <c r="M42" s="176">
        <f>'実質公債費比率（分子）の構造'!N$52</f>
        <v>2877</v>
      </c>
      <c r="N42" s="176"/>
      <c r="O42" s="176"/>
      <c r="P42" s="176">
        <f>'実質公債費比率（分子）の構造'!O$52</f>
        <v>2744</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52</v>
      </c>
      <c r="C45" s="176"/>
      <c r="D45" s="176"/>
      <c r="E45" s="176">
        <f>'実質公債費比率（分子）の構造'!L$49</f>
        <v>52</v>
      </c>
      <c r="F45" s="176"/>
      <c r="G45" s="176"/>
      <c r="H45" s="176">
        <f>'実質公債費比率（分子）の構造'!M$49</f>
        <v>52</v>
      </c>
      <c r="I45" s="176"/>
      <c r="J45" s="176"/>
      <c r="K45" s="176">
        <f>'実質公債費比率（分子）の構造'!N$49</f>
        <v>52</v>
      </c>
      <c r="L45" s="176"/>
      <c r="M45" s="176"/>
      <c r="N45" s="176">
        <f>'実質公債費比率（分子）の構造'!O$49</f>
        <v>52</v>
      </c>
      <c r="O45" s="176"/>
      <c r="P45" s="176"/>
    </row>
    <row r="46" spans="1:16" x14ac:dyDescent="0.2">
      <c r="A46" s="176" t="s">
        <v>69</v>
      </c>
      <c r="B46" s="176">
        <f>'実質公債費比率（分子）の構造'!K$48</f>
        <v>5</v>
      </c>
      <c r="C46" s="176"/>
      <c r="D46" s="176"/>
      <c r="E46" s="176">
        <f>'実質公債費比率（分子）の構造'!L$48</f>
        <v>2</v>
      </c>
      <c r="F46" s="176"/>
      <c r="G46" s="176"/>
      <c r="H46" s="176">
        <f>'実質公債費比率（分子）の構造'!M$48</f>
        <v>3</v>
      </c>
      <c r="I46" s="176"/>
      <c r="J46" s="176"/>
      <c r="K46" s="176">
        <f>'実質公債費比率（分子）の構造'!N$48</f>
        <v>2</v>
      </c>
      <c r="L46" s="176"/>
      <c r="M46" s="176"/>
      <c r="N46" s="176">
        <f>'実質公債費比率（分子）の構造'!O$48</f>
        <v>3</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3170</v>
      </c>
      <c r="C49" s="176"/>
      <c r="D49" s="176"/>
      <c r="E49" s="176">
        <f>'実質公債費比率（分子）の構造'!L$45</f>
        <v>3051</v>
      </c>
      <c r="F49" s="176"/>
      <c r="G49" s="176"/>
      <c r="H49" s="176">
        <f>'実質公債費比率（分子）の構造'!M$45</f>
        <v>2779</v>
      </c>
      <c r="I49" s="176"/>
      <c r="J49" s="176"/>
      <c r="K49" s="176">
        <f>'実質公債費比率（分子）の構造'!N$45</f>
        <v>2885</v>
      </c>
      <c r="L49" s="176"/>
      <c r="M49" s="176"/>
      <c r="N49" s="176">
        <f>'実質公債費比率（分子）の構造'!O$45</f>
        <v>2872</v>
      </c>
      <c r="O49" s="176"/>
      <c r="P49" s="176"/>
    </row>
    <row r="50" spans="1:16" x14ac:dyDescent="0.2">
      <c r="A50" s="176" t="s">
        <v>73</v>
      </c>
      <c r="B50" s="176" t="e">
        <f>NA()</f>
        <v>#N/A</v>
      </c>
      <c r="C50" s="176">
        <f>IF(ISNUMBER('実質公債費比率（分子）の構造'!K$53),'実質公債費比率（分子）の構造'!K$53,NA())</f>
        <v>-15</v>
      </c>
      <c r="D50" s="176" t="e">
        <f>NA()</f>
        <v>#N/A</v>
      </c>
      <c r="E50" s="176" t="e">
        <f>NA()</f>
        <v>#N/A</v>
      </c>
      <c r="F50" s="176">
        <f>IF(ISNUMBER('実質公債費比率（分子）の構造'!L$53),'実質公債費比率（分子）の構造'!L$53,NA())</f>
        <v>-46</v>
      </c>
      <c r="G50" s="176" t="e">
        <f>NA()</f>
        <v>#N/A</v>
      </c>
      <c r="H50" s="176" t="e">
        <f>NA()</f>
        <v>#N/A</v>
      </c>
      <c r="I50" s="176">
        <f>IF(ISNUMBER('実質公債費比率（分子）の構造'!M$53),'実質公債費比率（分子）の構造'!M$53,NA())</f>
        <v>-172</v>
      </c>
      <c r="J50" s="176" t="e">
        <f>NA()</f>
        <v>#N/A</v>
      </c>
      <c r="K50" s="176" t="e">
        <f>NA()</f>
        <v>#N/A</v>
      </c>
      <c r="L50" s="176">
        <f>IF(ISNUMBER('実質公債費比率（分子）の構造'!N$53),'実質公債費比率（分子）の構造'!N$53,NA())</f>
        <v>62</v>
      </c>
      <c r="M50" s="176" t="e">
        <f>NA()</f>
        <v>#N/A</v>
      </c>
      <c r="N50" s="176" t="e">
        <f>NA()</f>
        <v>#N/A</v>
      </c>
      <c r="O50" s="176">
        <f>IF(ISNUMBER('実質公債費比率（分子）の構造'!O$53),'実質公債費比率（分子）の構造'!O$53,NA())</f>
        <v>183</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23207</v>
      </c>
      <c r="E56" s="175"/>
      <c r="F56" s="175"/>
      <c r="G56" s="175">
        <f>'将来負担比率（分子）の構造'!J$52</f>
        <v>23016</v>
      </c>
      <c r="H56" s="175"/>
      <c r="I56" s="175"/>
      <c r="J56" s="175">
        <f>'将来負担比率（分子）の構造'!K$52</f>
        <v>22867</v>
      </c>
      <c r="K56" s="175"/>
      <c r="L56" s="175"/>
      <c r="M56" s="175">
        <f>'将来負担比率（分子）の構造'!L$52</f>
        <v>23028</v>
      </c>
      <c r="N56" s="175"/>
      <c r="O56" s="175"/>
      <c r="P56" s="175">
        <f>'将来負担比率（分子）の構造'!M$52</f>
        <v>22641</v>
      </c>
    </row>
    <row r="57" spans="1:16" x14ac:dyDescent="0.2">
      <c r="A57" s="175" t="s">
        <v>44</v>
      </c>
      <c r="B57" s="175"/>
      <c r="C57" s="175"/>
      <c r="D57" s="175">
        <f>'将来負担比率（分子）の構造'!I$51</f>
        <v>5472</v>
      </c>
      <c r="E57" s="175"/>
      <c r="F57" s="175"/>
      <c r="G57" s="175">
        <f>'将来負担比率（分子）の構造'!J$51</f>
        <v>4898</v>
      </c>
      <c r="H57" s="175"/>
      <c r="I57" s="175"/>
      <c r="J57" s="175">
        <f>'将来負担比率（分子）の構造'!K$51</f>
        <v>4426</v>
      </c>
      <c r="K57" s="175"/>
      <c r="L57" s="175"/>
      <c r="M57" s="175">
        <f>'将来負担比率（分子）の構造'!L$51</f>
        <v>4218</v>
      </c>
      <c r="N57" s="175"/>
      <c r="O57" s="175"/>
      <c r="P57" s="175">
        <f>'将来負担比率（分子）の構造'!M$51</f>
        <v>3634</v>
      </c>
    </row>
    <row r="58" spans="1:16" x14ac:dyDescent="0.2">
      <c r="A58" s="175" t="s">
        <v>43</v>
      </c>
      <c r="B58" s="175"/>
      <c r="C58" s="175"/>
      <c r="D58" s="175">
        <f>'将来負担比率（分子）の構造'!I$50</f>
        <v>8233</v>
      </c>
      <c r="E58" s="175"/>
      <c r="F58" s="175"/>
      <c r="G58" s="175">
        <f>'将来負担比率（分子）の構造'!J$50</f>
        <v>10545</v>
      </c>
      <c r="H58" s="175"/>
      <c r="I58" s="175"/>
      <c r="J58" s="175">
        <f>'将来負担比率（分子）の構造'!K$50</f>
        <v>13871</v>
      </c>
      <c r="K58" s="175"/>
      <c r="L58" s="175"/>
      <c r="M58" s="175">
        <f>'将来負担比率（分子）の構造'!L$50</f>
        <v>17176</v>
      </c>
      <c r="N58" s="175"/>
      <c r="O58" s="175"/>
      <c r="P58" s="175">
        <f>'将来負担比率（分子）の構造'!M$50</f>
        <v>23039</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2882</v>
      </c>
      <c r="C62" s="175"/>
      <c r="D62" s="175"/>
      <c r="E62" s="175">
        <f>'将来負担比率（分子）の構造'!J$45</f>
        <v>3005</v>
      </c>
      <c r="F62" s="175"/>
      <c r="G62" s="175"/>
      <c r="H62" s="175">
        <f>'将来負担比率（分子）の構造'!K$45</f>
        <v>3245</v>
      </c>
      <c r="I62" s="175"/>
      <c r="J62" s="175"/>
      <c r="K62" s="175">
        <f>'将来負担比率（分子）の構造'!L$45</f>
        <v>3414</v>
      </c>
      <c r="L62" s="175"/>
      <c r="M62" s="175"/>
      <c r="N62" s="175">
        <f>'将来負担比率（分子）の構造'!M$45</f>
        <v>3538</v>
      </c>
      <c r="O62" s="175"/>
      <c r="P62" s="175"/>
    </row>
    <row r="63" spans="1:16" x14ac:dyDescent="0.2">
      <c r="A63" s="175" t="s">
        <v>36</v>
      </c>
      <c r="B63" s="175">
        <f>'将来負担比率（分子）の構造'!I$44</f>
        <v>553</v>
      </c>
      <c r="C63" s="175"/>
      <c r="D63" s="175"/>
      <c r="E63" s="175">
        <f>'将来負担比率（分子）の構造'!J$44</f>
        <v>503</v>
      </c>
      <c r="F63" s="175"/>
      <c r="G63" s="175"/>
      <c r="H63" s="175">
        <f>'将来負担比率（分子）の構造'!K$44</f>
        <v>453</v>
      </c>
      <c r="I63" s="175"/>
      <c r="J63" s="175"/>
      <c r="K63" s="175">
        <f>'将来負担比率（分子）の構造'!L$44</f>
        <v>402</v>
      </c>
      <c r="L63" s="175"/>
      <c r="M63" s="175"/>
      <c r="N63" s="175">
        <f>'将来負担比率（分子）の構造'!M$44</f>
        <v>352</v>
      </c>
      <c r="O63" s="175"/>
      <c r="P63" s="175"/>
    </row>
    <row r="64" spans="1:16" x14ac:dyDescent="0.2">
      <c r="A64" s="175" t="s">
        <v>35</v>
      </c>
      <c r="B64" s="175">
        <f>'将来負担比率（分子）の構造'!I$43</f>
        <v>3624</v>
      </c>
      <c r="C64" s="175"/>
      <c r="D64" s="175"/>
      <c r="E64" s="175">
        <f>'将来負担比率（分子）の構造'!J$43</f>
        <v>7461</v>
      </c>
      <c r="F64" s="175"/>
      <c r="G64" s="175"/>
      <c r="H64" s="175">
        <f>'将来負担比率（分子）の構造'!K$43</f>
        <v>16</v>
      </c>
      <c r="I64" s="175"/>
      <c r="J64" s="175"/>
      <c r="K64" s="175">
        <f>'将来負担比率（分子）の構造'!L$43</f>
        <v>13</v>
      </c>
      <c r="L64" s="175"/>
      <c r="M64" s="175"/>
      <c r="N64" s="175">
        <f>'将来負担比率（分子）の構造'!M$43</f>
        <v>1683</v>
      </c>
      <c r="O64" s="175"/>
      <c r="P64" s="175"/>
    </row>
    <row r="65" spans="1:16" x14ac:dyDescent="0.2">
      <c r="A65" s="175" t="s">
        <v>34</v>
      </c>
      <c r="B65" s="175">
        <f>'将来負担比率（分子）の構造'!I$42</f>
        <v>219</v>
      </c>
      <c r="C65" s="175"/>
      <c r="D65" s="175"/>
      <c r="E65" s="175">
        <f>'将来負担比率（分子）の構造'!J$42</f>
        <v>203</v>
      </c>
      <c r="F65" s="175"/>
      <c r="G65" s="175"/>
      <c r="H65" s="175">
        <f>'将来負担比率（分子）の構造'!K$42</f>
        <v>188</v>
      </c>
      <c r="I65" s="175"/>
      <c r="J65" s="175"/>
      <c r="K65" s="175">
        <f>'将来負担比率（分子）の構造'!L$42</f>
        <v>172</v>
      </c>
      <c r="L65" s="175"/>
      <c r="M65" s="175"/>
      <c r="N65" s="175">
        <f>'将来負担比率（分子）の構造'!M$42</f>
        <v>156</v>
      </c>
      <c r="O65" s="175"/>
      <c r="P65" s="175"/>
    </row>
    <row r="66" spans="1:16" x14ac:dyDescent="0.2">
      <c r="A66" s="175" t="s">
        <v>33</v>
      </c>
      <c r="B66" s="175">
        <f>'将来負担比率（分子）の構造'!I$41</f>
        <v>25292</v>
      </c>
      <c r="C66" s="175"/>
      <c r="D66" s="175"/>
      <c r="E66" s="175">
        <f>'将来負担比率（分子）の構造'!J$41</f>
        <v>25500</v>
      </c>
      <c r="F66" s="175"/>
      <c r="G66" s="175"/>
      <c r="H66" s="175">
        <f>'将来負担比率（分子）の構造'!K$41</f>
        <v>25140</v>
      </c>
      <c r="I66" s="175"/>
      <c r="J66" s="175"/>
      <c r="K66" s="175">
        <f>'将来負担比率（分子）の構造'!L$41</f>
        <v>24958</v>
      </c>
      <c r="L66" s="175"/>
      <c r="M66" s="175"/>
      <c r="N66" s="175">
        <f>'将来負担比率（分子）の構造'!M$41</f>
        <v>23848</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4558</v>
      </c>
      <c r="C72" s="179">
        <f>基金残高に係る経年分析!G55</f>
        <v>5467</v>
      </c>
      <c r="D72" s="179">
        <f>基金残高に係る経年分析!H55</f>
        <v>6919</v>
      </c>
    </row>
    <row r="73" spans="1:16" x14ac:dyDescent="0.2">
      <c r="A73" s="178" t="s">
        <v>80</v>
      </c>
      <c r="B73" s="179">
        <f>基金残高に係る経年分析!F56</f>
        <v>275</v>
      </c>
      <c r="C73" s="179">
        <f>基金残高に係る経年分析!G56</f>
        <v>276</v>
      </c>
      <c r="D73" s="179">
        <f>基金残高に係る経年分析!H56</f>
        <v>277</v>
      </c>
    </row>
    <row r="74" spans="1:16" x14ac:dyDescent="0.2">
      <c r="A74" s="178" t="s">
        <v>81</v>
      </c>
      <c r="B74" s="179">
        <f>基金残高に係る経年分析!F57</f>
        <v>8621</v>
      </c>
      <c r="C74" s="179">
        <f>基金残高に係る経年分析!G57</f>
        <v>11013</v>
      </c>
      <c r="D74" s="179">
        <f>基金残高に係る経年分析!H57</f>
        <v>15421</v>
      </c>
    </row>
  </sheetData>
  <sheetProtection algorithmName="SHA-512" hashValue="dqKjkMBIiIh4zsMbUTxid2a5v3BOzMhzrdYYoarbRVoX1InK8/2pY/vEBonpa7MZV84bewGSIqhbkjEDmaTlxA==" saltValue="jQ3FFaxQWsbxznR52gWn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214</v>
      </c>
      <c r="DI1" s="639"/>
      <c r="DJ1" s="639"/>
      <c r="DK1" s="639"/>
      <c r="DL1" s="639"/>
      <c r="DM1" s="639"/>
      <c r="DN1" s="640"/>
      <c r="DO1" s="214"/>
      <c r="DP1" s="638" t="s">
        <v>215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220</v>
      </c>
      <c r="S4" s="642"/>
      <c r="T4" s="642"/>
      <c r="U4" s="642"/>
      <c r="V4" s="642"/>
      <c r="W4" s="642"/>
      <c r="X4" s="642"/>
      <c r="Y4" s="643"/>
      <c r="Z4" s="641" t="s">
        <v>221</v>
      </c>
      <c r="AA4" s="642"/>
      <c r="AB4" s="642"/>
      <c r="AC4" s="643"/>
      <c r="AD4" s="641" t="s">
        <v>222</v>
      </c>
      <c r="AE4" s="642"/>
      <c r="AF4" s="642"/>
      <c r="AG4" s="642"/>
      <c r="AH4" s="642"/>
      <c r="AI4" s="642"/>
      <c r="AJ4" s="642"/>
      <c r="AK4" s="643"/>
      <c r="AL4" s="641" t="s">
        <v>221</v>
      </c>
      <c r="AM4" s="642"/>
      <c r="AN4" s="642"/>
      <c r="AO4" s="643"/>
      <c r="AP4" s="644" t="s">
        <v>223</v>
      </c>
      <c r="AQ4" s="644"/>
      <c r="AR4" s="644"/>
      <c r="AS4" s="644"/>
      <c r="AT4" s="644"/>
      <c r="AU4" s="644"/>
      <c r="AV4" s="644"/>
      <c r="AW4" s="644"/>
      <c r="AX4" s="644"/>
      <c r="AY4" s="644"/>
      <c r="AZ4" s="644"/>
      <c r="BA4" s="644"/>
      <c r="BB4" s="644"/>
      <c r="BC4" s="644"/>
      <c r="BD4" s="644"/>
      <c r="BE4" s="644"/>
      <c r="BF4" s="644"/>
      <c r="BG4" s="644" t="s">
        <v>224</v>
      </c>
      <c r="BH4" s="644"/>
      <c r="BI4" s="644"/>
      <c r="BJ4" s="644"/>
      <c r="BK4" s="644"/>
      <c r="BL4" s="644"/>
      <c r="BM4" s="644"/>
      <c r="BN4" s="644"/>
      <c r="BO4" s="644" t="s">
        <v>221</v>
      </c>
      <c r="BP4" s="644"/>
      <c r="BQ4" s="644"/>
      <c r="BR4" s="644"/>
      <c r="BS4" s="644" t="s">
        <v>225</v>
      </c>
      <c r="BT4" s="644"/>
      <c r="BU4" s="644"/>
      <c r="BV4" s="644"/>
      <c r="BW4" s="644"/>
      <c r="BX4" s="644"/>
      <c r="BY4" s="644"/>
      <c r="BZ4" s="644"/>
      <c r="CA4" s="644"/>
      <c r="CB4" s="644"/>
      <c r="CD4" s="641" t="s">
        <v>226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227</v>
      </c>
      <c r="C5" s="646"/>
      <c r="D5" s="646"/>
      <c r="E5" s="646"/>
      <c r="F5" s="646"/>
      <c r="G5" s="646"/>
      <c r="H5" s="646"/>
      <c r="I5" s="646"/>
      <c r="J5" s="646"/>
      <c r="K5" s="646"/>
      <c r="L5" s="646"/>
      <c r="M5" s="646"/>
      <c r="N5" s="646"/>
      <c r="O5" s="646"/>
      <c r="P5" s="646"/>
      <c r="Q5" s="647"/>
      <c r="R5" s="648">
        <v>13511152</v>
      </c>
      <c r="S5" s="649"/>
      <c r="T5" s="649"/>
      <c r="U5" s="649"/>
      <c r="V5" s="649"/>
      <c r="W5" s="649"/>
      <c r="X5" s="649"/>
      <c r="Y5" s="650"/>
      <c r="Z5" s="651">
        <v>33</v>
      </c>
      <c r="AA5" s="651"/>
      <c r="AB5" s="651"/>
      <c r="AC5" s="651"/>
      <c r="AD5" s="652">
        <v>12379590</v>
      </c>
      <c r="AE5" s="652"/>
      <c r="AF5" s="652"/>
      <c r="AG5" s="652"/>
      <c r="AH5" s="652"/>
      <c r="AI5" s="652"/>
      <c r="AJ5" s="652"/>
      <c r="AK5" s="652"/>
      <c r="AL5" s="653">
        <v>67.7</v>
      </c>
      <c r="AM5" s="654"/>
      <c r="AN5" s="654"/>
      <c r="AO5" s="655"/>
      <c r="AP5" s="645" t="s">
        <v>228</v>
      </c>
      <c r="AQ5" s="646"/>
      <c r="AR5" s="646"/>
      <c r="AS5" s="646"/>
      <c r="AT5" s="646"/>
      <c r="AU5" s="646"/>
      <c r="AV5" s="646"/>
      <c r="AW5" s="646"/>
      <c r="AX5" s="646"/>
      <c r="AY5" s="646"/>
      <c r="AZ5" s="646"/>
      <c r="BA5" s="646"/>
      <c r="BB5" s="646"/>
      <c r="BC5" s="646"/>
      <c r="BD5" s="646"/>
      <c r="BE5" s="646"/>
      <c r="BF5" s="647"/>
      <c r="BG5" s="659">
        <v>12328380</v>
      </c>
      <c r="BH5" s="660"/>
      <c r="BI5" s="660"/>
      <c r="BJ5" s="660"/>
      <c r="BK5" s="660"/>
      <c r="BL5" s="660"/>
      <c r="BM5" s="660"/>
      <c r="BN5" s="661"/>
      <c r="BO5" s="662">
        <v>91.2</v>
      </c>
      <c r="BP5" s="662"/>
      <c r="BQ5" s="662"/>
      <c r="BR5" s="662"/>
      <c r="BS5" s="663">
        <v>329</v>
      </c>
      <c r="BT5" s="663"/>
      <c r="BU5" s="663"/>
      <c r="BV5" s="663"/>
      <c r="BW5" s="663"/>
      <c r="BX5" s="663"/>
      <c r="BY5" s="663"/>
      <c r="BZ5" s="663"/>
      <c r="CA5" s="663"/>
      <c r="CB5" s="667"/>
      <c r="CD5" s="641" t="s">
        <v>223</v>
      </c>
      <c r="CE5" s="642"/>
      <c r="CF5" s="642"/>
      <c r="CG5" s="642"/>
      <c r="CH5" s="642"/>
      <c r="CI5" s="642"/>
      <c r="CJ5" s="642"/>
      <c r="CK5" s="642"/>
      <c r="CL5" s="642"/>
      <c r="CM5" s="642"/>
      <c r="CN5" s="642"/>
      <c r="CO5" s="642"/>
      <c r="CP5" s="642"/>
      <c r="CQ5" s="643"/>
      <c r="CR5" s="641" t="s">
        <v>229</v>
      </c>
      <c r="CS5" s="642"/>
      <c r="CT5" s="642"/>
      <c r="CU5" s="642"/>
      <c r="CV5" s="642"/>
      <c r="CW5" s="642"/>
      <c r="CX5" s="642"/>
      <c r="CY5" s="643"/>
      <c r="CZ5" s="641" t="s">
        <v>221</v>
      </c>
      <c r="DA5" s="642"/>
      <c r="DB5" s="642"/>
      <c r="DC5" s="643"/>
      <c r="DD5" s="641" t="s">
        <v>230</v>
      </c>
      <c r="DE5" s="642"/>
      <c r="DF5" s="642"/>
      <c r="DG5" s="642"/>
      <c r="DH5" s="642"/>
      <c r="DI5" s="642"/>
      <c r="DJ5" s="642"/>
      <c r="DK5" s="642"/>
      <c r="DL5" s="642"/>
      <c r="DM5" s="642"/>
      <c r="DN5" s="642"/>
      <c r="DO5" s="642"/>
      <c r="DP5" s="643"/>
      <c r="DQ5" s="641" t="s">
        <v>231</v>
      </c>
      <c r="DR5" s="642"/>
      <c r="DS5" s="642"/>
      <c r="DT5" s="642"/>
      <c r="DU5" s="642"/>
      <c r="DV5" s="642"/>
      <c r="DW5" s="642"/>
      <c r="DX5" s="642"/>
      <c r="DY5" s="642"/>
      <c r="DZ5" s="642"/>
      <c r="EA5" s="642"/>
      <c r="EB5" s="642"/>
      <c r="EC5" s="643"/>
    </row>
    <row r="6" spans="2:143" ht="11.25" customHeight="1" x14ac:dyDescent="0.2">
      <c r="B6" s="656" t="s">
        <v>232</v>
      </c>
      <c r="C6" s="657"/>
      <c r="D6" s="657"/>
      <c r="E6" s="657"/>
      <c r="F6" s="657"/>
      <c r="G6" s="657"/>
      <c r="H6" s="657"/>
      <c r="I6" s="657"/>
      <c r="J6" s="657"/>
      <c r="K6" s="657"/>
      <c r="L6" s="657"/>
      <c r="M6" s="657"/>
      <c r="N6" s="657"/>
      <c r="O6" s="657"/>
      <c r="P6" s="657"/>
      <c r="Q6" s="658"/>
      <c r="R6" s="659">
        <v>253048</v>
      </c>
      <c r="S6" s="660"/>
      <c r="T6" s="660"/>
      <c r="U6" s="660"/>
      <c r="V6" s="660"/>
      <c r="W6" s="660"/>
      <c r="X6" s="660"/>
      <c r="Y6" s="661"/>
      <c r="Z6" s="662">
        <v>0.6</v>
      </c>
      <c r="AA6" s="662"/>
      <c r="AB6" s="662"/>
      <c r="AC6" s="662"/>
      <c r="AD6" s="663">
        <v>253048</v>
      </c>
      <c r="AE6" s="663"/>
      <c r="AF6" s="663"/>
      <c r="AG6" s="663"/>
      <c r="AH6" s="663"/>
      <c r="AI6" s="663"/>
      <c r="AJ6" s="663"/>
      <c r="AK6" s="663"/>
      <c r="AL6" s="664">
        <v>1.4</v>
      </c>
      <c r="AM6" s="665"/>
      <c r="AN6" s="665"/>
      <c r="AO6" s="666"/>
      <c r="AP6" s="656" t="s">
        <v>233</v>
      </c>
      <c r="AQ6" s="657"/>
      <c r="AR6" s="657"/>
      <c r="AS6" s="657"/>
      <c r="AT6" s="657"/>
      <c r="AU6" s="657"/>
      <c r="AV6" s="657"/>
      <c r="AW6" s="657"/>
      <c r="AX6" s="657"/>
      <c r="AY6" s="657"/>
      <c r="AZ6" s="657"/>
      <c r="BA6" s="657"/>
      <c r="BB6" s="657"/>
      <c r="BC6" s="657"/>
      <c r="BD6" s="657"/>
      <c r="BE6" s="657"/>
      <c r="BF6" s="658"/>
      <c r="BG6" s="659">
        <v>12328380</v>
      </c>
      <c r="BH6" s="660"/>
      <c r="BI6" s="660"/>
      <c r="BJ6" s="660"/>
      <c r="BK6" s="660"/>
      <c r="BL6" s="660"/>
      <c r="BM6" s="660"/>
      <c r="BN6" s="661"/>
      <c r="BO6" s="662">
        <v>91.2</v>
      </c>
      <c r="BP6" s="662"/>
      <c r="BQ6" s="662"/>
      <c r="BR6" s="662"/>
      <c r="BS6" s="663">
        <v>329</v>
      </c>
      <c r="BT6" s="663"/>
      <c r="BU6" s="663"/>
      <c r="BV6" s="663"/>
      <c r="BW6" s="663"/>
      <c r="BX6" s="663"/>
      <c r="BY6" s="663"/>
      <c r="BZ6" s="663"/>
      <c r="CA6" s="663"/>
      <c r="CB6" s="667"/>
      <c r="CD6" s="645" t="s">
        <v>234</v>
      </c>
      <c r="CE6" s="646"/>
      <c r="CF6" s="646"/>
      <c r="CG6" s="646"/>
      <c r="CH6" s="646"/>
      <c r="CI6" s="646"/>
      <c r="CJ6" s="646"/>
      <c r="CK6" s="646"/>
      <c r="CL6" s="646"/>
      <c r="CM6" s="646"/>
      <c r="CN6" s="646"/>
      <c r="CO6" s="646"/>
      <c r="CP6" s="646"/>
      <c r="CQ6" s="647"/>
      <c r="CR6" s="659">
        <v>248859</v>
      </c>
      <c r="CS6" s="660"/>
      <c r="CT6" s="660"/>
      <c r="CU6" s="660"/>
      <c r="CV6" s="660"/>
      <c r="CW6" s="660"/>
      <c r="CX6" s="660"/>
      <c r="CY6" s="661"/>
      <c r="CZ6" s="653">
        <v>0.6</v>
      </c>
      <c r="DA6" s="654"/>
      <c r="DB6" s="654"/>
      <c r="DC6" s="670"/>
      <c r="DD6" s="668" t="s">
        <v>235</v>
      </c>
      <c r="DE6" s="660"/>
      <c r="DF6" s="660"/>
      <c r="DG6" s="660"/>
      <c r="DH6" s="660"/>
      <c r="DI6" s="660"/>
      <c r="DJ6" s="660"/>
      <c r="DK6" s="660"/>
      <c r="DL6" s="660"/>
      <c r="DM6" s="660"/>
      <c r="DN6" s="660"/>
      <c r="DO6" s="660"/>
      <c r="DP6" s="661"/>
      <c r="DQ6" s="668">
        <v>248859</v>
      </c>
      <c r="DR6" s="660"/>
      <c r="DS6" s="660"/>
      <c r="DT6" s="660"/>
      <c r="DU6" s="660"/>
      <c r="DV6" s="660"/>
      <c r="DW6" s="660"/>
      <c r="DX6" s="660"/>
      <c r="DY6" s="660"/>
      <c r="DZ6" s="660"/>
      <c r="EA6" s="660"/>
      <c r="EB6" s="660"/>
      <c r="EC6" s="669"/>
    </row>
    <row r="7" spans="2:143" ht="11.25" customHeight="1" x14ac:dyDescent="0.2">
      <c r="B7" s="656" t="s">
        <v>236</v>
      </c>
      <c r="C7" s="657"/>
      <c r="D7" s="657"/>
      <c r="E7" s="657"/>
      <c r="F7" s="657"/>
      <c r="G7" s="657"/>
      <c r="H7" s="657"/>
      <c r="I7" s="657"/>
      <c r="J7" s="657"/>
      <c r="K7" s="657"/>
      <c r="L7" s="657"/>
      <c r="M7" s="657"/>
      <c r="N7" s="657"/>
      <c r="O7" s="657"/>
      <c r="P7" s="657"/>
      <c r="Q7" s="658"/>
      <c r="R7" s="659">
        <v>5066</v>
      </c>
      <c r="S7" s="660"/>
      <c r="T7" s="660"/>
      <c r="U7" s="660"/>
      <c r="V7" s="660"/>
      <c r="W7" s="660"/>
      <c r="X7" s="660"/>
      <c r="Y7" s="661"/>
      <c r="Z7" s="662">
        <v>0</v>
      </c>
      <c r="AA7" s="662"/>
      <c r="AB7" s="662"/>
      <c r="AC7" s="662"/>
      <c r="AD7" s="663">
        <v>5066</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5209219</v>
      </c>
      <c r="BH7" s="660"/>
      <c r="BI7" s="660"/>
      <c r="BJ7" s="660"/>
      <c r="BK7" s="660"/>
      <c r="BL7" s="660"/>
      <c r="BM7" s="660"/>
      <c r="BN7" s="661"/>
      <c r="BO7" s="662">
        <v>38.6</v>
      </c>
      <c r="BP7" s="662"/>
      <c r="BQ7" s="662"/>
      <c r="BR7" s="662"/>
      <c r="BS7" s="663">
        <v>329</v>
      </c>
      <c r="BT7" s="663"/>
      <c r="BU7" s="663"/>
      <c r="BV7" s="663"/>
      <c r="BW7" s="663"/>
      <c r="BX7" s="663"/>
      <c r="BY7" s="663"/>
      <c r="BZ7" s="663"/>
      <c r="CA7" s="663"/>
      <c r="CB7" s="667"/>
      <c r="CD7" s="656" t="s">
        <v>238</v>
      </c>
      <c r="CE7" s="657"/>
      <c r="CF7" s="657"/>
      <c r="CG7" s="657"/>
      <c r="CH7" s="657"/>
      <c r="CI7" s="657"/>
      <c r="CJ7" s="657"/>
      <c r="CK7" s="657"/>
      <c r="CL7" s="657"/>
      <c r="CM7" s="657"/>
      <c r="CN7" s="657"/>
      <c r="CO7" s="657"/>
      <c r="CP7" s="657"/>
      <c r="CQ7" s="658"/>
      <c r="CR7" s="659">
        <v>10079262</v>
      </c>
      <c r="CS7" s="660"/>
      <c r="CT7" s="660"/>
      <c r="CU7" s="660"/>
      <c r="CV7" s="660"/>
      <c r="CW7" s="660"/>
      <c r="CX7" s="660"/>
      <c r="CY7" s="661"/>
      <c r="CZ7" s="662">
        <v>25.9</v>
      </c>
      <c r="DA7" s="662"/>
      <c r="DB7" s="662"/>
      <c r="DC7" s="662"/>
      <c r="DD7" s="668">
        <v>102774</v>
      </c>
      <c r="DE7" s="660"/>
      <c r="DF7" s="660"/>
      <c r="DG7" s="660"/>
      <c r="DH7" s="660"/>
      <c r="DI7" s="660"/>
      <c r="DJ7" s="660"/>
      <c r="DK7" s="660"/>
      <c r="DL7" s="660"/>
      <c r="DM7" s="660"/>
      <c r="DN7" s="660"/>
      <c r="DO7" s="660"/>
      <c r="DP7" s="661"/>
      <c r="DQ7" s="668">
        <v>7985219</v>
      </c>
      <c r="DR7" s="660"/>
      <c r="DS7" s="660"/>
      <c r="DT7" s="660"/>
      <c r="DU7" s="660"/>
      <c r="DV7" s="660"/>
      <c r="DW7" s="660"/>
      <c r="DX7" s="660"/>
      <c r="DY7" s="660"/>
      <c r="DZ7" s="660"/>
      <c r="EA7" s="660"/>
      <c r="EB7" s="660"/>
      <c r="EC7" s="669"/>
    </row>
    <row r="8" spans="2:143" ht="11.25" customHeight="1" x14ac:dyDescent="0.2">
      <c r="B8" s="656" t="s">
        <v>239</v>
      </c>
      <c r="C8" s="657"/>
      <c r="D8" s="657"/>
      <c r="E8" s="657"/>
      <c r="F8" s="657"/>
      <c r="G8" s="657"/>
      <c r="H8" s="657"/>
      <c r="I8" s="657"/>
      <c r="J8" s="657"/>
      <c r="K8" s="657"/>
      <c r="L8" s="657"/>
      <c r="M8" s="657"/>
      <c r="N8" s="657"/>
      <c r="O8" s="657"/>
      <c r="P8" s="657"/>
      <c r="Q8" s="658"/>
      <c r="R8" s="659">
        <v>88756</v>
      </c>
      <c r="S8" s="660"/>
      <c r="T8" s="660"/>
      <c r="U8" s="660"/>
      <c r="V8" s="660"/>
      <c r="W8" s="660"/>
      <c r="X8" s="660"/>
      <c r="Y8" s="661"/>
      <c r="Z8" s="662">
        <v>0.2</v>
      </c>
      <c r="AA8" s="662"/>
      <c r="AB8" s="662"/>
      <c r="AC8" s="662"/>
      <c r="AD8" s="663">
        <v>88756</v>
      </c>
      <c r="AE8" s="663"/>
      <c r="AF8" s="663"/>
      <c r="AG8" s="663"/>
      <c r="AH8" s="663"/>
      <c r="AI8" s="663"/>
      <c r="AJ8" s="663"/>
      <c r="AK8" s="663"/>
      <c r="AL8" s="664">
        <v>0.5</v>
      </c>
      <c r="AM8" s="665"/>
      <c r="AN8" s="665"/>
      <c r="AO8" s="666"/>
      <c r="AP8" s="656" t="s">
        <v>240</v>
      </c>
      <c r="AQ8" s="657"/>
      <c r="AR8" s="657"/>
      <c r="AS8" s="657"/>
      <c r="AT8" s="657"/>
      <c r="AU8" s="657"/>
      <c r="AV8" s="657"/>
      <c r="AW8" s="657"/>
      <c r="AX8" s="657"/>
      <c r="AY8" s="657"/>
      <c r="AZ8" s="657"/>
      <c r="BA8" s="657"/>
      <c r="BB8" s="657"/>
      <c r="BC8" s="657"/>
      <c r="BD8" s="657"/>
      <c r="BE8" s="657"/>
      <c r="BF8" s="658"/>
      <c r="BG8" s="659">
        <v>149197</v>
      </c>
      <c r="BH8" s="660"/>
      <c r="BI8" s="660"/>
      <c r="BJ8" s="660"/>
      <c r="BK8" s="660"/>
      <c r="BL8" s="660"/>
      <c r="BM8" s="660"/>
      <c r="BN8" s="661"/>
      <c r="BO8" s="662">
        <v>1.1000000000000001</v>
      </c>
      <c r="BP8" s="662"/>
      <c r="BQ8" s="662"/>
      <c r="BR8" s="662"/>
      <c r="BS8" s="663" t="s">
        <v>235</v>
      </c>
      <c r="BT8" s="663"/>
      <c r="BU8" s="663"/>
      <c r="BV8" s="663"/>
      <c r="BW8" s="663"/>
      <c r="BX8" s="663"/>
      <c r="BY8" s="663"/>
      <c r="BZ8" s="663"/>
      <c r="CA8" s="663"/>
      <c r="CB8" s="667"/>
      <c r="CD8" s="656" t="s">
        <v>241</v>
      </c>
      <c r="CE8" s="657"/>
      <c r="CF8" s="657"/>
      <c r="CG8" s="657"/>
      <c r="CH8" s="657"/>
      <c r="CI8" s="657"/>
      <c r="CJ8" s="657"/>
      <c r="CK8" s="657"/>
      <c r="CL8" s="657"/>
      <c r="CM8" s="657"/>
      <c r="CN8" s="657"/>
      <c r="CO8" s="657"/>
      <c r="CP8" s="657"/>
      <c r="CQ8" s="658"/>
      <c r="CR8" s="659">
        <v>12164490</v>
      </c>
      <c r="CS8" s="660"/>
      <c r="CT8" s="660"/>
      <c r="CU8" s="660"/>
      <c r="CV8" s="660"/>
      <c r="CW8" s="660"/>
      <c r="CX8" s="660"/>
      <c r="CY8" s="661"/>
      <c r="CZ8" s="662">
        <v>31.2</v>
      </c>
      <c r="DA8" s="662"/>
      <c r="DB8" s="662"/>
      <c r="DC8" s="662"/>
      <c r="DD8" s="668">
        <v>227956</v>
      </c>
      <c r="DE8" s="660"/>
      <c r="DF8" s="660"/>
      <c r="DG8" s="660"/>
      <c r="DH8" s="660"/>
      <c r="DI8" s="660"/>
      <c r="DJ8" s="660"/>
      <c r="DK8" s="660"/>
      <c r="DL8" s="660"/>
      <c r="DM8" s="660"/>
      <c r="DN8" s="660"/>
      <c r="DO8" s="660"/>
      <c r="DP8" s="661"/>
      <c r="DQ8" s="668">
        <v>6411419</v>
      </c>
      <c r="DR8" s="660"/>
      <c r="DS8" s="660"/>
      <c r="DT8" s="660"/>
      <c r="DU8" s="660"/>
      <c r="DV8" s="660"/>
      <c r="DW8" s="660"/>
      <c r="DX8" s="660"/>
      <c r="DY8" s="660"/>
      <c r="DZ8" s="660"/>
      <c r="EA8" s="660"/>
      <c r="EB8" s="660"/>
      <c r="EC8" s="669"/>
    </row>
    <row r="9" spans="2:143" ht="11.25" customHeight="1" x14ac:dyDescent="0.2">
      <c r="B9" s="656" t="s">
        <v>242</v>
      </c>
      <c r="C9" s="657"/>
      <c r="D9" s="657"/>
      <c r="E9" s="657"/>
      <c r="F9" s="657"/>
      <c r="G9" s="657"/>
      <c r="H9" s="657"/>
      <c r="I9" s="657"/>
      <c r="J9" s="657"/>
      <c r="K9" s="657"/>
      <c r="L9" s="657"/>
      <c r="M9" s="657"/>
      <c r="N9" s="657"/>
      <c r="O9" s="657"/>
      <c r="P9" s="657"/>
      <c r="Q9" s="658"/>
      <c r="R9" s="659">
        <v>60921</v>
      </c>
      <c r="S9" s="660"/>
      <c r="T9" s="660"/>
      <c r="U9" s="660"/>
      <c r="V9" s="660"/>
      <c r="W9" s="660"/>
      <c r="X9" s="660"/>
      <c r="Y9" s="661"/>
      <c r="Z9" s="662">
        <v>0.1</v>
      </c>
      <c r="AA9" s="662"/>
      <c r="AB9" s="662"/>
      <c r="AC9" s="662"/>
      <c r="AD9" s="663">
        <v>60921</v>
      </c>
      <c r="AE9" s="663"/>
      <c r="AF9" s="663"/>
      <c r="AG9" s="663"/>
      <c r="AH9" s="663"/>
      <c r="AI9" s="663"/>
      <c r="AJ9" s="663"/>
      <c r="AK9" s="663"/>
      <c r="AL9" s="664">
        <v>0.3</v>
      </c>
      <c r="AM9" s="665"/>
      <c r="AN9" s="665"/>
      <c r="AO9" s="666"/>
      <c r="AP9" s="656" t="s">
        <v>243</v>
      </c>
      <c r="AQ9" s="657"/>
      <c r="AR9" s="657"/>
      <c r="AS9" s="657"/>
      <c r="AT9" s="657"/>
      <c r="AU9" s="657"/>
      <c r="AV9" s="657"/>
      <c r="AW9" s="657"/>
      <c r="AX9" s="657"/>
      <c r="AY9" s="657"/>
      <c r="AZ9" s="657"/>
      <c r="BA9" s="657"/>
      <c r="BB9" s="657"/>
      <c r="BC9" s="657"/>
      <c r="BD9" s="657"/>
      <c r="BE9" s="657"/>
      <c r="BF9" s="658"/>
      <c r="BG9" s="659">
        <v>4393751</v>
      </c>
      <c r="BH9" s="660"/>
      <c r="BI9" s="660"/>
      <c r="BJ9" s="660"/>
      <c r="BK9" s="660"/>
      <c r="BL9" s="660"/>
      <c r="BM9" s="660"/>
      <c r="BN9" s="661"/>
      <c r="BO9" s="662">
        <v>32.5</v>
      </c>
      <c r="BP9" s="662"/>
      <c r="BQ9" s="662"/>
      <c r="BR9" s="662"/>
      <c r="BS9" s="663" t="s">
        <v>235</v>
      </c>
      <c r="BT9" s="663"/>
      <c r="BU9" s="663"/>
      <c r="BV9" s="663"/>
      <c r="BW9" s="663"/>
      <c r="BX9" s="663"/>
      <c r="BY9" s="663"/>
      <c r="BZ9" s="663"/>
      <c r="CA9" s="663"/>
      <c r="CB9" s="667"/>
      <c r="CD9" s="656" t="s">
        <v>244</v>
      </c>
      <c r="CE9" s="657"/>
      <c r="CF9" s="657"/>
      <c r="CG9" s="657"/>
      <c r="CH9" s="657"/>
      <c r="CI9" s="657"/>
      <c r="CJ9" s="657"/>
      <c r="CK9" s="657"/>
      <c r="CL9" s="657"/>
      <c r="CM9" s="657"/>
      <c r="CN9" s="657"/>
      <c r="CO9" s="657"/>
      <c r="CP9" s="657"/>
      <c r="CQ9" s="658"/>
      <c r="CR9" s="659">
        <v>3874071</v>
      </c>
      <c r="CS9" s="660"/>
      <c r="CT9" s="660"/>
      <c r="CU9" s="660"/>
      <c r="CV9" s="660"/>
      <c r="CW9" s="660"/>
      <c r="CX9" s="660"/>
      <c r="CY9" s="661"/>
      <c r="CZ9" s="662">
        <v>9.9</v>
      </c>
      <c r="DA9" s="662"/>
      <c r="DB9" s="662"/>
      <c r="DC9" s="662"/>
      <c r="DD9" s="668">
        <v>653453</v>
      </c>
      <c r="DE9" s="660"/>
      <c r="DF9" s="660"/>
      <c r="DG9" s="660"/>
      <c r="DH9" s="660"/>
      <c r="DI9" s="660"/>
      <c r="DJ9" s="660"/>
      <c r="DK9" s="660"/>
      <c r="DL9" s="660"/>
      <c r="DM9" s="660"/>
      <c r="DN9" s="660"/>
      <c r="DO9" s="660"/>
      <c r="DP9" s="661"/>
      <c r="DQ9" s="668">
        <v>2336480</v>
      </c>
      <c r="DR9" s="660"/>
      <c r="DS9" s="660"/>
      <c r="DT9" s="660"/>
      <c r="DU9" s="660"/>
      <c r="DV9" s="660"/>
      <c r="DW9" s="660"/>
      <c r="DX9" s="660"/>
      <c r="DY9" s="660"/>
      <c r="DZ9" s="660"/>
      <c r="EA9" s="660"/>
      <c r="EB9" s="660"/>
      <c r="EC9" s="669"/>
    </row>
    <row r="10" spans="2:143" ht="11.25" customHeight="1" x14ac:dyDescent="0.2">
      <c r="B10" s="656" t="s">
        <v>245</v>
      </c>
      <c r="C10" s="657"/>
      <c r="D10" s="657"/>
      <c r="E10" s="657"/>
      <c r="F10" s="657"/>
      <c r="G10" s="657"/>
      <c r="H10" s="657"/>
      <c r="I10" s="657"/>
      <c r="J10" s="657"/>
      <c r="K10" s="657"/>
      <c r="L10" s="657"/>
      <c r="M10" s="657"/>
      <c r="N10" s="657"/>
      <c r="O10" s="657"/>
      <c r="P10" s="657"/>
      <c r="Q10" s="658"/>
      <c r="R10" s="659" t="s">
        <v>148</v>
      </c>
      <c r="S10" s="660"/>
      <c r="T10" s="660"/>
      <c r="U10" s="660"/>
      <c r="V10" s="660"/>
      <c r="W10" s="660"/>
      <c r="X10" s="660"/>
      <c r="Y10" s="661"/>
      <c r="Z10" s="662" t="s">
        <v>235</v>
      </c>
      <c r="AA10" s="662"/>
      <c r="AB10" s="662"/>
      <c r="AC10" s="662"/>
      <c r="AD10" s="663" t="s">
        <v>246</v>
      </c>
      <c r="AE10" s="663"/>
      <c r="AF10" s="663"/>
      <c r="AG10" s="663"/>
      <c r="AH10" s="663"/>
      <c r="AI10" s="663"/>
      <c r="AJ10" s="663"/>
      <c r="AK10" s="663"/>
      <c r="AL10" s="664" t="s">
        <v>148</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214757</v>
      </c>
      <c r="BH10" s="660"/>
      <c r="BI10" s="660"/>
      <c r="BJ10" s="660"/>
      <c r="BK10" s="660"/>
      <c r="BL10" s="660"/>
      <c r="BM10" s="660"/>
      <c r="BN10" s="661"/>
      <c r="BO10" s="662">
        <v>1.6</v>
      </c>
      <c r="BP10" s="662"/>
      <c r="BQ10" s="662"/>
      <c r="BR10" s="662"/>
      <c r="BS10" s="663" t="s">
        <v>235</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v>113470</v>
      </c>
      <c r="CS10" s="660"/>
      <c r="CT10" s="660"/>
      <c r="CU10" s="660"/>
      <c r="CV10" s="660"/>
      <c r="CW10" s="660"/>
      <c r="CX10" s="660"/>
      <c r="CY10" s="661"/>
      <c r="CZ10" s="662">
        <v>0.3</v>
      </c>
      <c r="DA10" s="662"/>
      <c r="DB10" s="662"/>
      <c r="DC10" s="662"/>
      <c r="DD10" s="668" t="s">
        <v>148</v>
      </c>
      <c r="DE10" s="660"/>
      <c r="DF10" s="660"/>
      <c r="DG10" s="660"/>
      <c r="DH10" s="660"/>
      <c r="DI10" s="660"/>
      <c r="DJ10" s="660"/>
      <c r="DK10" s="660"/>
      <c r="DL10" s="660"/>
      <c r="DM10" s="660"/>
      <c r="DN10" s="660"/>
      <c r="DO10" s="660"/>
      <c r="DP10" s="661"/>
      <c r="DQ10" s="668">
        <v>94368</v>
      </c>
      <c r="DR10" s="660"/>
      <c r="DS10" s="660"/>
      <c r="DT10" s="660"/>
      <c r="DU10" s="660"/>
      <c r="DV10" s="660"/>
      <c r="DW10" s="660"/>
      <c r="DX10" s="660"/>
      <c r="DY10" s="660"/>
      <c r="DZ10" s="660"/>
      <c r="EA10" s="660"/>
      <c r="EB10" s="660"/>
      <c r="EC10" s="669"/>
    </row>
    <row r="11" spans="2:143" ht="11.25" customHeight="1" x14ac:dyDescent="0.2">
      <c r="B11" s="656" t="s">
        <v>249</v>
      </c>
      <c r="C11" s="657"/>
      <c r="D11" s="657"/>
      <c r="E11" s="657"/>
      <c r="F11" s="657"/>
      <c r="G11" s="657"/>
      <c r="H11" s="657"/>
      <c r="I11" s="657"/>
      <c r="J11" s="657"/>
      <c r="K11" s="657"/>
      <c r="L11" s="657"/>
      <c r="M11" s="657"/>
      <c r="N11" s="657"/>
      <c r="O11" s="657"/>
      <c r="P11" s="657"/>
      <c r="Q11" s="658"/>
      <c r="R11" s="659">
        <v>1964068</v>
      </c>
      <c r="S11" s="660"/>
      <c r="T11" s="660"/>
      <c r="U11" s="660"/>
      <c r="V11" s="660"/>
      <c r="W11" s="660"/>
      <c r="X11" s="660"/>
      <c r="Y11" s="661"/>
      <c r="Z11" s="664">
        <v>4.8</v>
      </c>
      <c r="AA11" s="665"/>
      <c r="AB11" s="665"/>
      <c r="AC11" s="671"/>
      <c r="AD11" s="668">
        <v>1964068</v>
      </c>
      <c r="AE11" s="660"/>
      <c r="AF11" s="660"/>
      <c r="AG11" s="660"/>
      <c r="AH11" s="660"/>
      <c r="AI11" s="660"/>
      <c r="AJ11" s="660"/>
      <c r="AK11" s="661"/>
      <c r="AL11" s="664">
        <v>10.7</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451514</v>
      </c>
      <c r="BH11" s="660"/>
      <c r="BI11" s="660"/>
      <c r="BJ11" s="660"/>
      <c r="BK11" s="660"/>
      <c r="BL11" s="660"/>
      <c r="BM11" s="660"/>
      <c r="BN11" s="661"/>
      <c r="BO11" s="662">
        <v>3.3</v>
      </c>
      <c r="BP11" s="662"/>
      <c r="BQ11" s="662"/>
      <c r="BR11" s="662"/>
      <c r="BS11" s="663">
        <v>329</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436918</v>
      </c>
      <c r="CS11" s="660"/>
      <c r="CT11" s="660"/>
      <c r="CU11" s="660"/>
      <c r="CV11" s="660"/>
      <c r="CW11" s="660"/>
      <c r="CX11" s="660"/>
      <c r="CY11" s="661"/>
      <c r="CZ11" s="662">
        <v>1.1000000000000001</v>
      </c>
      <c r="DA11" s="662"/>
      <c r="DB11" s="662"/>
      <c r="DC11" s="662"/>
      <c r="DD11" s="668">
        <v>90521</v>
      </c>
      <c r="DE11" s="660"/>
      <c r="DF11" s="660"/>
      <c r="DG11" s="660"/>
      <c r="DH11" s="660"/>
      <c r="DI11" s="660"/>
      <c r="DJ11" s="660"/>
      <c r="DK11" s="660"/>
      <c r="DL11" s="660"/>
      <c r="DM11" s="660"/>
      <c r="DN11" s="660"/>
      <c r="DO11" s="660"/>
      <c r="DP11" s="661"/>
      <c r="DQ11" s="668">
        <v>346017</v>
      </c>
      <c r="DR11" s="660"/>
      <c r="DS11" s="660"/>
      <c r="DT11" s="660"/>
      <c r="DU11" s="660"/>
      <c r="DV11" s="660"/>
      <c r="DW11" s="660"/>
      <c r="DX11" s="660"/>
      <c r="DY11" s="660"/>
      <c r="DZ11" s="660"/>
      <c r="EA11" s="660"/>
      <c r="EB11" s="660"/>
      <c r="EC11" s="669"/>
    </row>
    <row r="12" spans="2:143" ht="11.25" customHeight="1" x14ac:dyDescent="0.2">
      <c r="B12" s="656" t="s">
        <v>252</v>
      </c>
      <c r="C12" s="657"/>
      <c r="D12" s="657"/>
      <c r="E12" s="657"/>
      <c r="F12" s="657"/>
      <c r="G12" s="657"/>
      <c r="H12" s="657"/>
      <c r="I12" s="657"/>
      <c r="J12" s="657"/>
      <c r="K12" s="657"/>
      <c r="L12" s="657"/>
      <c r="M12" s="657"/>
      <c r="N12" s="657"/>
      <c r="O12" s="657"/>
      <c r="P12" s="657"/>
      <c r="Q12" s="658"/>
      <c r="R12" s="659">
        <v>1978</v>
      </c>
      <c r="S12" s="660"/>
      <c r="T12" s="660"/>
      <c r="U12" s="660"/>
      <c r="V12" s="660"/>
      <c r="W12" s="660"/>
      <c r="X12" s="660"/>
      <c r="Y12" s="661"/>
      <c r="Z12" s="662">
        <v>0</v>
      </c>
      <c r="AA12" s="662"/>
      <c r="AB12" s="662"/>
      <c r="AC12" s="662"/>
      <c r="AD12" s="663">
        <v>1978</v>
      </c>
      <c r="AE12" s="663"/>
      <c r="AF12" s="663"/>
      <c r="AG12" s="663"/>
      <c r="AH12" s="663"/>
      <c r="AI12" s="663"/>
      <c r="AJ12" s="663"/>
      <c r="AK12" s="663"/>
      <c r="AL12" s="664">
        <v>0</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6308861</v>
      </c>
      <c r="BH12" s="660"/>
      <c r="BI12" s="660"/>
      <c r="BJ12" s="660"/>
      <c r="BK12" s="660"/>
      <c r="BL12" s="660"/>
      <c r="BM12" s="660"/>
      <c r="BN12" s="661"/>
      <c r="BO12" s="662">
        <v>46.7</v>
      </c>
      <c r="BP12" s="662"/>
      <c r="BQ12" s="662"/>
      <c r="BR12" s="662"/>
      <c r="BS12" s="663" t="s">
        <v>148</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967380</v>
      </c>
      <c r="CS12" s="660"/>
      <c r="CT12" s="660"/>
      <c r="CU12" s="660"/>
      <c r="CV12" s="660"/>
      <c r="CW12" s="660"/>
      <c r="CX12" s="660"/>
      <c r="CY12" s="661"/>
      <c r="CZ12" s="662">
        <v>2.5</v>
      </c>
      <c r="DA12" s="662"/>
      <c r="DB12" s="662"/>
      <c r="DC12" s="662"/>
      <c r="DD12" s="668">
        <v>11041</v>
      </c>
      <c r="DE12" s="660"/>
      <c r="DF12" s="660"/>
      <c r="DG12" s="660"/>
      <c r="DH12" s="660"/>
      <c r="DI12" s="660"/>
      <c r="DJ12" s="660"/>
      <c r="DK12" s="660"/>
      <c r="DL12" s="660"/>
      <c r="DM12" s="660"/>
      <c r="DN12" s="660"/>
      <c r="DO12" s="660"/>
      <c r="DP12" s="661"/>
      <c r="DQ12" s="668">
        <v>463415</v>
      </c>
      <c r="DR12" s="660"/>
      <c r="DS12" s="660"/>
      <c r="DT12" s="660"/>
      <c r="DU12" s="660"/>
      <c r="DV12" s="660"/>
      <c r="DW12" s="660"/>
      <c r="DX12" s="660"/>
      <c r="DY12" s="660"/>
      <c r="DZ12" s="660"/>
      <c r="EA12" s="660"/>
      <c r="EB12" s="660"/>
      <c r="EC12" s="669"/>
    </row>
    <row r="13" spans="2:143" ht="11.25" customHeight="1" x14ac:dyDescent="0.2">
      <c r="B13" s="656" t="s">
        <v>255</v>
      </c>
      <c r="C13" s="657"/>
      <c r="D13" s="657"/>
      <c r="E13" s="657"/>
      <c r="F13" s="657"/>
      <c r="G13" s="657"/>
      <c r="H13" s="657"/>
      <c r="I13" s="657"/>
      <c r="J13" s="657"/>
      <c r="K13" s="657"/>
      <c r="L13" s="657"/>
      <c r="M13" s="657"/>
      <c r="N13" s="657"/>
      <c r="O13" s="657"/>
      <c r="P13" s="657"/>
      <c r="Q13" s="658"/>
      <c r="R13" s="659" t="s">
        <v>235</v>
      </c>
      <c r="S13" s="660"/>
      <c r="T13" s="660"/>
      <c r="U13" s="660"/>
      <c r="V13" s="660"/>
      <c r="W13" s="660"/>
      <c r="X13" s="660"/>
      <c r="Y13" s="661"/>
      <c r="Z13" s="662" t="s">
        <v>235</v>
      </c>
      <c r="AA13" s="662"/>
      <c r="AB13" s="662"/>
      <c r="AC13" s="662"/>
      <c r="AD13" s="663" t="s">
        <v>148</v>
      </c>
      <c r="AE13" s="663"/>
      <c r="AF13" s="663"/>
      <c r="AG13" s="663"/>
      <c r="AH13" s="663"/>
      <c r="AI13" s="663"/>
      <c r="AJ13" s="663"/>
      <c r="AK13" s="663"/>
      <c r="AL13" s="664" t="s">
        <v>246</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6259412</v>
      </c>
      <c r="BH13" s="660"/>
      <c r="BI13" s="660"/>
      <c r="BJ13" s="660"/>
      <c r="BK13" s="660"/>
      <c r="BL13" s="660"/>
      <c r="BM13" s="660"/>
      <c r="BN13" s="661"/>
      <c r="BO13" s="662">
        <v>46.3</v>
      </c>
      <c r="BP13" s="662"/>
      <c r="BQ13" s="662"/>
      <c r="BR13" s="662"/>
      <c r="BS13" s="663" t="s">
        <v>235</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2210501</v>
      </c>
      <c r="CS13" s="660"/>
      <c r="CT13" s="660"/>
      <c r="CU13" s="660"/>
      <c r="CV13" s="660"/>
      <c r="CW13" s="660"/>
      <c r="CX13" s="660"/>
      <c r="CY13" s="661"/>
      <c r="CZ13" s="662">
        <v>5.7</v>
      </c>
      <c r="DA13" s="662"/>
      <c r="DB13" s="662"/>
      <c r="DC13" s="662"/>
      <c r="DD13" s="668">
        <v>1375828</v>
      </c>
      <c r="DE13" s="660"/>
      <c r="DF13" s="660"/>
      <c r="DG13" s="660"/>
      <c r="DH13" s="660"/>
      <c r="DI13" s="660"/>
      <c r="DJ13" s="660"/>
      <c r="DK13" s="660"/>
      <c r="DL13" s="660"/>
      <c r="DM13" s="660"/>
      <c r="DN13" s="660"/>
      <c r="DO13" s="660"/>
      <c r="DP13" s="661"/>
      <c r="DQ13" s="668">
        <v>1478503</v>
      </c>
      <c r="DR13" s="660"/>
      <c r="DS13" s="660"/>
      <c r="DT13" s="660"/>
      <c r="DU13" s="660"/>
      <c r="DV13" s="660"/>
      <c r="DW13" s="660"/>
      <c r="DX13" s="660"/>
      <c r="DY13" s="660"/>
      <c r="DZ13" s="660"/>
      <c r="EA13" s="660"/>
      <c r="EB13" s="660"/>
      <c r="EC13" s="669"/>
    </row>
    <row r="14" spans="2:143" ht="11.25" customHeight="1" x14ac:dyDescent="0.2">
      <c r="B14" s="656" t="s">
        <v>258</v>
      </c>
      <c r="C14" s="657"/>
      <c r="D14" s="657"/>
      <c r="E14" s="657"/>
      <c r="F14" s="657"/>
      <c r="G14" s="657"/>
      <c r="H14" s="657"/>
      <c r="I14" s="657"/>
      <c r="J14" s="657"/>
      <c r="K14" s="657"/>
      <c r="L14" s="657"/>
      <c r="M14" s="657"/>
      <c r="N14" s="657"/>
      <c r="O14" s="657"/>
      <c r="P14" s="657"/>
      <c r="Q14" s="658"/>
      <c r="R14" s="659">
        <v>3</v>
      </c>
      <c r="S14" s="660"/>
      <c r="T14" s="660"/>
      <c r="U14" s="660"/>
      <c r="V14" s="660"/>
      <c r="W14" s="660"/>
      <c r="X14" s="660"/>
      <c r="Y14" s="661"/>
      <c r="Z14" s="662">
        <v>0</v>
      </c>
      <c r="AA14" s="662"/>
      <c r="AB14" s="662"/>
      <c r="AC14" s="662"/>
      <c r="AD14" s="663">
        <v>3</v>
      </c>
      <c r="AE14" s="663"/>
      <c r="AF14" s="663"/>
      <c r="AG14" s="663"/>
      <c r="AH14" s="663"/>
      <c r="AI14" s="663"/>
      <c r="AJ14" s="663"/>
      <c r="AK14" s="663"/>
      <c r="AL14" s="664">
        <v>0</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245915</v>
      </c>
      <c r="BH14" s="660"/>
      <c r="BI14" s="660"/>
      <c r="BJ14" s="660"/>
      <c r="BK14" s="660"/>
      <c r="BL14" s="660"/>
      <c r="BM14" s="660"/>
      <c r="BN14" s="661"/>
      <c r="BO14" s="662">
        <v>1.8</v>
      </c>
      <c r="BP14" s="662"/>
      <c r="BQ14" s="662"/>
      <c r="BR14" s="662"/>
      <c r="BS14" s="663" t="s">
        <v>235</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1556212</v>
      </c>
      <c r="CS14" s="660"/>
      <c r="CT14" s="660"/>
      <c r="CU14" s="660"/>
      <c r="CV14" s="660"/>
      <c r="CW14" s="660"/>
      <c r="CX14" s="660"/>
      <c r="CY14" s="661"/>
      <c r="CZ14" s="662">
        <v>4</v>
      </c>
      <c r="DA14" s="662"/>
      <c r="DB14" s="662"/>
      <c r="DC14" s="662"/>
      <c r="DD14" s="668">
        <v>400908</v>
      </c>
      <c r="DE14" s="660"/>
      <c r="DF14" s="660"/>
      <c r="DG14" s="660"/>
      <c r="DH14" s="660"/>
      <c r="DI14" s="660"/>
      <c r="DJ14" s="660"/>
      <c r="DK14" s="660"/>
      <c r="DL14" s="660"/>
      <c r="DM14" s="660"/>
      <c r="DN14" s="660"/>
      <c r="DO14" s="660"/>
      <c r="DP14" s="661"/>
      <c r="DQ14" s="668">
        <v>1233048</v>
      </c>
      <c r="DR14" s="660"/>
      <c r="DS14" s="660"/>
      <c r="DT14" s="660"/>
      <c r="DU14" s="660"/>
      <c r="DV14" s="660"/>
      <c r="DW14" s="660"/>
      <c r="DX14" s="660"/>
      <c r="DY14" s="660"/>
      <c r="DZ14" s="660"/>
      <c r="EA14" s="660"/>
      <c r="EB14" s="660"/>
      <c r="EC14" s="669"/>
    </row>
    <row r="15" spans="2:143" ht="11.25" customHeight="1" x14ac:dyDescent="0.2">
      <c r="B15" s="656" t="s">
        <v>261</v>
      </c>
      <c r="C15" s="657"/>
      <c r="D15" s="657"/>
      <c r="E15" s="657"/>
      <c r="F15" s="657"/>
      <c r="G15" s="657"/>
      <c r="H15" s="657"/>
      <c r="I15" s="657"/>
      <c r="J15" s="657"/>
      <c r="K15" s="657"/>
      <c r="L15" s="657"/>
      <c r="M15" s="657"/>
      <c r="N15" s="657"/>
      <c r="O15" s="657"/>
      <c r="P15" s="657"/>
      <c r="Q15" s="658"/>
      <c r="R15" s="659" t="s">
        <v>235</v>
      </c>
      <c r="S15" s="660"/>
      <c r="T15" s="660"/>
      <c r="U15" s="660"/>
      <c r="V15" s="660"/>
      <c r="W15" s="660"/>
      <c r="X15" s="660"/>
      <c r="Y15" s="661"/>
      <c r="Z15" s="662" t="s">
        <v>235</v>
      </c>
      <c r="AA15" s="662"/>
      <c r="AB15" s="662"/>
      <c r="AC15" s="662"/>
      <c r="AD15" s="663" t="s">
        <v>235</v>
      </c>
      <c r="AE15" s="663"/>
      <c r="AF15" s="663"/>
      <c r="AG15" s="663"/>
      <c r="AH15" s="663"/>
      <c r="AI15" s="663"/>
      <c r="AJ15" s="663"/>
      <c r="AK15" s="663"/>
      <c r="AL15" s="664" t="s">
        <v>235</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564385</v>
      </c>
      <c r="BH15" s="660"/>
      <c r="BI15" s="660"/>
      <c r="BJ15" s="660"/>
      <c r="BK15" s="660"/>
      <c r="BL15" s="660"/>
      <c r="BM15" s="660"/>
      <c r="BN15" s="661"/>
      <c r="BO15" s="662">
        <v>4.2</v>
      </c>
      <c r="BP15" s="662"/>
      <c r="BQ15" s="662"/>
      <c r="BR15" s="662"/>
      <c r="BS15" s="663" t="s">
        <v>148</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4415469</v>
      </c>
      <c r="CS15" s="660"/>
      <c r="CT15" s="660"/>
      <c r="CU15" s="660"/>
      <c r="CV15" s="660"/>
      <c r="CW15" s="660"/>
      <c r="CX15" s="660"/>
      <c r="CY15" s="661"/>
      <c r="CZ15" s="662">
        <v>11.3</v>
      </c>
      <c r="DA15" s="662"/>
      <c r="DB15" s="662"/>
      <c r="DC15" s="662"/>
      <c r="DD15" s="668">
        <v>1671039</v>
      </c>
      <c r="DE15" s="660"/>
      <c r="DF15" s="660"/>
      <c r="DG15" s="660"/>
      <c r="DH15" s="660"/>
      <c r="DI15" s="660"/>
      <c r="DJ15" s="660"/>
      <c r="DK15" s="660"/>
      <c r="DL15" s="660"/>
      <c r="DM15" s="660"/>
      <c r="DN15" s="660"/>
      <c r="DO15" s="660"/>
      <c r="DP15" s="661"/>
      <c r="DQ15" s="668">
        <v>2366676</v>
      </c>
      <c r="DR15" s="660"/>
      <c r="DS15" s="660"/>
      <c r="DT15" s="660"/>
      <c r="DU15" s="660"/>
      <c r="DV15" s="660"/>
      <c r="DW15" s="660"/>
      <c r="DX15" s="660"/>
      <c r="DY15" s="660"/>
      <c r="DZ15" s="660"/>
      <c r="EA15" s="660"/>
      <c r="EB15" s="660"/>
      <c r="EC15" s="669"/>
    </row>
    <row r="16" spans="2:143" ht="11.25" customHeight="1" x14ac:dyDescent="0.2">
      <c r="B16" s="656" t="s">
        <v>264</v>
      </c>
      <c r="C16" s="657"/>
      <c r="D16" s="657"/>
      <c r="E16" s="657"/>
      <c r="F16" s="657"/>
      <c r="G16" s="657"/>
      <c r="H16" s="657"/>
      <c r="I16" s="657"/>
      <c r="J16" s="657"/>
      <c r="K16" s="657"/>
      <c r="L16" s="657"/>
      <c r="M16" s="657"/>
      <c r="N16" s="657"/>
      <c r="O16" s="657"/>
      <c r="P16" s="657"/>
      <c r="Q16" s="658"/>
      <c r="R16" s="659">
        <v>51488</v>
      </c>
      <c r="S16" s="660"/>
      <c r="T16" s="660"/>
      <c r="U16" s="660"/>
      <c r="V16" s="660"/>
      <c r="W16" s="660"/>
      <c r="X16" s="660"/>
      <c r="Y16" s="661"/>
      <c r="Z16" s="662">
        <v>0.1</v>
      </c>
      <c r="AA16" s="662"/>
      <c r="AB16" s="662"/>
      <c r="AC16" s="662"/>
      <c r="AD16" s="663">
        <v>51488</v>
      </c>
      <c r="AE16" s="663"/>
      <c r="AF16" s="663"/>
      <c r="AG16" s="663"/>
      <c r="AH16" s="663"/>
      <c r="AI16" s="663"/>
      <c r="AJ16" s="663"/>
      <c r="AK16" s="663"/>
      <c r="AL16" s="664">
        <v>0.3</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235</v>
      </c>
      <c r="BH16" s="660"/>
      <c r="BI16" s="660"/>
      <c r="BJ16" s="660"/>
      <c r="BK16" s="660"/>
      <c r="BL16" s="660"/>
      <c r="BM16" s="660"/>
      <c r="BN16" s="661"/>
      <c r="BO16" s="662" t="s">
        <v>235</v>
      </c>
      <c r="BP16" s="662"/>
      <c r="BQ16" s="662"/>
      <c r="BR16" s="662"/>
      <c r="BS16" s="663" t="s">
        <v>235</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v>33398</v>
      </c>
      <c r="CS16" s="660"/>
      <c r="CT16" s="660"/>
      <c r="CU16" s="660"/>
      <c r="CV16" s="660"/>
      <c r="CW16" s="660"/>
      <c r="CX16" s="660"/>
      <c r="CY16" s="661"/>
      <c r="CZ16" s="662">
        <v>0.1</v>
      </c>
      <c r="DA16" s="662"/>
      <c r="DB16" s="662"/>
      <c r="DC16" s="662"/>
      <c r="DD16" s="668" t="s">
        <v>246</v>
      </c>
      <c r="DE16" s="660"/>
      <c r="DF16" s="660"/>
      <c r="DG16" s="660"/>
      <c r="DH16" s="660"/>
      <c r="DI16" s="660"/>
      <c r="DJ16" s="660"/>
      <c r="DK16" s="660"/>
      <c r="DL16" s="660"/>
      <c r="DM16" s="660"/>
      <c r="DN16" s="660"/>
      <c r="DO16" s="660"/>
      <c r="DP16" s="661"/>
      <c r="DQ16" s="668">
        <v>25829</v>
      </c>
      <c r="DR16" s="660"/>
      <c r="DS16" s="660"/>
      <c r="DT16" s="660"/>
      <c r="DU16" s="660"/>
      <c r="DV16" s="660"/>
      <c r="DW16" s="660"/>
      <c r="DX16" s="660"/>
      <c r="DY16" s="660"/>
      <c r="DZ16" s="660"/>
      <c r="EA16" s="660"/>
      <c r="EB16" s="660"/>
      <c r="EC16" s="669"/>
    </row>
    <row r="17" spans="2:133" ht="11.25" customHeight="1" x14ac:dyDescent="0.2">
      <c r="B17" s="656" t="s">
        <v>267</v>
      </c>
      <c r="C17" s="657"/>
      <c r="D17" s="657"/>
      <c r="E17" s="657"/>
      <c r="F17" s="657"/>
      <c r="G17" s="657"/>
      <c r="H17" s="657"/>
      <c r="I17" s="657"/>
      <c r="J17" s="657"/>
      <c r="K17" s="657"/>
      <c r="L17" s="657"/>
      <c r="M17" s="657"/>
      <c r="N17" s="657"/>
      <c r="O17" s="657"/>
      <c r="P17" s="657"/>
      <c r="Q17" s="658"/>
      <c r="R17" s="659">
        <v>224670</v>
      </c>
      <c r="S17" s="660"/>
      <c r="T17" s="660"/>
      <c r="U17" s="660"/>
      <c r="V17" s="660"/>
      <c r="W17" s="660"/>
      <c r="X17" s="660"/>
      <c r="Y17" s="661"/>
      <c r="Z17" s="662">
        <v>0.5</v>
      </c>
      <c r="AA17" s="662"/>
      <c r="AB17" s="662"/>
      <c r="AC17" s="662"/>
      <c r="AD17" s="663">
        <v>224670</v>
      </c>
      <c r="AE17" s="663"/>
      <c r="AF17" s="663"/>
      <c r="AG17" s="663"/>
      <c r="AH17" s="663"/>
      <c r="AI17" s="663"/>
      <c r="AJ17" s="663"/>
      <c r="AK17" s="663"/>
      <c r="AL17" s="664">
        <v>1.2</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235</v>
      </c>
      <c r="BH17" s="660"/>
      <c r="BI17" s="660"/>
      <c r="BJ17" s="660"/>
      <c r="BK17" s="660"/>
      <c r="BL17" s="660"/>
      <c r="BM17" s="660"/>
      <c r="BN17" s="661"/>
      <c r="BO17" s="662" t="s">
        <v>235</v>
      </c>
      <c r="BP17" s="662"/>
      <c r="BQ17" s="662"/>
      <c r="BR17" s="662"/>
      <c r="BS17" s="663" t="s">
        <v>246</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2871767</v>
      </c>
      <c r="CS17" s="660"/>
      <c r="CT17" s="660"/>
      <c r="CU17" s="660"/>
      <c r="CV17" s="660"/>
      <c r="CW17" s="660"/>
      <c r="CX17" s="660"/>
      <c r="CY17" s="661"/>
      <c r="CZ17" s="662">
        <v>7.4</v>
      </c>
      <c r="DA17" s="662"/>
      <c r="DB17" s="662"/>
      <c r="DC17" s="662"/>
      <c r="DD17" s="668" t="s">
        <v>235</v>
      </c>
      <c r="DE17" s="660"/>
      <c r="DF17" s="660"/>
      <c r="DG17" s="660"/>
      <c r="DH17" s="660"/>
      <c r="DI17" s="660"/>
      <c r="DJ17" s="660"/>
      <c r="DK17" s="660"/>
      <c r="DL17" s="660"/>
      <c r="DM17" s="660"/>
      <c r="DN17" s="660"/>
      <c r="DO17" s="660"/>
      <c r="DP17" s="661"/>
      <c r="DQ17" s="668">
        <v>2817566</v>
      </c>
      <c r="DR17" s="660"/>
      <c r="DS17" s="660"/>
      <c r="DT17" s="660"/>
      <c r="DU17" s="660"/>
      <c r="DV17" s="660"/>
      <c r="DW17" s="660"/>
      <c r="DX17" s="660"/>
      <c r="DY17" s="660"/>
      <c r="DZ17" s="660"/>
      <c r="EA17" s="660"/>
      <c r="EB17" s="660"/>
      <c r="EC17" s="669"/>
    </row>
    <row r="18" spans="2:133" ht="11.25" customHeight="1" x14ac:dyDescent="0.2">
      <c r="B18" s="656" t="s">
        <v>270</v>
      </c>
      <c r="C18" s="657"/>
      <c r="D18" s="657"/>
      <c r="E18" s="657"/>
      <c r="F18" s="657"/>
      <c r="G18" s="657"/>
      <c r="H18" s="657"/>
      <c r="I18" s="657"/>
      <c r="J18" s="657"/>
      <c r="K18" s="657"/>
      <c r="L18" s="657"/>
      <c r="M18" s="657"/>
      <c r="N18" s="657"/>
      <c r="O18" s="657"/>
      <c r="P18" s="657"/>
      <c r="Q18" s="658"/>
      <c r="R18" s="659">
        <v>118860</v>
      </c>
      <c r="S18" s="660"/>
      <c r="T18" s="660"/>
      <c r="U18" s="660"/>
      <c r="V18" s="660"/>
      <c r="W18" s="660"/>
      <c r="X18" s="660"/>
      <c r="Y18" s="661"/>
      <c r="Z18" s="662">
        <v>0.3</v>
      </c>
      <c r="AA18" s="662"/>
      <c r="AB18" s="662"/>
      <c r="AC18" s="662"/>
      <c r="AD18" s="663">
        <v>118860</v>
      </c>
      <c r="AE18" s="663"/>
      <c r="AF18" s="663"/>
      <c r="AG18" s="663"/>
      <c r="AH18" s="663"/>
      <c r="AI18" s="663"/>
      <c r="AJ18" s="663"/>
      <c r="AK18" s="663"/>
      <c r="AL18" s="664">
        <v>0.6</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148</v>
      </c>
      <c r="BH18" s="660"/>
      <c r="BI18" s="660"/>
      <c r="BJ18" s="660"/>
      <c r="BK18" s="660"/>
      <c r="BL18" s="660"/>
      <c r="BM18" s="660"/>
      <c r="BN18" s="661"/>
      <c r="BO18" s="662" t="s">
        <v>235</v>
      </c>
      <c r="BP18" s="662"/>
      <c r="BQ18" s="662"/>
      <c r="BR18" s="662"/>
      <c r="BS18" s="663" t="s">
        <v>246</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235</v>
      </c>
      <c r="CS18" s="660"/>
      <c r="CT18" s="660"/>
      <c r="CU18" s="660"/>
      <c r="CV18" s="660"/>
      <c r="CW18" s="660"/>
      <c r="CX18" s="660"/>
      <c r="CY18" s="661"/>
      <c r="CZ18" s="662" t="s">
        <v>235</v>
      </c>
      <c r="DA18" s="662"/>
      <c r="DB18" s="662"/>
      <c r="DC18" s="662"/>
      <c r="DD18" s="668" t="s">
        <v>235</v>
      </c>
      <c r="DE18" s="660"/>
      <c r="DF18" s="660"/>
      <c r="DG18" s="660"/>
      <c r="DH18" s="660"/>
      <c r="DI18" s="660"/>
      <c r="DJ18" s="660"/>
      <c r="DK18" s="660"/>
      <c r="DL18" s="660"/>
      <c r="DM18" s="660"/>
      <c r="DN18" s="660"/>
      <c r="DO18" s="660"/>
      <c r="DP18" s="661"/>
      <c r="DQ18" s="668" t="s">
        <v>235</v>
      </c>
      <c r="DR18" s="660"/>
      <c r="DS18" s="660"/>
      <c r="DT18" s="660"/>
      <c r="DU18" s="660"/>
      <c r="DV18" s="660"/>
      <c r="DW18" s="660"/>
      <c r="DX18" s="660"/>
      <c r="DY18" s="660"/>
      <c r="DZ18" s="660"/>
      <c r="EA18" s="660"/>
      <c r="EB18" s="660"/>
      <c r="EC18" s="669"/>
    </row>
    <row r="19" spans="2:133" ht="11.25" customHeight="1" x14ac:dyDescent="0.2">
      <c r="B19" s="656" t="s">
        <v>273</v>
      </c>
      <c r="C19" s="657"/>
      <c r="D19" s="657"/>
      <c r="E19" s="657"/>
      <c r="F19" s="657"/>
      <c r="G19" s="657"/>
      <c r="H19" s="657"/>
      <c r="I19" s="657"/>
      <c r="J19" s="657"/>
      <c r="K19" s="657"/>
      <c r="L19" s="657"/>
      <c r="M19" s="657"/>
      <c r="N19" s="657"/>
      <c r="O19" s="657"/>
      <c r="P19" s="657"/>
      <c r="Q19" s="658"/>
      <c r="R19" s="659">
        <v>97150</v>
      </c>
      <c r="S19" s="660"/>
      <c r="T19" s="660"/>
      <c r="U19" s="660"/>
      <c r="V19" s="660"/>
      <c r="W19" s="660"/>
      <c r="X19" s="660"/>
      <c r="Y19" s="661"/>
      <c r="Z19" s="662">
        <v>0.2</v>
      </c>
      <c r="AA19" s="662"/>
      <c r="AB19" s="662"/>
      <c r="AC19" s="662"/>
      <c r="AD19" s="663">
        <v>97150</v>
      </c>
      <c r="AE19" s="663"/>
      <c r="AF19" s="663"/>
      <c r="AG19" s="663"/>
      <c r="AH19" s="663"/>
      <c r="AI19" s="663"/>
      <c r="AJ19" s="663"/>
      <c r="AK19" s="663"/>
      <c r="AL19" s="664">
        <v>0.5</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1182772</v>
      </c>
      <c r="BH19" s="660"/>
      <c r="BI19" s="660"/>
      <c r="BJ19" s="660"/>
      <c r="BK19" s="660"/>
      <c r="BL19" s="660"/>
      <c r="BM19" s="660"/>
      <c r="BN19" s="661"/>
      <c r="BO19" s="662">
        <v>8.8000000000000007</v>
      </c>
      <c r="BP19" s="662"/>
      <c r="BQ19" s="662"/>
      <c r="BR19" s="662"/>
      <c r="BS19" s="663" t="s">
        <v>235</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246</v>
      </c>
      <c r="CS19" s="660"/>
      <c r="CT19" s="660"/>
      <c r="CU19" s="660"/>
      <c r="CV19" s="660"/>
      <c r="CW19" s="660"/>
      <c r="CX19" s="660"/>
      <c r="CY19" s="661"/>
      <c r="CZ19" s="662" t="s">
        <v>148</v>
      </c>
      <c r="DA19" s="662"/>
      <c r="DB19" s="662"/>
      <c r="DC19" s="662"/>
      <c r="DD19" s="668" t="s">
        <v>235</v>
      </c>
      <c r="DE19" s="660"/>
      <c r="DF19" s="660"/>
      <c r="DG19" s="660"/>
      <c r="DH19" s="660"/>
      <c r="DI19" s="660"/>
      <c r="DJ19" s="660"/>
      <c r="DK19" s="660"/>
      <c r="DL19" s="660"/>
      <c r="DM19" s="660"/>
      <c r="DN19" s="660"/>
      <c r="DO19" s="660"/>
      <c r="DP19" s="661"/>
      <c r="DQ19" s="668" t="s">
        <v>148</v>
      </c>
      <c r="DR19" s="660"/>
      <c r="DS19" s="660"/>
      <c r="DT19" s="660"/>
      <c r="DU19" s="660"/>
      <c r="DV19" s="660"/>
      <c r="DW19" s="660"/>
      <c r="DX19" s="660"/>
      <c r="DY19" s="660"/>
      <c r="DZ19" s="660"/>
      <c r="EA19" s="660"/>
      <c r="EB19" s="660"/>
      <c r="EC19" s="669"/>
    </row>
    <row r="20" spans="2:133" ht="11.25" customHeight="1" x14ac:dyDescent="0.2">
      <c r="B20" s="672" t="s">
        <v>276</v>
      </c>
      <c r="C20" s="673"/>
      <c r="D20" s="673"/>
      <c r="E20" s="673"/>
      <c r="F20" s="673"/>
      <c r="G20" s="673"/>
      <c r="H20" s="673"/>
      <c r="I20" s="673"/>
      <c r="J20" s="673"/>
      <c r="K20" s="673"/>
      <c r="L20" s="673"/>
      <c r="M20" s="673"/>
      <c r="N20" s="673"/>
      <c r="O20" s="673"/>
      <c r="P20" s="673"/>
      <c r="Q20" s="674"/>
      <c r="R20" s="659">
        <v>21710</v>
      </c>
      <c r="S20" s="660"/>
      <c r="T20" s="660"/>
      <c r="U20" s="660"/>
      <c r="V20" s="660"/>
      <c r="W20" s="660"/>
      <c r="X20" s="660"/>
      <c r="Y20" s="661"/>
      <c r="Z20" s="662">
        <v>0.1</v>
      </c>
      <c r="AA20" s="662"/>
      <c r="AB20" s="662"/>
      <c r="AC20" s="662"/>
      <c r="AD20" s="663">
        <v>21710</v>
      </c>
      <c r="AE20" s="663"/>
      <c r="AF20" s="663"/>
      <c r="AG20" s="663"/>
      <c r="AH20" s="663"/>
      <c r="AI20" s="663"/>
      <c r="AJ20" s="663"/>
      <c r="AK20" s="663"/>
      <c r="AL20" s="664">
        <v>0.1</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1182772</v>
      </c>
      <c r="BH20" s="660"/>
      <c r="BI20" s="660"/>
      <c r="BJ20" s="660"/>
      <c r="BK20" s="660"/>
      <c r="BL20" s="660"/>
      <c r="BM20" s="660"/>
      <c r="BN20" s="661"/>
      <c r="BO20" s="662">
        <v>8.8000000000000007</v>
      </c>
      <c r="BP20" s="662"/>
      <c r="BQ20" s="662"/>
      <c r="BR20" s="662"/>
      <c r="BS20" s="663" t="s">
        <v>235</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38971797</v>
      </c>
      <c r="CS20" s="660"/>
      <c r="CT20" s="660"/>
      <c r="CU20" s="660"/>
      <c r="CV20" s="660"/>
      <c r="CW20" s="660"/>
      <c r="CX20" s="660"/>
      <c r="CY20" s="661"/>
      <c r="CZ20" s="662">
        <v>100</v>
      </c>
      <c r="DA20" s="662"/>
      <c r="DB20" s="662"/>
      <c r="DC20" s="662"/>
      <c r="DD20" s="668">
        <v>4533520</v>
      </c>
      <c r="DE20" s="660"/>
      <c r="DF20" s="660"/>
      <c r="DG20" s="660"/>
      <c r="DH20" s="660"/>
      <c r="DI20" s="660"/>
      <c r="DJ20" s="660"/>
      <c r="DK20" s="660"/>
      <c r="DL20" s="660"/>
      <c r="DM20" s="660"/>
      <c r="DN20" s="660"/>
      <c r="DO20" s="660"/>
      <c r="DP20" s="661"/>
      <c r="DQ20" s="668">
        <v>25807399</v>
      </c>
      <c r="DR20" s="660"/>
      <c r="DS20" s="660"/>
      <c r="DT20" s="660"/>
      <c r="DU20" s="660"/>
      <c r="DV20" s="660"/>
      <c r="DW20" s="660"/>
      <c r="DX20" s="660"/>
      <c r="DY20" s="660"/>
      <c r="DZ20" s="660"/>
      <c r="EA20" s="660"/>
      <c r="EB20" s="660"/>
      <c r="EC20" s="669"/>
    </row>
    <row r="21" spans="2:133" ht="11.25" customHeight="1" x14ac:dyDescent="0.2">
      <c r="B21" s="656" t="s">
        <v>279</v>
      </c>
      <c r="C21" s="657"/>
      <c r="D21" s="657"/>
      <c r="E21" s="657"/>
      <c r="F21" s="657"/>
      <c r="G21" s="657"/>
      <c r="H21" s="657"/>
      <c r="I21" s="657"/>
      <c r="J21" s="657"/>
      <c r="K21" s="657"/>
      <c r="L21" s="657"/>
      <c r="M21" s="657"/>
      <c r="N21" s="657"/>
      <c r="O21" s="657"/>
      <c r="P21" s="657"/>
      <c r="Q21" s="658"/>
      <c r="R21" s="659">
        <v>2957278</v>
      </c>
      <c r="S21" s="660"/>
      <c r="T21" s="660"/>
      <c r="U21" s="660"/>
      <c r="V21" s="660"/>
      <c r="W21" s="660"/>
      <c r="X21" s="660"/>
      <c r="Y21" s="661"/>
      <c r="Z21" s="662">
        <v>7.2</v>
      </c>
      <c r="AA21" s="662"/>
      <c r="AB21" s="662"/>
      <c r="AC21" s="662"/>
      <c r="AD21" s="663">
        <v>2912786</v>
      </c>
      <c r="AE21" s="663"/>
      <c r="AF21" s="663"/>
      <c r="AG21" s="663"/>
      <c r="AH21" s="663"/>
      <c r="AI21" s="663"/>
      <c r="AJ21" s="663"/>
      <c r="AK21" s="663"/>
      <c r="AL21" s="664">
        <v>15.9</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v>51210</v>
      </c>
      <c r="BH21" s="660"/>
      <c r="BI21" s="660"/>
      <c r="BJ21" s="660"/>
      <c r="BK21" s="660"/>
      <c r="BL21" s="660"/>
      <c r="BM21" s="660"/>
      <c r="BN21" s="661"/>
      <c r="BO21" s="662">
        <v>0.4</v>
      </c>
      <c r="BP21" s="662"/>
      <c r="BQ21" s="662"/>
      <c r="BR21" s="662"/>
      <c r="BS21" s="663" t="s">
        <v>235</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281</v>
      </c>
      <c r="C22" s="657"/>
      <c r="D22" s="657"/>
      <c r="E22" s="657"/>
      <c r="F22" s="657"/>
      <c r="G22" s="657"/>
      <c r="H22" s="657"/>
      <c r="I22" s="657"/>
      <c r="J22" s="657"/>
      <c r="K22" s="657"/>
      <c r="L22" s="657"/>
      <c r="M22" s="657"/>
      <c r="N22" s="657"/>
      <c r="O22" s="657"/>
      <c r="P22" s="657"/>
      <c r="Q22" s="658"/>
      <c r="R22" s="659">
        <v>2912786</v>
      </c>
      <c r="S22" s="660"/>
      <c r="T22" s="660"/>
      <c r="U22" s="660"/>
      <c r="V22" s="660"/>
      <c r="W22" s="660"/>
      <c r="X22" s="660"/>
      <c r="Y22" s="661"/>
      <c r="Z22" s="662">
        <v>7.1</v>
      </c>
      <c r="AA22" s="662"/>
      <c r="AB22" s="662"/>
      <c r="AC22" s="662"/>
      <c r="AD22" s="663">
        <v>2912786</v>
      </c>
      <c r="AE22" s="663"/>
      <c r="AF22" s="663"/>
      <c r="AG22" s="663"/>
      <c r="AH22" s="663"/>
      <c r="AI22" s="663"/>
      <c r="AJ22" s="663"/>
      <c r="AK22" s="663"/>
      <c r="AL22" s="664">
        <v>15.9</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246</v>
      </c>
      <c r="BH22" s="660"/>
      <c r="BI22" s="660"/>
      <c r="BJ22" s="660"/>
      <c r="BK22" s="660"/>
      <c r="BL22" s="660"/>
      <c r="BM22" s="660"/>
      <c r="BN22" s="661"/>
      <c r="BO22" s="662" t="s">
        <v>235</v>
      </c>
      <c r="BP22" s="662"/>
      <c r="BQ22" s="662"/>
      <c r="BR22" s="662"/>
      <c r="BS22" s="663" t="s">
        <v>235</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284</v>
      </c>
      <c r="C23" s="657"/>
      <c r="D23" s="657"/>
      <c r="E23" s="657"/>
      <c r="F23" s="657"/>
      <c r="G23" s="657"/>
      <c r="H23" s="657"/>
      <c r="I23" s="657"/>
      <c r="J23" s="657"/>
      <c r="K23" s="657"/>
      <c r="L23" s="657"/>
      <c r="M23" s="657"/>
      <c r="N23" s="657"/>
      <c r="O23" s="657"/>
      <c r="P23" s="657"/>
      <c r="Q23" s="658"/>
      <c r="R23" s="659">
        <v>44492</v>
      </c>
      <c r="S23" s="660"/>
      <c r="T23" s="660"/>
      <c r="U23" s="660"/>
      <c r="V23" s="660"/>
      <c r="W23" s="660"/>
      <c r="X23" s="660"/>
      <c r="Y23" s="661"/>
      <c r="Z23" s="662">
        <v>0.1</v>
      </c>
      <c r="AA23" s="662"/>
      <c r="AB23" s="662"/>
      <c r="AC23" s="662"/>
      <c r="AD23" s="663" t="s">
        <v>148</v>
      </c>
      <c r="AE23" s="663"/>
      <c r="AF23" s="663"/>
      <c r="AG23" s="663"/>
      <c r="AH23" s="663"/>
      <c r="AI23" s="663"/>
      <c r="AJ23" s="663"/>
      <c r="AK23" s="663"/>
      <c r="AL23" s="664" t="s">
        <v>246</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v>1131562</v>
      </c>
      <c r="BH23" s="660"/>
      <c r="BI23" s="660"/>
      <c r="BJ23" s="660"/>
      <c r="BK23" s="660"/>
      <c r="BL23" s="660"/>
      <c r="BM23" s="660"/>
      <c r="BN23" s="661"/>
      <c r="BO23" s="662">
        <v>8.4</v>
      </c>
      <c r="BP23" s="662"/>
      <c r="BQ23" s="662"/>
      <c r="BR23" s="662"/>
      <c r="BS23" s="663" t="s">
        <v>246</v>
      </c>
      <c r="BT23" s="663"/>
      <c r="BU23" s="663"/>
      <c r="BV23" s="663"/>
      <c r="BW23" s="663"/>
      <c r="BX23" s="663"/>
      <c r="BY23" s="663"/>
      <c r="BZ23" s="663"/>
      <c r="CA23" s="663"/>
      <c r="CB23" s="667"/>
      <c r="CD23" s="641" t="s">
        <v>223</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6" t="s">
        <v>289</v>
      </c>
      <c r="DM23" s="687"/>
      <c r="DN23" s="687"/>
      <c r="DO23" s="687"/>
      <c r="DP23" s="687"/>
      <c r="DQ23" s="687"/>
      <c r="DR23" s="687"/>
      <c r="DS23" s="687"/>
      <c r="DT23" s="687"/>
      <c r="DU23" s="687"/>
      <c r="DV23" s="688"/>
      <c r="DW23" s="641" t="s">
        <v>290</v>
      </c>
      <c r="DX23" s="642"/>
      <c r="DY23" s="642"/>
      <c r="DZ23" s="642"/>
      <c r="EA23" s="642"/>
      <c r="EB23" s="642"/>
      <c r="EC23" s="643"/>
    </row>
    <row r="24" spans="2:133" ht="11.25" customHeight="1" x14ac:dyDescent="0.2">
      <c r="B24" s="656" t="s">
        <v>291</v>
      </c>
      <c r="C24" s="657"/>
      <c r="D24" s="657"/>
      <c r="E24" s="657"/>
      <c r="F24" s="657"/>
      <c r="G24" s="657"/>
      <c r="H24" s="657"/>
      <c r="I24" s="657"/>
      <c r="J24" s="657"/>
      <c r="K24" s="657"/>
      <c r="L24" s="657"/>
      <c r="M24" s="657"/>
      <c r="N24" s="657"/>
      <c r="O24" s="657"/>
      <c r="P24" s="657"/>
      <c r="Q24" s="658"/>
      <c r="R24" s="659" t="s">
        <v>148</v>
      </c>
      <c r="S24" s="660"/>
      <c r="T24" s="660"/>
      <c r="U24" s="660"/>
      <c r="V24" s="660"/>
      <c r="W24" s="660"/>
      <c r="X24" s="660"/>
      <c r="Y24" s="661"/>
      <c r="Z24" s="662" t="s">
        <v>235</v>
      </c>
      <c r="AA24" s="662"/>
      <c r="AB24" s="662"/>
      <c r="AC24" s="662"/>
      <c r="AD24" s="663" t="s">
        <v>246</v>
      </c>
      <c r="AE24" s="663"/>
      <c r="AF24" s="663"/>
      <c r="AG24" s="663"/>
      <c r="AH24" s="663"/>
      <c r="AI24" s="663"/>
      <c r="AJ24" s="663"/>
      <c r="AK24" s="663"/>
      <c r="AL24" s="664" t="s">
        <v>148</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235</v>
      </c>
      <c r="BH24" s="660"/>
      <c r="BI24" s="660"/>
      <c r="BJ24" s="660"/>
      <c r="BK24" s="660"/>
      <c r="BL24" s="660"/>
      <c r="BM24" s="660"/>
      <c r="BN24" s="661"/>
      <c r="BO24" s="662" t="s">
        <v>235</v>
      </c>
      <c r="BP24" s="662"/>
      <c r="BQ24" s="662"/>
      <c r="BR24" s="662"/>
      <c r="BS24" s="663" t="s">
        <v>148</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16187682</v>
      </c>
      <c r="CS24" s="649"/>
      <c r="CT24" s="649"/>
      <c r="CU24" s="649"/>
      <c r="CV24" s="649"/>
      <c r="CW24" s="649"/>
      <c r="CX24" s="649"/>
      <c r="CY24" s="650"/>
      <c r="CZ24" s="653">
        <v>41.5</v>
      </c>
      <c r="DA24" s="654"/>
      <c r="DB24" s="654"/>
      <c r="DC24" s="670"/>
      <c r="DD24" s="694">
        <v>10760388</v>
      </c>
      <c r="DE24" s="649"/>
      <c r="DF24" s="649"/>
      <c r="DG24" s="649"/>
      <c r="DH24" s="649"/>
      <c r="DI24" s="649"/>
      <c r="DJ24" s="649"/>
      <c r="DK24" s="650"/>
      <c r="DL24" s="694">
        <v>10403173</v>
      </c>
      <c r="DM24" s="649"/>
      <c r="DN24" s="649"/>
      <c r="DO24" s="649"/>
      <c r="DP24" s="649"/>
      <c r="DQ24" s="649"/>
      <c r="DR24" s="649"/>
      <c r="DS24" s="649"/>
      <c r="DT24" s="649"/>
      <c r="DU24" s="649"/>
      <c r="DV24" s="650"/>
      <c r="DW24" s="653">
        <v>56.9</v>
      </c>
      <c r="DX24" s="654"/>
      <c r="DY24" s="654"/>
      <c r="DZ24" s="654"/>
      <c r="EA24" s="654"/>
      <c r="EB24" s="654"/>
      <c r="EC24" s="655"/>
    </row>
    <row r="25" spans="2:133" ht="11.25" customHeight="1" x14ac:dyDescent="0.2">
      <c r="B25" s="656" t="s">
        <v>294</v>
      </c>
      <c r="C25" s="657"/>
      <c r="D25" s="657"/>
      <c r="E25" s="657"/>
      <c r="F25" s="657"/>
      <c r="G25" s="657"/>
      <c r="H25" s="657"/>
      <c r="I25" s="657"/>
      <c r="J25" s="657"/>
      <c r="K25" s="657"/>
      <c r="L25" s="657"/>
      <c r="M25" s="657"/>
      <c r="N25" s="657"/>
      <c r="O25" s="657"/>
      <c r="P25" s="657"/>
      <c r="Q25" s="658"/>
      <c r="R25" s="659">
        <v>19237288</v>
      </c>
      <c r="S25" s="660"/>
      <c r="T25" s="660"/>
      <c r="U25" s="660"/>
      <c r="V25" s="660"/>
      <c r="W25" s="660"/>
      <c r="X25" s="660"/>
      <c r="Y25" s="661"/>
      <c r="Z25" s="662">
        <v>47</v>
      </c>
      <c r="AA25" s="662"/>
      <c r="AB25" s="662"/>
      <c r="AC25" s="662"/>
      <c r="AD25" s="663">
        <v>18061234</v>
      </c>
      <c r="AE25" s="663"/>
      <c r="AF25" s="663"/>
      <c r="AG25" s="663"/>
      <c r="AH25" s="663"/>
      <c r="AI25" s="663"/>
      <c r="AJ25" s="663"/>
      <c r="AK25" s="663"/>
      <c r="AL25" s="664">
        <v>98.7</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246</v>
      </c>
      <c r="BH25" s="660"/>
      <c r="BI25" s="660"/>
      <c r="BJ25" s="660"/>
      <c r="BK25" s="660"/>
      <c r="BL25" s="660"/>
      <c r="BM25" s="660"/>
      <c r="BN25" s="661"/>
      <c r="BO25" s="662" t="s">
        <v>235</v>
      </c>
      <c r="BP25" s="662"/>
      <c r="BQ25" s="662"/>
      <c r="BR25" s="662"/>
      <c r="BS25" s="663" t="s">
        <v>235</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6189589</v>
      </c>
      <c r="CS25" s="691"/>
      <c r="CT25" s="691"/>
      <c r="CU25" s="691"/>
      <c r="CV25" s="691"/>
      <c r="CW25" s="691"/>
      <c r="CX25" s="691"/>
      <c r="CY25" s="692"/>
      <c r="CZ25" s="664">
        <v>15.9</v>
      </c>
      <c r="DA25" s="689"/>
      <c r="DB25" s="689"/>
      <c r="DC25" s="693"/>
      <c r="DD25" s="668">
        <v>5695849</v>
      </c>
      <c r="DE25" s="691"/>
      <c r="DF25" s="691"/>
      <c r="DG25" s="691"/>
      <c r="DH25" s="691"/>
      <c r="DI25" s="691"/>
      <c r="DJ25" s="691"/>
      <c r="DK25" s="692"/>
      <c r="DL25" s="668">
        <v>5475887</v>
      </c>
      <c r="DM25" s="691"/>
      <c r="DN25" s="691"/>
      <c r="DO25" s="691"/>
      <c r="DP25" s="691"/>
      <c r="DQ25" s="691"/>
      <c r="DR25" s="691"/>
      <c r="DS25" s="691"/>
      <c r="DT25" s="691"/>
      <c r="DU25" s="691"/>
      <c r="DV25" s="692"/>
      <c r="DW25" s="664">
        <v>29.9</v>
      </c>
      <c r="DX25" s="689"/>
      <c r="DY25" s="689"/>
      <c r="DZ25" s="689"/>
      <c r="EA25" s="689"/>
      <c r="EB25" s="689"/>
      <c r="EC25" s="690"/>
    </row>
    <row r="26" spans="2:133" ht="11.25" customHeight="1" x14ac:dyDescent="0.2">
      <c r="B26" s="656" t="s">
        <v>297</v>
      </c>
      <c r="C26" s="657"/>
      <c r="D26" s="657"/>
      <c r="E26" s="657"/>
      <c r="F26" s="657"/>
      <c r="G26" s="657"/>
      <c r="H26" s="657"/>
      <c r="I26" s="657"/>
      <c r="J26" s="657"/>
      <c r="K26" s="657"/>
      <c r="L26" s="657"/>
      <c r="M26" s="657"/>
      <c r="N26" s="657"/>
      <c r="O26" s="657"/>
      <c r="P26" s="657"/>
      <c r="Q26" s="658"/>
      <c r="R26" s="659">
        <v>10444</v>
      </c>
      <c r="S26" s="660"/>
      <c r="T26" s="660"/>
      <c r="U26" s="660"/>
      <c r="V26" s="660"/>
      <c r="W26" s="660"/>
      <c r="X26" s="660"/>
      <c r="Y26" s="661"/>
      <c r="Z26" s="662">
        <v>0</v>
      </c>
      <c r="AA26" s="662"/>
      <c r="AB26" s="662"/>
      <c r="AC26" s="662"/>
      <c r="AD26" s="663">
        <v>10444</v>
      </c>
      <c r="AE26" s="663"/>
      <c r="AF26" s="663"/>
      <c r="AG26" s="663"/>
      <c r="AH26" s="663"/>
      <c r="AI26" s="663"/>
      <c r="AJ26" s="663"/>
      <c r="AK26" s="663"/>
      <c r="AL26" s="664">
        <v>0.1</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235</v>
      </c>
      <c r="BH26" s="660"/>
      <c r="BI26" s="660"/>
      <c r="BJ26" s="660"/>
      <c r="BK26" s="660"/>
      <c r="BL26" s="660"/>
      <c r="BM26" s="660"/>
      <c r="BN26" s="661"/>
      <c r="BO26" s="662" t="s">
        <v>246</v>
      </c>
      <c r="BP26" s="662"/>
      <c r="BQ26" s="662"/>
      <c r="BR26" s="662"/>
      <c r="BS26" s="663" t="s">
        <v>235</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3762293</v>
      </c>
      <c r="CS26" s="660"/>
      <c r="CT26" s="660"/>
      <c r="CU26" s="660"/>
      <c r="CV26" s="660"/>
      <c r="CW26" s="660"/>
      <c r="CX26" s="660"/>
      <c r="CY26" s="661"/>
      <c r="CZ26" s="664">
        <v>9.6999999999999993</v>
      </c>
      <c r="DA26" s="689"/>
      <c r="DB26" s="689"/>
      <c r="DC26" s="693"/>
      <c r="DD26" s="668">
        <v>3633136</v>
      </c>
      <c r="DE26" s="660"/>
      <c r="DF26" s="660"/>
      <c r="DG26" s="660"/>
      <c r="DH26" s="660"/>
      <c r="DI26" s="660"/>
      <c r="DJ26" s="660"/>
      <c r="DK26" s="661"/>
      <c r="DL26" s="668" t="s">
        <v>148</v>
      </c>
      <c r="DM26" s="660"/>
      <c r="DN26" s="660"/>
      <c r="DO26" s="660"/>
      <c r="DP26" s="660"/>
      <c r="DQ26" s="660"/>
      <c r="DR26" s="660"/>
      <c r="DS26" s="660"/>
      <c r="DT26" s="660"/>
      <c r="DU26" s="660"/>
      <c r="DV26" s="661"/>
      <c r="DW26" s="664" t="s">
        <v>235</v>
      </c>
      <c r="DX26" s="689"/>
      <c r="DY26" s="689"/>
      <c r="DZ26" s="689"/>
      <c r="EA26" s="689"/>
      <c r="EB26" s="689"/>
      <c r="EC26" s="690"/>
    </row>
    <row r="27" spans="2:133" ht="11.25" customHeight="1" x14ac:dyDescent="0.2">
      <c r="B27" s="656" t="s">
        <v>300</v>
      </c>
      <c r="C27" s="657"/>
      <c r="D27" s="657"/>
      <c r="E27" s="657"/>
      <c r="F27" s="657"/>
      <c r="G27" s="657"/>
      <c r="H27" s="657"/>
      <c r="I27" s="657"/>
      <c r="J27" s="657"/>
      <c r="K27" s="657"/>
      <c r="L27" s="657"/>
      <c r="M27" s="657"/>
      <c r="N27" s="657"/>
      <c r="O27" s="657"/>
      <c r="P27" s="657"/>
      <c r="Q27" s="658"/>
      <c r="R27" s="659">
        <v>265842</v>
      </c>
      <c r="S27" s="660"/>
      <c r="T27" s="660"/>
      <c r="U27" s="660"/>
      <c r="V27" s="660"/>
      <c r="W27" s="660"/>
      <c r="X27" s="660"/>
      <c r="Y27" s="661"/>
      <c r="Z27" s="662">
        <v>0.7</v>
      </c>
      <c r="AA27" s="662"/>
      <c r="AB27" s="662"/>
      <c r="AC27" s="662"/>
      <c r="AD27" s="663" t="s">
        <v>235</v>
      </c>
      <c r="AE27" s="663"/>
      <c r="AF27" s="663"/>
      <c r="AG27" s="663"/>
      <c r="AH27" s="663"/>
      <c r="AI27" s="663"/>
      <c r="AJ27" s="663"/>
      <c r="AK27" s="663"/>
      <c r="AL27" s="664" t="s">
        <v>235</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13511152</v>
      </c>
      <c r="BH27" s="660"/>
      <c r="BI27" s="660"/>
      <c r="BJ27" s="660"/>
      <c r="BK27" s="660"/>
      <c r="BL27" s="660"/>
      <c r="BM27" s="660"/>
      <c r="BN27" s="661"/>
      <c r="BO27" s="662">
        <v>100</v>
      </c>
      <c r="BP27" s="662"/>
      <c r="BQ27" s="662"/>
      <c r="BR27" s="662"/>
      <c r="BS27" s="663">
        <v>329</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7126326</v>
      </c>
      <c r="CS27" s="691"/>
      <c r="CT27" s="691"/>
      <c r="CU27" s="691"/>
      <c r="CV27" s="691"/>
      <c r="CW27" s="691"/>
      <c r="CX27" s="691"/>
      <c r="CY27" s="692"/>
      <c r="CZ27" s="664">
        <v>18.3</v>
      </c>
      <c r="DA27" s="689"/>
      <c r="DB27" s="689"/>
      <c r="DC27" s="693"/>
      <c r="DD27" s="668">
        <v>2246973</v>
      </c>
      <c r="DE27" s="691"/>
      <c r="DF27" s="691"/>
      <c r="DG27" s="691"/>
      <c r="DH27" s="691"/>
      <c r="DI27" s="691"/>
      <c r="DJ27" s="691"/>
      <c r="DK27" s="692"/>
      <c r="DL27" s="668">
        <v>2109720</v>
      </c>
      <c r="DM27" s="691"/>
      <c r="DN27" s="691"/>
      <c r="DO27" s="691"/>
      <c r="DP27" s="691"/>
      <c r="DQ27" s="691"/>
      <c r="DR27" s="691"/>
      <c r="DS27" s="691"/>
      <c r="DT27" s="691"/>
      <c r="DU27" s="691"/>
      <c r="DV27" s="692"/>
      <c r="DW27" s="664">
        <v>11.5</v>
      </c>
      <c r="DX27" s="689"/>
      <c r="DY27" s="689"/>
      <c r="DZ27" s="689"/>
      <c r="EA27" s="689"/>
      <c r="EB27" s="689"/>
      <c r="EC27" s="690"/>
    </row>
    <row r="28" spans="2:133" ht="11.25" customHeight="1" x14ac:dyDescent="0.2">
      <c r="B28" s="656" t="s">
        <v>303</v>
      </c>
      <c r="C28" s="657"/>
      <c r="D28" s="657"/>
      <c r="E28" s="657"/>
      <c r="F28" s="657"/>
      <c r="G28" s="657"/>
      <c r="H28" s="657"/>
      <c r="I28" s="657"/>
      <c r="J28" s="657"/>
      <c r="K28" s="657"/>
      <c r="L28" s="657"/>
      <c r="M28" s="657"/>
      <c r="N28" s="657"/>
      <c r="O28" s="657"/>
      <c r="P28" s="657"/>
      <c r="Q28" s="658"/>
      <c r="R28" s="659">
        <v>408732</v>
      </c>
      <c r="S28" s="660"/>
      <c r="T28" s="660"/>
      <c r="U28" s="660"/>
      <c r="V28" s="660"/>
      <c r="W28" s="660"/>
      <c r="X28" s="660"/>
      <c r="Y28" s="661"/>
      <c r="Z28" s="662">
        <v>1</v>
      </c>
      <c r="AA28" s="662"/>
      <c r="AB28" s="662"/>
      <c r="AC28" s="662"/>
      <c r="AD28" s="663">
        <v>103167</v>
      </c>
      <c r="AE28" s="663"/>
      <c r="AF28" s="663"/>
      <c r="AG28" s="663"/>
      <c r="AH28" s="663"/>
      <c r="AI28" s="663"/>
      <c r="AJ28" s="663"/>
      <c r="AK28" s="663"/>
      <c r="AL28" s="664">
        <v>0.6</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2871767</v>
      </c>
      <c r="CS28" s="660"/>
      <c r="CT28" s="660"/>
      <c r="CU28" s="660"/>
      <c r="CV28" s="660"/>
      <c r="CW28" s="660"/>
      <c r="CX28" s="660"/>
      <c r="CY28" s="661"/>
      <c r="CZ28" s="664">
        <v>7.4</v>
      </c>
      <c r="DA28" s="689"/>
      <c r="DB28" s="689"/>
      <c r="DC28" s="693"/>
      <c r="DD28" s="668">
        <v>2817566</v>
      </c>
      <c r="DE28" s="660"/>
      <c r="DF28" s="660"/>
      <c r="DG28" s="660"/>
      <c r="DH28" s="660"/>
      <c r="DI28" s="660"/>
      <c r="DJ28" s="660"/>
      <c r="DK28" s="661"/>
      <c r="DL28" s="668">
        <v>2817566</v>
      </c>
      <c r="DM28" s="660"/>
      <c r="DN28" s="660"/>
      <c r="DO28" s="660"/>
      <c r="DP28" s="660"/>
      <c r="DQ28" s="660"/>
      <c r="DR28" s="660"/>
      <c r="DS28" s="660"/>
      <c r="DT28" s="660"/>
      <c r="DU28" s="660"/>
      <c r="DV28" s="661"/>
      <c r="DW28" s="664">
        <v>15.4</v>
      </c>
      <c r="DX28" s="689"/>
      <c r="DY28" s="689"/>
      <c r="DZ28" s="689"/>
      <c r="EA28" s="689"/>
      <c r="EB28" s="689"/>
      <c r="EC28" s="690"/>
    </row>
    <row r="29" spans="2:133" ht="11.25" customHeight="1" x14ac:dyDescent="0.2">
      <c r="B29" s="656" t="s">
        <v>305</v>
      </c>
      <c r="C29" s="657"/>
      <c r="D29" s="657"/>
      <c r="E29" s="657"/>
      <c r="F29" s="657"/>
      <c r="G29" s="657"/>
      <c r="H29" s="657"/>
      <c r="I29" s="657"/>
      <c r="J29" s="657"/>
      <c r="K29" s="657"/>
      <c r="L29" s="657"/>
      <c r="M29" s="657"/>
      <c r="N29" s="657"/>
      <c r="O29" s="657"/>
      <c r="P29" s="657"/>
      <c r="Q29" s="658"/>
      <c r="R29" s="659">
        <v>147046</v>
      </c>
      <c r="S29" s="660"/>
      <c r="T29" s="660"/>
      <c r="U29" s="660"/>
      <c r="V29" s="660"/>
      <c r="W29" s="660"/>
      <c r="X29" s="660"/>
      <c r="Y29" s="661"/>
      <c r="Z29" s="662">
        <v>0.4</v>
      </c>
      <c r="AA29" s="662"/>
      <c r="AB29" s="662"/>
      <c r="AC29" s="662"/>
      <c r="AD29" s="663" t="s">
        <v>148</v>
      </c>
      <c r="AE29" s="663"/>
      <c r="AF29" s="663"/>
      <c r="AG29" s="663"/>
      <c r="AH29" s="663"/>
      <c r="AI29" s="663"/>
      <c r="AJ29" s="663"/>
      <c r="AK29" s="663"/>
      <c r="AL29" s="664" t="s">
        <v>235</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306</v>
      </c>
      <c r="CE29" s="696"/>
      <c r="CF29" s="656" t="s">
        <v>307</v>
      </c>
      <c r="CG29" s="657"/>
      <c r="CH29" s="657"/>
      <c r="CI29" s="657"/>
      <c r="CJ29" s="657"/>
      <c r="CK29" s="657"/>
      <c r="CL29" s="657"/>
      <c r="CM29" s="657"/>
      <c r="CN29" s="657"/>
      <c r="CO29" s="657"/>
      <c r="CP29" s="657"/>
      <c r="CQ29" s="658"/>
      <c r="CR29" s="659">
        <v>2871761</v>
      </c>
      <c r="CS29" s="691"/>
      <c r="CT29" s="691"/>
      <c r="CU29" s="691"/>
      <c r="CV29" s="691"/>
      <c r="CW29" s="691"/>
      <c r="CX29" s="691"/>
      <c r="CY29" s="692"/>
      <c r="CZ29" s="664">
        <v>7.4</v>
      </c>
      <c r="DA29" s="689"/>
      <c r="DB29" s="689"/>
      <c r="DC29" s="693"/>
      <c r="DD29" s="668">
        <v>2817560</v>
      </c>
      <c r="DE29" s="691"/>
      <c r="DF29" s="691"/>
      <c r="DG29" s="691"/>
      <c r="DH29" s="691"/>
      <c r="DI29" s="691"/>
      <c r="DJ29" s="691"/>
      <c r="DK29" s="692"/>
      <c r="DL29" s="668">
        <v>2817560</v>
      </c>
      <c r="DM29" s="691"/>
      <c r="DN29" s="691"/>
      <c r="DO29" s="691"/>
      <c r="DP29" s="691"/>
      <c r="DQ29" s="691"/>
      <c r="DR29" s="691"/>
      <c r="DS29" s="691"/>
      <c r="DT29" s="691"/>
      <c r="DU29" s="691"/>
      <c r="DV29" s="692"/>
      <c r="DW29" s="664">
        <v>15.4</v>
      </c>
      <c r="DX29" s="689"/>
      <c r="DY29" s="689"/>
      <c r="DZ29" s="689"/>
      <c r="EA29" s="689"/>
      <c r="EB29" s="689"/>
      <c r="EC29" s="690"/>
    </row>
    <row r="30" spans="2:133" ht="11.25" customHeight="1" x14ac:dyDescent="0.2">
      <c r="B30" s="656" t="s">
        <v>308</v>
      </c>
      <c r="C30" s="657"/>
      <c r="D30" s="657"/>
      <c r="E30" s="657"/>
      <c r="F30" s="657"/>
      <c r="G30" s="657"/>
      <c r="H30" s="657"/>
      <c r="I30" s="657"/>
      <c r="J30" s="657"/>
      <c r="K30" s="657"/>
      <c r="L30" s="657"/>
      <c r="M30" s="657"/>
      <c r="N30" s="657"/>
      <c r="O30" s="657"/>
      <c r="P30" s="657"/>
      <c r="Q30" s="658"/>
      <c r="R30" s="659">
        <v>5587276</v>
      </c>
      <c r="S30" s="660"/>
      <c r="T30" s="660"/>
      <c r="U30" s="660"/>
      <c r="V30" s="660"/>
      <c r="W30" s="660"/>
      <c r="X30" s="660"/>
      <c r="Y30" s="661"/>
      <c r="Z30" s="662">
        <v>13.7</v>
      </c>
      <c r="AA30" s="662"/>
      <c r="AB30" s="662"/>
      <c r="AC30" s="662"/>
      <c r="AD30" s="663" t="s">
        <v>235</v>
      </c>
      <c r="AE30" s="663"/>
      <c r="AF30" s="663"/>
      <c r="AG30" s="663"/>
      <c r="AH30" s="663"/>
      <c r="AI30" s="663"/>
      <c r="AJ30" s="663"/>
      <c r="AK30" s="663"/>
      <c r="AL30" s="664" t="s">
        <v>246</v>
      </c>
      <c r="AM30" s="665"/>
      <c r="AN30" s="665"/>
      <c r="AO30" s="666"/>
      <c r="AP30" s="641" t="s">
        <v>223</v>
      </c>
      <c r="AQ30" s="642"/>
      <c r="AR30" s="642"/>
      <c r="AS30" s="642"/>
      <c r="AT30" s="642"/>
      <c r="AU30" s="642"/>
      <c r="AV30" s="642"/>
      <c r="AW30" s="642"/>
      <c r="AX30" s="642"/>
      <c r="AY30" s="642"/>
      <c r="AZ30" s="642"/>
      <c r="BA30" s="642"/>
      <c r="BB30" s="642"/>
      <c r="BC30" s="642"/>
      <c r="BD30" s="642"/>
      <c r="BE30" s="642"/>
      <c r="BF30" s="643"/>
      <c r="BG30" s="641" t="s">
        <v>309</v>
      </c>
      <c r="BH30" s="701"/>
      <c r="BI30" s="701"/>
      <c r="BJ30" s="701"/>
      <c r="BK30" s="701"/>
      <c r="BL30" s="701"/>
      <c r="BM30" s="701"/>
      <c r="BN30" s="701"/>
      <c r="BO30" s="701"/>
      <c r="BP30" s="701"/>
      <c r="BQ30" s="702"/>
      <c r="BR30" s="641" t="s">
        <v>310</v>
      </c>
      <c r="BS30" s="701"/>
      <c r="BT30" s="701"/>
      <c r="BU30" s="701"/>
      <c r="BV30" s="701"/>
      <c r="BW30" s="701"/>
      <c r="BX30" s="701"/>
      <c r="BY30" s="701"/>
      <c r="BZ30" s="701"/>
      <c r="CA30" s="701"/>
      <c r="CB30" s="702"/>
      <c r="CD30" s="697"/>
      <c r="CE30" s="698"/>
      <c r="CF30" s="656" t="s">
        <v>311</v>
      </c>
      <c r="CG30" s="657"/>
      <c r="CH30" s="657"/>
      <c r="CI30" s="657"/>
      <c r="CJ30" s="657"/>
      <c r="CK30" s="657"/>
      <c r="CL30" s="657"/>
      <c r="CM30" s="657"/>
      <c r="CN30" s="657"/>
      <c r="CO30" s="657"/>
      <c r="CP30" s="657"/>
      <c r="CQ30" s="658"/>
      <c r="CR30" s="659">
        <v>2738473</v>
      </c>
      <c r="CS30" s="660"/>
      <c r="CT30" s="660"/>
      <c r="CU30" s="660"/>
      <c r="CV30" s="660"/>
      <c r="CW30" s="660"/>
      <c r="CX30" s="660"/>
      <c r="CY30" s="661"/>
      <c r="CZ30" s="664">
        <v>7</v>
      </c>
      <c r="DA30" s="689"/>
      <c r="DB30" s="689"/>
      <c r="DC30" s="693"/>
      <c r="DD30" s="668">
        <v>2684272</v>
      </c>
      <c r="DE30" s="660"/>
      <c r="DF30" s="660"/>
      <c r="DG30" s="660"/>
      <c r="DH30" s="660"/>
      <c r="DI30" s="660"/>
      <c r="DJ30" s="660"/>
      <c r="DK30" s="661"/>
      <c r="DL30" s="668">
        <v>2684272</v>
      </c>
      <c r="DM30" s="660"/>
      <c r="DN30" s="660"/>
      <c r="DO30" s="660"/>
      <c r="DP30" s="660"/>
      <c r="DQ30" s="660"/>
      <c r="DR30" s="660"/>
      <c r="DS30" s="660"/>
      <c r="DT30" s="660"/>
      <c r="DU30" s="660"/>
      <c r="DV30" s="661"/>
      <c r="DW30" s="664">
        <v>14.7</v>
      </c>
      <c r="DX30" s="689"/>
      <c r="DY30" s="689"/>
      <c r="DZ30" s="689"/>
      <c r="EA30" s="689"/>
      <c r="EB30" s="689"/>
      <c r="EC30" s="690"/>
    </row>
    <row r="31" spans="2:133" ht="11.25" customHeight="1" x14ac:dyDescent="0.2">
      <c r="B31" s="672" t="s">
        <v>312</v>
      </c>
      <c r="C31" s="673"/>
      <c r="D31" s="673"/>
      <c r="E31" s="673"/>
      <c r="F31" s="673"/>
      <c r="G31" s="673"/>
      <c r="H31" s="673"/>
      <c r="I31" s="673"/>
      <c r="J31" s="673"/>
      <c r="K31" s="673"/>
      <c r="L31" s="673"/>
      <c r="M31" s="673"/>
      <c r="N31" s="673"/>
      <c r="O31" s="673"/>
      <c r="P31" s="673"/>
      <c r="Q31" s="674"/>
      <c r="R31" s="659" t="s">
        <v>148</v>
      </c>
      <c r="S31" s="660"/>
      <c r="T31" s="660"/>
      <c r="U31" s="660"/>
      <c r="V31" s="660"/>
      <c r="W31" s="660"/>
      <c r="X31" s="660"/>
      <c r="Y31" s="661"/>
      <c r="Z31" s="662" t="s">
        <v>148</v>
      </c>
      <c r="AA31" s="662"/>
      <c r="AB31" s="662"/>
      <c r="AC31" s="662"/>
      <c r="AD31" s="663" t="s">
        <v>246</v>
      </c>
      <c r="AE31" s="663"/>
      <c r="AF31" s="663"/>
      <c r="AG31" s="663"/>
      <c r="AH31" s="663"/>
      <c r="AI31" s="663"/>
      <c r="AJ31" s="663"/>
      <c r="AK31" s="663"/>
      <c r="AL31" s="664" t="s">
        <v>246</v>
      </c>
      <c r="AM31" s="665"/>
      <c r="AN31" s="665"/>
      <c r="AO31" s="666"/>
      <c r="AP31" s="705" t="s">
        <v>313</v>
      </c>
      <c r="AQ31" s="706"/>
      <c r="AR31" s="706"/>
      <c r="AS31" s="706"/>
      <c r="AT31" s="711" t="s">
        <v>314</v>
      </c>
      <c r="AU31" s="218"/>
      <c r="AV31" s="218"/>
      <c r="AW31" s="218"/>
      <c r="AX31" s="645" t="s">
        <v>189</v>
      </c>
      <c r="AY31" s="646"/>
      <c r="AZ31" s="646"/>
      <c r="BA31" s="646"/>
      <c r="BB31" s="646"/>
      <c r="BC31" s="646"/>
      <c r="BD31" s="646"/>
      <c r="BE31" s="646"/>
      <c r="BF31" s="647"/>
      <c r="BG31" s="715">
        <v>99.2</v>
      </c>
      <c r="BH31" s="703"/>
      <c r="BI31" s="703"/>
      <c r="BJ31" s="703"/>
      <c r="BK31" s="703"/>
      <c r="BL31" s="703"/>
      <c r="BM31" s="654">
        <v>96.6</v>
      </c>
      <c r="BN31" s="703"/>
      <c r="BO31" s="703"/>
      <c r="BP31" s="703"/>
      <c r="BQ31" s="704"/>
      <c r="BR31" s="715">
        <v>99.3</v>
      </c>
      <c r="BS31" s="703"/>
      <c r="BT31" s="703"/>
      <c r="BU31" s="703"/>
      <c r="BV31" s="703"/>
      <c r="BW31" s="703"/>
      <c r="BX31" s="654">
        <v>96.6</v>
      </c>
      <c r="BY31" s="703"/>
      <c r="BZ31" s="703"/>
      <c r="CA31" s="703"/>
      <c r="CB31" s="704"/>
      <c r="CD31" s="697"/>
      <c r="CE31" s="698"/>
      <c r="CF31" s="656" t="s">
        <v>315</v>
      </c>
      <c r="CG31" s="657"/>
      <c r="CH31" s="657"/>
      <c r="CI31" s="657"/>
      <c r="CJ31" s="657"/>
      <c r="CK31" s="657"/>
      <c r="CL31" s="657"/>
      <c r="CM31" s="657"/>
      <c r="CN31" s="657"/>
      <c r="CO31" s="657"/>
      <c r="CP31" s="657"/>
      <c r="CQ31" s="658"/>
      <c r="CR31" s="659">
        <v>133288</v>
      </c>
      <c r="CS31" s="691"/>
      <c r="CT31" s="691"/>
      <c r="CU31" s="691"/>
      <c r="CV31" s="691"/>
      <c r="CW31" s="691"/>
      <c r="CX31" s="691"/>
      <c r="CY31" s="692"/>
      <c r="CZ31" s="664">
        <v>0.3</v>
      </c>
      <c r="DA31" s="689"/>
      <c r="DB31" s="689"/>
      <c r="DC31" s="693"/>
      <c r="DD31" s="668">
        <v>133288</v>
      </c>
      <c r="DE31" s="691"/>
      <c r="DF31" s="691"/>
      <c r="DG31" s="691"/>
      <c r="DH31" s="691"/>
      <c r="DI31" s="691"/>
      <c r="DJ31" s="691"/>
      <c r="DK31" s="692"/>
      <c r="DL31" s="668">
        <v>133288</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2">
      <c r="B32" s="656" t="s">
        <v>316</v>
      </c>
      <c r="C32" s="657"/>
      <c r="D32" s="657"/>
      <c r="E32" s="657"/>
      <c r="F32" s="657"/>
      <c r="G32" s="657"/>
      <c r="H32" s="657"/>
      <c r="I32" s="657"/>
      <c r="J32" s="657"/>
      <c r="K32" s="657"/>
      <c r="L32" s="657"/>
      <c r="M32" s="657"/>
      <c r="N32" s="657"/>
      <c r="O32" s="657"/>
      <c r="P32" s="657"/>
      <c r="Q32" s="658"/>
      <c r="R32" s="659">
        <v>2067306</v>
      </c>
      <c r="S32" s="660"/>
      <c r="T32" s="660"/>
      <c r="U32" s="660"/>
      <c r="V32" s="660"/>
      <c r="W32" s="660"/>
      <c r="X32" s="660"/>
      <c r="Y32" s="661"/>
      <c r="Z32" s="662">
        <v>5.0999999999999996</v>
      </c>
      <c r="AA32" s="662"/>
      <c r="AB32" s="662"/>
      <c r="AC32" s="662"/>
      <c r="AD32" s="663" t="s">
        <v>246</v>
      </c>
      <c r="AE32" s="663"/>
      <c r="AF32" s="663"/>
      <c r="AG32" s="663"/>
      <c r="AH32" s="663"/>
      <c r="AI32" s="663"/>
      <c r="AJ32" s="663"/>
      <c r="AK32" s="663"/>
      <c r="AL32" s="664" t="s">
        <v>235</v>
      </c>
      <c r="AM32" s="665"/>
      <c r="AN32" s="665"/>
      <c r="AO32" s="666"/>
      <c r="AP32" s="707"/>
      <c r="AQ32" s="708"/>
      <c r="AR32" s="708"/>
      <c r="AS32" s="708"/>
      <c r="AT32" s="712"/>
      <c r="AU32" s="214" t="s">
        <v>317</v>
      </c>
      <c r="AX32" s="656" t="s">
        <v>318</v>
      </c>
      <c r="AY32" s="657"/>
      <c r="AZ32" s="657"/>
      <c r="BA32" s="657"/>
      <c r="BB32" s="657"/>
      <c r="BC32" s="657"/>
      <c r="BD32" s="657"/>
      <c r="BE32" s="657"/>
      <c r="BF32" s="658"/>
      <c r="BG32" s="716">
        <v>99.2</v>
      </c>
      <c r="BH32" s="691"/>
      <c r="BI32" s="691"/>
      <c r="BJ32" s="691"/>
      <c r="BK32" s="691"/>
      <c r="BL32" s="691"/>
      <c r="BM32" s="665">
        <v>97.3</v>
      </c>
      <c r="BN32" s="691"/>
      <c r="BO32" s="691"/>
      <c r="BP32" s="691"/>
      <c r="BQ32" s="714"/>
      <c r="BR32" s="716">
        <v>99.1</v>
      </c>
      <c r="BS32" s="691"/>
      <c r="BT32" s="691"/>
      <c r="BU32" s="691"/>
      <c r="BV32" s="691"/>
      <c r="BW32" s="691"/>
      <c r="BX32" s="665">
        <v>96.9</v>
      </c>
      <c r="BY32" s="691"/>
      <c r="BZ32" s="691"/>
      <c r="CA32" s="691"/>
      <c r="CB32" s="714"/>
      <c r="CD32" s="699"/>
      <c r="CE32" s="700"/>
      <c r="CF32" s="656" t="s">
        <v>319</v>
      </c>
      <c r="CG32" s="657"/>
      <c r="CH32" s="657"/>
      <c r="CI32" s="657"/>
      <c r="CJ32" s="657"/>
      <c r="CK32" s="657"/>
      <c r="CL32" s="657"/>
      <c r="CM32" s="657"/>
      <c r="CN32" s="657"/>
      <c r="CO32" s="657"/>
      <c r="CP32" s="657"/>
      <c r="CQ32" s="658"/>
      <c r="CR32" s="659">
        <v>6</v>
      </c>
      <c r="CS32" s="660"/>
      <c r="CT32" s="660"/>
      <c r="CU32" s="660"/>
      <c r="CV32" s="660"/>
      <c r="CW32" s="660"/>
      <c r="CX32" s="660"/>
      <c r="CY32" s="661"/>
      <c r="CZ32" s="664">
        <v>0</v>
      </c>
      <c r="DA32" s="689"/>
      <c r="DB32" s="689"/>
      <c r="DC32" s="693"/>
      <c r="DD32" s="668">
        <v>6</v>
      </c>
      <c r="DE32" s="660"/>
      <c r="DF32" s="660"/>
      <c r="DG32" s="660"/>
      <c r="DH32" s="660"/>
      <c r="DI32" s="660"/>
      <c r="DJ32" s="660"/>
      <c r="DK32" s="661"/>
      <c r="DL32" s="668">
        <v>6</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320</v>
      </c>
      <c r="C33" s="657"/>
      <c r="D33" s="657"/>
      <c r="E33" s="657"/>
      <c r="F33" s="657"/>
      <c r="G33" s="657"/>
      <c r="H33" s="657"/>
      <c r="I33" s="657"/>
      <c r="J33" s="657"/>
      <c r="K33" s="657"/>
      <c r="L33" s="657"/>
      <c r="M33" s="657"/>
      <c r="N33" s="657"/>
      <c r="O33" s="657"/>
      <c r="P33" s="657"/>
      <c r="Q33" s="658"/>
      <c r="R33" s="659">
        <v>431717</v>
      </c>
      <c r="S33" s="660"/>
      <c r="T33" s="660"/>
      <c r="U33" s="660"/>
      <c r="V33" s="660"/>
      <c r="W33" s="660"/>
      <c r="X33" s="660"/>
      <c r="Y33" s="661"/>
      <c r="Z33" s="662">
        <v>1.1000000000000001</v>
      </c>
      <c r="AA33" s="662"/>
      <c r="AB33" s="662"/>
      <c r="AC33" s="662"/>
      <c r="AD33" s="663">
        <v>108097</v>
      </c>
      <c r="AE33" s="663"/>
      <c r="AF33" s="663"/>
      <c r="AG33" s="663"/>
      <c r="AH33" s="663"/>
      <c r="AI33" s="663"/>
      <c r="AJ33" s="663"/>
      <c r="AK33" s="663"/>
      <c r="AL33" s="664">
        <v>0.6</v>
      </c>
      <c r="AM33" s="665"/>
      <c r="AN33" s="665"/>
      <c r="AO33" s="666"/>
      <c r="AP33" s="709"/>
      <c r="AQ33" s="710"/>
      <c r="AR33" s="710"/>
      <c r="AS33" s="710"/>
      <c r="AT33" s="713"/>
      <c r="AU33" s="219"/>
      <c r="AV33" s="219"/>
      <c r="AW33" s="219"/>
      <c r="AX33" s="680" t="s">
        <v>321</v>
      </c>
      <c r="AY33" s="681"/>
      <c r="AZ33" s="681"/>
      <c r="BA33" s="681"/>
      <c r="BB33" s="681"/>
      <c r="BC33" s="681"/>
      <c r="BD33" s="681"/>
      <c r="BE33" s="681"/>
      <c r="BF33" s="682"/>
      <c r="BG33" s="717">
        <v>99.1</v>
      </c>
      <c r="BH33" s="718"/>
      <c r="BI33" s="718"/>
      <c r="BJ33" s="718"/>
      <c r="BK33" s="718"/>
      <c r="BL33" s="718"/>
      <c r="BM33" s="719">
        <v>95.9</v>
      </c>
      <c r="BN33" s="718"/>
      <c r="BO33" s="718"/>
      <c r="BP33" s="718"/>
      <c r="BQ33" s="720"/>
      <c r="BR33" s="717">
        <v>99.3</v>
      </c>
      <c r="BS33" s="718"/>
      <c r="BT33" s="718"/>
      <c r="BU33" s="718"/>
      <c r="BV33" s="718"/>
      <c r="BW33" s="718"/>
      <c r="BX33" s="719">
        <v>96.1</v>
      </c>
      <c r="BY33" s="718"/>
      <c r="BZ33" s="718"/>
      <c r="CA33" s="718"/>
      <c r="CB33" s="720"/>
      <c r="CD33" s="656" t="s">
        <v>322</v>
      </c>
      <c r="CE33" s="657"/>
      <c r="CF33" s="657"/>
      <c r="CG33" s="657"/>
      <c r="CH33" s="657"/>
      <c r="CI33" s="657"/>
      <c r="CJ33" s="657"/>
      <c r="CK33" s="657"/>
      <c r="CL33" s="657"/>
      <c r="CM33" s="657"/>
      <c r="CN33" s="657"/>
      <c r="CO33" s="657"/>
      <c r="CP33" s="657"/>
      <c r="CQ33" s="658"/>
      <c r="CR33" s="659">
        <v>18217197</v>
      </c>
      <c r="CS33" s="691"/>
      <c r="CT33" s="691"/>
      <c r="CU33" s="691"/>
      <c r="CV33" s="691"/>
      <c r="CW33" s="691"/>
      <c r="CX33" s="691"/>
      <c r="CY33" s="692"/>
      <c r="CZ33" s="664">
        <v>46.7</v>
      </c>
      <c r="DA33" s="689"/>
      <c r="DB33" s="689"/>
      <c r="DC33" s="693"/>
      <c r="DD33" s="668">
        <v>13649835</v>
      </c>
      <c r="DE33" s="691"/>
      <c r="DF33" s="691"/>
      <c r="DG33" s="691"/>
      <c r="DH33" s="691"/>
      <c r="DI33" s="691"/>
      <c r="DJ33" s="691"/>
      <c r="DK33" s="692"/>
      <c r="DL33" s="668">
        <v>6184419</v>
      </c>
      <c r="DM33" s="691"/>
      <c r="DN33" s="691"/>
      <c r="DO33" s="691"/>
      <c r="DP33" s="691"/>
      <c r="DQ33" s="691"/>
      <c r="DR33" s="691"/>
      <c r="DS33" s="691"/>
      <c r="DT33" s="691"/>
      <c r="DU33" s="691"/>
      <c r="DV33" s="692"/>
      <c r="DW33" s="664">
        <v>33.799999999999997</v>
      </c>
      <c r="DX33" s="689"/>
      <c r="DY33" s="689"/>
      <c r="DZ33" s="689"/>
      <c r="EA33" s="689"/>
      <c r="EB33" s="689"/>
      <c r="EC33" s="690"/>
    </row>
    <row r="34" spans="2:133" ht="11.25" customHeight="1" x14ac:dyDescent="0.2">
      <c r="B34" s="656" t="s">
        <v>323</v>
      </c>
      <c r="C34" s="657"/>
      <c r="D34" s="657"/>
      <c r="E34" s="657"/>
      <c r="F34" s="657"/>
      <c r="G34" s="657"/>
      <c r="H34" s="657"/>
      <c r="I34" s="657"/>
      <c r="J34" s="657"/>
      <c r="K34" s="657"/>
      <c r="L34" s="657"/>
      <c r="M34" s="657"/>
      <c r="N34" s="657"/>
      <c r="O34" s="657"/>
      <c r="P34" s="657"/>
      <c r="Q34" s="658"/>
      <c r="R34" s="659">
        <v>1452113</v>
      </c>
      <c r="S34" s="660"/>
      <c r="T34" s="660"/>
      <c r="U34" s="660"/>
      <c r="V34" s="660"/>
      <c r="W34" s="660"/>
      <c r="X34" s="660"/>
      <c r="Y34" s="661"/>
      <c r="Z34" s="662">
        <v>3.6</v>
      </c>
      <c r="AA34" s="662"/>
      <c r="AB34" s="662"/>
      <c r="AC34" s="662"/>
      <c r="AD34" s="663" t="s">
        <v>235</v>
      </c>
      <c r="AE34" s="663"/>
      <c r="AF34" s="663"/>
      <c r="AG34" s="663"/>
      <c r="AH34" s="663"/>
      <c r="AI34" s="663"/>
      <c r="AJ34" s="663"/>
      <c r="AK34" s="663"/>
      <c r="AL34" s="664" t="s">
        <v>235</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6159716</v>
      </c>
      <c r="CS34" s="660"/>
      <c r="CT34" s="660"/>
      <c r="CU34" s="660"/>
      <c r="CV34" s="660"/>
      <c r="CW34" s="660"/>
      <c r="CX34" s="660"/>
      <c r="CY34" s="661"/>
      <c r="CZ34" s="664">
        <v>15.8</v>
      </c>
      <c r="DA34" s="689"/>
      <c r="DB34" s="689"/>
      <c r="DC34" s="693"/>
      <c r="DD34" s="668">
        <v>4302661</v>
      </c>
      <c r="DE34" s="660"/>
      <c r="DF34" s="660"/>
      <c r="DG34" s="660"/>
      <c r="DH34" s="660"/>
      <c r="DI34" s="660"/>
      <c r="DJ34" s="660"/>
      <c r="DK34" s="661"/>
      <c r="DL34" s="668">
        <v>3321223</v>
      </c>
      <c r="DM34" s="660"/>
      <c r="DN34" s="660"/>
      <c r="DO34" s="660"/>
      <c r="DP34" s="660"/>
      <c r="DQ34" s="660"/>
      <c r="DR34" s="660"/>
      <c r="DS34" s="660"/>
      <c r="DT34" s="660"/>
      <c r="DU34" s="660"/>
      <c r="DV34" s="661"/>
      <c r="DW34" s="664">
        <v>18.2</v>
      </c>
      <c r="DX34" s="689"/>
      <c r="DY34" s="689"/>
      <c r="DZ34" s="689"/>
      <c r="EA34" s="689"/>
      <c r="EB34" s="689"/>
      <c r="EC34" s="690"/>
    </row>
    <row r="35" spans="2:133" ht="11.25" customHeight="1" x14ac:dyDescent="0.2">
      <c r="B35" s="656" t="s">
        <v>325</v>
      </c>
      <c r="C35" s="657"/>
      <c r="D35" s="657"/>
      <c r="E35" s="657"/>
      <c r="F35" s="657"/>
      <c r="G35" s="657"/>
      <c r="H35" s="657"/>
      <c r="I35" s="657"/>
      <c r="J35" s="657"/>
      <c r="K35" s="657"/>
      <c r="L35" s="657"/>
      <c r="M35" s="657"/>
      <c r="N35" s="657"/>
      <c r="O35" s="657"/>
      <c r="P35" s="657"/>
      <c r="Q35" s="658"/>
      <c r="R35" s="659">
        <v>1093894</v>
      </c>
      <c r="S35" s="660"/>
      <c r="T35" s="660"/>
      <c r="U35" s="660"/>
      <c r="V35" s="660"/>
      <c r="W35" s="660"/>
      <c r="X35" s="660"/>
      <c r="Y35" s="661"/>
      <c r="Z35" s="662">
        <v>2.7</v>
      </c>
      <c r="AA35" s="662"/>
      <c r="AB35" s="662"/>
      <c r="AC35" s="662"/>
      <c r="AD35" s="663" t="s">
        <v>246</v>
      </c>
      <c r="AE35" s="663"/>
      <c r="AF35" s="663"/>
      <c r="AG35" s="663"/>
      <c r="AH35" s="663"/>
      <c r="AI35" s="663"/>
      <c r="AJ35" s="663"/>
      <c r="AK35" s="663"/>
      <c r="AL35" s="664" t="s">
        <v>246</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188205</v>
      </c>
      <c r="CS35" s="691"/>
      <c r="CT35" s="691"/>
      <c r="CU35" s="691"/>
      <c r="CV35" s="691"/>
      <c r="CW35" s="691"/>
      <c r="CX35" s="691"/>
      <c r="CY35" s="692"/>
      <c r="CZ35" s="664">
        <v>0.5</v>
      </c>
      <c r="DA35" s="689"/>
      <c r="DB35" s="689"/>
      <c r="DC35" s="693"/>
      <c r="DD35" s="668">
        <v>174884</v>
      </c>
      <c r="DE35" s="691"/>
      <c r="DF35" s="691"/>
      <c r="DG35" s="691"/>
      <c r="DH35" s="691"/>
      <c r="DI35" s="691"/>
      <c r="DJ35" s="691"/>
      <c r="DK35" s="692"/>
      <c r="DL35" s="668">
        <v>174884</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2">
      <c r="B36" s="656" t="s">
        <v>329</v>
      </c>
      <c r="C36" s="657"/>
      <c r="D36" s="657"/>
      <c r="E36" s="657"/>
      <c r="F36" s="657"/>
      <c r="G36" s="657"/>
      <c r="H36" s="657"/>
      <c r="I36" s="657"/>
      <c r="J36" s="657"/>
      <c r="K36" s="657"/>
      <c r="L36" s="657"/>
      <c r="M36" s="657"/>
      <c r="N36" s="657"/>
      <c r="O36" s="657"/>
      <c r="P36" s="657"/>
      <c r="Q36" s="658"/>
      <c r="R36" s="659">
        <v>2745454</v>
      </c>
      <c r="S36" s="660"/>
      <c r="T36" s="660"/>
      <c r="U36" s="660"/>
      <c r="V36" s="660"/>
      <c r="W36" s="660"/>
      <c r="X36" s="660"/>
      <c r="Y36" s="661"/>
      <c r="Z36" s="662">
        <v>6.7</v>
      </c>
      <c r="AA36" s="662"/>
      <c r="AB36" s="662"/>
      <c r="AC36" s="662"/>
      <c r="AD36" s="663" t="s">
        <v>235</v>
      </c>
      <c r="AE36" s="663"/>
      <c r="AF36" s="663"/>
      <c r="AG36" s="663"/>
      <c r="AH36" s="663"/>
      <c r="AI36" s="663"/>
      <c r="AJ36" s="663"/>
      <c r="AK36" s="663"/>
      <c r="AL36" s="664" t="s">
        <v>235</v>
      </c>
      <c r="AM36" s="665"/>
      <c r="AN36" s="665"/>
      <c r="AO36" s="666"/>
      <c r="AP36" s="222"/>
      <c r="AQ36" s="725" t="s">
        <v>330</v>
      </c>
      <c r="AR36" s="726"/>
      <c r="AS36" s="726"/>
      <c r="AT36" s="726"/>
      <c r="AU36" s="726"/>
      <c r="AV36" s="726"/>
      <c r="AW36" s="726"/>
      <c r="AX36" s="726"/>
      <c r="AY36" s="727"/>
      <c r="AZ36" s="648">
        <v>1857111</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63221</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3800661</v>
      </c>
      <c r="CS36" s="660"/>
      <c r="CT36" s="660"/>
      <c r="CU36" s="660"/>
      <c r="CV36" s="660"/>
      <c r="CW36" s="660"/>
      <c r="CX36" s="660"/>
      <c r="CY36" s="661"/>
      <c r="CZ36" s="664">
        <v>9.8000000000000007</v>
      </c>
      <c r="DA36" s="689"/>
      <c r="DB36" s="689"/>
      <c r="DC36" s="693"/>
      <c r="DD36" s="668">
        <v>3357961</v>
      </c>
      <c r="DE36" s="660"/>
      <c r="DF36" s="660"/>
      <c r="DG36" s="660"/>
      <c r="DH36" s="660"/>
      <c r="DI36" s="660"/>
      <c r="DJ36" s="660"/>
      <c r="DK36" s="661"/>
      <c r="DL36" s="668">
        <v>1583917</v>
      </c>
      <c r="DM36" s="660"/>
      <c r="DN36" s="660"/>
      <c r="DO36" s="660"/>
      <c r="DP36" s="660"/>
      <c r="DQ36" s="660"/>
      <c r="DR36" s="660"/>
      <c r="DS36" s="660"/>
      <c r="DT36" s="660"/>
      <c r="DU36" s="660"/>
      <c r="DV36" s="661"/>
      <c r="DW36" s="664">
        <v>8.6999999999999993</v>
      </c>
      <c r="DX36" s="689"/>
      <c r="DY36" s="689"/>
      <c r="DZ36" s="689"/>
      <c r="EA36" s="689"/>
      <c r="EB36" s="689"/>
      <c r="EC36" s="690"/>
    </row>
    <row r="37" spans="2:133" ht="11.25" customHeight="1" x14ac:dyDescent="0.2">
      <c r="B37" s="656" t="s">
        <v>333</v>
      </c>
      <c r="C37" s="657"/>
      <c r="D37" s="657"/>
      <c r="E37" s="657"/>
      <c r="F37" s="657"/>
      <c r="G37" s="657"/>
      <c r="H37" s="657"/>
      <c r="I37" s="657"/>
      <c r="J37" s="657"/>
      <c r="K37" s="657"/>
      <c r="L37" s="657"/>
      <c r="M37" s="657"/>
      <c r="N37" s="657"/>
      <c r="O37" s="657"/>
      <c r="P37" s="657"/>
      <c r="Q37" s="658"/>
      <c r="R37" s="659">
        <v>5819788</v>
      </c>
      <c r="S37" s="660"/>
      <c r="T37" s="660"/>
      <c r="U37" s="660"/>
      <c r="V37" s="660"/>
      <c r="W37" s="660"/>
      <c r="X37" s="660"/>
      <c r="Y37" s="661"/>
      <c r="Z37" s="662">
        <v>14.2</v>
      </c>
      <c r="AA37" s="662"/>
      <c r="AB37" s="662"/>
      <c r="AC37" s="662"/>
      <c r="AD37" s="663">
        <v>14732</v>
      </c>
      <c r="AE37" s="663"/>
      <c r="AF37" s="663"/>
      <c r="AG37" s="663"/>
      <c r="AH37" s="663"/>
      <c r="AI37" s="663"/>
      <c r="AJ37" s="663"/>
      <c r="AK37" s="663"/>
      <c r="AL37" s="664">
        <v>0.1</v>
      </c>
      <c r="AM37" s="665"/>
      <c r="AN37" s="665"/>
      <c r="AO37" s="666"/>
      <c r="AQ37" s="722" t="s">
        <v>334</v>
      </c>
      <c r="AR37" s="723"/>
      <c r="AS37" s="723"/>
      <c r="AT37" s="723"/>
      <c r="AU37" s="723"/>
      <c r="AV37" s="723"/>
      <c r="AW37" s="723"/>
      <c r="AX37" s="723"/>
      <c r="AY37" s="724"/>
      <c r="AZ37" s="659">
        <v>235316</v>
      </c>
      <c r="BA37" s="660"/>
      <c r="BB37" s="660"/>
      <c r="BC37" s="660"/>
      <c r="BD37" s="691"/>
      <c r="BE37" s="691"/>
      <c r="BF37" s="714"/>
      <c r="BG37" s="656" t="s">
        <v>335</v>
      </c>
      <c r="BH37" s="657"/>
      <c r="BI37" s="657"/>
      <c r="BJ37" s="657"/>
      <c r="BK37" s="657"/>
      <c r="BL37" s="657"/>
      <c r="BM37" s="657"/>
      <c r="BN37" s="657"/>
      <c r="BO37" s="657"/>
      <c r="BP37" s="657"/>
      <c r="BQ37" s="657"/>
      <c r="BR37" s="657"/>
      <c r="BS37" s="657"/>
      <c r="BT37" s="657"/>
      <c r="BU37" s="658"/>
      <c r="BV37" s="659">
        <v>40189</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1148013</v>
      </c>
      <c r="CS37" s="691"/>
      <c r="CT37" s="691"/>
      <c r="CU37" s="691"/>
      <c r="CV37" s="691"/>
      <c r="CW37" s="691"/>
      <c r="CX37" s="691"/>
      <c r="CY37" s="692"/>
      <c r="CZ37" s="664">
        <v>2.9</v>
      </c>
      <c r="DA37" s="689"/>
      <c r="DB37" s="689"/>
      <c r="DC37" s="693"/>
      <c r="DD37" s="668">
        <v>1148013</v>
      </c>
      <c r="DE37" s="691"/>
      <c r="DF37" s="691"/>
      <c r="DG37" s="691"/>
      <c r="DH37" s="691"/>
      <c r="DI37" s="691"/>
      <c r="DJ37" s="691"/>
      <c r="DK37" s="692"/>
      <c r="DL37" s="668">
        <v>1024197</v>
      </c>
      <c r="DM37" s="691"/>
      <c r="DN37" s="691"/>
      <c r="DO37" s="691"/>
      <c r="DP37" s="691"/>
      <c r="DQ37" s="691"/>
      <c r="DR37" s="691"/>
      <c r="DS37" s="691"/>
      <c r="DT37" s="691"/>
      <c r="DU37" s="691"/>
      <c r="DV37" s="692"/>
      <c r="DW37" s="664">
        <v>5.6</v>
      </c>
      <c r="DX37" s="689"/>
      <c r="DY37" s="689"/>
      <c r="DZ37" s="689"/>
      <c r="EA37" s="689"/>
      <c r="EB37" s="689"/>
      <c r="EC37" s="690"/>
    </row>
    <row r="38" spans="2:133" ht="11.25" customHeight="1" x14ac:dyDescent="0.2">
      <c r="B38" s="656" t="s">
        <v>337</v>
      </c>
      <c r="C38" s="657"/>
      <c r="D38" s="657"/>
      <c r="E38" s="657"/>
      <c r="F38" s="657"/>
      <c r="G38" s="657"/>
      <c r="H38" s="657"/>
      <c r="I38" s="657"/>
      <c r="J38" s="657"/>
      <c r="K38" s="657"/>
      <c r="L38" s="657"/>
      <c r="M38" s="657"/>
      <c r="N38" s="657"/>
      <c r="O38" s="657"/>
      <c r="P38" s="657"/>
      <c r="Q38" s="658"/>
      <c r="R38" s="659">
        <v>1628600</v>
      </c>
      <c r="S38" s="660"/>
      <c r="T38" s="660"/>
      <c r="U38" s="660"/>
      <c r="V38" s="660"/>
      <c r="W38" s="660"/>
      <c r="X38" s="660"/>
      <c r="Y38" s="661"/>
      <c r="Z38" s="662">
        <v>4</v>
      </c>
      <c r="AA38" s="662"/>
      <c r="AB38" s="662"/>
      <c r="AC38" s="662"/>
      <c r="AD38" s="663" t="s">
        <v>246</v>
      </c>
      <c r="AE38" s="663"/>
      <c r="AF38" s="663"/>
      <c r="AG38" s="663"/>
      <c r="AH38" s="663"/>
      <c r="AI38" s="663"/>
      <c r="AJ38" s="663"/>
      <c r="AK38" s="663"/>
      <c r="AL38" s="664" t="s">
        <v>235</v>
      </c>
      <c r="AM38" s="665"/>
      <c r="AN38" s="665"/>
      <c r="AO38" s="666"/>
      <c r="AQ38" s="722" t="s">
        <v>338</v>
      </c>
      <c r="AR38" s="723"/>
      <c r="AS38" s="723"/>
      <c r="AT38" s="723"/>
      <c r="AU38" s="723"/>
      <c r="AV38" s="723"/>
      <c r="AW38" s="723"/>
      <c r="AX38" s="723"/>
      <c r="AY38" s="724"/>
      <c r="AZ38" s="659">
        <v>2371</v>
      </c>
      <c r="BA38" s="660"/>
      <c r="BB38" s="660"/>
      <c r="BC38" s="660"/>
      <c r="BD38" s="691"/>
      <c r="BE38" s="691"/>
      <c r="BF38" s="714"/>
      <c r="BG38" s="656" t="s">
        <v>339</v>
      </c>
      <c r="BH38" s="657"/>
      <c r="BI38" s="657"/>
      <c r="BJ38" s="657"/>
      <c r="BK38" s="657"/>
      <c r="BL38" s="657"/>
      <c r="BM38" s="657"/>
      <c r="BN38" s="657"/>
      <c r="BO38" s="657"/>
      <c r="BP38" s="657"/>
      <c r="BQ38" s="657"/>
      <c r="BR38" s="657"/>
      <c r="BS38" s="657"/>
      <c r="BT38" s="657"/>
      <c r="BU38" s="658"/>
      <c r="BV38" s="659">
        <v>9570</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1619424</v>
      </c>
      <c r="CS38" s="660"/>
      <c r="CT38" s="660"/>
      <c r="CU38" s="660"/>
      <c r="CV38" s="660"/>
      <c r="CW38" s="660"/>
      <c r="CX38" s="660"/>
      <c r="CY38" s="661"/>
      <c r="CZ38" s="664">
        <v>4.2</v>
      </c>
      <c r="DA38" s="689"/>
      <c r="DB38" s="689"/>
      <c r="DC38" s="693"/>
      <c r="DD38" s="668">
        <v>1174185</v>
      </c>
      <c r="DE38" s="660"/>
      <c r="DF38" s="660"/>
      <c r="DG38" s="660"/>
      <c r="DH38" s="660"/>
      <c r="DI38" s="660"/>
      <c r="DJ38" s="660"/>
      <c r="DK38" s="661"/>
      <c r="DL38" s="668">
        <v>1104395</v>
      </c>
      <c r="DM38" s="660"/>
      <c r="DN38" s="660"/>
      <c r="DO38" s="660"/>
      <c r="DP38" s="660"/>
      <c r="DQ38" s="660"/>
      <c r="DR38" s="660"/>
      <c r="DS38" s="660"/>
      <c r="DT38" s="660"/>
      <c r="DU38" s="660"/>
      <c r="DV38" s="661"/>
      <c r="DW38" s="664">
        <v>6</v>
      </c>
      <c r="DX38" s="689"/>
      <c r="DY38" s="689"/>
      <c r="DZ38" s="689"/>
      <c r="EA38" s="689"/>
      <c r="EB38" s="689"/>
      <c r="EC38" s="690"/>
    </row>
    <row r="39" spans="2:133" ht="11.25" customHeight="1" x14ac:dyDescent="0.2">
      <c r="B39" s="656" t="s">
        <v>341</v>
      </c>
      <c r="C39" s="657"/>
      <c r="D39" s="657"/>
      <c r="E39" s="657"/>
      <c r="F39" s="657"/>
      <c r="G39" s="657"/>
      <c r="H39" s="657"/>
      <c r="I39" s="657"/>
      <c r="J39" s="657"/>
      <c r="K39" s="657"/>
      <c r="L39" s="657"/>
      <c r="M39" s="657"/>
      <c r="N39" s="657"/>
      <c r="O39" s="657"/>
      <c r="P39" s="657"/>
      <c r="Q39" s="658"/>
      <c r="R39" s="659" t="s">
        <v>235</v>
      </c>
      <c r="S39" s="660"/>
      <c r="T39" s="660"/>
      <c r="U39" s="660"/>
      <c r="V39" s="660"/>
      <c r="W39" s="660"/>
      <c r="X39" s="660"/>
      <c r="Y39" s="661"/>
      <c r="Z39" s="662" t="s">
        <v>235</v>
      </c>
      <c r="AA39" s="662"/>
      <c r="AB39" s="662"/>
      <c r="AC39" s="662"/>
      <c r="AD39" s="663" t="s">
        <v>235</v>
      </c>
      <c r="AE39" s="663"/>
      <c r="AF39" s="663"/>
      <c r="AG39" s="663"/>
      <c r="AH39" s="663"/>
      <c r="AI39" s="663"/>
      <c r="AJ39" s="663"/>
      <c r="AK39" s="663"/>
      <c r="AL39" s="664" t="s">
        <v>246</v>
      </c>
      <c r="AM39" s="665"/>
      <c r="AN39" s="665"/>
      <c r="AO39" s="666"/>
      <c r="AQ39" s="722" t="s">
        <v>342</v>
      </c>
      <c r="AR39" s="723"/>
      <c r="AS39" s="723"/>
      <c r="AT39" s="723"/>
      <c r="AU39" s="723"/>
      <c r="AV39" s="723"/>
      <c r="AW39" s="723"/>
      <c r="AX39" s="723"/>
      <c r="AY39" s="724"/>
      <c r="AZ39" s="659" t="s">
        <v>246</v>
      </c>
      <c r="BA39" s="660"/>
      <c r="BB39" s="660"/>
      <c r="BC39" s="660"/>
      <c r="BD39" s="691"/>
      <c r="BE39" s="691"/>
      <c r="BF39" s="714"/>
      <c r="BG39" s="656" t="s">
        <v>343</v>
      </c>
      <c r="BH39" s="657"/>
      <c r="BI39" s="657"/>
      <c r="BJ39" s="657"/>
      <c r="BK39" s="657"/>
      <c r="BL39" s="657"/>
      <c r="BM39" s="657"/>
      <c r="BN39" s="657"/>
      <c r="BO39" s="657"/>
      <c r="BP39" s="657"/>
      <c r="BQ39" s="657"/>
      <c r="BR39" s="657"/>
      <c r="BS39" s="657"/>
      <c r="BT39" s="657"/>
      <c r="BU39" s="658"/>
      <c r="BV39" s="659">
        <v>14908</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6135991</v>
      </c>
      <c r="CS39" s="691"/>
      <c r="CT39" s="691"/>
      <c r="CU39" s="691"/>
      <c r="CV39" s="691"/>
      <c r="CW39" s="691"/>
      <c r="CX39" s="691"/>
      <c r="CY39" s="692"/>
      <c r="CZ39" s="664">
        <v>15.7</v>
      </c>
      <c r="DA39" s="689"/>
      <c r="DB39" s="689"/>
      <c r="DC39" s="693"/>
      <c r="DD39" s="668">
        <v>4636944</v>
      </c>
      <c r="DE39" s="691"/>
      <c r="DF39" s="691"/>
      <c r="DG39" s="691"/>
      <c r="DH39" s="691"/>
      <c r="DI39" s="691"/>
      <c r="DJ39" s="691"/>
      <c r="DK39" s="692"/>
      <c r="DL39" s="668" t="s">
        <v>246</v>
      </c>
      <c r="DM39" s="691"/>
      <c r="DN39" s="691"/>
      <c r="DO39" s="691"/>
      <c r="DP39" s="691"/>
      <c r="DQ39" s="691"/>
      <c r="DR39" s="691"/>
      <c r="DS39" s="691"/>
      <c r="DT39" s="691"/>
      <c r="DU39" s="691"/>
      <c r="DV39" s="692"/>
      <c r="DW39" s="664" t="s">
        <v>235</v>
      </c>
      <c r="DX39" s="689"/>
      <c r="DY39" s="689"/>
      <c r="DZ39" s="689"/>
      <c r="EA39" s="689"/>
      <c r="EB39" s="689"/>
      <c r="EC39" s="690"/>
    </row>
    <row r="40" spans="2:133" ht="11.25" customHeight="1" x14ac:dyDescent="0.2">
      <c r="B40" s="656" t="s">
        <v>345</v>
      </c>
      <c r="C40" s="657"/>
      <c r="D40" s="657"/>
      <c r="E40" s="657"/>
      <c r="F40" s="657"/>
      <c r="G40" s="657"/>
      <c r="H40" s="657"/>
      <c r="I40" s="657"/>
      <c r="J40" s="657"/>
      <c r="K40" s="657"/>
      <c r="L40" s="657"/>
      <c r="M40" s="657"/>
      <c r="N40" s="657"/>
      <c r="O40" s="657"/>
      <c r="P40" s="657"/>
      <c r="Q40" s="658"/>
      <c r="R40" s="659" t="s">
        <v>246</v>
      </c>
      <c r="S40" s="660"/>
      <c r="T40" s="660"/>
      <c r="U40" s="660"/>
      <c r="V40" s="660"/>
      <c r="W40" s="660"/>
      <c r="X40" s="660"/>
      <c r="Y40" s="661"/>
      <c r="Z40" s="662" t="s">
        <v>235</v>
      </c>
      <c r="AA40" s="662"/>
      <c r="AB40" s="662"/>
      <c r="AC40" s="662"/>
      <c r="AD40" s="663" t="s">
        <v>235</v>
      </c>
      <c r="AE40" s="663"/>
      <c r="AF40" s="663"/>
      <c r="AG40" s="663"/>
      <c r="AH40" s="663"/>
      <c r="AI40" s="663"/>
      <c r="AJ40" s="663"/>
      <c r="AK40" s="663"/>
      <c r="AL40" s="664" t="s">
        <v>235</v>
      </c>
      <c r="AM40" s="665"/>
      <c r="AN40" s="665"/>
      <c r="AO40" s="666"/>
      <c r="AQ40" s="722" t="s">
        <v>346</v>
      </c>
      <c r="AR40" s="723"/>
      <c r="AS40" s="723"/>
      <c r="AT40" s="723"/>
      <c r="AU40" s="723"/>
      <c r="AV40" s="723"/>
      <c r="AW40" s="723"/>
      <c r="AX40" s="723"/>
      <c r="AY40" s="724"/>
      <c r="AZ40" s="659" t="s">
        <v>235</v>
      </c>
      <c r="BA40" s="660"/>
      <c r="BB40" s="660"/>
      <c r="BC40" s="660"/>
      <c r="BD40" s="691"/>
      <c r="BE40" s="691"/>
      <c r="BF40" s="714"/>
      <c r="BG40" s="707" t="s">
        <v>347</v>
      </c>
      <c r="BH40" s="708"/>
      <c r="BI40" s="708"/>
      <c r="BJ40" s="708"/>
      <c r="BK40" s="708"/>
      <c r="BL40" s="223"/>
      <c r="BM40" s="657" t="s">
        <v>348</v>
      </c>
      <c r="BN40" s="657"/>
      <c r="BO40" s="657"/>
      <c r="BP40" s="657"/>
      <c r="BQ40" s="657"/>
      <c r="BR40" s="657"/>
      <c r="BS40" s="657"/>
      <c r="BT40" s="657"/>
      <c r="BU40" s="658"/>
      <c r="BV40" s="659">
        <v>107</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313200</v>
      </c>
      <c r="CS40" s="660"/>
      <c r="CT40" s="660"/>
      <c r="CU40" s="660"/>
      <c r="CV40" s="660"/>
      <c r="CW40" s="660"/>
      <c r="CX40" s="660"/>
      <c r="CY40" s="661"/>
      <c r="CZ40" s="664">
        <v>0.8</v>
      </c>
      <c r="DA40" s="689"/>
      <c r="DB40" s="689"/>
      <c r="DC40" s="693"/>
      <c r="DD40" s="668">
        <v>3200</v>
      </c>
      <c r="DE40" s="660"/>
      <c r="DF40" s="660"/>
      <c r="DG40" s="660"/>
      <c r="DH40" s="660"/>
      <c r="DI40" s="660"/>
      <c r="DJ40" s="660"/>
      <c r="DK40" s="661"/>
      <c r="DL40" s="668" t="s">
        <v>148</v>
      </c>
      <c r="DM40" s="660"/>
      <c r="DN40" s="660"/>
      <c r="DO40" s="660"/>
      <c r="DP40" s="660"/>
      <c r="DQ40" s="660"/>
      <c r="DR40" s="660"/>
      <c r="DS40" s="660"/>
      <c r="DT40" s="660"/>
      <c r="DU40" s="660"/>
      <c r="DV40" s="661"/>
      <c r="DW40" s="664" t="s">
        <v>235</v>
      </c>
      <c r="DX40" s="689"/>
      <c r="DY40" s="689"/>
      <c r="DZ40" s="689"/>
      <c r="EA40" s="689"/>
      <c r="EB40" s="689"/>
      <c r="EC40" s="690"/>
    </row>
    <row r="41" spans="2:133" ht="11.25" customHeight="1" x14ac:dyDescent="0.2">
      <c r="B41" s="680" t="s">
        <v>350</v>
      </c>
      <c r="C41" s="681"/>
      <c r="D41" s="681"/>
      <c r="E41" s="681"/>
      <c r="F41" s="681"/>
      <c r="G41" s="681"/>
      <c r="H41" s="681"/>
      <c r="I41" s="681"/>
      <c r="J41" s="681"/>
      <c r="K41" s="681"/>
      <c r="L41" s="681"/>
      <c r="M41" s="681"/>
      <c r="N41" s="681"/>
      <c r="O41" s="681"/>
      <c r="P41" s="681"/>
      <c r="Q41" s="682"/>
      <c r="R41" s="731">
        <v>40895500</v>
      </c>
      <c r="S41" s="732"/>
      <c r="T41" s="732"/>
      <c r="U41" s="732"/>
      <c r="V41" s="732"/>
      <c r="W41" s="732"/>
      <c r="X41" s="732"/>
      <c r="Y41" s="736"/>
      <c r="Z41" s="737">
        <v>100</v>
      </c>
      <c r="AA41" s="737"/>
      <c r="AB41" s="737"/>
      <c r="AC41" s="737"/>
      <c r="AD41" s="738">
        <v>18297674</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524000</v>
      </c>
      <c r="BA41" s="660"/>
      <c r="BB41" s="660"/>
      <c r="BC41" s="660"/>
      <c r="BD41" s="691"/>
      <c r="BE41" s="691"/>
      <c r="BF41" s="714"/>
      <c r="BG41" s="707"/>
      <c r="BH41" s="708"/>
      <c r="BI41" s="708"/>
      <c r="BJ41" s="708"/>
      <c r="BK41" s="708"/>
      <c r="BL41" s="223"/>
      <c r="BM41" s="657" t="s">
        <v>352</v>
      </c>
      <c r="BN41" s="657"/>
      <c r="BO41" s="657"/>
      <c r="BP41" s="657"/>
      <c r="BQ41" s="657"/>
      <c r="BR41" s="657"/>
      <c r="BS41" s="657"/>
      <c r="BT41" s="657"/>
      <c r="BU41" s="658"/>
      <c r="BV41" s="659" t="s">
        <v>235</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235</v>
      </c>
      <c r="CS41" s="691"/>
      <c r="CT41" s="691"/>
      <c r="CU41" s="691"/>
      <c r="CV41" s="691"/>
      <c r="CW41" s="691"/>
      <c r="CX41" s="691"/>
      <c r="CY41" s="692"/>
      <c r="CZ41" s="664" t="s">
        <v>235</v>
      </c>
      <c r="DA41" s="689"/>
      <c r="DB41" s="689"/>
      <c r="DC41" s="693"/>
      <c r="DD41" s="668" t="s">
        <v>235</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354</v>
      </c>
      <c r="AR42" s="729"/>
      <c r="AS42" s="729"/>
      <c r="AT42" s="729"/>
      <c r="AU42" s="729"/>
      <c r="AV42" s="729"/>
      <c r="AW42" s="729"/>
      <c r="AX42" s="729"/>
      <c r="AY42" s="730"/>
      <c r="AZ42" s="731">
        <v>1095424</v>
      </c>
      <c r="BA42" s="732"/>
      <c r="BB42" s="732"/>
      <c r="BC42" s="732"/>
      <c r="BD42" s="718"/>
      <c r="BE42" s="718"/>
      <c r="BF42" s="720"/>
      <c r="BG42" s="709"/>
      <c r="BH42" s="710"/>
      <c r="BI42" s="710"/>
      <c r="BJ42" s="710"/>
      <c r="BK42" s="710"/>
      <c r="BL42" s="224"/>
      <c r="BM42" s="681" t="s">
        <v>355</v>
      </c>
      <c r="BN42" s="681"/>
      <c r="BO42" s="681"/>
      <c r="BP42" s="681"/>
      <c r="BQ42" s="681"/>
      <c r="BR42" s="681"/>
      <c r="BS42" s="681"/>
      <c r="BT42" s="681"/>
      <c r="BU42" s="682"/>
      <c r="BV42" s="731">
        <v>322</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4566918</v>
      </c>
      <c r="CS42" s="691"/>
      <c r="CT42" s="691"/>
      <c r="CU42" s="691"/>
      <c r="CV42" s="691"/>
      <c r="CW42" s="691"/>
      <c r="CX42" s="691"/>
      <c r="CY42" s="692"/>
      <c r="CZ42" s="664">
        <v>11.7</v>
      </c>
      <c r="DA42" s="689"/>
      <c r="DB42" s="689"/>
      <c r="DC42" s="693"/>
      <c r="DD42" s="668">
        <v>1397176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357</v>
      </c>
      <c r="CD43" s="656" t="s">
        <v>358</v>
      </c>
      <c r="CE43" s="657"/>
      <c r="CF43" s="657"/>
      <c r="CG43" s="657"/>
      <c r="CH43" s="657"/>
      <c r="CI43" s="657"/>
      <c r="CJ43" s="657"/>
      <c r="CK43" s="657"/>
      <c r="CL43" s="657"/>
      <c r="CM43" s="657"/>
      <c r="CN43" s="657"/>
      <c r="CO43" s="657"/>
      <c r="CP43" s="657"/>
      <c r="CQ43" s="658"/>
      <c r="CR43" s="659">
        <v>108389</v>
      </c>
      <c r="CS43" s="691"/>
      <c r="CT43" s="691"/>
      <c r="CU43" s="691"/>
      <c r="CV43" s="691"/>
      <c r="CW43" s="691"/>
      <c r="CX43" s="691"/>
      <c r="CY43" s="692"/>
      <c r="CZ43" s="664">
        <v>0.3</v>
      </c>
      <c r="DA43" s="689"/>
      <c r="DB43" s="689"/>
      <c r="DC43" s="693"/>
      <c r="DD43" s="668">
        <v>108389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306</v>
      </c>
      <c r="CE44" s="696"/>
      <c r="CF44" s="656" t="s">
        <v>360</v>
      </c>
      <c r="CG44" s="657"/>
      <c r="CH44" s="657"/>
      <c r="CI44" s="657"/>
      <c r="CJ44" s="657"/>
      <c r="CK44" s="657"/>
      <c r="CL44" s="657"/>
      <c r="CM44" s="657"/>
      <c r="CN44" s="657"/>
      <c r="CO44" s="657"/>
      <c r="CP44" s="657"/>
      <c r="CQ44" s="658"/>
      <c r="CR44" s="659">
        <v>4533520</v>
      </c>
      <c r="CS44" s="660"/>
      <c r="CT44" s="660"/>
      <c r="CU44" s="660"/>
      <c r="CV44" s="660"/>
      <c r="CW44" s="660"/>
      <c r="CX44" s="660"/>
      <c r="CY44" s="661"/>
      <c r="CZ44" s="664">
        <v>11.6</v>
      </c>
      <c r="DA44" s="665"/>
      <c r="DB44" s="665"/>
      <c r="DC44" s="671"/>
      <c r="DD44" s="668">
        <v>1371347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362</v>
      </c>
      <c r="CG45" s="657"/>
      <c r="CH45" s="657"/>
      <c r="CI45" s="657"/>
      <c r="CJ45" s="657"/>
      <c r="CK45" s="657"/>
      <c r="CL45" s="657"/>
      <c r="CM45" s="657"/>
      <c r="CN45" s="657"/>
      <c r="CO45" s="657"/>
      <c r="CP45" s="657"/>
      <c r="CQ45" s="658"/>
      <c r="CR45" s="659">
        <v>1533887</v>
      </c>
      <c r="CS45" s="691"/>
      <c r="CT45" s="691"/>
      <c r="CU45" s="691"/>
      <c r="CV45" s="691"/>
      <c r="CW45" s="691"/>
      <c r="CX45" s="691"/>
      <c r="CY45" s="692"/>
      <c r="CZ45" s="664">
        <v>3.9</v>
      </c>
      <c r="DA45" s="689"/>
      <c r="DB45" s="689"/>
      <c r="DC45" s="693"/>
      <c r="DD45" s="668">
        <v>131030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363</v>
      </c>
      <c r="CG46" s="657"/>
      <c r="CH46" s="657"/>
      <c r="CI46" s="657"/>
      <c r="CJ46" s="657"/>
      <c r="CK46" s="657"/>
      <c r="CL46" s="657"/>
      <c r="CM46" s="657"/>
      <c r="CN46" s="657"/>
      <c r="CO46" s="657"/>
      <c r="CP46" s="657"/>
      <c r="CQ46" s="658"/>
      <c r="CR46" s="659">
        <v>2951051</v>
      </c>
      <c r="CS46" s="660"/>
      <c r="CT46" s="660"/>
      <c r="CU46" s="660"/>
      <c r="CV46" s="660"/>
      <c r="CW46" s="660"/>
      <c r="CX46" s="660"/>
      <c r="CY46" s="661"/>
      <c r="CZ46" s="664">
        <v>7.6</v>
      </c>
      <c r="DA46" s="665"/>
      <c r="DB46" s="665"/>
      <c r="DC46" s="671"/>
      <c r="DD46" s="668">
        <v>1191735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364</v>
      </c>
      <c r="CG47" s="657"/>
      <c r="CH47" s="657"/>
      <c r="CI47" s="657"/>
      <c r="CJ47" s="657"/>
      <c r="CK47" s="657"/>
      <c r="CL47" s="657"/>
      <c r="CM47" s="657"/>
      <c r="CN47" s="657"/>
      <c r="CO47" s="657"/>
      <c r="CP47" s="657"/>
      <c r="CQ47" s="658"/>
      <c r="CR47" s="659">
        <v>33398</v>
      </c>
      <c r="CS47" s="691"/>
      <c r="CT47" s="691"/>
      <c r="CU47" s="691"/>
      <c r="CV47" s="691"/>
      <c r="CW47" s="691"/>
      <c r="CX47" s="691"/>
      <c r="CY47" s="692"/>
      <c r="CZ47" s="664">
        <v>0.1</v>
      </c>
      <c r="DA47" s="689"/>
      <c r="DB47" s="689"/>
      <c r="DC47" s="693"/>
      <c r="DD47" s="668">
        <v>25829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365</v>
      </c>
      <c r="CG48" s="657"/>
      <c r="CH48" s="657"/>
      <c r="CI48" s="657"/>
      <c r="CJ48" s="657"/>
      <c r="CK48" s="657"/>
      <c r="CL48" s="657"/>
      <c r="CM48" s="657"/>
      <c r="CN48" s="657"/>
      <c r="CO48" s="657"/>
      <c r="CP48" s="657"/>
      <c r="CQ48" s="658"/>
      <c r="CR48" s="659" t="s">
        <v>235</v>
      </c>
      <c r="CS48" s="660"/>
      <c r="CT48" s="660"/>
      <c r="CU48" s="660"/>
      <c r="CV48" s="660"/>
      <c r="CW48" s="660"/>
      <c r="CX48" s="660"/>
      <c r="CY48" s="661"/>
      <c r="CZ48" s="664" t="s">
        <v>246</v>
      </c>
      <c r="DA48" s="665"/>
      <c r="DB48" s="665"/>
      <c r="DC48" s="671"/>
      <c r="DD48" s="668" t="s">
        <v>246</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366</v>
      </c>
      <c r="CE49" s="681"/>
      <c r="CF49" s="681"/>
      <c r="CG49" s="681"/>
      <c r="CH49" s="681"/>
      <c r="CI49" s="681"/>
      <c r="CJ49" s="681"/>
      <c r="CK49" s="681"/>
      <c r="CL49" s="681"/>
      <c r="CM49" s="681"/>
      <c r="CN49" s="681"/>
      <c r="CO49" s="681"/>
      <c r="CP49" s="681"/>
      <c r="CQ49" s="682"/>
      <c r="CR49" s="731">
        <v>38971797</v>
      </c>
      <c r="CS49" s="718"/>
      <c r="CT49" s="718"/>
      <c r="CU49" s="718"/>
      <c r="CV49" s="718"/>
      <c r="CW49" s="718"/>
      <c r="CX49" s="718"/>
      <c r="CY49" s="747"/>
      <c r="CZ49" s="739">
        <v>100</v>
      </c>
      <c r="DA49" s="748"/>
      <c r="DB49" s="748"/>
      <c r="DC49" s="749"/>
      <c r="DD49" s="750">
        <v>25807399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GjA9N5uHOxwrhmmV7i4kcswlFwl02/dkljvtbmQopZSlaSysWhO3HpIENoNKfCjhJVbWEP3ZxoHa2dbiaVycLw==" saltValue="DNwat8zFcI/wFVChIds9A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389</v>
      </c>
      <c r="C7" s="786"/>
      <c r="D7" s="786"/>
      <c r="E7" s="786"/>
      <c r="F7" s="786"/>
      <c r="G7" s="786"/>
      <c r="H7" s="786"/>
      <c r="I7" s="786"/>
      <c r="J7" s="786"/>
      <c r="K7" s="786"/>
      <c r="L7" s="786"/>
      <c r="M7" s="786"/>
      <c r="N7" s="786"/>
      <c r="O7" s="786"/>
      <c r="P7" s="787"/>
      <c r="Q7" s="788">
        <v>39612</v>
      </c>
      <c r="R7" s="789"/>
      <c r="S7" s="789"/>
      <c r="T7" s="789"/>
      <c r="U7" s="789"/>
      <c r="V7" s="789">
        <v>38370</v>
      </c>
      <c r="W7" s="789"/>
      <c r="X7" s="789"/>
      <c r="Y7" s="789"/>
      <c r="Z7" s="789"/>
      <c r="AA7" s="789">
        <v>1242</v>
      </c>
      <c r="AB7" s="789"/>
      <c r="AC7" s="789"/>
      <c r="AD7" s="789"/>
      <c r="AE7" s="790"/>
      <c r="AF7" s="791">
        <v>863</v>
      </c>
      <c r="AG7" s="792"/>
      <c r="AH7" s="792"/>
      <c r="AI7" s="792"/>
      <c r="AJ7" s="793"/>
      <c r="AK7" s="794">
        <v>1710</v>
      </c>
      <c r="AL7" s="795"/>
      <c r="AM7" s="795"/>
      <c r="AN7" s="795"/>
      <c r="AO7" s="795"/>
      <c r="AP7" s="795">
        <v>21283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601</v>
      </c>
      <c r="BT7" s="783"/>
      <c r="BU7" s="783"/>
      <c r="BV7" s="783"/>
      <c r="BW7" s="783"/>
      <c r="BX7" s="783"/>
      <c r="BY7" s="783"/>
      <c r="BZ7" s="783"/>
      <c r="CA7" s="783"/>
      <c r="CB7" s="783"/>
      <c r="CC7" s="783"/>
      <c r="CD7" s="783"/>
      <c r="CE7" s="783"/>
      <c r="CF7" s="783"/>
      <c r="CG7" s="798"/>
      <c r="CH7" s="779">
        <v>47</v>
      </c>
      <c r="CI7" s="780"/>
      <c r="CJ7" s="780"/>
      <c r="CK7" s="780"/>
      <c r="CL7" s="781"/>
      <c r="CM7" s="779">
        <v>998</v>
      </c>
      <c r="CN7" s="780"/>
      <c r="CO7" s="780"/>
      <c r="CP7" s="780"/>
      <c r="CQ7" s="781"/>
      <c r="CR7" s="779">
        <v>37</v>
      </c>
      <c r="CS7" s="780"/>
      <c r="CT7" s="780"/>
      <c r="CU7" s="780"/>
      <c r="CV7" s="781"/>
      <c r="CW7" s="779" t="s">
        <v>604</v>
      </c>
      <c r="CX7" s="780"/>
      <c r="CY7" s="780"/>
      <c r="CZ7" s="780"/>
      <c r="DA7" s="781"/>
      <c r="DB7" s="779" t="s">
        <v>604</v>
      </c>
      <c r="DC7" s="780"/>
      <c r="DD7" s="780"/>
      <c r="DE7" s="780"/>
      <c r="DF7" s="781"/>
      <c r="DG7" s="779" t="s">
        <v>604</v>
      </c>
      <c r="DH7" s="780"/>
      <c r="DI7" s="780"/>
      <c r="DJ7" s="780"/>
      <c r="DK7" s="781"/>
      <c r="DL7" s="779" t="s">
        <v>604</v>
      </c>
      <c r="DM7" s="780"/>
      <c r="DN7" s="780"/>
      <c r="DO7" s="780"/>
      <c r="DP7" s="781"/>
      <c r="DQ7" s="779" t="s">
        <v>604</v>
      </c>
      <c r="DR7" s="780"/>
      <c r="DS7" s="780"/>
      <c r="DT7" s="780"/>
      <c r="DU7" s="781"/>
      <c r="DV7" s="782"/>
      <c r="DW7" s="783"/>
      <c r="DX7" s="783"/>
      <c r="DY7" s="783"/>
      <c r="DZ7" s="784"/>
      <c r="EA7" s="234"/>
    </row>
    <row r="8" spans="1:131" s="235" customFormat="1" ht="26.25" customHeight="1" x14ac:dyDescent="0.2">
      <c r="A8" s="238">
        <v>2</v>
      </c>
      <c r="B8" s="816" t="s">
        <v>390</v>
      </c>
      <c r="C8" s="817"/>
      <c r="D8" s="817"/>
      <c r="E8" s="817"/>
      <c r="F8" s="817"/>
      <c r="G8" s="817"/>
      <c r="H8" s="817"/>
      <c r="I8" s="817"/>
      <c r="J8" s="817"/>
      <c r="K8" s="817"/>
      <c r="L8" s="817"/>
      <c r="M8" s="817"/>
      <c r="N8" s="817"/>
      <c r="O8" s="817"/>
      <c r="P8" s="818"/>
      <c r="Q8" s="819">
        <v>1197</v>
      </c>
      <c r="R8" s="820"/>
      <c r="S8" s="820"/>
      <c r="T8" s="820"/>
      <c r="U8" s="820"/>
      <c r="V8" s="820">
        <v>1123</v>
      </c>
      <c r="W8" s="820"/>
      <c r="X8" s="820"/>
      <c r="Y8" s="820"/>
      <c r="Z8" s="820"/>
      <c r="AA8" s="820">
        <v>74</v>
      </c>
      <c r="AB8" s="820"/>
      <c r="AC8" s="820"/>
      <c r="AD8" s="820"/>
      <c r="AE8" s="821"/>
      <c r="AF8" s="822">
        <v>74</v>
      </c>
      <c r="AG8" s="823"/>
      <c r="AH8" s="823"/>
      <c r="AI8" s="823"/>
      <c r="AJ8" s="824"/>
      <c r="AK8" s="805">
        <v>740</v>
      </c>
      <c r="AL8" s="806"/>
      <c r="AM8" s="806"/>
      <c r="AN8" s="806"/>
      <c r="AO8" s="806"/>
      <c r="AP8" s="806">
        <v>2565</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602</v>
      </c>
      <c r="BT8" s="810"/>
      <c r="BU8" s="810"/>
      <c r="BV8" s="810"/>
      <c r="BW8" s="810"/>
      <c r="BX8" s="810"/>
      <c r="BY8" s="810"/>
      <c r="BZ8" s="810"/>
      <c r="CA8" s="810"/>
      <c r="CB8" s="810"/>
      <c r="CC8" s="810"/>
      <c r="CD8" s="810"/>
      <c r="CE8" s="810"/>
      <c r="CF8" s="810"/>
      <c r="CG8" s="811"/>
      <c r="CH8" s="812">
        <v>11</v>
      </c>
      <c r="CI8" s="813"/>
      <c r="CJ8" s="813"/>
      <c r="CK8" s="813"/>
      <c r="CL8" s="814"/>
      <c r="CM8" s="812">
        <v>293</v>
      </c>
      <c r="CN8" s="813"/>
      <c r="CO8" s="813"/>
      <c r="CP8" s="813"/>
      <c r="CQ8" s="814"/>
      <c r="CR8" s="812">
        <v>90</v>
      </c>
      <c r="CS8" s="813"/>
      <c r="CT8" s="813"/>
      <c r="CU8" s="813"/>
      <c r="CV8" s="814"/>
      <c r="CW8" s="812" t="s">
        <v>530</v>
      </c>
      <c r="CX8" s="813"/>
      <c r="CY8" s="813"/>
      <c r="CZ8" s="813"/>
      <c r="DA8" s="814"/>
      <c r="DB8" s="812" t="s">
        <v>530</v>
      </c>
      <c r="DC8" s="813"/>
      <c r="DD8" s="813"/>
      <c r="DE8" s="813"/>
      <c r="DF8" s="814"/>
      <c r="DG8" s="812" t="s">
        <v>530</v>
      </c>
      <c r="DH8" s="813"/>
      <c r="DI8" s="813"/>
      <c r="DJ8" s="813"/>
      <c r="DK8" s="814"/>
      <c r="DL8" s="812" t="s">
        <v>530</v>
      </c>
      <c r="DM8" s="813"/>
      <c r="DN8" s="813"/>
      <c r="DO8" s="813"/>
      <c r="DP8" s="814"/>
      <c r="DQ8" s="812" t="s">
        <v>530</v>
      </c>
      <c r="DR8" s="813"/>
      <c r="DS8" s="813"/>
      <c r="DT8" s="813"/>
      <c r="DU8" s="814"/>
      <c r="DV8" s="809"/>
      <c r="DW8" s="810"/>
      <c r="DX8" s="810"/>
      <c r="DY8" s="810"/>
      <c r="DZ8" s="815"/>
      <c r="EA8" s="234"/>
    </row>
    <row r="9" spans="1:131" s="235" customFormat="1" ht="26.25" customHeight="1" x14ac:dyDescent="0.2">
      <c r="A9" s="238">
        <v>3</v>
      </c>
      <c r="B9" s="816" t="s">
        <v>391</v>
      </c>
      <c r="C9" s="817"/>
      <c r="D9" s="817"/>
      <c r="E9" s="817"/>
      <c r="F9" s="817"/>
      <c r="G9" s="817"/>
      <c r="H9" s="817"/>
      <c r="I9" s="817"/>
      <c r="J9" s="817"/>
      <c r="K9" s="817"/>
      <c r="L9" s="817"/>
      <c r="M9" s="817"/>
      <c r="N9" s="817"/>
      <c r="O9" s="817"/>
      <c r="P9" s="818"/>
      <c r="Q9" s="819">
        <v>704</v>
      </c>
      <c r="R9" s="820"/>
      <c r="S9" s="820"/>
      <c r="T9" s="820"/>
      <c r="U9" s="820"/>
      <c r="V9" s="820">
        <v>96</v>
      </c>
      <c r="W9" s="820"/>
      <c r="X9" s="820"/>
      <c r="Y9" s="820"/>
      <c r="Z9" s="820"/>
      <c r="AA9" s="820">
        <v>608</v>
      </c>
      <c r="AB9" s="820"/>
      <c r="AC9" s="820"/>
      <c r="AD9" s="820"/>
      <c r="AE9" s="821"/>
      <c r="AF9" s="822">
        <v>608</v>
      </c>
      <c r="AG9" s="823"/>
      <c r="AH9" s="823"/>
      <c r="AI9" s="823"/>
      <c r="AJ9" s="824"/>
      <c r="AK9" s="805" t="s">
        <v>595</v>
      </c>
      <c r="AL9" s="806"/>
      <c r="AM9" s="806"/>
      <c r="AN9" s="806"/>
      <c r="AO9" s="806"/>
      <c r="AP9" s="806" t="s">
        <v>595</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603</v>
      </c>
      <c r="BT9" s="810"/>
      <c r="BU9" s="810"/>
      <c r="BV9" s="810"/>
      <c r="BW9" s="810"/>
      <c r="BX9" s="810"/>
      <c r="BY9" s="810"/>
      <c r="BZ9" s="810"/>
      <c r="CA9" s="810"/>
      <c r="CB9" s="810"/>
      <c r="CC9" s="810"/>
      <c r="CD9" s="810"/>
      <c r="CE9" s="810"/>
      <c r="CF9" s="810"/>
      <c r="CG9" s="811"/>
      <c r="CH9" s="812">
        <v>0</v>
      </c>
      <c r="CI9" s="813"/>
      <c r="CJ9" s="813"/>
      <c r="CK9" s="813"/>
      <c r="CL9" s="814"/>
      <c r="CM9" s="812">
        <v>33</v>
      </c>
      <c r="CN9" s="813"/>
      <c r="CO9" s="813"/>
      <c r="CP9" s="813"/>
      <c r="CQ9" s="814"/>
      <c r="CR9" s="812">
        <v>12</v>
      </c>
      <c r="CS9" s="813"/>
      <c r="CT9" s="813"/>
      <c r="CU9" s="813"/>
      <c r="CV9" s="814"/>
      <c r="CW9" s="812" t="s">
        <v>530</v>
      </c>
      <c r="CX9" s="813"/>
      <c r="CY9" s="813"/>
      <c r="CZ9" s="813"/>
      <c r="DA9" s="814"/>
      <c r="DB9" s="812" t="s">
        <v>530</v>
      </c>
      <c r="DC9" s="813"/>
      <c r="DD9" s="813"/>
      <c r="DE9" s="813"/>
      <c r="DF9" s="814"/>
      <c r="DG9" s="812" t="s">
        <v>530</v>
      </c>
      <c r="DH9" s="813"/>
      <c r="DI9" s="813"/>
      <c r="DJ9" s="813"/>
      <c r="DK9" s="814"/>
      <c r="DL9" s="812" t="s">
        <v>530</v>
      </c>
      <c r="DM9" s="813"/>
      <c r="DN9" s="813"/>
      <c r="DO9" s="813"/>
      <c r="DP9" s="814"/>
      <c r="DQ9" s="812" t="s">
        <v>530</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393</v>
      </c>
      <c r="B23" s="825" t="s">
        <v>394</v>
      </c>
      <c r="C23" s="826"/>
      <c r="D23" s="826"/>
      <c r="E23" s="826"/>
      <c r="F23" s="826"/>
      <c r="G23" s="826"/>
      <c r="H23" s="826"/>
      <c r="I23" s="826"/>
      <c r="J23" s="826"/>
      <c r="K23" s="826"/>
      <c r="L23" s="826"/>
      <c r="M23" s="826"/>
      <c r="N23" s="826"/>
      <c r="O23" s="826"/>
      <c r="P23" s="827"/>
      <c r="Q23" s="828">
        <v>40896</v>
      </c>
      <c r="R23" s="829"/>
      <c r="S23" s="829"/>
      <c r="T23" s="829"/>
      <c r="U23" s="829"/>
      <c r="V23" s="829">
        <v>38972</v>
      </c>
      <c r="W23" s="829"/>
      <c r="X23" s="829"/>
      <c r="Y23" s="829"/>
      <c r="Z23" s="829"/>
      <c r="AA23" s="829">
        <v>1924</v>
      </c>
      <c r="AB23" s="829"/>
      <c r="AC23" s="829"/>
      <c r="AD23" s="829"/>
      <c r="AE23" s="830"/>
      <c r="AF23" s="831">
        <v>1545</v>
      </c>
      <c r="AG23" s="829"/>
      <c r="AH23" s="829"/>
      <c r="AI23" s="829"/>
      <c r="AJ23" s="832"/>
      <c r="AK23" s="833"/>
      <c r="AL23" s="834"/>
      <c r="AM23" s="834"/>
      <c r="AN23" s="834"/>
      <c r="AO23" s="834"/>
      <c r="AP23" s="829">
        <v>23848</v>
      </c>
      <c r="AQ23" s="829"/>
      <c r="AR23" s="829"/>
      <c r="AS23" s="829"/>
      <c r="AT23" s="829"/>
      <c r="AU23" s="845"/>
      <c r="AV23" s="845"/>
      <c r="AW23" s="845"/>
      <c r="AX23" s="845"/>
      <c r="AY23" s="846"/>
      <c r="AZ23" s="847" t="s">
        <v>395</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372</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406</v>
      </c>
      <c r="C28" s="786"/>
      <c r="D28" s="786"/>
      <c r="E28" s="786"/>
      <c r="F28" s="786"/>
      <c r="G28" s="786"/>
      <c r="H28" s="786"/>
      <c r="I28" s="786"/>
      <c r="J28" s="786"/>
      <c r="K28" s="786"/>
      <c r="L28" s="786"/>
      <c r="M28" s="786"/>
      <c r="N28" s="786"/>
      <c r="O28" s="786"/>
      <c r="P28" s="787"/>
      <c r="Q28" s="858">
        <v>7179</v>
      </c>
      <c r="R28" s="859"/>
      <c r="S28" s="859"/>
      <c r="T28" s="859"/>
      <c r="U28" s="859"/>
      <c r="V28" s="859">
        <v>7116</v>
      </c>
      <c r="W28" s="859"/>
      <c r="X28" s="859"/>
      <c r="Y28" s="859"/>
      <c r="Z28" s="859"/>
      <c r="AA28" s="859">
        <v>63</v>
      </c>
      <c r="AB28" s="859"/>
      <c r="AC28" s="859"/>
      <c r="AD28" s="859"/>
      <c r="AE28" s="860"/>
      <c r="AF28" s="861">
        <v>63</v>
      </c>
      <c r="AG28" s="859"/>
      <c r="AH28" s="859"/>
      <c r="AI28" s="859"/>
      <c r="AJ28" s="862"/>
      <c r="AK28" s="863">
        <v>524</v>
      </c>
      <c r="AL28" s="864"/>
      <c r="AM28" s="864"/>
      <c r="AN28" s="864"/>
      <c r="AO28" s="864"/>
      <c r="AP28" s="864" t="s">
        <v>595</v>
      </c>
      <c r="AQ28" s="864"/>
      <c r="AR28" s="864"/>
      <c r="AS28" s="864"/>
      <c r="AT28" s="864"/>
      <c r="AU28" s="864" t="s">
        <v>595</v>
      </c>
      <c r="AV28" s="864"/>
      <c r="AW28" s="864"/>
      <c r="AX28" s="864"/>
      <c r="AY28" s="864"/>
      <c r="AZ28" s="864"/>
      <c r="BA28" s="864"/>
      <c r="BB28" s="864"/>
      <c r="BC28" s="864"/>
      <c r="BD28" s="864"/>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407</v>
      </c>
      <c r="C29" s="817"/>
      <c r="D29" s="817"/>
      <c r="E29" s="817"/>
      <c r="F29" s="817"/>
      <c r="G29" s="817"/>
      <c r="H29" s="817"/>
      <c r="I29" s="817"/>
      <c r="J29" s="817"/>
      <c r="K29" s="817"/>
      <c r="L29" s="817"/>
      <c r="M29" s="817"/>
      <c r="N29" s="817"/>
      <c r="O29" s="817"/>
      <c r="P29" s="818"/>
      <c r="Q29" s="819">
        <v>2348</v>
      </c>
      <c r="R29" s="820"/>
      <c r="S29" s="820"/>
      <c r="T29" s="820"/>
      <c r="U29" s="820"/>
      <c r="V29" s="820">
        <v>2308</v>
      </c>
      <c r="W29" s="820"/>
      <c r="X29" s="820"/>
      <c r="Y29" s="820"/>
      <c r="Z29" s="820"/>
      <c r="AA29" s="820">
        <v>41</v>
      </c>
      <c r="AB29" s="820"/>
      <c r="AC29" s="820"/>
      <c r="AD29" s="820"/>
      <c r="AE29" s="821"/>
      <c r="AF29" s="822">
        <v>41</v>
      </c>
      <c r="AG29" s="823"/>
      <c r="AH29" s="823"/>
      <c r="AI29" s="823"/>
      <c r="AJ29" s="824"/>
      <c r="AK29" s="869">
        <v>1096</v>
      </c>
      <c r="AL29" s="865"/>
      <c r="AM29" s="865"/>
      <c r="AN29" s="865"/>
      <c r="AO29" s="865"/>
      <c r="AP29" s="865" t="s">
        <v>595</v>
      </c>
      <c r="AQ29" s="865"/>
      <c r="AR29" s="865"/>
      <c r="AS29" s="865"/>
      <c r="AT29" s="865"/>
      <c r="AU29" s="865" t="s">
        <v>595</v>
      </c>
      <c r="AV29" s="865"/>
      <c r="AW29" s="865"/>
      <c r="AX29" s="865"/>
      <c r="AY29" s="865"/>
      <c r="AZ29" s="865"/>
      <c r="BA29" s="865"/>
      <c r="BB29" s="865"/>
      <c r="BC29" s="865"/>
      <c r="BD29" s="865"/>
      <c r="BE29" s="867"/>
      <c r="BF29" s="867"/>
      <c r="BG29" s="867"/>
      <c r="BH29" s="867"/>
      <c r="BI29" s="868"/>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408</v>
      </c>
      <c r="C30" s="817"/>
      <c r="D30" s="817"/>
      <c r="E30" s="817"/>
      <c r="F30" s="817"/>
      <c r="G30" s="817"/>
      <c r="H30" s="817"/>
      <c r="I30" s="817"/>
      <c r="J30" s="817"/>
      <c r="K30" s="817"/>
      <c r="L30" s="817"/>
      <c r="M30" s="817"/>
      <c r="N30" s="817"/>
      <c r="O30" s="817"/>
      <c r="P30" s="818"/>
      <c r="Q30" s="819">
        <v>1804</v>
      </c>
      <c r="R30" s="820"/>
      <c r="S30" s="820"/>
      <c r="T30" s="820"/>
      <c r="U30" s="820"/>
      <c r="V30" s="820">
        <v>1708</v>
      </c>
      <c r="W30" s="820"/>
      <c r="X30" s="820"/>
      <c r="Y30" s="820"/>
      <c r="Z30" s="820"/>
      <c r="AA30" s="820">
        <v>97</v>
      </c>
      <c r="AB30" s="820"/>
      <c r="AC30" s="820"/>
      <c r="AD30" s="820"/>
      <c r="AE30" s="821"/>
      <c r="AF30" s="822">
        <v>799</v>
      </c>
      <c r="AG30" s="823"/>
      <c r="AH30" s="823"/>
      <c r="AI30" s="823"/>
      <c r="AJ30" s="824"/>
      <c r="AK30" s="869">
        <v>17</v>
      </c>
      <c r="AL30" s="865"/>
      <c r="AM30" s="865"/>
      <c r="AN30" s="865"/>
      <c r="AO30" s="865"/>
      <c r="AP30" s="865">
        <v>445</v>
      </c>
      <c r="AQ30" s="865"/>
      <c r="AR30" s="865"/>
      <c r="AS30" s="865"/>
      <c r="AT30" s="865"/>
      <c r="AU30" s="865">
        <v>4</v>
      </c>
      <c r="AV30" s="865"/>
      <c r="AW30" s="865"/>
      <c r="AX30" s="865"/>
      <c r="AY30" s="865"/>
      <c r="AZ30" s="866" t="s">
        <v>595</v>
      </c>
      <c r="BA30" s="866"/>
      <c r="BB30" s="866"/>
      <c r="BC30" s="866"/>
      <c r="BD30" s="866"/>
      <c r="BE30" s="867" t="s">
        <v>409</v>
      </c>
      <c r="BF30" s="867"/>
      <c r="BG30" s="867"/>
      <c r="BH30" s="867"/>
      <c r="BI30" s="868"/>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410</v>
      </c>
      <c r="C31" s="817"/>
      <c r="D31" s="817"/>
      <c r="E31" s="817"/>
      <c r="F31" s="817"/>
      <c r="G31" s="817"/>
      <c r="H31" s="817"/>
      <c r="I31" s="817"/>
      <c r="J31" s="817"/>
      <c r="K31" s="817"/>
      <c r="L31" s="817"/>
      <c r="M31" s="817"/>
      <c r="N31" s="817"/>
      <c r="O31" s="817"/>
      <c r="P31" s="818"/>
      <c r="Q31" s="819">
        <v>2109</v>
      </c>
      <c r="R31" s="820"/>
      <c r="S31" s="820"/>
      <c r="T31" s="820"/>
      <c r="U31" s="820"/>
      <c r="V31" s="820">
        <v>2124</v>
      </c>
      <c r="W31" s="820"/>
      <c r="X31" s="820"/>
      <c r="Y31" s="820"/>
      <c r="Z31" s="820"/>
      <c r="AA31" s="820">
        <v>-15</v>
      </c>
      <c r="AB31" s="820"/>
      <c r="AC31" s="820"/>
      <c r="AD31" s="820"/>
      <c r="AE31" s="821"/>
      <c r="AF31" s="822">
        <v>427</v>
      </c>
      <c r="AG31" s="823"/>
      <c r="AH31" s="823"/>
      <c r="AI31" s="823"/>
      <c r="AJ31" s="824"/>
      <c r="AK31" s="869">
        <v>630</v>
      </c>
      <c r="AL31" s="865"/>
      <c r="AM31" s="865"/>
      <c r="AN31" s="865"/>
      <c r="AO31" s="865"/>
      <c r="AP31" s="865">
        <v>8033</v>
      </c>
      <c r="AQ31" s="865"/>
      <c r="AR31" s="865"/>
      <c r="AS31" s="865"/>
      <c r="AT31" s="865"/>
      <c r="AU31" s="865">
        <v>1667</v>
      </c>
      <c r="AV31" s="865"/>
      <c r="AW31" s="865"/>
      <c r="AX31" s="865"/>
      <c r="AY31" s="865"/>
      <c r="AZ31" s="870" t="s">
        <v>595</v>
      </c>
      <c r="BA31" s="866"/>
      <c r="BB31" s="866"/>
      <c r="BC31" s="866"/>
      <c r="BD31" s="866"/>
      <c r="BE31" s="867" t="s">
        <v>411</v>
      </c>
      <c r="BF31" s="867"/>
      <c r="BG31" s="867"/>
      <c r="BH31" s="867"/>
      <c r="BI31" s="868"/>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412</v>
      </c>
      <c r="C32" s="817"/>
      <c r="D32" s="817"/>
      <c r="E32" s="817"/>
      <c r="F32" s="817"/>
      <c r="G32" s="817"/>
      <c r="H32" s="817"/>
      <c r="I32" s="817"/>
      <c r="J32" s="817"/>
      <c r="K32" s="817"/>
      <c r="L32" s="817"/>
      <c r="M32" s="817"/>
      <c r="N32" s="817"/>
      <c r="O32" s="817"/>
      <c r="P32" s="818"/>
      <c r="Q32" s="819">
        <v>10100</v>
      </c>
      <c r="R32" s="820"/>
      <c r="S32" s="820"/>
      <c r="T32" s="820"/>
      <c r="U32" s="820"/>
      <c r="V32" s="820">
        <v>9622</v>
      </c>
      <c r="W32" s="820"/>
      <c r="X32" s="820"/>
      <c r="Y32" s="820"/>
      <c r="Z32" s="820"/>
      <c r="AA32" s="820">
        <v>477</v>
      </c>
      <c r="AB32" s="820"/>
      <c r="AC32" s="820"/>
      <c r="AD32" s="820"/>
      <c r="AE32" s="821"/>
      <c r="AF32" s="822">
        <v>3123</v>
      </c>
      <c r="AG32" s="823"/>
      <c r="AH32" s="823"/>
      <c r="AI32" s="823"/>
      <c r="AJ32" s="824"/>
      <c r="AK32" s="869">
        <v>1602</v>
      </c>
      <c r="AL32" s="865"/>
      <c r="AM32" s="865"/>
      <c r="AN32" s="865"/>
      <c r="AO32" s="865"/>
      <c r="AP32" s="865">
        <v>3720</v>
      </c>
      <c r="AQ32" s="865"/>
      <c r="AR32" s="865"/>
      <c r="AS32" s="865"/>
      <c r="AT32" s="865"/>
      <c r="AU32" s="865">
        <v>11</v>
      </c>
      <c r="AV32" s="865"/>
      <c r="AW32" s="865"/>
      <c r="AX32" s="865"/>
      <c r="AY32" s="865"/>
      <c r="AZ32" s="866" t="s">
        <v>595</v>
      </c>
      <c r="BA32" s="866"/>
      <c r="BB32" s="866"/>
      <c r="BC32" s="866"/>
      <c r="BD32" s="866"/>
      <c r="BE32" s="867" t="s">
        <v>413</v>
      </c>
      <c r="BF32" s="867"/>
      <c r="BG32" s="867"/>
      <c r="BH32" s="867"/>
      <c r="BI32" s="868"/>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414</v>
      </c>
      <c r="C33" s="817"/>
      <c r="D33" s="817"/>
      <c r="E33" s="817"/>
      <c r="F33" s="817"/>
      <c r="G33" s="817"/>
      <c r="H33" s="817"/>
      <c r="I33" s="817"/>
      <c r="J33" s="817"/>
      <c r="K33" s="817"/>
      <c r="L33" s="817"/>
      <c r="M33" s="817"/>
      <c r="N33" s="817"/>
      <c r="O33" s="817"/>
      <c r="P33" s="818"/>
      <c r="Q33" s="819">
        <v>154915</v>
      </c>
      <c r="R33" s="820"/>
      <c r="S33" s="820"/>
      <c r="T33" s="820"/>
      <c r="U33" s="820"/>
      <c r="V33" s="820">
        <v>143530</v>
      </c>
      <c r="W33" s="820"/>
      <c r="X33" s="820"/>
      <c r="Y33" s="820"/>
      <c r="Z33" s="820"/>
      <c r="AA33" s="820">
        <v>11385</v>
      </c>
      <c r="AB33" s="820"/>
      <c r="AC33" s="820"/>
      <c r="AD33" s="820"/>
      <c r="AE33" s="821"/>
      <c r="AF33" s="822">
        <v>40037</v>
      </c>
      <c r="AG33" s="823"/>
      <c r="AH33" s="823"/>
      <c r="AI33" s="823"/>
      <c r="AJ33" s="824"/>
      <c r="AK33" s="869" t="s">
        <v>595</v>
      </c>
      <c r="AL33" s="865"/>
      <c r="AM33" s="865"/>
      <c r="AN33" s="865"/>
      <c r="AO33" s="865"/>
      <c r="AP33" s="865">
        <v>1114</v>
      </c>
      <c r="AQ33" s="865"/>
      <c r="AR33" s="865"/>
      <c r="AS33" s="865"/>
      <c r="AT33" s="865"/>
      <c r="AU33" s="865" t="s">
        <v>595</v>
      </c>
      <c r="AV33" s="865"/>
      <c r="AW33" s="865"/>
      <c r="AX33" s="865"/>
      <c r="AY33" s="865"/>
      <c r="AZ33" s="866" t="s">
        <v>595</v>
      </c>
      <c r="BA33" s="866"/>
      <c r="BB33" s="866"/>
      <c r="BC33" s="866"/>
      <c r="BD33" s="866"/>
      <c r="BE33" s="867" t="s">
        <v>409</v>
      </c>
      <c r="BF33" s="867"/>
      <c r="BG33" s="867"/>
      <c r="BH33" s="867"/>
      <c r="BI33" s="868"/>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69"/>
      <c r="AL34" s="865"/>
      <c r="AM34" s="865"/>
      <c r="AN34" s="865"/>
      <c r="AO34" s="865"/>
      <c r="AP34" s="865"/>
      <c r="AQ34" s="865"/>
      <c r="AR34" s="865"/>
      <c r="AS34" s="865"/>
      <c r="AT34" s="865"/>
      <c r="AU34" s="865"/>
      <c r="AV34" s="865"/>
      <c r="AW34" s="865"/>
      <c r="AX34" s="865"/>
      <c r="AY34" s="865"/>
      <c r="AZ34" s="866"/>
      <c r="BA34" s="866"/>
      <c r="BB34" s="866"/>
      <c r="BC34" s="866"/>
      <c r="BD34" s="866"/>
      <c r="BE34" s="867"/>
      <c r="BF34" s="867"/>
      <c r="BG34" s="867"/>
      <c r="BH34" s="867"/>
      <c r="BI34" s="868"/>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9"/>
      <c r="AL35" s="865"/>
      <c r="AM35" s="865"/>
      <c r="AN35" s="865"/>
      <c r="AO35" s="865"/>
      <c r="AP35" s="865"/>
      <c r="AQ35" s="865"/>
      <c r="AR35" s="865"/>
      <c r="AS35" s="865"/>
      <c r="AT35" s="865"/>
      <c r="AU35" s="865"/>
      <c r="AV35" s="865"/>
      <c r="AW35" s="865"/>
      <c r="AX35" s="865"/>
      <c r="AY35" s="865"/>
      <c r="AZ35" s="866"/>
      <c r="BA35" s="866"/>
      <c r="BB35" s="866"/>
      <c r="BC35" s="866"/>
      <c r="BD35" s="866"/>
      <c r="BE35" s="867"/>
      <c r="BF35" s="867"/>
      <c r="BG35" s="867"/>
      <c r="BH35" s="867"/>
      <c r="BI35" s="868"/>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9"/>
      <c r="AL36" s="865"/>
      <c r="AM36" s="865"/>
      <c r="AN36" s="865"/>
      <c r="AO36" s="865"/>
      <c r="AP36" s="865"/>
      <c r="AQ36" s="865"/>
      <c r="AR36" s="865"/>
      <c r="AS36" s="865"/>
      <c r="AT36" s="865"/>
      <c r="AU36" s="865"/>
      <c r="AV36" s="865"/>
      <c r="AW36" s="865"/>
      <c r="AX36" s="865"/>
      <c r="AY36" s="865"/>
      <c r="AZ36" s="866"/>
      <c r="BA36" s="866"/>
      <c r="BB36" s="866"/>
      <c r="BC36" s="866"/>
      <c r="BD36" s="866"/>
      <c r="BE36" s="867"/>
      <c r="BF36" s="867"/>
      <c r="BG36" s="867"/>
      <c r="BH36" s="867"/>
      <c r="BI36" s="868"/>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9"/>
      <c r="AL37" s="865"/>
      <c r="AM37" s="865"/>
      <c r="AN37" s="865"/>
      <c r="AO37" s="865"/>
      <c r="AP37" s="865"/>
      <c r="AQ37" s="865"/>
      <c r="AR37" s="865"/>
      <c r="AS37" s="865"/>
      <c r="AT37" s="865"/>
      <c r="AU37" s="865"/>
      <c r="AV37" s="865"/>
      <c r="AW37" s="865"/>
      <c r="AX37" s="865"/>
      <c r="AY37" s="865"/>
      <c r="AZ37" s="866"/>
      <c r="BA37" s="866"/>
      <c r="BB37" s="866"/>
      <c r="BC37" s="866"/>
      <c r="BD37" s="866"/>
      <c r="BE37" s="867"/>
      <c r="BF37" s="867"/>
      <c r="BG37" s="867"/>
      <c r="BH37" s="867"/>
      <c r="BI37" s="868"/>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9"/>
      <c r="AL38" s="865"/>
      <c r="AM38" s="865"/>
      <c r="AN38" s="865"/>
      <c r="AO38" s="865"/>
      <c r="AP38" s="865"/>
      <c r="AQ38" s="865"/>
      <c r="AR38" s="865"/>
      <c r="AS38" s="865"/>
      <c r="AT38" s="865"/>
      <c r="AU38" s="865"/>
      <c r="AV38" s="865"/>
      <c r="AW38" s="865"/>
      <c r="AX38" s="865"/>
      <c r="AY38" s="865"/>
      <c r="AZ38" s="866"/>
      <c r="BA38" s="866"/>
      <c r="BB38" s="866"/>
      <c r="BC38" s="866"/>
      <c r="BD38" s="866"/>
      <c r="BE38" s="867"/>
      <c r="BF38" s="867"/>
      <c r="BG38" s="867"/>
      <c r="BH38" s="867"/>
      <c r="BI38" s="868"/>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9"/>
      <c r="AL39" s="865"/>
      <c r="AM39" s="865"/>
      <c r="AN39" s="865"/>
      <c r="AO39" s="865"/>
      <c r="AP39" s="865"/>
      <c r="AQ39" s="865"/>
      <c r="AR39" s="865"/>
      <c r="AS39" s="865"/>
      <c r="AT39" s="865"/>
      <c r="AU39" s="865"/>
      <c r="AV39" s="865"/>
      <c r="AW39" s="865"/>
      <c r="AX39" s="865"/>
      <c r="AY39" s="865"/>
      <c r="AZ39" s="866"/>
      <c r="BA39" s="866"/>
      <c r="BB39" s="866"/>
      <c r="BC39" s="866"/>
      <c r="BD39" s="866"/>
      <c r="BE39" s="867"/>
      <c r="BF39" s="867"/>
      <c r="BG39" s="867"/>
      <c r="BH39" s="867"/>
      <c r="BI39" s="868"/>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9"/>
      <c r="AL40" s="865"/>
      <c r="AM40" s="865"/>
      <c r="AN40" s="865"/>
      <c r="AO40" s="865"/>
      <c r="AP40" s="865"/>
      <c r="AQ40" s="865"/>
      <c r="AR40" s="865"/>
      <c r="AS40" s="865"/>
      <c r="AT40" s="865"/>
      <c r="AU40" s="865"/>
      <c r="AV40" s="865"/>
      <c r="AW40" s="865"/>
      <c r="AX40" s="865"/>
      <c r="AY40" s="865"/>
      <c r="AZ40" s="866"/>
      <c r="BA40" s="866"/>
      <c r="BB40" s="866"/>
      <c r="BC40" s="866"/>
      <c r="BD40" s="866"/>
      <c r="BE40" s="867"/>
      <c r="BF40" s="867"/>
      <c r="BG40" s="867"/>
      <c r="BH40" s="867"/>
      <c r="BI40" s="868"/>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9"/>
      <c r="AL41" s="865"/>
      <c r="AM41" s="865"/>
      <c r="AN41" s="865"/>
      <c r="AO41" s="865"/>
      <c r="AP41" s="865"/>
      <c r="AQ41" s="865"/>
      <c r="AR41" s="865"/>
      <c r="AS41" s="865"/>
      <c r="AT41" s="865"/>
      <c r="AU41" s="865"/>
      <c r="AV41" s="865"/>
      <c r="AW41" s="865"/>
      <c r="AX41" s="865"/>
      <c r="AY41" s="865"/>
      <c r="AZ41" s="866"/>
      <c r="BA41" s="866"/>
      <c r="BB41" s="866"/>
      <c r="BC41" s="866"/>
      <c r="BD41" s="866"/>
      <c r="BE41" s="867"/>
      <c r="BF41" s="867"/>
      <c r="BG41" s="867"/>
      <c r="BH41" s="867"/>
      <c r="BI41" s="868"/>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9"/>
      <c r="AL42" s="865"/>
      <c r="AM42" s="865"/>
      <c r="AN42" s="865"/>
      <c r="AO42" s="865"/>
      <c r="AP42" s="865"/>
      <c r="AQ42" s="865"/>
      <c r="AR42" s="865"/>
      <c r="AS42" s="865"/>
      <c r="AT42" s="865"/>
      <c r="AU42" s="865"/>
      <c r="AV42" s="865"/>
      <c r="AW42" s="865"/>
      <c r="AX42" s="865"/>
      <c r="AY42" s="865"/>
      <c r="AZ42" s="866"/>
      <c r="BA42" s="866"/>
      <c r="BB42" s="866"/>
      <c r="BC42" s="866"/>
      <c r="BD42" s="866"/>
      <c r="BE42" s="867"/>
      <c r="BF42" s="867"/>
      <c r="BG42" s="867"/>
      <c r="BH42" s="867"/>
      <c r="BI42" s="868"/>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9"/>
      <c r="AL43" s="865"/>
      <c r="AM43" s="865"/>
      <c r="AN43" s="865"/>
      <c r="AO43" s="865"/>
      <c r="AP43" s="865"/>
      <c r="AQ43" s="865"/>
      <c r="AR43" s="865"/>
      <c r="AS43" s="865"/>
      <c r="AT43" s="865"/>
      <c r="AU43" s="865"/>
      <c r="AV43" s="865"/>
      <c r="AW43" s="865"/>
      <c r="AX43" s="865"/>
      <c r="AY43" s="865"/>
      <c r="AZ43" s="866"/>
      <c r="BA43" s="866"/>
      <c r="BB43" s="866"/>
      <c r="BC43" s="866"/>
      <c r="BD43" s="866"/>
      <c r="BE43" s="867"/>
      <c r="BF43" s="867"/>
      <c r="BG43" s="867"/>
      <c r="BH43" s="867"/>
      <c r="BI43" s="868"/>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9"/>
      <c r="AL44" s="865"/>
      <c r="AM44" s="865"/>
      <c r="AN44" s="865"/>
      <c r="AO44" s="865"/>
      <c r="AP44" s="865"/>
      <c r="AQ44" s="865"/>
      <c r="AR44" s="865"/>
      <c r="AS44" s="865"/>
      <c r="AT44" s="865"/>
      <c r="AU44" s="865"/>
      <c r="AV44" s="865"/>
      <c r="AW44" s="865"/>
      <c r="AX44" s="865"/>
      <c r="AY44" s="865"/>
      <c r="AZ44" s="866"/>
      <c r="BA44" s="866"/>
      <c r="BB44" s="866"/>
      <c r="BC44" s="866"/>
      <c r="BD44" s="866"/>
      <c r="BE44" s="867"/>
      <c r="BF44" s="867"/>
      <c r="BG44" s="867"/>
      <c r="BH44" s="867"/>
      <c r="BI44" s="868"/>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9"/>
      <c r="AL45" s="865"/>
      <c r="AM45" s="865"/>
      <c r="AN45" s="865"/>
      <c r="AO45" s="865"/>
      <c r="AP45" s="865"/>
      <c r="AQ45" s="865"/>
      <c r="AR45" s="865"/>
      <c r="AS45" s="865"/>
      <c r="AT45" s="865"/>
      <c r="AU45" s="865"/>
      <c r="AV45" s="865"/>
      <c r="AW45" s="865"/>
      <c r="AX45" s="865"/>
      <c r="AY45" s="865"/>
      <c r="AZ45" s="866"/>
      <c r="BA45" s="866"/>
      <c r="BB45" s="866"/>
      <c r="BC45" s="866"/>
      <c r="BD45" s="866"/>
      <c r="BE45" s="867"/>
      <c r="BF45" s="867"/>
      <c r="BG45" s="867"/>
      <c r="BH45" s="867"/>
      <c r="BI45" s="868"/>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9"/>
      <c r="AL46" s="865"/>
      <c r="AM46" s="865"/>
      <c r="AN46" s="865"/>
      <c r="AO46" s="865"/>
      <c r="AP46" s="865"/>
      <c r="AQ46" s="865"/>
      <c r="AR46" s="865"/>
      <c r="AS46" s="865"/>
      <c r="AT46" s="865"/>
      <c r="AU46" s="865"/>
      <c r="AV46" s="865"/>
      <c r="AW46" s="865"/>
      <c r="AX46" s="865"/>
      <c r="AY46" s="865"/>
      <c r="AZ46" s="866"/>
      <c r="BA46" s="866"/>
      <c r="BB46" s="866"/>
      <c r="BC46" s="866"/>
      <c r="BD46" s="866"/>
      <c r="BE46" s="867"/>
      <c r="BF46" s="867"/>
      <c r="BG46" s="867"/>
      <c r="BH46" s="867"/>
      <c r="BI46" s="868"/>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9"/>
      <c r="AL47" s="865"/>
      <c r="AM47" s="865"/>
      <c r="AN47" s="865"/>
      <c r="AO47" s="865"/>
      <c r="AP47" s="865"/>
      <c r="AQ47" s="865"/>
      <c r="AR47" s="865"/>
      <c r="AS47" s="865"/>
      <c r="AT47" s="865"/>
      <c r="AU47" s="865"/>
      <c r="AV47" s="865"/>
      <c r="AW47" s="865"/>
      <c r="AX47" s="865"/>
      <c r="AY47" s="865"/>
      <c r="AZ47" s="866"/>
      <c r="BA47" s="866"/>
      <c r="BB47" s="866"/>
      <c r="BC47" s="866"/>
      <c r="BD47" s="866"/>
      <c r="BE47" s="867"/>
      <c r="BF47" s="867"/>
      <c r="BG47" s="867"/>
      <c r="BH47" s="867"/>
      <c r="BI47" s="868"/>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9"/>
      <c r="AL48" s="865"/>
      <c r="AM48" s="865"/>
      <c r="AN48" s="865"/>
      <c r="AO48" s="865"/>
      <c r="AP48" s="865"/>
      <c r="AQ48" s="865"/>
      <c r="AR48" s="865"/>
      <c r="AS48" s="865"/>
      <c r="AT48" s="865"/>
      <c r="AU48" s="865"/>
      <c r="AV48" s="865"/>
      <c r="AW48" s="865"/>
      <c r="AX48" s="865"/>
      <c r="AY48" s="865"/>
      <c r="AZ48" s="866"/>
      <c r="BA48" s="866"/>
      <c r="BB48" s="866"/>
      <c r="BC48" s="866"/>
      <c r="BD48" s="866"/>
      <c r="BE48" s="867"/>
      <c r="BF48" s="867"/>
      <c r="BG48" s="867"/>
      <c r="BH48" s="867"/>
      <c r="BI48" s="868"/>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9"/>
      <c r="AL49" s="865"/>
      <c r="AM49" s="865"/>
      <c r="AN49" s="865"/>
      <c r="AO49" s="865"/>
      <c r="AP49" s="865"/>
      <c r="AQ49" s="865"/>
      <c r="AR49" s="865"/>
      <c r="AS49" s="865"/>
      <c r="AT49" s="865"/>
      <c r="AU49" s="865"/>
      <c r="AV49" s="865"/>
      <c r="AW49" s="865"/>
      <c r="AX49" s="865"/>
      <c r="AY49" s="865"/>
      <c r="AZ49" s="866"/>
      <c r="BA49" s="866"/>
      <c r="BB49" s="866"/>
      <c r="BC49" s="866"/>
      <c r="BD49" s="866"/>
      <c r="BE49" s="867"/>
      <c r="BF49" s="867"/>
      <c r="BG49" s="867"/>
      <c r="BH49" s="867"/>
      <c r="BI49" s="868"/>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7"/>
      <c r="BF50" s="867"/>
      <c r="BG50" s="867"/>
      <c r="BH50" s="867"/>
      <c r="BI50" s="868"/>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7"/>
      <c r="BF51" s="867"/>
      <c r="BG51" s="867"/>
      <c r="BH51" s="867"/>
      <c r="BI51" s="868"/>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7"/>
      <c r="BF52" s="867"/>
      <c r="BG52" s="867"/>
      <c r="BH52" s="867"/>
      <c r="BI52" s="868"/>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7"/>
      <c r="BF53" s="867"/>
      <c r="BG53" s="867"/>
      <c r="BH53" s="867"/>
      <c r="BI53" s="868"/>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7"/>
      <c r="BF54" s="867"/>
      <c r="BG54" s="867"/>
      <c r="BH54" s="867"/>
      <c r="BI54" s="868"/>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7"/>
      <c r="BF55" s="867"/>
      <c r="BG55" s="867"/>
      <c r="BH55" s="867"/>
      <c r="BI55" s="868"/>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7"/>
      <c r="BF56" s="867"/>
      <c r="BG56" s="867"/>
      <c r="BH56" s="867"/>
      <c r="BI56" s="868"/>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7"/>
      <c r="BF57" s="867"/>
      <c r="BG57" s="867"/>
      <c r="BH57" s="867"/>
      <c r="BI57" s="868"/>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7"/>
      <c r="BF58" s="867"/>
      <c r="BG58" s="867"/>
      <c r="BH58" s="867"/>
      <c r="BI58" s="868"/>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7"/>
      <c r="BF59" s="867"/>
      <c r="BG59" s="867"/>
      <c r="BH59" s="867"/>
      <c r="BI59" s="868"/>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7"/>
      <c r="BF60" s="867"/>
      <c r="BG60" s="867"/>
      <c r="BH60" s="867"/>
      <c r="BI60" s="868"/>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7"/>
      <c r="BF61" s="867"/>
      <c r="BG61" s="867"/>
      <c r="BH61" s="867"/>
      <c r="BI61" s="868"/>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7"/>
      <c r="BF62" s="867"/>
      <c r="BG62" s="867"/>
      <c r="BH62" s="867"/>
      <c r="BI62" s="868"/>
      <c r="BJ62" s="883" t="s">
        <v>415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393</v>
      </c>
      <c r="B63" s="825" t="s">
        <v>416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44498</v>
      </c>
      <c r="AG63" s="880"/>
      <c r="AH63" s="880"/>
      <c r="AI63" s="880"/>
      <c r="AJ63" s="881"/>
      <c r="AK63" s="882"/>
      <c r="AL63" s="877"/>
      <c r="AM63" s="877"/>
      <c r="AN63" s="877"/>
      <c r="AO63" s="877"/>
      <c r="AP63" s="880">
        <v>13312</v>
      </c>
      <c r="AQ63" s="880"/>
      <c r="AR63" s="880"/>
      <c r="AS63" s="880"/>
      <c r="AT63" s="880"/>
      <c r="AU63" s="880">
        <v>1682</v>
      </c>
      <c r="AV63" s="880"/>
      <c r="AW63" s="880"/>
      <c r="AX63" s="880"/>
      <c r="AY63" s="880"/>
      <c r="AZ63" s="884"/>
      <c r="BA63" s="884"/>
      <c r="BB63" s="884"/>
      <c r="BC63" s="884"/>
      <c r="BD63" s="884"/>
      <c r="BE63" s="885"/>
      <c r="BF63" s="885"/>
      <c r="BG63" s="885"/>
      <c r="BH63" s="885"/>
      <c r="BI63" s="886"/>
      <c r="BJ63" s="887" t="s">
        <v>417</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419</v>
      </c>
      <c r="B66" s="764"/>
      <c r="C66" s="764"/>
      <c r="D66" s="764"/>
      <c r="E66" s="764"/>
      <c r="F66" s="764"/>
      <c r="G66" s="764"/>
      <c r="H66" s="764"/>
      <c r="I66" s="764"/>
      <c r="J66" s="764"/>
      <c r="K66" s="764"/>
      <c r="L66" s="764"/>
      <c r="M66" s="764"/>
      <c r="N66" s="764"/>
      <c r="O66" s="764"/>
      <c r="P66" s="765"/>
      <c r="Q66" s="769" t="s">
        <v>420</v>
      </c>
      <c r="R66" s="770"/>
      <c r="S66" s="770"/>
      <c r="T66" s="770"/>
      <c r="U66" s="771"/>
      <c r="V66" s="769" t="s">
        <v>421</v>
      </c>
      <c r="W66" s="770"/>
      <c r="X66" s="770"/>
      <c r="Y66" s="770"/>
      <c r="Z66" s="771"/>
      <c r="AA66" s="769" t="s">
        <v>422</v>
      </c>
      <c r="AB66" s="770"/>
      <c r="AC66" s="770"/>
      <c r="AD66" s="770"/>
      <c r="AE66" s="771"/>
      <c r="AF66" s="890" t="s">
        <v>423</v>
      </c>
      <c r="AG66" s="851"/>
      <c r="AH66" s="851"/>
      <c r="AI66" s="851"/>
      <c r="AJ66" s="891"/>
      <c r="AK66" s="769" t="s">
        <v>424</v>
      </c>
      <c r="AL66" s="764"/>
      <c r="AM66" s="764"/>
      <c r="AN66" s="764"/>
      <c r="AO66" s="765"/>
      <c r="AP66" s="769" t="s">
        <v>425</v>
      </c>
      <c r="AQ66" s="770"/>
      <c r="AR66" s="770"/>
      <c r="AS66" s="770"/>
      <c r="AT66" s="771"/>
      <c r="AU66" s="769" t="s">
        <v>426</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596</v>
      </c>
      <c r="C68" s="906"/>
      <c r="D68" s="906"/>
      <c r="E68" s="906"/>
      <c r="F68" s="906"/>
      <c r="G68" s="906"/>
      <c r="H68" s="906"/>
      <c r="I68" s="906"/>
      <c r="J68" s="906"/>
      <c r="K68" s="906"/>
      <c r="L68" s="906"/>
      <c r="M68" s="906"/>
      <c r="N68" s="906"/>
      <c r="O68" s="906"/>
      <c r="P68" s="907"/>
      <c r="Q68" s="908">
        <v>312</v>
      </c>
      <c r="R68" s="902"/>
      <c r="S68" s="902"/>
      <c r="T68" s="902"/>
      <c r="U68" s="902"/>
      <c r="V68" s="902">
        <v>298</v>
      </c>
      <c r="W68" s="902"/>
      <c r="X68" s="902"/>
      <c r="Y68" s="902"/>
      <c r="Z68" s="902"/>
      <c r="AA68" s="902">
        <v>14</v>
      </c>
      <c r="AB68" s="902"/>
      <c r="AC68" s="902"/>
      <c r="AD68" s="902"/>
      <c r="AE68" s="902"/>
      <c r="AF68" s="902">
        <v>14</v>
      </c>
      <c r="AG68" s="902"/>
      <c r="AH68" s="902"/>
      <c r="AI68" s="902"/>
      <c r="AJ68" s="902"/>
      <c r="AK68" s="865" t="s">
        <v>595</v>
      </c>
      <c r="AL68" s="865"/>
      <c r="AM68" s="865"/>
      <c r="AN68" s="865"/>
      <c r="AO68" s="865"/>
      <c r="AP68" s="902">
        <v>521</v>
      </c>
      <c r="AQ68" s="902"/>
      <c r="AR68" s="902"/>
      <c r="AS68" s="902"/>
      <c r="AT68" s="902"/>
      <c r="AU68" s="902">
        <v>352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597</v>
      </c>
      <c r="C69" s="910"/>
      <c r="D69" s="910"/>
      <c r="E69" s="910"/>
      <c r="F69" s="910"/>
      <c r="G69" s="910"/>
      <c r="H69" s="910"/>
      <c r="I69" s="910"/>
      <c r="J69" s="910"/>
      <c r="K69" s="910"/>
      <c r="L69" s="910"/>
      <c r="M69" s="910"/>
      <c r="N69" s="910"/>
      <c r="O69" s="910"/>
      <c r="P69" s="911"/>
      <c r="Q69" s="912">
        <v>2273</v>
      </c>
      <c r="R69" s="865"/>
      <c r="S69" s="865"/>
      <c r="T69" s="865"/>
      <c r="U69" s="865"/>
      <c r="V69" s="865">
        <v>2162</v>
      </c>
      <c r="W69" s="865"/>
      <c r="X69" s="865"/>
      <c r="Y69" s="865"/>
      <c r="Z69" s="865"/>
      <c r="AA69" s="865">
        <v>111</v>
      </c>
      <c r="AB69" s="865"/>
      <c r="AC69" s="865"/>
      <c r="AD69" s="865"/>
      <c r="AE69" s="865"/>
      <c r="AF69" s="865">
        <v>111</v>
      </c>
      <c r="AG69" s="865"/>
      <c r="AH69" s="865"/>
      <c r="AI69" s="865"/>
      <c r="AJ69" s="865"/>
      <c r="AK69" s="865" t="s">
        <v>595</v>
      </c>
      <c r="AL69" s="865"/>
      <c r="AM69" s="865"/>
      <c r="AN69" s="865"/>
      <c r="AO69" s="865"/>
      <c r="AP69" s="865" t="s">
        <v>595</v>
      </c>
      <c r="AQ69" s="865"/>
      <c r="AR69" s="865"/>
      <c r="AS69" s="865"/>
      <c r="AT69" s="865"/>
      <c r="AU69" s="865" t="s">
        <v>595</v>
      </c>
      <c r="AV69" s="865"/>
      <c r="AW69" s="865"/>
      <c r="AX69" s="865"/>
      <c r="AY69" s="865"/>
      <c r="AZ69" s="867"/>
      <c r="BA69" s="867"/>
      <c r="BB69" s="867"/>
      <c r="BC69" s="867"/>
      <c r="BD69" s="868"/>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598</v>
      </c>
      <c r="C70" s="910"/>
      <c r="D70" s="910"/>
      <c r="E70" s="910"/>
      <c r="F70" s="910"/>
      <c r="G70" s="910"/>
      <c r="H70" s="910"/>
      <c r="I70" s="910"/>
      <c r="J70" s="910"/>
      <c r="K70" s="910"/>
      <c r="L70" s="910"/>
      <c r="M70" s="910"/>
      <c r="N70" s="910"/>
      <c r="O70" s="910"/>
      <c r="P70" s="911"/>
      <c r="Q70" s="912">
        <v>983883</v>
      </c>
      <c r="R70" s="865"/>
      <c r="S70" s="865"/>
      <c r="T70" s="865"/>
      <c r="U70" s="865"/>
      <c r="V70" s="865">
        <v>942967</v>
      </c>
      <c r="W70" s="865"/>
      <c r="X70" s="865"/>
      <c r="Y70" s="865"/>
      <c r="Z70" s="865"/>
      <c r="AA70" s="865">
        <v>40916</v>
      </c>
      <c r="AB70" s="865"/>
      <c r="AC70" s="865"/>
      <c r="AD70" s="865"/>
      <c r="AE70" s="865"/>
      <c r="AF70" s="865">
        <v>40916</v>
      </c>
      <c r="AG70" s="865"/>
      <c r="AH70" s="865"/>
      <c r="AI70" s="865"/>
      <c r="AJ70" s="865"/>
      <c r="AK70" s="865">
        <v>1</v>
      </c>
      <c r="AL70" s="865"/>
      <c r="AM70" s="865"/>
      <c r="AN70" s="865"/>
      <c r="AO70" s="865"/>
      <c r="AP70" s="865" t="s">
        <v>595</v>
      </c>
      <c r="AQ70" s="865"/>
      <c r="AR70" s="865"/>
      <c r="AS70" s="865"/>
      <c r="AT70" s="865"/>
      <c r="AU70" s="865" t="s">
        <v>595</v>
      </c>
      <c r="AV70" s="865"/>
      <c r="AW70" s="865"/>
      <c r="AX70" s="865"/>
      <c r="AY70" s="865"/>
      <c r="AZ70" s="867"/>
      <c r="BA70" s="867"/>
      <c r="BB70" s="867"/>
      <c r="BC70" s="867"/>
      <c r="BD70" s="868"/>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599</v>
      </c>
      <c r="C71" s="910"/>
      <c r="D71" s="910"/>
      <c r="E71" s="910"/>
      <c r="F71" s="910"/>
      <c r="G71" s="910"/>
      <c r="H71" s="910"/>
      <c r="I71" s="910"/>
      <c r="J71" s="910"/>
      <c r="K71" s="910"/>
      <c r="L71" s="910"/>
      <c r="M71" s="910"/>
      <c r="N71" s="910"/>
      <c r="O71" s="910"/>
      <c r="P71" s="911"/>
      <c r="Q71" s="912">
        <v>9179</v>
      </c>
      <c r="R71" s="865"/>
      <c r="S71" s="865"/>
      <c r="T71" s="865"/>
      <c r="U71" s="865"/>
      <c r="V71" s="865">
        <v>8931</v>
      </c>
      <c r="W71" s="865"/>
      <c r="X71" s="865"/>
      <c r="Y71" s="865"/>
      <c r="Z71" s="865"/>
      <c r="AA71" s="865">
        <v>248</v>
      </c>
      <c r="AB71" s="865"/>
      <c r="AC71" s="865"/>
      <c r="AD71" s="865"/>
      <c r="AE71" s="865"/>
      <c r="AF71" s="865">
        <v>248</v>
      </c>
      <c r="AG71" s="865"/>
      <c r="AH71" s="865"/>
      <c r="AI71" s="865"/>
      <c r="AJ71" s="865"/>
      <c r="AK71" s="865" t="s">
        <v>530</v>
      </c>
      <c r="AL71" s="865"/>
      <c r="AM71" s="865"/>
      <c r="AN71" s="865"/>
      <c r="AO71" s="865"/>
      <c r="AP71" s="865" t="s">
        <v>530</v>
      </c>
      <c r="AQ71" s="865"/>
      <c r="AR71" s="865"/>
      <c r="AS71" s="865"/>
      <c r="AT71" s="865"/>
      <c r="AU71" s="865" t="s">
        <v>530</v>
      </c>
      <c r="AV71" s="865"/>
      <c r="AW71" s="865"/>
      <c r="AX71" s="865"/>
      <c r="AY71" s="865"/>
      <c r="AZ71" s="867"/>
      <c r="BA71" s="867"/>
      <c r="BB71" s="867"/>
      <c r="BC71" s="867"/>
      <c r="BD71" s="868"/>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600</v>
      </c>
      <c r="C72" s="910"/>
      <c r="D72" s="910"/>
      <c r="E72" s="910"/>
      <c r="F72" s="910"/>
      <c r="G72" s="910"/>
      <c r="H72" s="910"/>
      <c r="I72" s="910"/>
      <c r="J72" s="910"/>
      <c r="K72" s="910"/>
      <c r="L72" s="910"/>
      <c r="M72" s="910"/>
      <c r="N72" s="910"/>
      <c r="O72" s="910"/>
      <c r="P72" s="911"/>
      <c r="Q72" s="912">
        <v>55719</v>
      </c>
      <c r="R72" s="865"/>
      <c r="S72" s="865"/>
      <c r="T72" s="865"/>
      <c r="U72" s="865"/>
      <c r="V72" s="865">
        <v>54217</v>
      </c>
      <c r="W72" s="865"/>
      <c r="X72" s="865"/>
      <c r="Y72" s="865"/>
      <c r="Z72" s="865"/>
      <c r="AA72" s="865">
        <v>1502</v>
      </c>
      <c r="AB72" s="865"/>
      <c r="AC72" s="865"/>
      <c r="AD72" s="865"/>
      <c r="AE72" s="865"/>
      <c r="AF72" s="865">
        <v>1502</v>
      </c>
      <c r="AG72" s="865"/>
      <c r="AH72" s="865"/>
      <c r="AI72" s="865"/>
      <c r="AJ72" s="865"/>
      <c r="AK72" s="865">
        <v>8177</v>
      </c>
      <c r="AL72" s="865"/>
      <c r="AM72" s="865"/>
      <c r="AN72" s="865"/>
      <c r="AO72" s="865"/>
      <c r="AP72" s="865" t="s">
        <v>530</v>
      </c>
      <c r="AQ72" s="865"/>
      <c r="AR72" s="865"/>
      <c r="AS72" s="865"/>
      <c r="AT72" s="865"/>
      <c r="AU72" s="865" t="s">
        <v>530</v>
      </c>
      <c r="AV72" s="865"/>
      <c r="AW72" s="865"/>
      <c r="AX72" s="865"/>
      <c r="AY72" s="865"/>
      <c r="AZ72" s="867"/>
      <c r="BA72" s="867"/>
      <c r="BB72" s="867"/>
      <c r="BC72" s="867"/>
      <c r="BD72" s="868"/>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5"/>
      <c r="S73" s="865"/>
      <c r="T73" s="865"/>
      <c r="U73" s="865"/>
      <c r="V73" s="865"/>
      <c r="W73" s="865"/>
      <c r="X73" s="865"/>
      <c r="Y73" s="865"/>
      <c r="Z73" s="865"/>
      <c r="AA73" s="865"/>
      <c r="AB73" s="865"/>
      <c r="AC73" s="865"/>
      <c r="AD73" s="865"/>
      <c r="AE73" s="865"/>
      <c r="AF73" s="865"/>
      <c r="AG73" s="865"/>
      <c r="AH73" s="865"/>
      <c r="AI73" s="865"/>
      <c r="AJ73" s="865"/>
      <c r="AK73" s="865"/>
      <c r="AL73" s="865"/>
      <c r="AM73" s="865"/>
      <c r="AN73" s="865"/>
      <c r="AO73" s="865"/>
      <c r="AP73" s="865"/>
      <c r="AQ73" s="865"/>
      <c r="AR73" s="865"/>
      <c r="AS73" s="865"/>
      <c r="AT73" s="865"/>
      <c r="AU73" s="865"/>
      <c r="AV73" s="865"/>
      <c r="AW73" s="865"/>
      <c r="AX73" s="865"/>
      <c r="AY73" s="865"/>
      <c r="AZ73" s="867"/>
      <c r="BA73" s="867"/>
      <c r="BB73" s="867"/>
      <c r="BC73" s="867"/>
      <c r="BD73" s="868"/>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5"/>
      <c r="S74" s="865"/>
      <c r="T74" s="865"/>
      <c r="U74" s="865"/>
      <c r="V74" s="865"/>
      <c r="W74" s="865"/>
      <c r="X74" s="865"/>
      <c r="Y74" s="865"/>
      <c r="Z74" s="865"/>
      <c r="AA74" s="865"/>
      <c r="AB74" s="865"/>
      <c r="AC74" s="865"/>
      <c r="AD74" s="865"/>
      <c r="AE74" s="865"/>
      <c r="AF74" s="865"/>
      <c r="AG74" s="865"/>
      <c r="AH74" s="865"/>
      <c r="AI74" s="865"/>
      <c r="AJ74" s="865"/>
      <c r="AK74" s="865"/>
      <c r="AL74" s="865"/>
      <c r="AM74" s="865"/>
      <c r="AN74" s="865"/>
      <c r="AO74" s="865"/>
      <c r="AP74" s="865"/>
      <c r="AQ74" s="865"/>
      <c r="AR74" s="865"/>
      <c r="AS74" s="865"/>
      <c r="AT74" s="865"/>
      <c r="AU74" s="865"/>
      <c r="AV74" s="865"/>
      <c r="AW74" s="865"/>
      <c r="AX74" s="865"/>
      <c r="AY74" s="865"/>
      <c r="AZ74" s="867"/>
      <c r="BA74" s="867"/>
      <c r="BB74" s="867"/>
      <c r="BC74" s="867"/>
      <c r="BD74" s="868"/>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69"/>
      <c r="V75" s="915"/>
      <c r="W75" s="914"/>
      <c r="X75" s="914"/>
      <c r="Y75" s="914"/>
      <c r="Z75" s="869"/>
      <c r="AA75" s="915"/>
      <c r="AB75" s="914"/>
      <c r="AC75" s="914"/>
      <c r="AD75" s="914"/>
      <c r="AE75" s="869"/>
      <c r="AF75" s="915"/>
      <c r="AG75" s="914"/>
      <c r="AH75" s="914"/>
      <c r="AI75" s="914"/>
      <c r="AJ75" s="869"/>
      <c r="AK75" s="915"/>
      <c r="AL75" s="914"/>
      <c r="AM75" s="914"/>
      <c r="AN75" s="914"/>
      <c r="AO75" s="869"/>
      <c r="AP75" s="915"/>
      <c r="AQ75" s="914"/>
      <c r="AR75" s="914"/>
      <c r="AS75" s="914"/>
      <c r="AT75" s="869"/>
      <c r="AU75" s="915"/>
      <c r="AV75" s="914"/>
      <c r="AW75" s="914"/>
      <c r="AX75" s="914"/>
      <c r="AY75" s="869"/>
      <c r="AZ75" s="867"/>
      <c r="BA75" s="867"/>
      <c r="BB75" s="867"/>
      <c r="BC75" s="867"/>
      <c r="BD75" s="868"/>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69"/>
      <c r="V76" s="915"/>
      <c r="W76" s="914"/>
      <c r="X76" s="914"/>
      <c r="Y76" s="914"/>
      <c r="Z76" s="869"/>
      <c r="AA76" s="915"/>
      <c r="AB76" s="914"/>
      <c r="AC76" s="914"/>
      <c r="AD76" s="914"/>
      <c r="AE76" s="869"/>
      <c r="AF76" s="915"/>
      <c r="AG76" s="914"/>
      <c r="AH76" s="914"/>
      <c r="AI76" s="914"/>
      <c r="AJ76" s="869"/>
      <c r="AK76" s="915"/>
      <c r="AL76" s="914"/>
      <c r="AM76" s="914"/>
      <c r="AN76" s="914"/>
      <c r="AO76" s="869"/>
      <c r="AP76" s="915"/>
      <c r="AQ76" s="914"/>
      <c r="AR76" s="914"/>
      <c r="AS76" s="914"/>
      <c r="AT76" s="869"/>
      <c r="AU76" s="915"/>
      <c r="AV76" s="914"/>
      <c r="AW76" s="914"/>
      <c r="AX76" s="914"/>
      <c r="AY76" s="869"/>
      <c r="AZ76" s="867"/>
      <c r="BA76" s="867"/>
      <c r="BB76" s="867"/>
      <c r="BC76" s="867"/>
      <c r="BD76" s="868"/>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69"/>
      <c r="V77" s="915"/>
      <c r="W77" s="914"/>
      <c r="X77" s="914"/>
      <c r="Y77" s="914"/>
      <c r="Z77" s="869"/>
      <c r="AA77" s="915"/>
      <c r="AB77" s="914"/>
      <c r="AC77" s="914"/>
      <c r="AD77" s="914"/>
      <c r="AE77" s="869"/>
      <c r="AF77" s="915"/>
      <c r="AG77" s="914"/>
      <c r="AH77" s="914"/>
      <c r="AI77" s="914"/>
      <c r="AJ77" s="869"/>
      <c r="AK77" s="915"/>
      <c r="AL77" s="914"/>
      <c r="AM77" s="914"/>
      <c r="AN77" s="914"/>
      <c r="AO77" s="869"/>
      <c r="AP77" s="915"/>
      <c r="AQ77" s="914"/>
      <c r="AR77" s="914"/>
      <c r="AS77" s="914"/>
      <c r="AT77" s="869"/>
      <c r="AU77" s="915"/>
      <c r="AV77" s="914"/>
      <c r="AW77" s="914"/>
      <c r="AX77" s="914"/>
      <c r="AY77" s="869"/>
      <c r="AZ77" s="867"/>
      <c r="BA77" s="867"/>
      <c r="BB77" s="867"/>
      <c r="BC77" s="867"/>
      <c r="BD77" s="868"/>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5"/>
      <c r="S78" s="865"/>
      <c r="T78" s="865"/>
      <c r="U78" s="865"/>
      <c r="V78" s="865"/>
      <c r="W78" s="865"/>
      <c r="X78" s="86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5"/>
      <c r="AY78" s="865"/>
      <c r="AZ78" s="867"/>
      <c r="BA78" s="867"/>
      <c r="BB78" s="867"/>
      <c r="BC78" s="867"/>
      <c r="BD78" s="868"/>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865"/>
      <c r="AP79" s="865"/>
      <c r="AQ79" s="865"/>
      <c r="AR79" s="865"/>
      <c r="AS79" s="865"/>
      <c r="AT79" s="865"/>
      <c r="AU79" s="865"/>
      <c r="AV79" s="865"/>
      <c r="AW79" s="865"/>
      <c r="AX79" s="865"/>
      <c r="AY79" s="865"/>
      <c r="AZ79" s="867"/>
      <c r="BA79" s="867"/>
      <c r="BB79" s="867"/>
      <c r="BC79" s="867"/>
      <c r="BD79" s="868"/>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5"/>
      <c r="AY80" s="865"/>
      <c r="AZ80" s="867"/>
      <c r="BA80" s="867"/>
      <c r="BB80" s="867"/>
      <c r="BC80" s="867"/>
      <c r="BD80" s="868"/>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c r="AX81" s="865"/>
      <c r="AY81" s="865"/>
      <c r="AZ81" s="867"/>
      <c r="BA81" s="867"/>
      <c r="BB81" s="867"/>
      <c r="BC81" s="867"/>
      <c r="BD81" s="868"/>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67"/>
      <c r="BA82" s="867"/>
      <c r="BB82" s="867"/>
      <c r="BC82" s="867"/>
      <c r="BD82" s="868"/>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c r="AX83" s="865"/>
      <c r="AY83" s="865"/>
      <c r="AZ83" s="867"/>
      <c r="BA83" s="867"/>
      <c r="BB83" s="867"/>
      <c r="BC83" s="867"/>
      <c r="BD83" s="868"/>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c r="AX84" s="865"/>
      <c r="AY84" s="865"/>
      <c r="AZ84" s="867"/>
      <c r="BA84" s="867"/>
      <c r="BB84" s="867"/>
      <c r="BC84" s="867"/>
      <c r="BD84" s="868"/>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c r="AX85" s="865"/>
      <c r="AY85" s="865"/>
      <c r="AZ85" s="867"/>
      <c r="BA85" s="867"/>
      <c r="BB85" s="867"/>
      <c r="BC85" s="867"/>
      <c r="BD85" s="868"/>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867"/>
      <c r="BA86" s="867"/>
      <c r="BB86" s="867"/>
      <c r="BC86" s="867"/>
      <c r="BD86" s="868"/>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393</v>
      </c>
      <c r="B88" s="825" t="s">
        <v>427</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42791</v>
      </c>
      <c r="AG88" s="880"/>
      <c r="AH88" s="880"/>
      <c r="AI88" s="880"/>
      <c r="AJ88" s="880"/>
      <c r="AK88" s="877"/>
      <c r="AL88" s="877"/>
      <c r="AM88" s="877"/>
      <c r="AN88" s="877"/>
      <c r="AO88" s="877"/>
      <c r="AP88" s="880">
        <v>521</v>
      </c>
      <c r="AQ88" s="880"/>
      <c r="AR88" s="880"/>
      <c r="AS88" s="880"/>
      <c r="AT88" s="880"/>
      <c r="AU88" s="880">
        <v>352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428</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139</v>
      </c>
      <c r="CS102" s="888"/>
      <c r="CT102" s="888"/>
      <c r="CU102" s="888"/>
      <c r="CV102" s="927"/>
      <c r="CW102" s="926" t="s">
        <v>530</v>
      </c>
      <c r="CX102" s="888"/>
      <c r="CY102" s="888"/>
      <c r="CZ102" s="888"/>
      <c r="DA102" s="927"/>
      <c r="DB102" s="926" t="s">
        <v>530</v>
      </c>
      <c r="DC102" s="888"/>
      <c r="DD102" s="888"/>
      <c r="DE102" s="888"/>
      <c r="DF102" s="927"/>
      <c r="DG102" s="926" t="s">
        <v>530</v>
      </c>
      <c r="DH102" s="888"/>
      <c r="DI102" s="888"/>
      <c r="DJ102" s="888"/>
      <c r="DK102" s="927"/>
      <c r="DL102" s="926" t="s">
        <v>530</v>
      </c>
      <c r="DM102" s="888"/>
      <c r="DN102" s="888"/>
      <c r="DO102" s="888"/>
      <c r="DP102" s="927"/>
      <c r="DQ102" s="926" t="s">
        <v>530</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429</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430</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433</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434</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435</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436</v>
      </c>
      <c r="AB109" s="929"/>
      <c r="AC109" s="929"/>
      <c r="AD109" s="929"/>
      <c r="AE109" s="930"/>
      <c r="AF109" s="928" t="s">
        <v>437</v>
      </c>
      <c r="AG109" s="929"/>
      <c r="AH109" s="929"/>
      <c r="AI109" s="929"/>
      <c r="AJ109" s="930"/>
      <c r="AK109" s="928" t="s">
        <v>309</v>
      </c>
      <c r="AL109" s="929"/>
      <c r="AM109" s="929"/>
      <c r="AN109" s="929"/>
      <c r="AO109" s="930"/>
      <c r="AP109" s="928" t="s">
        <v>438</v>
      </c>
      <c r="AQ109" s="929"/>
      <c r="AR109" s="929"/>
      <c r="AS109" s="929"/>
      <c r="AT109" s="931"/>
      <c r="AU109" s="948" t="s">
        <v>435</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436</v>
      </c>
      <c r="BR109" s="929"/>
      <c r="BS109" s="929"/>
      <c r="BT109" s="929"/>
      <c r="BU109" s="930"/>
      <c r="BV109" s="928" t="s">
        <v>437</v>
      </c>
      <c r="BW109" s="929"/>
      <c r="BX109" s="929"/>
      <c r="BY109" s="929"/>
      <c r="BZ109" s="930"/>
      <c r="CA109" s="928" t="s">
        <v>309</v>
      </c>
      <c r="CB109" s="929"/>
      <c r="CC109" s="929"/>
      <c r="CD109" s="929"/>
      <c r="CE109" s="930"/>
      <c r="CF109" s="949" t="s">
        <v>438</v>
      </c>
      <c r="CG109" s="949"/>
      <c r="CH109" s="949"/>
      <c r="CI109" s="949"/>
      <c r="CJ109" s="949"/>
      <c r="CK109" s="928" t="s">
        <v>439</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436</v>
      </c>
      <c r="DH109" s="929"/>
      <c r="DI109" s="929"/>
      <c r="DJ109" s="929"/>
      <c r="DK109" s="930"/>
      <c r="DL109" s="928" t="s">
        <v>437</v>
      </c>
      <c r="DM109" s="929"/>
      <c r="DN109" s="929"/>
      <c r="DO109" s="929"/>
      <c r="DP109" s="930"/>
      <c r="DQ109" s="928" t="s">
        <v>309</v>
      </c>
      <c r="DR109" s="929"/>
      <c r="DS109" s="929"/>
      <c r="DT109" s="929"/>
      <c r="DU109" s="930"/>
      <c r="DV109" s="928" t="s">
        <v>438</v>
      </c>
      <c r="DW109" s="929"/>
      <c r="DX109" s="929"/>
      <c r="DY109" s="929"/>
      <c r="DZ109" s="931"/>
    </row>
    <row r="110" spans="1:131" s="230" customFormat="1" ht="26.25" customHeight="1" x14ac:dyDescent="0.2">
      <c r="A110" s="932" t="s">
        <v>440</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2779011</v>
      </c>
      <c r="AB110" s="936"/>
      <c r="AC110" s="936"/>
      <c r="AD110" s="936"/>
      <c r="AE110" s="937"/>
      <c r="AF110" s="938">
        <v>2884855</v>
      </c>
      <c r="AG110" s="936"/>
      <c r="AH110" s="936"/>
      <c r="AI110" s="936"/>
      <c r="AJ110" s="937"/>
      <c r="AK110" s="938">
        <v>2871761</v>
      </c>
      <c r="AL110" s="936"/>
      <c r="AM110" s="936"/>
      <c r="AN110" s="936"/>
      <c r="AO110" s="937"/>
      <c r="AP110" s="939">
        <v>17.8</v>
      </c>
      <c r="AQ110" s="940"/>
      <c r="AR110" s="940"/>
      <c r="AS110" s="940"/>
      <c r="AT110" s="941"/>
      <c r="AU110" s="942" t="s">
        <v>75</v>
      </c>
      <c r="AV110" s="943"/>
      <c r="AW110" s="943"/>
      <c r="AX110" s="943"/>
      <c r="AY110" s="943"/>
      <c r="AZ110" s="965" t="s">
        <v>441</v>
      </c>
      <c r="BA110" s="933"/>
      <c r="BB110" s="933"/>
      <c r="BC110" s="933"/>
      <c r="BD110" s="933"/>
      <c r="BE110" s="933"/>
      <c r="BF110" s="933"/>
      <c r="BG110" s="933"/>
      <c r="BH110" s="933"/>
      <c r="BI110" s="933"/>
      <c r="BJ110" s="933"/>
      <c r="BK110" s="933"/>
      <c r="BL110" s="933"/>
      <c r="BM110" s="933"/>
      <c r="BN110" s="933"/>
      <c r="BO110" s="933"/>
      <c r="BP110" s="934"/>
      <c r="BQ110" s="966">
        <v>25140387</v>
      </c>
      <c r="BR110" s="967"/>
      <c r="BS110" s="967"/>
      <c r="BT110" s="967"/>
      <c r="BU110" s="967"/>
      <c r="BV110" s="967">
        <v>24958348</v>
      </c>
      <c r="BW110" s="967"/>
      <c r="BX110" s="967"/>
      <c r="BY110" s="967"/>
      <c r="BZ110" s="967"/>
      <c r="CA110" s="967">
        <v>23848475</v>
      </c>
      <c r="CB110" s="967"/>
      <c r="CC110" s="967"/>
      <c r="CD110" s="967"/>
      <c r="CE110" s="967"/>
      <c r="CF110" s="980">
        <v>148.19999999999999</v>
      </c>
      <c r="CG110" s="981"/>
      <c r="CH110" s="981"/>
      <c r="CI110" s="981"/>
      <c r="CJ110" s="981"/>
      <c r="CK110" s="982" t="s">
        <v>442</v>
      </c>
      <c r="CL110" s="983"/>
      <c r="CM110" s="965" t="s">
        <v>443</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444</v>
      </c>
      <c r="DH110" s="967"/>
      <c r="DI110" s="967"/>
      <c r="DJ110" s="967"/>
      <c r="DK110" s="967"/>
      <c r="DL110" s="967" t="s">
        <v>444</v>
      </c>
      <c r="DM110" s="967"/>
      <c r="DN110" s="967"/>
      <c r="DO110" s="967"/>
      <c r="DP110" s="967"/>
      <c r="DQ110" s="967" t="s">
        <v>445</v>
      </c>
      <c r="DR110" s="967"/>
      <c r="DS110" s="967"/>
      <c r="DT110" s="967"/>
      <c r="DU110" s="967"/>
      <c r="DV110" s="968" t="s">
        <v>417</v>
      </c>
      <c r="DW110" s="968"/>
      <c r="DX110" s="968"/>
      <c r="DY110" s="968"/>
      <c r="DZ110" s="969"/>
    </row>
    <row r="111" spans="1:131" s="230" customFormat="1" ht="26.25" customHeight="1" x14ac:dyDescent="0.2">
      <c r="A111" s="970" t="s">
        <v>446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417</v>
      </c>
      <c r="AB111" s="974"/>
      <c r="AC111" s="974"/>
      <c r="AD111" s="974"/>
      <c r="AE111" s="975"/>
      <c r="AF111" s="976" t="s">
        <v>444</v>
      </c>
      <c r="AG111" s="974"/>
      <c r="AH111" s="974"/>
      <c r="AI111" s="974"/>
      <c r="AJ111" s="975"/>
      <c r="AK111" s="976" t="s">
        <v>447</v>
      </c>
      <c r="AL111" s="974"/>
      <c r="AM111" s="974"/>
      <c r="AN111" s="974"/>
      <c r="AO111" s="975"/>
      <c r="AP111" s="977" t="s">
        <v>444</v>
      </c>
      <c r="AQ111" s="978"/>
      <c r="AR111" s="978"/>
      <c r="AS111" s="978"/>
      <c r="AT111" s="979"/>
      <c r="AU111" s="944"/>
      <c r="AV111" s="945"/>
      <c r="AW111" s="945"/>
      <c r="AX111" s="945"/>
      <c r="AY111" s="945"/>
      <c r="AZ111" s="958" t="s">
        <v>448</v>
      </c>
      <c r="BA111" s="959"/>
      <c r="BB111" s="959"/>
      <c r="BC111" s="959"/>
      <c r="BD111" s="959"/>
      <c r="BE111" s="959"/>
      <c r="BF111" s="959"/>
      <c r="BG111" s="959"/>
      <c r="BH111" s="959"/>
      <c r="BI111" s="959"/>
      <c r="BJ111" s="959"/>
      <c r="BK111" s="959"/>
      <c r="BL111" s="959"/>
      <c r="BM111" s="959"/>
      <c r="BN111" s="959"/>
      <c r="BO111" s="959"/>
      <c r="BP111" s="960"/>
      <c r="BQ111" s="961">
        <v>187850</v>
      </c>
      <c r="BR111" s="962"/>
      <c r="BS111" s="962"/>
      <c r="BT111" s="962"/>
      <c r="BU111" s="962"/>
      <c r="BV111" s="962">
        <v>172010</v>
      </c>
      <c r="BW111" s="962"/>
      <c r="BX111" s="962"/>
      <c r="BY111" s="962"/>
      <c r="BZ111" s="962"/>
      <c r="CA111" s="962">
        <v>155951</v>
      </c>
      <c r="CB111" s="962"/>
      <c r="CC111" s="962"/>
      <c r="CD111" s="962"/>
      <c r="CE111" s="962"/>
      <c r="CF111" s="956">
        <v>1</v>
      </c>
      <c r="CG111" s="957"/>
      <c r="CH111" s="957"/>
      <c r="CI111" s="957"/>
      <c r="CJ111" s="957"/>
      <c r="CK111" s="984"/>
      <c r="CL111" s="985"/>
      <c r="CM111" s="958" t="s">
        <v>449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450</v>
      </c>
      <c r="DH111" s="962"/>
      <c r="DI111" s="962"/>
      <c r="DJ111" s="962"/>
      <c r="DK111" s="962"/>
      <c r="DL111" s="962" t="s">
        <v>451</v>
      </c>
      <c r="DM111" s="962"/>
      <c r="DN111" s="962"/>
      <c r="DO111" s="962"/>
      <c r="DP111" s="962"/>
      <c r="DQ111" s="962" t="s">
        <v>447</v>
      </c>
      <c r="DR111" s="962"/>
      <c r="DS111" s="962"/>
      <c r="DT111" s="962"/>
      <c r="DU111" s="962"/>
      <c r="DV111" s="963" t="s">
        <v>450</v>
      </c>
      <c r="DW111" s="963"/>
      <c r="DX111" s="963"/>
      <c r="DY111" s="963"/>
      <c r="DZ111" s="964"/>
    </row>
    <row r="112" spans="1:131" s="230" customFormat="1" ht="26.25" customHeight="1" x14ac:dyDescent="0.2">
      <c r="A112" s="988" t="s">
        <v>452</v>
      </c>
      <c r="B112" s="989"/>
      <c r="C112" s="959" t="s">
        <v>453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447</v>
      </c>
      <c r="AB112" s="995"/>
      <c r="AC112" s="995"/>
      <c r="AD112" s="995"/>
      <c r="AE112" s="996"/>
      <c r="AF112" s="997" t="s">
        <v>447</v>
      </c>
      <c r="AG112" s="995"/>
      <c r="AH112" s="995"/>
      <c r="AI112" s="995"/>
      <c r="AJ112" s="996"/>
      <c r="AK112" s="997" t="s">
        <v>451</v>
      </c>
      <c r="AL112" s="995"/>
      <c r="AM112" s="995"/>
      <c r="AN112" s="995"/>
      <c r="AO112" s="996"/>
      <c r="AP112" s="998" t="s">
        <v>444</v>
      </c>
      <c r="AQ112" s="999"/>
      <c r="AR112" s="999"/>
      <c r="AS112" s="999"/>
      <c r="AT112" s="1000"/>
      <c r="AU112" s="944"/>
      <c r="AV112" s="945"/>
      <c r="AW112" s="945"/>
      <c r="AX112" s="945"/>
      <c r="AY112" s="945"/>
      <c r="AZ112" s="958" t="s">
        <v>454</v>
      </c>
      <c r="BA112" s="959"/>
      <c r="BB112" s="959"/>
      <c r="BC112" s="959"/>
      <c r="BD112" s="959"/>
      <c r="BE112" s="959"/>
      <c r="BF112" s="959"/>
      <c r="BG112" s="959"/>
      <c r="BH112" s="959"/>
      <c r="BI112" s="959"/>
      <c r="BJ112" s="959"/>
      <c r="BK112" s="959"/>
      <c r="BL112" s="959"/>
      <c r="BM112" s="959"/>
      <c r="BN112" s="959"/>
      <c r="BO112" s="959"/>
      <c r="BP112" s="960"/>
      <c r="BQ112" s="961">
        <v>15656</v>
      </c>
      <c r="BR112" s="962"/>
      <c r="BS112" s="962"/>
      <c r="BT112" s="962"/>
      <c r="BU112" s="962"/>
      <c r="BV112" s="962">
        <v>12674</v>
      </c>
      <c r="BW112" s="962"/>
      <c r="BX112" s="962"/>
      <c r="BY112" s="962"/>
      <c r="BZ112" s="962"/>
      <c r="CA112" s="962">
        <v>1682661</v>
      </c>
      <c r="CB112" s="962"/>
      <c r="CC112" s="962"/>
      <c r="CD112" s="962"/>
      <c r="CE112" s="962"/>
      <c r="CF112" s="956">
        <v>10.5</v>
      </c>
      <c r="CG112" s="957"/>
      <c r="CH112" s="957"/>
      <c r="CI112" s="957"/>
      <c r="CJ112" s="957"/>
      <c r="CK112" s="984"/>
      <c r="CL112" s="985"/>
      <c r="CM112" s="958" t="s">
        <v>455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456</v>
      </c>
      <c r="DH112" s="962"/>
      <c r="DI112" s="962"/>
      <c r="DJ112" s="962"/>
      <c r="DK112" s="962"/>
      <c r="DL112" s="962" t="s">
        <v>451</v>
      </c>
      <c r="DM112" s="962"/>
      <c r="DN112" s="962"/>
      <c r="DO112" s="962"/>
      <c r="DP112" s="962"/>
      <c r="DQ112" s="962" t="s">
        <v>451</v>
      </c>
      <c r="DR112" s="962"/>
      <c r="DS112" s="962"/>
      <c r="DT112" s="962"/>
      <c r="DU112" s="962"/>
      <c r="DV112" s="963" t="s">
        <v>447</v>
      </c>
      <c r="DW112" s="963"/>
      <c r="DX112" s="963"/>
      <c r="DY112" s="963"/>
      <c r="DZ112" s="964"/>
    </row>
    <row r="113" spans="1:130" s="230" customFormat="1" ht="26.25" customHeight="1" x14ac:dyDescent="0.2">
      <c r="A113" s="990"/>
      <c r="B113" s="991"/>
      <c r="C113" s="959" t="s">
        <v>457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3271</v>
      </c>
      <c r="AB113" s="974"/>
      <c r="AC113" s="974"/>
      <c r="AD113" s="974"/>
      <c r="AE113" s="975"/>
      <c r="AF113" s="976">
        <v>2388</v>
      </c>
      <c r="AG113" s="974"/>
      <c r="AH113" s="974"/>
      <c r="AI113" s="974"/>
      <c r="AJ113" s="975"/>
      <c r="AK113" s="976">
        <v>2972</v>
      </c>
      <c r="AL113" s="974"/>
      <c r="AM113" s="974"/>
      <c r="AN113" s="974"/>
      <c r="AO113" s="975"/>
      <c r="AP113" s="977">
        <v>0</v>
      </c>
      <c r="AQ113" s="978"/>
      <c r="AR113" s="978"/>
      <c r="AS113" s="978"/>
      <c r="AT113" s="979"/>
      <c r="AU113" s="944"/>
      <c r="AV113" s="945"/>
      <c r="AW113" s="945"/>
      <c r="AX113" s="945"/>
      <c r="AY113" s="945"/>
      <c r="AZ113" s="958" t="s">
        <v>458</v>
      </c>
      <c r="BA113" s="959"/>
      <c r="BB113" s="959"/>
      <c r="BC113" s="959"/>
      <c r="BD113" s="959"/>
      <c r="BE113" s="959"/>
      <c r="BF113" s="959"/>
      <c r="BG113" s="959"/>
      <c r="BH113" s="959"/>
      <c r="BI113" s="959"/>
      <c r="BJ113" s="959"/>
      <c r="BK113" s="959"/>
      <c r="BL113" s="959"/>
      <c r="BM113" s="959"/>
      <c r="BN113" s="959"/>
      <c r="BO113" s="959"/>
      <c r="BP113" s="960"/>
      <c r="BQ113" s="961">
        <v>452682</v>
      </c>
      <c r="BR113" s="962"/>
      <c r="BS113" s="962"/>
      <c r="BT113" s="962"/>
      <c r="BU113" s="962"/>
      <c r="BV113" s="962">
        <v>402286</v>
      </c>
      <c r="BW113" s="962"/>
      <c r="BX113" s="962"/>
      <c r="BY113" s="962"/>
      <c r="BZ113" s="962"/>
      <c r="CA113" s="962">
        <v>351892</v>
      </c>
      <c r="CB113" s="962"/>
      <c r="CC113" s="962"/>
      <c r="CD113" s="962"/>
      <c r="CE113" s="962"/>
      <c r="CF113" s="956">
        <v>2.2000000000000002</v>
      </c>
      <c r="CG113" s="957"/>
      <c r="CH113" s="957"/>
      <c r="CI113" s="957"/>
      <c r="CJ113" s="957"/>
      <c r="CK113" s="984"/>
      <c r="CL113" s="985"/>
      <c r="CM113" s="958" t="s">
        <v>459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v>187850</v>
      </c>
      <c r="DH113" s="995"/>
      <c r="DI113" s="995"/>
      <c r="DJ113" s="995"/>
      <c r="DK113" s="996"/>
      <c r="DL113" s="997">
        <v>172010</v>
      </c>
      <c r="DM113" s="995"/>
      <c r="DN113" s="995"/>
      <c r="DO113" s="995"/>
      <c r="DP113" s="996"/>
      <c r="DQ113" s="997">
        <v>155951</v>
      </c>
      <c r="DR113" s="995"/>
      <c r="DS113" s="995"/>
      <c r="DT113" s="995"/>
      <c r="DU113" s="996"/>
      <c r="DV113" s="998">
        <v>1</v>
      </c>
      <c r="DW113" s="999"/>
      <c r="DX113" s="999"/>
      <c r="DY113" s="999"/>
      <c r="DZ113" s="1000"/>
    </row>
    <row r="114" spans="1:130" s="230" customFormat="1" ht="26.25" customHeight="1" x14ac:dyDescent="0.2">
      <c r="A114" s="990"/>
      <c r="B114" s="991"/>
      <c r="C114" s="959" t="s">
        <v>460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51987</v>
      </c>
      <c r="AB114" s="995"/>
      <c r="AC114" s="995"/>
      <c r="AD114" s="995"/>
      <c r="AE114" s="996"/>
      <c r="AF114" s="997">
        <v>51811</v>
      </c>
      <c r="AG114" s="995"/>
      <c r="AH114" s="995"/>
      <c r="AI114" s="995"/>
      <c r="AJ114" s="996"/>
      <c r="AK114" s="997">
        <v>51549</v>
      </c>
      <c r="AL114" s="995"/>
      <c r="AM114" s="995"/>
      <c r="AN114" s="995"/>
      <c r="AO114" s="996"/>
      <c r="AP114" s="998">
        <v>0.3</v>
      </c>
      <c r="AQ114" s="999"/>
      <c r="AR114" s="999"/>
      <c r="AS114" s="999"/>
      <c r="AT114" s="1000"/>
      <c r="AU114" s="944"/>
      <c r="AV114" s="945"/>
      <c r="AW114" s="945"/>
      <c r="AX114" s="945"/>
      <c r="AY114" s="945"/>
      <c r="AZ114" s="958" t="s">
        <v>461</v>
      </c>
      <c r="BA114" s="959"/>
      <c r="BB114" s="959"/>
      <c r="BC114" s="959"/>
      <c r="BD114" s="959"/>
      <c r="BE114" s="959"/>
      <c r="BF114" s="959"/>
      <c r="BG114" s="959"/>
      <c r="BH114" s="959"/>
      <c r="BI114" s="959"/>
      <c r="BJ114" s="959"/>
      <c r="BK114" s="959"/>
      <c r="BL114" s="959"/>
      <c r="BM114" s="959"/>
      <c r="BN114" s="959"/>
      <c r="BO114" s="959"/>
      <c r="BP114" s="960"/>
      <c r="BQ114" s="961">
        <v>3244962</v>
      </c>
      <c r="BR114" s="962"/>
      <c r="BS114" s="962"/>
      <c r="BT114" s="962"/>
      <c r="BU114" s="962"/>
      <c r="BV114" s="962">
        <v>3414120</v>
      </c>
      <c r="BW114" s="962"/>
      <c r="BX114" s="962"/>
      <c r="BY114" s="962"/>
      <c r="BZ114" s="962"/>
      <c r="CA114" s="962">
        <v>3537712</v>
      </c>
      <c r="CB114" s="962"/>
      <c r="CC114" s="962"/>
      <c r="CD114" s="962"/>
      <c r="CE114" s="962"/>
      <c r="CF114" s="956">
        <v>22</v>
      </c>
      <c r="CG114" s="957"/>
      <c r="CH114" s="957"/>
      <c r="CI114" s="957"/>
      <c r="CJ114" s="957"/>
      <c r="CK114" s="984"/>
      <c r="CL114" s="985"/>
      <c r="CM114" s="958" t="s">
        <v>462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447</v>
      </c>
      <c r="DH114" s="995"/>
      <c r="DI114" s="995"/>
      <c r="DJ114" s="995"/>
      <c r="DK114" s="996"/>
      <c r="DL114" s="997" t="s">
        <v>447</v>
      </c>
      <c r="DM114" s="995"/>
      <c r="DN114" s="995"/>
      <c r="DO114" s="995"/>
      <c r="DP114" s="996"/>
      <c r="DQ114" s="997" t="s">
        <v>456</v>
      </c>
      <c r="DR114" s="995"/>
      <c r="DS114" s="995"/>
      <c r="DT114" s="995"/>
      <c r="DU114" s="996"/>
      <c r="DV114" s="998" t="s">
        <v>445</v>
      </c>
      <c r="DW114" s="999"/>
      <c r="DX114" s="999"/>
      <c r="DY114" s="999"/>
      <c r="DZ114" s="1000"/>
    </row>
    <row r="115" spans="1:130" s="230" customFormat="1" ht="26.25" customHeight="1" x14ac:dyDescent="0.2">
      <c r="A115" s="990"/>
      <c r="B115" s="991"/>
      <c r="C115" s="959" t="s">
        <v>463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447</v>
      </c>
      <c r="AB115" s="974"/>
      <c r="AC115" s="974"/>
      <c r="AD115" s="974"/>
      <c r="AE115" s="975"/>
      <c r="AF115" s="976" t="s">
        <v>447</v>
      </c>
      <c r="AG115" s="974"/>
      <c r="AH115" s="974"/>
      <c r="AI115" s="974"/>
      <c r="AJ115" s="975"/>
      <c r="AK115" s="976" t="s">
        <v>447</v>
      </c>
      <c r="AL115" s="974"/>
      <c r="AM115" s="974"/>
      <c r="AN115" s="974"/>
      <c r="AO115" s="975"/>
      <c r="AP115" s="977" t="s">
        <v>445</v>
      </c>
      <c r="AQ115" s="978"/>
      <c r="AR115" s="978"/>
      <c r="AS115" s="978"/>
      <c r="AT115" s="979"/>
      <c r="AU115" s="944"/>
      <c r="AV115" s="945"/>
      <c r="AW115" s="945"/>
      <c r="AX115" s="945"/>
      <c r="AY115" s="945"/>
      <c r="AZ115" s="958" t="s">
        <v>464</v>
      </c>
      <c r="BA115" s="959"/>
      <c r="BB115" s="959"/>
      <c r="BC115" s="959"/>
      <c r="BD115" s="959"/>
      <c r="BE115" s="959"/>
      <c r="BF115" s="959"/>
      <c r="BG115" s="959"/>
      <c r="BH115" s="959"/>
      <c r="BI115" s="959"/>
      <c r="BJ115" s="959"/>
      <c r="BK115" s="959"/>
      <c r="BL115" s="959"/>
      <c r="BM115" s="959"/>
      <c r="BN115" s="959"/>
      <c r="BO115" s="959"/>
      <c r="BP115" s="960"/>
      <c r="BQ115" s="961" t="s">
        <v>465</v>
      </c>
      <c r="BR115" s="962"/>
      <c r="BS115" s="962"/>
      <c r="BT115" s="962"/>
      <c r="BU115" s="962"/>
      <c r="BV115" s="962" t="s">
        <v>450</v>
      </c>
      <c r="BW115" s="962"/>
      <c r="BX115" s="962"/>
      <c r="BY115" s="962"/>
      <c r="BZ115" s="962"/>
      <c r="CA115" s="962" t="s">
        <v>451</v>
      </c>
      <c r="CB115" s="962"/>
      <c r="CC115" s="962"/>
      <c r="CD115" s="962"/>
      <c r="CE115" s="962"/>
      <c r="CF115" s="956" t="s">
        <v>450</v>
      </c>
      <c r="CG115" s="957"/>
      <c r="CH115" s="957"/>
      <c r="CI115" s="957"/>
      <c r="CJ115" s="957"/>
      <c r="CK115" s="984"/>
      <c r="CL115" s="985"/>
      <c r="CM115" s="958" t="s">
        <v>466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451</v>
      </c>
      <c r="DH115" s="995"/>
      <c r="DI115" s="995"/>
      <c r="DJ115" s="995"/>
      <c r="DK115" s="996"/>
      <c r="DL115" s="997" t="s">
        <v>451</v>
      </c>
      <c r="DM115" s="995"/>
      <c r="DN115" s="995"/>
      <c r="DO115" s="995"/>
      <c r="DP115" s="996"/>
      <c r="DQ115" s="997" t="s">
        <v>417</v>
      </c>
      <c r="DR115" s="995"/>
      <c r="DS115" s="995"/>
      <c r="DT115" s="995"/>
      <c r="DU115" s="996"/>
      <c r="DV115" s="998" t="s">
        <v>450</v>
      </c>
      <c r="DW115" s="999"/>
      <c r="DX115" s="999"/>
      <c r="DY115" s="999"/>
      <c r="DZ115" s="1000"/>
    </row>
    <row r="116" spans="1:130" s="230" customFormat="1" ht="26.25" customHeight="1" x14ac:dyDescent="0.2">
      <c r="A116" s="992"/>
      <c r="B116" s="993"/>
      <c r="C116" s="1001" t="s">
        <v>467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447</v>
      </c>
      <c r="AB116" s="995"/>
      <c r="AC116" s="995"/>
      <c r="AD116" s="995"/>
      <c r="AE116" s="996"/>
      <c r="AF116" s="997" t="s">
        <v>450</v>
      </c>
      <c r="AG116" s="995"/>
      <c r="AH116" s="995"/>
      <c r="AI116" s="995"/>
      <c r="AJ116" s="996"/>
      <c r="AK116" s="997" t="s">
        <v>451</v>
      </c>
      <c r="AL116" s="995"/>
      <c r="AM116" s="995"/>
      <c r="AN116" s="995"/>
      <c r="AO116" s="996"/>
      <c r="AP116" s="998" t="s">
        <v>451</v>
      </c>
      <c r="AQ116" s="999"/>
      <c r="AR116" s="999"/>
      <c r="AS116" s="999"/>
      <c r="AT116" s="1000"/>
      <c r="AU116" s="944"/>
      <c r="AV116" s="945"/>
      <c r="AW116" s="945"/>
      <c r="AX116" s="945"/>
      <c r="AY116" s="945"/>
      <c r="AZ116" s="1003" t="s">
        <v>468</v>
      </c>
      <c r="BA116" s="1004"/>
      <c r="BB116" s="1004"/>
      <c r="BC116" s="1004"/>
      <c r="BD116" s="1004"/>
      <c r="BE116" s="1004"/>
      <c r="BF116" s="1004"/>
      <c r="BG116" s="1004"/>
      <c r="BH116" s="1004"/>
      <c r="BI116" s="1004"/>
      <c r="BJ116" s="1004"/>
      <c r="BK116" s="1004"/>
      <c r="BL116" s="1004"/>
      <c r="BM116" s="1004"/>
      <c r="BN116" s="1004"/>
      <c r="BO116" s="1004"/>
      <c r="BP116" s="1005"/>
      <c r="BQ116" s="961" t="s">
        <v>417</v>
      </c>
      <c r="BR116" s="962"/>
      <c r="BS116" s="962"/>
      <c r="BT116" s="962"/>
      <c r="BU116" s="962"/>
      <c r="BV116" s="962" t="s">
        <v>451</v>
      </c>
      <c r="BW116" s="962"/>
      <c r="BX116" s="962"/>
      <c r="BY116" s="962"/>
      <c r="BZ116" s="962"/>
      <c r="CA116" s="962" t="s">
        <v>465</v>
      </c>
      <c r="CB116" s="962"/>
      <c r="CC116" s="962"/>
      <c r="CD116" s="962"/>
      <c r="CE116" s="962"/>
      <c r="CF116" s="956" t="s">
        <v>445</v>
      </c>
      <c r="CG116" s="957"/>
      <c r="CH116" s="957"/>
      <c r="CI116" s="957"/>
      <c r="CJ116" s="957"/>
      <c r="CK116" s="984"/>
      <c r="CL116" s="985"/>
      <c r="CM116" s="958" t="s">
        <v>469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451</v>
      </c>
      <c r="DH116" s="995"/>
      <c r="DI116" s="995"/>
      <c r="DJ116" s="995"/>
      <c r="DK116" s="996"/>
      <c r="DL116" s="997" t="s">
        <v>465</v>
      </c>
      <c r="DM116" s="995"/>
      <c r="DN116" s="995"/>
      <c r="DO116" s="995"/>
      <c r="DP116" s="996"/>
      <c r="DQ116" s="997" t="s">
        <v>456</v>
      </c>
      <c r="DR116" s="995"/>
      <c r="DS116" s="995"/>
      <c r="DT116" s="995"/>
      <c r="DU116" s="996"/>
      <c r="DV116" s="998" t="s">
        <v>451</v>
      </c>
      <c r="DW116" s="999"/>
      <c r="DX116" s="999"/>
      <c r="DY116" s="999"/>
      <c r="DZ116" s="1000"/>
    </row>
    <row r="117" spans="1:130" s="230" customFormat="1" ht="26.25" customHeight="1" x14ac:dyDescent="0.2">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470</v>
      </c>
      <c r="Z117" s="930"/>
      <c r="AA117" s="1014">
        <v>2834269</v>
      </c>
      <c r="AB117" s="1015"/>
      <c r="AC117" s="1015"/>
      <c r="AD117" s="1015"/>
      <c r="AE117" s="1016"/>
      <c r="AF117" s="1017">
        <v>2939054</v>
      </c>
      <c r="AG117" s="1015"/>
      <c r="AH117" s="1015"/>
      <c r="AI117" s="1015"/>
      <c r="AJ117" s="1016"/>
      <c r="AK117" s="1017">
        <v>2926282</v>
      </c>
      <c r="AL117" s="1015"/>
      <c r="AM117" s="1015"/>
      <c r="AN117" s="1015"/>
      <c r="AO117" s="1016"/>
      <c r="AP117" s="1018"/>
      <c r="AQ117" s="1019"/>
      <c r="AR117" s="1019"/>
      <c r="AS117" s="1019"/>
      <c r="AT117" s="1020"/>
      <c r="AU117" s="944"/>
      <c r="AV117" s="945"/>
      <c r="AW117" s="945"/>
      <c r="AX117" s="945"/>
      <c r="AY117" s="945"/>
      <c r="AZ117" s="1010" t="s">
        <v>471</v>
      </c>
      <c r="BA117" s="1011"/>
      <c r="BB117" s="1011"/>
      <c r="BC117" s="1011"/>
      <c r="BD117" s="1011"/>
      <c r="BE117" s="1011"/>
      <c r="BF117" s="1011"/>
      <c r="BG117" s="1011"/>
      <c r="BH117" s="1011"/>
      <c r="BI117" s="1011"/>
      <c r="BJ117" s="1011"/>
      <c r="BK117" s="1011"/>
      <c r="BL117" s="1011"/>
      <c r="BM117" s="1011"/>
      <c r="BN117" s="1011"/>
      <c r="BO117" s="1011"/>
      <c r="BP117" s="1012"/>
      <c r="BQ117" s="961" t="s">
        <v>445</v>
      </c>
      <c r="BR117" s="962"/>
      <c r="BS117" s="962"/>
      <c r="BT117" s="962"/>
      <c r="BU117" s="962"/>
      <c r="BV117" s="962" t="s">
        <v>445</v>
      </c>
      <c r="BW117" s="962"/>
      <c r="BX117" s="962"/>
      <c r="BY117" s="962"/>
      <c r="BZ117" s="962"/>
      <c r="CA117" s="962" t="s">
        <v>445</v>
      </c>
      <c r="CB117" s="962"/>
      <c r="CC117" s="962"/>
      <c r="CD117" s="962"/>
      <c r="CE117" s="962"/>
      <c r="CF117" s="956" t="s">
        <v>456</v>
      </c>
      <c r="CG117" s="957"/>
      <c r="CH117" s="957"/>
      <c r="CI117" s="957"/>
      <c r="CJ117" s="957"/>
      <c r="CK117" s="984"/>
      <c r="CL117" s="985"/>
      <c r="CM117" s="958" t="s">
        <v>472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465</v>
      </c>
      <c r="DH117" s="995"/>
      <c r="DI117" s="995"/>
      <c r="DJ117" s="995"/>
      <c r="DK117" s="996"/>
      <c r="DL117" s="997" t="s">
        <v>445</v>
      </c>
      <c r="DM117" s="995"/>
      <c r="DN117" s="995"/>
      <c r="DO117" s="995"/>
      <c r="DP117" s="996"/>
      <c r="DQ117" s="997" t="s">
        <v>445</v>
      </c>
      <c r="DR117" s="995"/>
      <c r="DS117" s="995"/>
      <c r="DT117" s="995"/>
      <c r="DU117" s="996"/>
      <c r="DV117" s="998" t="s">
        <v>456</v>
      </c>
      <c r="DW117" s="999"/>
      <c r="DX117" s="999"/>
      <c r="DY117" s="999"/>
      <c r="DZ117" s="1000"/>
    </row>
    <row r="118" spans="1:130" s="230" customFormat="1" ht="26.25" customHeight="1" x14ac:dyDescent="0.2">
      <c r="A118" s="948" t="s">
        <v>439</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436</v>
      </c>
      <c r="AB118" s="929"/>
      <c r="AC118" s="929"/>
      <c r="AD118" s="929"/>
      <c r="AE118" s="930"/>
      <c r="AF118" s="928" t="s">
        <v>437</v>
      </c>
      <c r="AG118" s="929"/>
      <c r="AH118" s="929"/>
      <c r="AI118" s="929"/>
      <c r="AJ118" s="930"/>
      <c r="AK118" s="928" t="s">
        <v>309</v>
      </c>
      <c r="AL118" s="929"/>
      <c r="AM118" s="929"/>
      <c r="AN118" s="929"/>
      <c r="AO118" s="930"/>
      <c r="AP118" s="1006" t="s">
        <v>438</v>
      </c>
      <c r="AQ118" s="1007"/>
      <c r="AR118" s="1007"/>
      <c r="AS118" s="1007"/>
      <c r="AT118" s="1008"/>
      <c r="AU118" s="944"/>
      <c r="AV118" s="945"/>
      <c r="AW118" s="945"/>
      <c r="AX118" s="945"/>
      <c r="AY118" s="945"/>
      <c r="AZ118" s="1009" t="s">
        <v>473</v>
      </c>
      <c r="BA118" s="1001"/>
      <c r="BB118" s="1001"/>
      <c r="BC118" s="1001"/>
      <c r="BD118" s="1001"/>
      <c r="BE118" s="1001"/>
      <c r="BF118" s="1001"/>
      <c r="BG118" s="1001"/>
      <c r="BH118" s="1001"/>
      <c r="BI118" s="1001"/>
      <c r="BJ118" s="1001"/>
      <c r="BK118" s="1001"/>
      <c r="BL118" s="1001"/>
      <c r="BM118" s="1001"/>
      <c r="BN118" s="1001"/>
      <c r="BO118" s="1001"/>
      <c r="BP118" s="1002"/>
      <c r="BQ118" s="1035" t="s">
        <v>465</v>
      </c>
      <c r="BR118" s="1036"/>
      <c r="BS118" s="1036"/>
      <c r="BT118" s="1036"/>
      <c r="BU118" s="1036"/>
      <c r="BV118" s="1036" t="s">
        <v>465</v>
      </c>
      <c r="BW118" s="1036"/>
      <c r="BX118" s="1036"/>
      <c r="BY118" s="1036"/>
      <c r="BZ118" s="1036"/>
      <c r="CA118" s="1036" t="s">
        <v>465</v>
      </c>
      <c r="CB118" s="1036"/>
      <c r="CC118" s="1036"/>
      <c r="CD118" s="1036"/>
      <c r="CE118" s="1036"/>
      <c r="CF118" s="956" t="s">
        <v>465</v>
      </c>
      <c r="CG118" s="957"/>
      <c r="CH118" s="957"/>
      <c r="CI118" s="957"/>
      <c r="CJ118" s="957"/>
      <c r="CK118" s="984"/>
      <c r="CL118" s="985"/>
      <c r="CM118" s="958" t="s">
        <v>474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465</v>
      </c>
      <c r="DH118" s="995"/>
      <c r="DI118" s="995"/>
      <c r="DJ118" s="995"/>
      <c r="DK118" s="996"/>
      <c r="DL118" s="997" t="s">
        <v>465</v>
      </c>
      <c r="DM118" s="995"/>
      <c r="DN118" s="995"/>
      <c r="DO118" s="995"/>
      <c r="DP118" s="996"/>
      <c r="DQ118" s="997" t="s">
        <v>465</v>
      </c>
      <c r="DR118" s="995"/>
      <c r="DS118" s="995"/>
      <c r="DT118" s="995"/>
      <c r="DU118" s="996"/>
      <c r="DV118" s="998" t="s">
        <v>465</v>
      </c>
      <c r="DW118" s="999"/>
      <c r="DX118" s="999"/>
      <c r="DY118" s="999"/>
      <c r="DZ118" s="1000"/>
    </row>
    <row r="119" spans="1:130" s="230" customFormat="1" ht="26.25" customHeight="1" x14ac:dyDescent="0.2">
      <c r="A119" s="1092" t="s">
        <v>442</v>
      </c>
      <c r="B119" s="983"/>
      <c r="C119" s="965" t="s">
        <v>443</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465</v>
      </c>
      <c r="AB119" s="936"/>
      <c r="AC119" s="936"/>
      <c r="AD119" s="936"/>
      <c r="AE119" s="937"/>
      <c r="AF119" s="938" t="s">
        <v>444</v>
      </c>
      <c r="AG119" s="936"/>
      <c r="AH119" s="936"/>
      <c r="AI119" s="936"/>
      <c r="AJ119" s="937"/>
      <c r="AK119" s="938" t="s">
        <v>465</v>
      </c>
      <c r="AL119" s="936"/>
      <c r="AM119" s="936"/>
      <c r="AN119" s="936"/>
      <c r="AO119" s="937"/>
      <c r="AP119" s="939" t="s">
        <v>465</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475</v>
      </c>
      <c r="BP119" s="1041"/>
      <c r="BQ119" s="1035">
        <v>29041537</v>
      </c>
      <c r="BR119" s="1036"/>
      <c r="BS119" s="1036"/>
      <c r="BT119" s="1036"/>
      <c r="BU119" s="1036"/>
      <c r="BV119" s="1036">
        <v>28959438</v>
      </c>
      <c r="BW119" s="1036"/>
      <c r="BX119" s="1036"/>
      <c r="BY119" s="1036"/>
      <c r="BZ119" s="1036"/>
      <c r="CA119" s="1036">
        <v>29576691</v>
      </c>
      <c r="CB119" s="1036"/>
      <c r="CC119" s="1036"/>
      <c r="CD119" s="1036"/>
      <c r="CE119" s="1036"/>
      <c r="CF119" s="1037"/>
      <c r="CG119" s="1038"/>
      <c r="CH119" s="1038"/>
      <c r="CI119" s="1038"/>
      <c r="CJ119" s="1039"/>
      <c r="CK119" s="986"/>
      <c r="CL119" s="987"/>
      <c r="CM119" s="1009" t="s">
        <v>476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444</v>
      </c>
      <c r="DH119" s="1022"/>
      <c r="DI119" s="1022"/>
      <c r="DJ119" s="1022"/>
      <c r="DK119" s="1023"/>
      <c r="DL119" s="1021" t="s">
        <v>444</v>
      </c>
      <c r="DM119" s="1022"/>
      <c r="DN119" s="1022"/>
      <c r="DO119" s="1022"/>
      <c r="DP119" s="1023"/>
      <c r="DQ119" s="1021" t="s">
        <v>444</v>
      </c>
      <c r="DR119" s="1022"/>
      <c r="DS119" s="1022"/>
      <c r="DT119" s="1022"/>
      <c r="DU119" s="1023"/>
      <c r="DV119" s="1024" t="s">
        <v>444</v>
      </c>
      <c r="DW119" s="1025"/>
      <c r="DX119" s="1025"/>
      <c r="DY119" s="1025"/>
      <c r="DZ119" s="1026"/>
    </row>
    <row r="120" spans="1:130" s="230" customFormat="1" ht="26.25" customHeight="1" x14ac:dyDescent="0.2">
      <c r="A120" s="1093"/>
      <c r="B120" s="985"/>
      <c r="C120" s="958" t="s">
        <v>449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465</v>
      </c>
      <c r="AB120" s="995"/>
      <c r="AC120" s="995"/>
      <c r="AD120" s="995"/>
      <c r="AE120" s="996"/>
      <c r="AF120" s="997" t="s">
        <v>444</v>
      </c>
      <c r="AG120" s="995"/>
      <c r="AH120" s="995"/>
      <c r="AI120" s="995"/>
      <c r="AJ120" s="996"/>
      <c r="AK120" s="997" t="s">
        <v>444</v>
      </c>
      <c r="AL120" s="995"/>
      <c r="AM120" s="995"/>
      <c r="AN120" s="995"/>
      <c r="AO120" s="996"/>
      <c r="AP120" s="998" t="s">
        <v>465</v>
      </c>
      <c r="AQ120" s="999"/>
      <c r="AR120" s="999"/>
      <c r="AS120" s="999"/>
      <c r="AT120" s="1000"/>
      <c r="AU120" s="1027" t="s">
        <v>477</v>
      </c>
      <c r="AV120" s="1028"/>
      <c r="AW120" s="1028"/>
      <c r="AX120" s="1028"/>
      <c r="AY120" s="1029"/>
      <c r="AZ120" s="965" t="s">
        <v>478</v>
      </c>
      <c r="BA120" s="933"/>
      <c r="BB120" s="933"/>
      <c r="BC120" s="933"/>
      <c r="BD120" s="933"/>
      <c r="BE120" s="933"/>
      <c r="BF120" s="933"/>
      <c r="BG120" s="933"/>
      <c r="BH120" s="933"/>
      <c r="BI120" s="933"/>
      <c r="BJ120" s="933"/>
      <c r="BK120" s="933"/>
      <c r="BL120" s="933"/>
      <c r="BM120" s="933"/>
      <c r="BN120" s="933"/>
      <c r="BO120" s="933"/>
      <c r="BP120" s="934"/>
      <c r="BQ120" s="966">
        <v>13871124</v>
      </c>
      <c r="BR120" s="967"/>
      <c r="BS120" s="967"/>
      <c r="BT120" s="967"/>
      <c r="BU120" s="967"/>
      <c r="BV120" s="967">
        <v>17175553</v>
      </c>
      <c r="BW120" s="967"/>
      <c r="BX120" s="967"/>
      <c r="BY120" s="967"/>
      <c r="BZ120" s="967"/>
      <c r="CA120" s="967">
        <v>23038599</v>
      </c>
      <c r="CB120" s="967"/>
      <c r="CC120" s="967"/>
      <c r="CD120" s="967"/>
      <c r="CE120" s="967"/>
      <c r="CF120" s="980">
        <v>143.19999999999999</v>
      </c>
      <c r="CG120" s="981"/>
      <c r="CH120" s="981"/>
      <c r="CI120" s="981"/>
      <c r="CJ120" s="981"/>
      <c r="CK120" s="1042" t="s">
        <v>479</v>
      </c>
      <c r="CL120" s="1043"/>
      <c r="CM120" s="1043"/>
      <c r="CN120" s="1043"/>
      <c r="CO120" s="1044"/>
      <c r="CP120" s="1050" t="s">
        <v>480</v>
      </c>
      <c r="CQ120" s="1051"/>
      <c r="CR120" s="1051"/>
      <c r="CS120" s="1051"/>
      <c r="CT120" s="1051"/>
      <c r="CU120" s="1051"/>
      <c r="CV120" s="1051"/>
      <c r="CW120" s="1051"/>
      <c r="CX120" s="1051"/>
      <c r="CY120" s="1051"/>
      <c r="CZ120" s="1051"/>
      <c r="DA120" s="1051"/>
      <c r="DB120" s="1051"/>
      <c r="DC120" s="1051"/>
      <c r="DD120" s="1051"/>
      <c r="DE120" s="1051"/>
      <c r="DF120" s="1052"/>
      <c r="DG120" s="966" t="s">
        <v>444</v>
      </c>
      <c r="DH120" s="967"/>
      <c r="DI120" s="967"/>
      <c r="DJ120" s="967"/>
      <c r="DK120" s="967"/>
      <c r="DL120" s="967" t="s">
        <v>444</v>
      </c>
      <c r="DM120" s="967"/>
      <c r="DN120" s="967"/>
      <c r="DO120" s="967"/>
      <c r="DP120" s="967"/>
      <c r="DQ120" s="967">
        <v>1667053</v>
      </c>
      <c r="DR120" s="967"/>
      <c r="DS120" s="967"/>
      <c r="DT120" s="967"/>
      <c r="DU120" s="967"/>
      <c r="DV120" s="968">
        <v>10.4</v>
      </c>
      <c r="DW120" s="968"/>
      <c r="DX120" s="968"/>
      <c r="DY120" s="968"/>
      <c r="DZ120" s="969"/>
    </row>
    <row r="121" spans="1:130" s="230" customFormat="1" ht="26.25" customHeight="1" x14ac:dyDescent="0.2">
      <c r="A121" s="1093"/>
      <c r="B121" s="985"/>
      <c r="C121" s="1010" t="s">
        <v>481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444</v>
      </c>
      <c r="AB121" s="995"/>
      <c r="AC121" s="995"/>
      <c r="AD121" s="995"/>
      <c r="AE121" s="996"/>
      <c r="AF121" s="997" t="s">
        <v>444</v>
      </c>
      <c r="AG121" s="995"/>
      <c r="AH121" s="995"/>
      <c r="AI121" s="995"/>
      <c r="AJ121" s="996"/>
      <c r="AK121" s="997" t="s">
        <v>444</v>
      </c>
      <c r="AL121" s="995"/>
      <c r="AM121" s="995"/>
      <c r="AN121" s="995"/>
      <c r="AO121" s="996"/>
      <c r="AP121" s="998" t="s">
        <v>456</v>
      </c>
      <c r="AQ121" s="999"/>
      <c r="AR121" s="999"/>
      <c r="AS121" s="999"/>
      <c r="AT121" s="1000"/>
      <c r="AU121" s="1030"/>
      <c r="AV121" s="1031"/>
      <c r="AW121" s="1031"/>
      <c r="AX121" s="1031"/>
      <c r="AY121" s="1032"/>
      <c r="AZ121" s="958" t="s">
        <v>482</v>
      </c>
      <c r="BA121" s="959"/>
      <c r="BB121" s="959"/>
      <c r="BC121" s="959"/>
      <c r="BD121" s="959"/>
      <c r="BE121" s="959"/>
      <c r="BF121" s="959"/>
      <c r="BG121" s="959"/>
      <c r="BH121" s="959"/>
      <c r="BI121" s="959"/>
      <c r="BJ121" s="959"/>
      <c r="BK121" s="959"/>
      <c r="BL121" s="959"/>
      <c r="BM121" s="959"/>
      <c r="BN121" s="959"/>
      <c r="BO121" s="959"/>
      <c r="BP121" s="960"/>
      <c r="BQ121" s="961">
        <v>4426150</v>
      </c>
      <c r="BR121" s="962"/>
      <c r="BS121" s="962"/>
      <c r="BT121" s="962"/>
      <c r="BU121" s="962"/>
      <c r="BV121" s="962">
        <v>4217773</v>
      </c>
      <c r="BW121" s="962"/>
      <c r="BX121" s="962"/>
      <c r="BY121" s="962"/>
      <c r="BZ121" s="962"/>
      <c r="CA121" s="962">
        <v>3634182</v>
      </c>
      <c r="CB121" s="962"/>
      <c r="CC121" s="962"/>
      <c r="CD121" s="962"/>
      <c r="CE121" s="962"/>
      <c r="CF121" s="956">
        <v>22.6</v>
      </c>
      <c r="CG121" s="957"/>
      <c r="CH121" s="957"/>
      <c r="CI121" s="957"/>
      <c r="CJ121" s="957"/>
      <c r="CK121" s="1045"/>
      <c r="CL121" s="1046"/>
      <c r="CM121" s="1046"/>
      <c r="CN121" s="1046"/>
      <c r="CO121" s="1047"/>
      <c r="CP121" s="1055" t="s">
        <v>483</v>
      </c>
      <c r="CQ121" s="1056"/>
      <c r="CR121" s="1056"/>
      <c r="CS121" s="1056"/>
      <c r="CT121" s="1056"/>
      <c r="CU121" s="1056"/>
      <c r="CV121" s="1056"/>
      <c r="CW121" s="1056"/>
      <c r="CX121" s="1056"/>
      <c r="CY121" s="1056"/>
      <c r="CZ121" s="1056"/>
      <c r="DA121" s="1056"/>
      <c r="DB121" s="1056"/>
      <c r="DC121" s="1056"/>
      <c r="DD121" s="1056"/>
      <c r="DE121" s="1056"/>
      <c r="DF121" s="1057"/>
      <c r="DG121" s="961">
        <v>13838</v>
      </c>
      <c r="DH121" s="962"/>
      <c r="DI121" s="962"/>
      <c r="DJ121" s="962"/>
      <c r="DK121" s="962"/>
      <c r="DL121" s="962">
        <v>9147</v>
      </c>
      <c r="DM121" s="962"/>
      <c r="DN121" s="962"/>
      <c r="DO121" s="962"/>
      <c r="DP121" s="962"/>
      <c r="DQ121" s="962">
        <v>11161</v>
      </c>
      <c r="DR121" s="962"/>
      <c r="DS121" s="962"/>
      <c r="DT121" s="962"/>
      <c r="DU121" s="962"/>
      <c r="DV121" s="963">
        <v>0.1</v>
      </c>
      <c r="DW121" s="963"/>
      <c r="DX121" s="963"/>
      <c r="DY121" s="963"/>
      <c r="DZ121" s="964"/>
    </row>
    <row r="122" spans="1:130" s="230" customFormat="1" ht="26.25" customHeight="1" x14ac:dyDescent="0.2">
      <c r="A122" s="1093"/>
      <c r="B122" s="985"/>
      <c r="C122" s="958" t="s">
        <v>462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444</v>
      </c>
      <c r="AB122" s="995"/>
      <c r="AC122" s="995"/>
      <c r="AD122" s="995"/>
      <c r="AE122" s="996"/>
      <c r="AF122" s="997" t="s">
        <v>444</v>
      </c>
      <c r="AG122" s="995"/>
      <c r="AH122" s="995"/>
      <c r="AI122" s="995"/>
      <c r="AJ122" s="996"/>
      <c r="AK122" s="997" t="s">
        <v>444</v>
      </c>
      <c r="AL122" s="995"/>
      <c r="AM122" s="995"/>
      <c r="AN122" s="995"/>
      <c r="AO122" s="996"/>
      <c r="AP122" s="998" t="s">
        <v>444</v>
      </c>
      <c r="AQ122" s="999"/>
      <c r="AR122" s="999"/>
      <c r="AS122" s="999"/>
      <c r="AT122" s="1000"/>
      <c r="AU122" s="1030"/>
      <c r="AV122" s="1031"/>
      <c r="AW122" s="1031"/>
      <c r="AX122" s="1031"/>
      <c r="AY122" s="1032"/>
      <c r="AZ122" s="1009" t="s">
        <v>484</v>
      </c>
      <c r="BA122" s="1001"/>
      <c r="BB122" s="1001"/>
      <c r="BC122" s="1001"/>
      <c r="BD122" s="1001"/>
      <c r="BE122" s="1001"/>
      <c r="BF122" s="1001"/>
      <c r="BG122" s="1001"/>
      <c r="BH122" s="1001"/>
      <c r="BI122" s="1001"/>
      <c r="BJ122" s="1001"/>
      <c r="BK122" s="1001"/>
      <c r="BL122" s="1001"/>
      <c r="BM122" s="1001"/>
      <c r="BN122" s="1001"/>
      <c r="BO122" s="1001"/>
      <c r="BP122" s="1002"/>
      <c r="BQ122" s="1035">
        <v>22866909</v>
      </c>
      <c r="BR122" s="1036"/>
      <c r="BS122" s="1036"/>
      <c r="BT122" s="1036"/>
      <c r="BU122" s="1036"/>
      <c r="BV122" s="1036">
        <v>23028397</v>
      </c>
      <c r="BW122" s="1036"/>
      <c r="BX122" s="1036"/>
      <c r="BY122" s="1036"/>
      <c r="BZ122" s="1036"/>
      <c r="CA122" s="1036">
        <v>22640914</v>
      </c>
      <c r="CB122" s="1036"/>
      <c r="CC122" s="1036"/>
      <c r="CD122" s="1036"/>
      <c r="CE122" s="1036"/>
      <c r="CF122" s="1053">
        <v>140.69999999999999</v>
      </c>
      <c r="CG122" s="1054"/>
      <c r="CH122" s="1054"/>
      <c r="CI122" s="1054"/>
      <c r="CJ122" s="1054"/>
      <c r="CK122" s="1045"/>
      <c r="CL122" s="1046"/>
      <c r="CM122" s="1046"/>
      <c r="CN122" s="1046"/>
      <c r="CO122" s="1047"/>
      <c r="CP122" s="1055" t="s">
        <v>485</v>
      </c>
      <c r="CQ122" s="1056"/>
      <c r="CR122" s="1056"/>
      <c r="CS122" s="1056"/>
      <c r="CT122" s="1056"/>
      <c r="CU122" s="1056"/>
      <c r="CV122" s="1056"/>
      <c r="CW122" s="1056"/>
      <c r="CX122" s="1056"/>
      <c r="CY122" s="1056"/>
      <c r="CZ122" s="1056"/>
      <c r="DA122" s="1056"/>
      <c r="DB122" s="1056"/>
      <c r="DC122" s="1056"/>
      <c r="DD122" s="1056"/>
      <c r="DE122" s="1056"/>
      <c r="DF122" s="1057"/>
      <c r="DG122" s="961">
        <v>1818</v>
      </c>
      <c r="DH122" s="962"/>
      <c r="DI122" s="962"/>
      <c r="DJ122" s="962"/>
      <c r="DK122" s="962"/>
      <c r="DL122" s="962">
        <v>3527</v>
      </c>
      <c r="DM122" s="962"/>
      <c r="DN122" s="962"/>
      <c r="DO122" s="962"/>
      <c r="DP122" s="962"/>
      <c r="DQ122" s="962">
        <v>4447</v>
      </c>
      <c r="DR122" s="962"/>
      <c r="DS122" s="962"/>
      <c r="DT122" s="962"/>
      <c r="DU122" s="962"/>
      <c r="DV122" s="963">
        <v>0</v>
      </c>
      <c r="DW122" s="963"/>
      <c r="DX122" s="963"/>
      <c r="DY122" s="963"/>
      <c r="DZ122" s="964"/>
    </row>
    <row r="123" spans="1:130" s="230" customFormat="1" ht="26.25" customHeight="1" x14ac:dyDescent="0.2">
      <c r="A123" s="1093"/>
      <c r="B123" s="985"/>
      <c r="C123" s="958" t="s">
        <v>469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456</v>
      </c>
      <c r="AB123" s="995"/>
      <c r="AC123" s="995"/>
      <c r="AD123" s="995"/>
      <c r="AE123" s="996"/>
      <c r="AF123" s="997" t="s">
        <v>456</v>
      </c>
      <c r="AG123" s="995"/>
      <c r="AH123" s="995"/>
      <c r="AI123" s="995"/>
      <c r="AJ123" s="996"/>
      <c r="AK123" s="997" t="s">
        <v>456</v>
      </c>
      <c r="AL123" s="995"/>
      <c r="AM123" s="995"/>
      <c r="AN123" s="995"/>
      <c r="AO123" s="996"/>
      <c r="AP123" s="998" t="s">
        <v>456</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486</v>
      </c>
      <c r="BP123" s="1041"/>
      <c r="BQ123" s="1099">
        <v>41164183</v>
      </c>
      <c r="BR123" s="1100"/>
      <c r="BS123" s="1100"/>
      <c r="BT123" s="1100"/>
      <c r="BU123" s="1100"/>
      <c r="BV123" s="1100">
        <v>44421723</v>
      </c>
      <c r="BW123" s="1100"/>
      <c r="BX123" s="1100"/>
      <c r="BY123" s="1100"/>
      <c r="BZ123" s="1100"/>
      <c r="CA123" s="1100">
        <v>49313695</v>
      </c>
      <c r="CB123" s="1100"/>
      <c r="CC123" s="1100"/>
      <c r="CD123" s="1100"/>
      <c r="CE123" s="1100"/>
      <c r="CF123" s="1037"/>
      <c r="CG123" s="1038"/>
      <c r="CH123" s="1038"/>
      <c r="CI123" s="1038"/>
      <c r="CJ123" s="1039"/>
      <c r="CK123" s="1045"/>
      <c r="CL123" s="1046"/>
      <c r="CM123" s="1046"/>
      <c r="CN123" s="1046"/>
      <c r="CO123" s="1047"/>
      <c r="CP123" s="1055" t="s">
        <v>487</v>
      </c>
      <c r="CQ123" s="1056"/>
      <c r="CR123" s="1056"/>
      <c r="CS123" s="1056"/>
      <c r="CT123" s="1056"/>
      <c r="CU123" s="1056"/>
      <c r="CV123" s="1056"/>
      <c r="CW123" s="1056"/>
      <c r="CX123" s="1056"/>
      <c r="CY123" s="1056"/>
      <c r="CZ123" s="1056"/>
      <c r="DA123" s="1056"/>
      <c r="DB123" s="1056"/>
      <c r="DC123" s="1056"/>
      <c r="DD123" s="1056"/>
      <c r="DE123" s="1056"/>
      <c r="DF123" s="1057"/>
      <c r="DG123" s="994" t="s">
        <v>488</v>
      </c>
      <c r="DH123" s="995"/>
      <c r="DI123" s="995"/>
      <c r="DJ123" s="995"/>
      <c r="DK123" s="996"/>
      <c r="DL123" s="997" t="s">
        <v>246</v>
      </c>
      <c r="DM123" s="995"/>
      <c r="DN123" s="995"/>
      <c r="DO123" s="995"/>
      <c r="DP123" s="996"/>
      <c r="DQ123" s="997" t="s">
        <v>489</v>
      </c>
      <c r="DR123" s="995"/>
      <c r="DS123" s="995"/>
      <c r="DT123" s="995"/>
      <c r="DU123" s="996"/>
      <c r="DV123" s="998" t="s">
        <v>490</v>
      </c>
      <c r="DW123" s="999"/>
      <c r="DX123" s="999"/>
      <c r="DY123" s="999"/>
      <c r="DZ123" s="1000"/>
    </row>
    <row r="124" spans="1:130" s="230" customFormat="1" ht="26.25" customHeight="1" thickBot="1" x14ac:dyDescent="0.25">
      <c r="A124" s="1093"/>
      <c r="B124" s="985"/>
      <c r="C124" s="958" t="s">
        <v>472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488</v>
      </c>
      <c r="AB124" s="995"/>
      <c r="AC124" s="995"/>
      <c r="AD124" s="995"/>
      <c r="AE124" s="996"/>
      <c r="AF124" s="997" t="s">
        <v>246</v>
      </c>
      <c r="AG124" s="995"/>
      <c r="AH124" s="995"/>
      <c r="AI124" s="995"/>
      <c r="AJ124" s="996"/>
      <c r="AK124" s="997" t="s">
        <v>456</v>
      </c>
      <c r="AL124" s="995"/>
      <c r="AM124" s="995"/>
      <c r="AN124" s="995"/>
      <c r="AO124" s="996"/>
      <c r="AP124" s="998" t="s">
        <v>456</v>
      </c>
      <c r="AQ124" s="999"/>
      <c r="AR124" s="999"/>
      <c r="AS124" s="999"/>
      <c r="AT124" s="1000"/>
      <c r="AU124" s="1095" t="s">
        <v>491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489</v>
      </c>
      <c r="BR124" s="1063"/>
      <c r="BS124" s="1063"/>
      <c r="BT124" s="1063"/>
      <c r="BU124" s="1063"/>
      <c r="BV124" s="1063" t="s">
        <v>492</v>
      </c>
      <c r="BW124" s="1063"/>
      <c r="BX124" s="1063"/>
      <c r="BY124" s="1063"/>
      <c r="BZ124" s="1063"/>
      <c r="CA124" s="1063" t="s">
        <v>246</v>
      </c>
      <c r="CB124" s="1063"/>
      <c r="CC124" s="1063"/>
      <c r="CD124" s="1063"/>
      <c r="CE124" s="1063"/>
      <c r="CF124" s="1064"/>
      <c r="CG124" s="1065"/>
      <c r="CH124" s="1065"/>
      <c r="CI124" s="1065"/>
      <c r="CJ124" s="1066"/>
      <c r="CK124" s="1048"/>
      <c r="CL124" s="1048"/>
      <c r="CM124" s="1048"/>
      <c r="CN124" s="1048"/>
      <c r="CO124" s="1049"/>
      <c r="CP124" s="1055" t="s">
        <v>493</v>
      </c>
      <c r="CQ124" s="1056"/>
      <c r="CR124" s="1056"/>
      <c r="CS124" s="1056"/>
      <c r="CT124" s="1056"/>
      <c r="CU124" s="1056"/>
      <c r="CV124" s="1056"/>
      <c r="CW124" s="1056"/>
      <c r="CX124" s="1056"/>
      <c r="CY124" s="1056"/>
      <c r="CZ124" s="1056"/>
      <c r="DA124" s="1056"/>
      <c r="DB124" s="1056"/>
      <c r="DC124" s="1056"/>
      <c r="DD124" s="1056"/>
      <c r="DE124" s="1056"/>
      <c r="DF124" s="1057"/>
      <c r="DG124" s="1040" t="s">
        <v>246</v>
      </c>
      <c r="DH124" s="1022"/>
      <c r="DI124" s="1022"/>
      <c r="DJ124" s="1022"/>
      <c r="DK124" s="1023"/>
      <c r="DL124" s="1021" t="s">
        <v>246</v>
      </c>
      <c r="DM124" s="1022"/>
      <c r="DN124" s="1022"/>
      <c r="DO124" s="1022"/>
      <c r="DP124" s="1023"/>
      <c r="DQ124" s="1021" t="s">
        <v>490</v>
      </c>
      <c r="DR124" s="1022"/>
      <c r="DS124" s="1022"/>
      <c r="DT124" s="1022"/>
      <c r="DU124" s="1023"/>
      <c r="DV124" s="1024" t="s">
        <v>490</v>
      </c>
      <c r="DW124" s="1025"/>
      <c r="DX124" s="1025"/>
      <c r="DY124" s="1025"/>
      <c r="DZ124" s="1026"/>
    </row>
    <row r="125" spans="1:130" s="230" customFormat="1" ht="26.25" customHeight="1" x14ac:dyDescent="0.2">
      <c r="A125" s="1093"/>
      <c r="B125" s="985"/>
      <c r="C125" s="958" t="s">
        <v>474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246</v>
      </c>
      <c r="AB125" s="995"/>
      <c r="AC125" s="995"/>
      <c r="AD125" s="995"/>
      <c r="AE125" s="996"/>
      <c r="AF125" s="997" t="s">
        <v>246</v>
      </c>
      <c r="AG125" s="995"/>
      <c r="AH125" s="995"/>
      <c r="AI125" s="995"/>
      <c r="AJ125" s="996"/>
      <c r="AK125" s="997" t="s">
        <v>488</v>
      </c>
      <c r="AL125" s="995"/>
      <c r="AM125" s="995"/>
      <c r="AN125" s="995"/>
      <c r="AO125" s="996"/>
      <c r="AP125" s="998" t="s">
        <v>494</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495</v>
      </c>
      <c r="CL125" s="1043"/>
      <c r="CM125" s="1043"/>
      <c r="CN125" s="1043"/>
      <c r="CO125" s="1044"/>
      <c r="CP125" s="965" t="s">
        <v>496</v>
      </c>
      <c r="CQ125" s="933"/>
      <c r="CR125" s="933"/>
      <c r="CS125" s="933"/>
      <c r="CT125" s="933"/>
      <c r="CU125" s="933"/>
      <c r="CV125" s="933"/>
      <c r="CW125" s="933"/>
      <c r="CX125" s="933"/>
      <c r="CY125" s="933"/>
      <c r="CZ125" s="933"/>
      <c r="DA125" s="933"/>
      <c r="DB125" s="933"/>
      <c r="DC125" s="933"/>
      <c r="DD125" s="933"/>
      <c r="DE125" s="933"/>
      <c r="DF125" s="934"/>
      <c r="DG125" s="966" t="s">
        <v>494</v>
      </c>
      <c r="DH125" s="967"/>
      <c r="DI125" s="967"/>
      <c r="DJ125" s="967"/>
      <c r="DK125" s="967"/>
      <c r="DL125" s="967" t="s">
        <v>246</v>
      </c>
      <c r="DM125" s="967"/>
      <c r="DN125" s="967"/>
      <c r="DO125" s="967"/>
      <c r="DP125" s="967"/>
      <c r="DQ125" s="967" t="s">
        <v>456</v>
      </c>
      <c r="DR125" s="967"/>
      <c r="DS125" s="967"/>
      <c r="DT125" s="967"/>
      <c r="DU125" s="967"/>
      <c r="DV125" s="968" t="s">
        <v>246</v>
      </c>
      <c r="DW125" s="968"/>
      <c r="DX125" s="968"/>
      <c r="DY125" s="968"/>
      <c r="DZ125" s="969"/>
    </row>
    <row r="126" spans="1:130" s="230" customFormat="1" ht="26.25" customHeight="1" thickBot="1" x14ac:dyDescent="0.25">
      <c r="A126" s="1093"/>
      <c r="B126" s="985"/>
      <c r="C126" s="958" t="s">
        <v>476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490</v>
      </c>
      <c r="AB126" s="995"/>
      <c r="AC126" s="995"/>
      <c r="AD126" s="995"/>
      <c r="AE126" s="996"/>
      <c r="AF126" s="997" t="s">
        <v>246</v>
      </c>
      <c r="AG126" s="995"/>
      <c r="AH126" s="995"/>
      <c r="AI126" s="995"/>
      <c r="AJ126" s="996"/>
      <c r="AK126" s="997" t="s">
        <v>488</v>
      </c>
      <c r="AL126" s="995"/>
      <c r="AM126" s="995"/>
      <c r="AN126" s="995"/>
      <c r="AO126" s="996"/>
      <c r="AP126" s="998" t="s">
        <v>497</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498</v>
      </c>
      <c r="CQ126" s="959"/>
      <c r="CR126" s="959"/>
      <c r="CS126" s="959"/>
      <c r="CT126" s="959"/>
      <c r="CU126" s="959"/>
      <c r="CV126" s="959"/>
      <c r="CW126" s="959"/>
      <c r="CX126" s="959"/>
      <c r="CY126" s="959"/>
      <c r="CZ126" s="959"/>
      <c r="DA126" s="959"/>
      <c r="DB126" s="959"/>
      <c r="DC126" s="959"/>
      <c r="DD126" s="959"/>
      <c r="DE126" s="959"/>
      <c r="DF126" s="960"/>
      <c r="DG126" s="961" t="s">
        <v>490</v>
      </c>
      <c r="DH126" s="962"/>
      <c r="DI126" s="962"/>
      <c r="DJ126" s="962"/>
      <c r="DK126" s="962"/>
      <c r="DL126" s="962" t="s">
        <v>246</v>
      </c>
      <c r="DM126" s="962"/>
      <c r="DN126" s="962"/>
      <c r="DO126" s="962"/>
      <c r="DP126" s="962"/>
      <c r="DQ126" s="962" t="s">
        <v>246</v>
      </c>
      <c r="DR126" s="962"/>
      <c r="DS126" s="962"/>
      <c r="DT126" s="962"/>
      <c r="DU126" s="962"/>
      <c r="DV126" s="963" t="s">
        <v>246</v>
      </c>
      <c r="DW126" s="963"/>
      <c r="DX126" s="963"/>
      <c r="DY126" s="963"/>
      <c r="DZ126" s="964"/>
    </row>
    <row r="127" spans="1:130" s="230" customFormat="1" ht="26.25" customHeight="1" x14ac:dyDescent="0.2">
      <c r="A127" s="1094"/>
      <c r="B127" s="987"/>
      <c r="C127" s="1009" t="s">
        <v>499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456</v>
      </c>
      <c r="AB127" s="995"/>
      <c r="AC127" s="995"/>
      <c r="AD127" s="995"/>
      <c r="AE127" s="996"/>
      <c r="AF127" s="997" t="s">
        <v>456</v>
      </c>
      <c r="AG127" s="995"/>
      <c r="AH127" s="995"/>
      <c r="AI127" s="995"/>
      <c r="AJ127" s="996"/>
      <c r="AK127" s="997" t="s">
        <v>488</v>
      </c>
      <c r="AL127" s="995"/>
      <c r="AM127" s="995"/>
      <c r="AN127" s="995"/>
      <c r="AO127" s="996"/>
      <c r="AP127" s="998" t="s">
        <v>246</v>
      </c>
      <c r="AQ127" s="999"/>
      <c r="AR127" s="999"/>
      <c r="AS127" s="999"/>
      <c r="AT127" s="1000"/>
      <c r="AU127" s="232"/>
      <c r="AV127" s="232"/>
      <c r="AW127" s="232"/>
      <c r="AX127" s="1067" t="s">
        <v>500</v>
      </c>
      <c r="AY127" s="1068"/>
      <c r="AZ127" s="1068"/>
      <c r="BA127" s="1068"/>
      <c r="BB127" s="1068"/>
      <c r="BC127" s="1068"/>
      <c r="BD127" s="1068"/>
      <c r="BE127" s="1069"/>
      <c r="BF127" s="1070" t="s">
        <v>501</v>
      </c>
      <c r="BG127" s="1068"/>
      <c r="BH127" s="1068"/>
      <c r="BI127" s="1068"/>
      <c r="BJ127" s="1068"/>
      <c r="BK127" s="1068"/>
      <c r="BL127" s="1069"/>
      <c r="BM127" s="1070" t="s">
        <v>502</v>
      </c>
      <c r="BN127" s="1068"/>
      <c r="BO127" s="1068"/>
      <c r="BP127" s="1068"/>
      <c r="BQ127" s="1068"/>
      <c r="BR127" s="1068"/>
      <c r="BS127" s="1069"/>
      <c r="BT127" s="1070" t="s">
        <v>503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504</v>
      </c>
      <c r="CQ127" s="959"/>
      <c r="CR127" s="959"/>
      <c r="CS127" s="959"/>
      <c r="CT127" s="959"/>
      <c r="CU127" s="959"/>
      <c r="CV127" s="959"/>
      <c r="CW127" s="959"/>
      <c r="CX127" s="959"/>
      <c r="CY127" s="959"/>
      <c r="CZ127" s="959"/>
      <c r="DA127" s="959"/>
      <c r="DB127" s="959"/>
      <c r="DC127" s="959"/>
      <c r="DD127" s="959"/>
      <c r="DE127" s="959"/>
      <c r="DF127" s="960"/>
      <c r="DG127" s="961" t="s">
        <v>456</v>
      </c>
      <c r="DH127" s="962"/>
      <c r="DI127" s="962"/>
      <c r="DJ127" s="962"/>
      <c r="DK127" s="962"/>
      <c r="DL127" s="962" t="s">
        <v>246</v>
      </c>
      <c r="DM127" s="962"/>
      <c r="DN127" s="962"/>
      <c r="DO127" s="962"/>
      <c r="DP127" s="962"/>
      <c r="DQ127" s="962" t="s">
        <v>489</v>
      </c>
      <c r="DR127" s="962"/>
      <c r="DS127" s="962"/>
      <c r="DT127" s="962"/>
      <c r="DU127" s="962"/>
      <c r="DV127" s="963" t="s">
        <v>456</v>
      </c>
      <c r="DW127" s="963"/>
      <c r="DX127" s="963"/>
      <c r="DY127" s="963"/>
      <c r="DZ127" s="964"/>
    </row>
    <row r="128" spans="1:130" s="230" customFormat="1" ht="26.25" customHeight="1" thickBot="1" x14ac:dyDescent="0.25">
      <c r="A128" s="1077" t="s">
        <v>505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506</v>
      </c>
      <c r="X128" s="1079"/>
      <c r="Y128" s="1079"/>
      <c r="Z128" s="1080"/>
      <c r="AA128" s="1081">
        <v>865877</v>
      </c>
      <c r="AB128" s="1082"/>
      <c r="AC128" s="1082"/>
      <c r="AD128" s="1082"/>
      <c r="AE128" s="1083"/>
      <c r="AF128" s="1084">
        <v>789289</v>
      </c>
      <c r="AG128" s="1082"/>
      <c r="AH128" s="1082"/>
      <c r="AI128" s="1082"/>
      <c r="AJ128" s="1083"/>
      <c r="AK128" s="1084">
        <v>691445</v>
      </c>
      <c r="AL128" s="1082"/>
      <c r="AM128" s="1082"/>
      <c r="AN128" s="1082"/>
      <c r="AO128" s="1083"/>
      <c r="AP128" s="1085"/>
      <c r="AQ128" s="1086"/>
      <c r="AR128" s="1086"/>
      <c r="AS128" s="1086"/>
      <c r="AT128" s="1087"/>
      <c r="AU128" s="232"/>
      <c r="AV128" s="232"/>
      <c r="AW128" s="232"/>
      <c r="AX128" s="932" t="s">
        <v>507</v>
      </c>
      <c r="AY128" s="933"/>
      <c r="AZ128" s="933"/>
      <c r="BA128" s="933"/>
      <c r="BB128" s="933"/>
      <c r="BC128" s="933"/>
      <c r="BD128" s="933"/>
      <c r="BE128" s="934"/>
      <c r="BF128" s="1088" t="s">
        <v>488</v>
      </c>
      <c r="BG128" s="1089"/>
      <c r="BH128" s="1089"/>
      <c r="BI128" s="1089"/>
      <c r="BJ128" s="1089"/>
      <c r="BK128" s="1089"/>
      <c r="BL128" s="1090"/>
      <c r="BM128" s="1088">
        <v>12.59</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508</v>
      </c>
      <c r="CQ128" s="762"/>
      <c r="CR128" s="762"/>
      <c r="CS128" s="762"/>
      <c r="CT128" s="762"/>
      <c r="CU128" s="762"/>
      <c r="CV128" s="762"/>
      <c r="CW128" s="762"/>
      <c r="CX128" s="762"/>
      <c r="CY128" s="762"/>
      <c r="CZ128" s="762"/>
      <c r="DA128" s="762"/>
      <c r="DB128" s="762"/>
      <c r="DC128" s="762"/>
      <c r="DD128" s="762"/>
      <c r="DE128" s="762"/>
      <c r="DF128" s="1072"/>
      <c r="DG128" s="1073" t="s">
        <v>246</v>
      </c>
      <c r="DH128" s="1074"/>
      <c r="DI128" s="1074"/>
      <c r="DJ128" s="1074"/>
      <c r="DK128" s="1074"/>
      <c r="DL128" s="1074" t="s">
        <v>490</v>
      </c>
      <c r="DM128" s="1074"/>
      <c r="DN128" s="1074"/>
      <c r="DO128" s="1074"/>
      <c r="DP128" s="1074"/>
      <c r="DQ128" s="1074" t="s">
        <v>490</v>
      </c>
      <c r="DR128" s="1074"/>
      <c r="DS128" s="1074"/>
      <c r="DT128" s="1074"/>
      <c r="DU128" s="1074"/>
      <c r="DV128" s="1075" t="s">
        <v>456</v>
      </c>
      <c r="DW128" s="1075"/>
      <c r="DX128" s="1075"/>
      <c r="DY128" s="1075"/>
      <c r="DZ128" s="1076"/>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509</v>
      </c>
      <c r="X129" s="1107"/>
      <c r="Y129" s="1107"/>
      <c r="Z129" s="1108"/>
      <c r="AA129" s="994">
        <v>17745536</v>
      </c>
      <c r="AB129" s="995"/>
      <c r="AC129" s="995"/>
      <c r="AD129" s="995"/>
      <c r="AE129" s="996"/>
      <c r="AF129" s="997">
        <v>18746389</v>
      </c>
      <c r="AG129" s="995"/>
      <c r="AH129" s="995"/>
      <c r="AI129" s="995"/>
      <c r="AJ129" s="996"/>
      <c r="AK129" s="997">
        <v>18145799</v>
      </c>
      <c r="AL129" s="995"/>
      <c r="AM129" s="995"/>
      <c r="AN129" s="995"/>
      <c r="AO129" s="996"/>
      <c r="AP129" s="1109"/>
      <c r="AQ129" s="1110"/>
      <c r="AR129" s="1110"/>
      <c r="AS129" s="1110"/>
      <c r="AT129" s="1111"/>
      <c r="AU129" s="233"/>
      <c r="AV129" s="233"/>
      <c r="AW129" s="233"/>
      <c r="AX129" s="1101" t="s">
        <v>510</v>
      </c>
      <c r="AY129" s="959"/>
      <c r="AZ129" s="959"/>
      <c r="BA129" s="959"/>
      <c r="BB129" s="959"/>
      <c r="BC129" s="959"/>
      <c r="BD129" s="959"/>
      <c r="BE129" s="960"/>
      <c r="BF129" s="1102" t="s">
        <v>456</v>
      </c>
      <c r="BG129" s="1103"/>
      <c r="BH129" s="1103"/>
      <c r="BI129" s="1103"/>
      <c r="BJ129" s="1103"/>
      <c r="BK129" s="1103"/>
      <c r="BL129" s="1104"/>
      <c r="BM129" s="1102">
        <v>17.59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511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512</v>
      </c>
      <c r="X130" s="1107"/>
      <c r="Y130" s="1107"/>
      <c r="Z130" s="1108"/>
      <c r="AA130" s="994">
        <v>2139448</v>
      </c>
      <c r="AB130" s="995"/>
      <c r="AC130" s="995"/>
      <c r="AD130" s="995"/>
      <c r="AE130" s="996"/>
      <c r="AF130" s="997">
        <v>2087596</v>
      </c>
      <c r="AG130" s="995"/>
      <c r="AH130" s="995"/>
      <c r="AI130" s="995"/>
      <c r="AJ130" s="996"/>
      <c r="AK130" s="997">
        <v>2054186</v>
      </c>
      <c r="AL130" s="995"/>
      <c r="AM130" s="995"/>
      <c r="AN130" s="995"/>
      <c r="AO130" s="996"/>
      <c r="AP130" s="1109"/>
      <c r="AQ130" s="1110"/>
      <c r="AR130" s="1110"/>
      <c r="AS130" s="1110"/>
      <c r="AT130" s="1111"/>
      <c r="AU130" s="233"/>
      <c r="AV130" s="233"/>
      <c r="AW130" s="233"/>
      <c r="AX130" s="1101" t="s">
        <v>513</v>
      </c>
      <c r="AY130" s="959"/>
      <c r="AZ130" s="959"/>
      <c r="BA130" s="959"/>
      <c r="BB130" s="959"/>
      <c r="BC130" s="959"/>
      <c r="BD130" s="959"/>
      <c r="BE130" s="960"/>
      <c r="BF130" s="1137">
        <v>0.1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514</v>
      </c>
      <c r="X131" s="1144"/>
      <c r="Y131" s="1144"/>
      <c r="Z131" s="1145"/>
      <c r="AA131" s="1040">
        <v>15606088</v>
      </c>
      <c r="AB131" s="1022"/>
      <c r="AC131" s="1022"/>
      <c r="AD131" s="1022"/>
      <c r="AE131" s="1023"/>
      <c r="AF131" s="1021">
        <v>16658793</v>
      </c>
      <c r="AG131" s="1022"/>
      <c r="AH131" s="1022"/>
      <c r="AI131" s="1022"/>
      <c r="AJ131" s="1023"/>
      <c r="AK131" s="1021">
        <v>16091613</v>
      </c>
      <c r="AL131" s="1022"/>
      <c r="AM131" s="1022"/>
      <c r="AN131" s="1022"/>
      <c r="AO131" s="1023"/>
      <c r="AP131" s="1146"/>
      <c r="AQ131" s="1147"/>
      <c r="AR131" s="1147"/>
      <c r="AS131" s="1147"/>
      <c r="AT131" s="1148"/>
      <c r="AU131" s="233"/>
      <c r="AV131" s="233"/>
      <c r="AW131" s="233"/>
      <c r="AX131" s="1119" t="s">
        <v>515</v>
      </c>
      <c r="AY131" s="762"/>
      <c r="AZ131" s="762"/>
      <c r="BA131" s="762"/>
      <c r="BB131" s="762"/>
      <c r="BC131" s="762"/>
      <c r="BD131" s="762"/>
      <c r="BE131" s="1072"/>
      <c r="BF131" s="1120" t="s">
        <v>246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516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517</v>
      </c>
      <c r="W132" s="1130"/>
      <c r="X132" s="1130"/>
      <c r="Y132" s="1130"/>
      <c r="Z132" s="1131"/>
      <c r="AA132" s="1132">
        <v>-1.09608507</v>
      </c>
      <c r="AB132" s="1133"/>
      <c r="AC132" s="1133"/>
      <c r="AD132" s="1133"/>
      <c r="AE132" s="1134"/>
      <c r="AF132" s="1135">
        <v>0.373190303</v>
      </c>
      <c r="AG132" s="1133"/>
      <c r="AH132" s="1133"/>
      <c r="AI132" s="1133"/>
      <c r="AJ132" s="1134"/>
      <c r="AK132" s="1135">
        <v>1.1226407199999999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518</v>
      </c>
      <c r="W133" s="1113"/>
      <c r="X133" s="1113"/>
      <c r="Y133" s="1113"/>
      <c r="Z133" s="1114"/>
      <c r="AA133" s="1115">
        <v>-0.4</v>
      </c>
      <c r="AB133" s="1116"/>
      <c r="AC133" s="1116"/>
      <c r="AD133" s="1116"/>
      <c r="AE133" s="1117"/>
      <c r="AF133" s="1115">
        <v>-0.3</v>
      </c>
      <c r="AG133" s="1116"/>
      <c r="AH133" s="1116"/>
      <c r="AI133" s="1116"/>
      <c r="AJ133" s="1117"/>
      <c r="AK133" s="1115">
        <v>0.1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3+yC6EjTuiuYJLeAgEXjU670ZQ6uER3XEDWmhrQl0mFVQKr+KS3Ut/+x50y7mNZeUXFZg6kdjWqJnDkFbnbOA==" saltValue="ae/yZt4ouKEfSB25SbXw0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519</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z0oPoGjuZq+hb0Bm6zkmsWVWIvlgZSQpUxcLZ9C6kdbGm0oULSeaXF+YDxJOgYpKUJSXf5hwQ92siTO+WoDZtA==" saltValue="kpbbGsuMmrMvStl5EbfP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sqjWsTyP+sN65nMOe5r9u/cJiQSVS43Ey7bVNHtnnl1K0XSf0GxCha1zrvYkLyi0fgbLRZRGchs2H/c7UPBLQ==" saltValue="lCPxb+Z8/EFYu343vHP3M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522</v>
      </c>
      <c r="AP7" s="272"/>
      <c r="AQ7" s="273" t="s">
        <v>523</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524</v>
      </c>
      <c r="AQ8" s="279" t="s">
        <v>525</v>
      </c>
      <c r="AR8" s="280" t="s">
        <v>526</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527</v>
      </c>
      <c r="AL9" s="1153"/>
      <c r="AM9" s="1153"/>
      <c r="AN9" s="1154"/>
      <c r="AO9" s="281">
        <v>6189589</v>
      </c>
      <c r="AP9" s="281">
        <v>78682</v>
      </c>
      <c r="AQ9" s="282">
        <v>73449</v>
      </c>
      <c r="AR9" s="283">
        <v>7.1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528</v>
      </c>
      <c r="AL10" s="1153"/>
      <c r="AM10" s="1153"/>
      <c r="AN10" s="1154"/>
      <c r="AO10" s="284">
        <v>7717</v>
      </c>
      <c r="AP10" s="284">
        <v>98</v>
      </c>
      <c r="AQ10" s="285">
        <v>5917</v>
      </c>
      <c r="AR10" s="286">
        <v>-98.3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529</v>
      </c>
      <c r="AL11" s="1153"/>
      <c r="AM11" s="1153"/>
      <c r="AN11" s="1154"/>
      <c r="AO11" s="284" t="s">
        <v>530</v>
      </c>
      <c r="AP11" s="284" t="s">
        <v>530</v>
      </c>
      <c r="AQ11" s="285">
        <v>1123</v>
      </c>
      <c r="AR11" s="286" t="s">
        <v>530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531</v>
      </c>
      <c r="AL12" s="1153"/>
      <c r="AM12" s="1153"/>
      <c r="AN12" s="1154"/>
      <c r="AO12" s="284" t="s">
        <v>530</v>
      </c>
      <c r="AP12" s="284" t="s">
        <v>530</v>
      </c>
      <c r="AQ12" s="285">
        <v>9</v>
      </c>
      <c r="AR12" s="286" t="s">
        <v>530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532</v>
      </c>
      <c r="AL13" s="1153"/>
      <c r="AM13" s="1153"/>
      <c r="AN13" s="1154"/>
      <c r="AO13" s="284" t="s">
        <v>530</v>
      </c>
      <c r="AP13" s="284" t="s">
        <v>530</v>
      </c>
      <c r="AQ13" s="285">
        <v>2374</v>
      </c>
      <c r="AR13" s="286" t="s">
        <v>530</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533</v>
      </c>
      <c r="AL14" s="1153"/>
      <c r="AM14" s="1153"/>
      <c r="AN14" s="1154"/>
      <c r="AO14" s="284">
        <v>108389</v>
      </c>
      <c r="AP14" s="284">
        <v>1378</v>
      </c>
      <c r="AQ14" s="285">
        <v>1666</v>
      </c>
      <c r="AR14" s="286">
        <v>-17.3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534</v>
      </c>
      <c r="AL15" s="1156"/>
      <c r="AM15" s="1156"/>
      <c r="AN15" s="1157"/>
      <c r="AO15" s="284">
        <v>-155489</v>
      </c>
      <c r="AP15" s="284">
        <v>-1977</v>
      </c>
      <c r="AQ15" s="285">
        <v>-4765</v>
      </c>
      <c r="AR15" s="286">
        <v>-58.5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6150206</v>
      </c>
      <c r="AP16" s="284">
        <v>78181</v>
      </c>
      <c r="AQ16" s="285">
        <v>79774</v>
      </c>
      <c r="AR16" s="286">
        <v>-2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535</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536</v>
      </c>
      <c r="AP20" s="293" t="s">
        <v>537</v>
      </c>
      <c r="AQ20" s="294" t="s">
        <v>538</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539</v>
      </c>
      <c r="AL21" s="1159"/>
      <c r="AM21" s="1159"/>
      <c r="AN21" s="1160"/>
      <c r="AO21" s="297">
        <v>8.92</v>
      </c>
      <c r="AP21" s="298">
        <v>7.58</v>
      </c>
      <c r="AQ21" s="299">
        <v>1.34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540</v>
      </c>
      <c r="AL22" s="1159"/>
      <c r="AM22" s="1159"/>
      <c r="AN22" s="1160"/>
      <c r="AO22" s="302">
        <v>101.2</v>
      </c>
      <c r="AP22" s="303">
        <v>98.4</v>
      </c>
      <c r="AQ22" s="304">
        <v>2.8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541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542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522</v>
      </c>
      <c r="AP30" s="272"/>
      <c r="AQ30" s="273" t="s">
        <v>523</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524</v>
      </c>
      <c r="AQ31" s="279" t="s">
        <v>525</v>
      </c>
      <c r="AR31" s="280" t="s">
        <v>526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544</v>
      </c>
      <c r="AL32" s="1167"/>
      <c r="AM32" s="1167"/>
      <c r="AN32" s="1168"/>
      <c r="AO32" s="312">
        <v>2871761</v>
      </c>
      <c r="AP32" s="312">
        <v>36506</v>
      </c>
      <c r="AQ32" s="313">
        <v>42324</v>
      </c>
      <c r="AR32" s="314">
        <v>-13.7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545</v>
      </c>
      <c r="AL33" s="1167"/>
      <c r="AM33" s="1167"/>
      <c r="AN33" s="1168"/>
      <c r="AO33" s="312" t="s">
        <v>530</v>
      </c>
      <c r="AP33" s="312" t="s">
        <v>530</v>
      </c>
      <c r="AQ33" s="313" t="s">
        <v>530</v>
      </c>
      <c r="AR33" s="314" t="s">
        <v>530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546</v>
      </c>
      <c r="AL34" s="1167"/>
      <c r="AM34" s="1167"/>
      <c r="AN34" s="1168"/>
      <c r="AO34" s="312" t="s">
        <v>530</v>
      </c>
      <c r="AP34" s="312" t="s">
        <v>530</v>
      </c>
      <c r="AQ34" s="313">
        <v>47</v>
      </c>
      <c r="AR34" s="314" t="s">
        <v>530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547</v>
      </c>
      <c r="AL35" s="1167"/>
      <c r="AM35" s="1167"/>
      <c r="AN35" s="1168"/>
      <c r="AO35" s="312">
        <v>2972</v>
      </c>
      <c r="AP35" s="312">
        <v>38</v>
      </c>
      <c r="AQ35" s="313">
        <v>12192</v>
      </c>
      <c r="AR35" s="314">
        <v>-99.7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548</v>
      </c>
      <c r="AL36" s="1167"/>
      <c r="AM36" s="1167"/>
      <c r="AN36" s="1168"/>
      <c r="AO36" s="312">
        <v>51549</v>
      </c>
      <c r="AP36" s="312">
        <v>655</v>
      </c>
      <c r="AQ36" s="313">
        <v>2056</v>
      </c>
      <c r="AR36" s="314">
        <v>-68.099999999999994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549</v>
      </c>
      <c r="AL37" s="1167"/>
      <c r="AM37" s="1167"/>
      <c r="AN37" s="1168"/>
      <c r="AO37" s="312" t="s">
        <v>530</v>
      </c>
      <c r="AP37" s="312" t="s">
        <v>530</v>
      </c>
      <c r="AQ37" s="313">
        <v>621</v>
      </c>
      <c r="AR37" s="314" t="s">
        <v>530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550</v>
      </c>
      <c r="AL38" s="1170"/>
      <c r="AM38" s="1170"/>
      <c r="AN38" s="1171"/>
      <c r="AO38" s="315" t="s">
        <v>530</v>
      </c>
      <c r="AP38" s="315" t="s">
        <v>530</v>
      </c>
      <c r="AQ38" s="316">
        <v>1</v>
      </c>
      <c r="AR38" s="304" t="s">
        <v>530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551</v>
      </c>
      <c r="AL39" s="1170"/>
      <c r="AM39" s="1170"/>
      <c r="AN39" s="1171"/>
      <c r="AO39" s="312">
        <v>-691445</v>
      </c>
      <c r="AP39" s="312">
        <v>-8790</v>
      </c>
      <c r="AQ39" s="313">
        <v>-5206</v>
      </c>
      <c r="AR39" s="314">
        <v>68.8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552</v>
      </c>
      <c r="AL40" s="1167"/>
      <c r="AM40" s="1167"/>
      <c r="AN40" s="1168"/>
      <c r="AO40" s="312">
        <v>-2054186</v>
      </c>
      <c r="AP40" s="312">
        <v>-26113</v>
      </c>
      <c r="AQ40" s="313">
        <v>-36761</v>
      </c>
      <c r="AR40" s="314">
        <v>-29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301</v>
      </c>
      <c r="AL41" s="1173"/>
      <c r="AM41" s="1173"/>
      <c r="AN41" s="1174"/>
      <c r="AO41" s="312">
        <v>180651</v>
      </c>
      <c r="AP41" s="312">
        <v>2296</v>
      </c>
      <c r="AQ41" s="313">
        <v>15273</v>
      </c>
      <c r="AR41" s="314">
        <v>-85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522</v>
      </c>
      <c r="AN49" s="1163" t="s">
        <v>556</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557</v>
      </c>
      <c r="AO50" s="329" t="s">
        <v>558</v>
      </c>
      <c r="AP50" s="330" t="s">
        <v>559</v>
      </c>
      <c r="AQ50" s="331" t="s">
        <v>560</v>
      </c>
      <c r="AR50" s="332" t="s">
        <v>561</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2706259</v>
      </c>
      <c r="AN51" s="334">
        <v>33605</v>
      </c>
      <c r="AO51" s="335">
        <v>-14.2</v>
      </c>
      <c r="AP51" s="336">
        <v>54684</v>
      </c>
      <c r="AQ51" s="337">
        <v>1.1000000000000001</v>
      </c>
      <c r="AR51" s="338">
        <v>-15.3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1532211</v>
      </c>
      <c r="AN52" s="342">
        <v>19026</v>
      </c>
      <c r="AO52" s="343">
        <v>-24.7</v>
      </c>
      <c r="AP52" s="344">
        <v>32829</v>
      </c>
      <c r="AQ52" s="345">
        <v>7.2</v>
      </c>
      <c r="AR52" s="346">
        <v>-31.9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4607453</v>
      </c>
      <c r="AN53" s="334">
        <v>57422</v>
      </c>
      <c r="AO53" s="335">
        <v>70.900000000000006</v>
      </c>
      <c r="AP53" s="336">
        <v>62383</v>
      </c>
      <c r="AQ53" s="337">
        <v>14.1</v>
      </c>
      <c r="AR53" s="338">
        <v>56.8</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3090754</v>
      </c>
      <c r="AN54" s="342">
        <v>38519</v>
      </c>
      <c r="AO54" s="343">
        <v>102.5</v>
      </c>
      <c r="AP54" s="344">
        <v>35325</v>
      </c>
      <c r="AQ54" s="345">
        <v>7.6</v>
      </c>
      <c r="AR54" s="346">
        <v>94.9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3709063</v>
      </c>
      <c r="AN55" s="334">
        <v>46584</v>
      </c>
      <c r="AO55" s="335">
        <v>-18.899999999999999</v>
      </c>
      <c r="AP55" s="336">
        <v>63812</v>
      </c>
      <c r="AQ55" s="337">
        <v>2.2999999999999998</v>
      </c>
      <c r="AR55" s="338">
        <v>-21.2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2290528</v>
      </c>
      <c r="AN56" s="342">
        <v>28768</v>
      </c>
      <c r="AO56" s="343">
        <v>-25.3</v>
      </c>
      <c r="AP56" s="344">
        <v>33848</v>
      </c>
      <c r="AQ56" s="345">
        <v>-4.2</v>
      </c>
      <c r="AR56" s="346">
        <v>-21.1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4911663</v>
      </c>
      <c r="AN57" s="334">
        <v>61968</v>
      </c>
      <c r="AO57" s="335">
        <v>33</v>
      </c>
      <c r="AP57" s="336">
        <v>54225</v>
      </c>
      <c r="AQ57" s="337">
        <v>-15</v>
      </c>
      <c r="AR57" s="338">
        <v>48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3157381</v>
      </c>
      <c r="AN58" s="342">
        <v>39835</v>
      </c>
      <c r="AO58" s="343">
        <v>38.5</v>
      </c>
      <c r="AP58" s="344">
        <v>27337</v>
      </c>
      <c r="AQ58" s="345">
        <v>-19.2</v>
      </c>
      <c r="AR58" s="346">
        <v>57.7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4533520</v>
      </c>
      <c r="AN59" s="334">
        <v>57630</v>
      </c>
      <c r="AO59" s="335">
        <v>-7</v>
      </c>
      <c r="AP59" s="336">
        <v>54016</v>
      </c>
      <c r="AQ59" s="337">
        <v>-0.4</v>
      </c>
      <c r="AR59" s="338">
        <v>-6.6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2951051</v>
      </c>
      <c r="AN60" s="342">
        <v>37514</v>
      </c>
      <c r="AO60" s="343">
        <v>-5.8</v>
      </c>
      <c r="AP60" s="344">
        <v>28078</v>
      </c>
      <c r="AQ60" s="345">
        <v>2.7</v>
      </c>
      <c r="AR60" s="346">
        <v>-8.5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4093592</v>
      </c>
      <c r="AN61" s="349">
        <v>51442</v>
      </c>
      <c r="AO61" s="350">
        <v>12.8</v>
      </c>
      <c r="AP61" s="351">
        <v>57824</v>
      </c>
      <c r="AQ61" s="352">
        <v>0.4</v>
      </c>
      <c r="AR61" s="338">
        <v>12.4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2604385</v>
      </c>
      <c r="AN62" s="342">
        <v>32732</v>
      </c>
      <c r="AO62" s="343">
        <v>17</v>
      </c>
      <c r="AP62" s="344">
        <v>31483</v>
      </c>
      <c r="AQ62" s="345">
        <v>-1.2</v>
      </c>
      <c r="AR62" s="346">
        <v>18.2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bG4tebCn9xuwRS9/+yix1zd4VN+vugsXFqbqqjZVo/ZwyVaGWNO+YrT9w6Qe+w6eMWPobw7l1NCGoKmM+/qwwg==" saltValue="3qyrPLi/9NSNc+RtFNLW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570</v>
      </c>
    </row>
    <row r="121" spans="125:125" ht="13.5" hidden="1" customHeight="1" x14ac:dyDescent="0.2">
      <c r="DU121" s="259"/>
    </row>
  </sheetData>
  <sheetProtection algorithmName="SHA-512" hashValue="tJMFmZucDfhy4HA/9SRmCHRoLDrP90QQTNTeOq74ZBCo9dBIz1Nuhssjaf2sLTN97pMSlNhAoW+rkZfB3n28Yg==" saltValue="SkZoIn9rpFmtqnDGDIRb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571</v>
      </c>
    </row>
  </sheetData>
  <sheetProtection algorithmName="SHA-512" hashValue="1hMk6puPjjz91la+BjaiXPdknhd/woLvegMlsUW7em7X96lGmbZnvHqYvtm71oFdqmVDeM/4OmQHjF5ajeZ/uQ==" saltValue="aknpbxcq6VLSteuHLk3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572</v>
      </c>
      <c r="G46" s="8" t="s">
        <v>573</v>
      </c>
      <c r="H46" s="8" t="s">
        <v>574</v>
      </c>
      <c r="I46" s="8" t="s">
        <v>575</v>
      </c>
      <c r="J46" s="9" t="s">
        <v>576</v>
      </c>
    </row>
    <row r="47" spans="2:10" ht="57.75" customHeight="1" x14ac:dyDescent="0.2">
      <c r="B47" s="10"/>
      <c r="C47" s="1175" t="s">
        <v>3</v>
      </c>
      <c r="D47" s="1175"/>
      <c r="E47" s="1176"/>
      <c r="F47" s="11">
        <v>21.44</v>
      </c>
      <c r="G47" s="12">
        <v>23.26</v>
      </c>
      <c r="H47" s="12">
        <v>25.68</v>
      </c>
      <c r="I47" s="12">
        <v>29.16</v>
      </c>
      <c r="J47" s="13">
        <v>38.130000000000003</v>
      </c>
    </row>
    <row r="48" spans="2:10" ht="57.75" customHeight="1" x14ac:dyDescent="0.2">
      <c r="B48" s="14"/>
      <c r="C48" s="1177" t="s">
        <v>4</v>
      </c>
      <c r="D48" s="1177"/>
      <c r="E48" s="1178"/>
      <c r="F48" s="15">
        <v>11.1</v>
      </c>
      <c r="G48" s="16">
        <v>12.06</v>
      </c>
      <c r="H48" s="16">
        <v>13.68</v>
      </c>
      <c r="I48" s="16">
        <v>16.96</v>
      </c>
      <c r="J48" s="17">
        <v>8.51</v>
      </c>
    </row>
    <row r="49" spans="2:10" ht="57.75" customHeight="1" thickBot="1" x14ac:dyDescent="0.25">
      <c r="B49" s="18"/>
      <c r="C49" s="1179" t="s">
        <v>5</v>
      </c>
      <c r="D49" s="1179"/>
      <c r="E49" s="1180"/>
      <c r="F49" s="19">
        <v>1.08</v>
      </c>
      <c r="G49" s="20">
        <v>1.27</v>
      </c>
      <c r="H49" s="20">
        <v>2.09</v>
      </c>
      <c r="I49" s="20">
        <v>6.2</v>
      </c>
      <c r="J49" s="21" t="s">
        <v>577</v>
      </c>
    </row>
    <row r="50" spans="2:10" ht="13" x14ac:dyDescent="0.2"/>
  </sheetData>
  <sheetProtection algorithmName="SHA-512" hashValue="mVcTs0GubuqEVMtrARdmNK3ddiMeXlnW372VW+cZw8VVdO3EWqKw3lzvz+yC8KtuNrRKrUxHcswD9699ElOhvw==" saltValue="WS3v+kFo4wXXP87QFsgN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2024-03-25T06:07:14Z</cp:lastPrinted>
  <dcterms:created xsi:type="dcterms:W3CDTF">2024-02-05T01:49:11Z</dcterms:created>
  <dcterms:modified xsi:type="dcterms:W3CDTF">2024-09-11T00:07:27Z</dcterms:modified>
  <cp:category/>
</cp:coreProperties>
</file>