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328"/>
  <workbookPr/>
  <mc:AlternateContent xmlns:mc="http://schemas.openxmlformats.org/markup-compatibility/2006">
    <mc:Choice Requires="x15">
      <x15ac:absPath xmlns:x15ac="http://schemas.microsoft.com/office/spreadsheetml/2010/11/ac" url="\\10.1.41.109\zaisei04\026　財政状況資料集\R6財政状況資料集\01_組合せ分析・ストック情報項目（９月公表分_R4年度決算）\03_市町村→県\16 犬山市　○【完】\"/>
    </mc:Choice>
  </mc:AlternateContent>
  <xr:revisionPtr revIDLastSave="0" documentId="13_ncr:1_{585F3A1D-C80F-4CC7-ACD9-578AD0A8E277}" xr6:coauthVersionLast="47" xr6:coauthVersionMax="47" xr10:uidLastSave="{00000000-0000-0000-0000-000000000000}"/>
  <bookViews>
    <workbookView xWindow="-110" yWindow="-110" windowWidth="22780" windowHeight="14660" xr2:uid="{00000000-000D-0000-FFFF-FFFF00000000}"/>
  </bookViews>
  <sheets>
    <sheet name="総括表" sheetId="10" r:id="rId1"/>
    <sheet name="普通会計の状況" sheetId="11" r:id="rId2"/>
    <sheet name="各会計、関係団体の財政状況及び健全化判断比率" sheetId="12" r:id="rId3"/>
    <sheet name="財政比較分析表" sheetId="18"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9" r:id="rId14"/>
    <sheet name="施設類型別ストック情報分析表①" sheetId="20" r:id="rId15"/>
    <sheet name="施設類型別ストック情報分析表②" sheetId="21" r:id="rId16"/>
    <sheet name="データシート" sheetId="9" state="hidden" r:id="rId17"/>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AA29" i="12" l="1"/>
  <c r="AA30" i="12"/>
  <c r="AA31" i="12"/>
  <c r="AA32" i="12"/>
  <c r="AA33" i="12"/>
  <c r="AA34" i="12"/>
  <c r="AA28" i="12"/>
  <c r="BG35" i="10"/>
  <c r="BG34" i="10"/>
  <c r="AO35" i="10"/>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W39" i="10"/>
  <c r="BE39" i="10"/>
  <c r="AM39" i="10"/>
  <c r="U39" i="10"/>
  <c r="C39" i="10"/>
  <c r="CO38" i="10"/>
  <c r="BW38" i="10"/>
  <c r="BE38" i="10"/>
  <c r="AM38" i="10"/>
  <c r="U38" i="10"/>
  <c r="C38" i="10"/>
  <c r="CO37" i="10"/>
  <c r="BE37" i="10"/>
  <c r="AM37" i="10"/>
  <c r="U37" i="10"/>
  <c r="C37" i="10"/>
  <c r="CO36" i="10"/>
  <c r="BE36" i="10"/>
  <c r="AM36" i="10"/>
  <c r="C36" i="10"/>
  <c r="C35" i="10"/>
  <c r="BW34" i="10"/>
  <c r="C34" i="10"/>
  <c r="CO34" i="10" l="1"/>
  <c r="CO35" i="10" s="1"/>
  <c r="BW35" i="10"/>
  <c r="BW36" i="10" s="1"/>
  <c r="BW37" i="10" s="1"/>
  <c r="U34" i="10"/>
  <c r="U35" i="10" s="1"/>
  <c r="U36" i="10" s="1"/>
  <c r="AM34" i="10" s="1"/>
  <c r="AM35"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BE34" i="10" l="1"/>
  <c r="BE35" i="10" s="1"/>
</calcChain>
</file>

<file path=xl/sharedStrings.xml><?xml version="1.0" encoding="utf-8"?>
<sst xmlns="http://schemas.openxmlformats.org/spreadsheetml/2006/main" count="1136" uniqueCount="609">
  <si>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</si>
  <si>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</si>
  <si>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</si>
  <si>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</si>
  <si>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</si>
  <si>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</si>
  <si>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</si>
  <si>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</si>
  <si>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※令和5年度中に市町村合併した団体で、合併前の団体ごとの決算に基づく連結実質赤字比率を算出していない団体については、グラフを表記しない。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</si>
  <si>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</si>
  <si>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</si>
  <si>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</si>
  <si>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</si>
  <si>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</si>
  <si>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</si>
  <si>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</si>
  <si>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</si>
  <si>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</si>
  <si>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</si>
  <si>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</si>
  <si>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</si>
  <si>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</si>
  <si>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</si>
  <si>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令和5年度中に市町村合併した団体で、合併前の団体ごとの決算に基づく実質公債費比率を算出していない団体については、グラフを表記しない。</t>
    <rPh sb="3" eb="5">
      <t>レイワ</t>
    </rPh>
    <phoneticPr fontId="5"/>
  </si>
  <si>
    <t>※2 減債基金積立不足算定額=(C)×(１－(D)/(E))</t>
    <phoneticPr fontId="5"/>
  </si>
  <si>
    <t>（参考）</t>
    <rPh sb="1" eb="3">
      <t>サンコウ</t>
    </rPh>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</si>
  <si>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</si>
  <si>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</si>
  <si>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</si>
  <si>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</si>
  <si>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</si>
  <si>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</si>
  <si>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</si>
  <si>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</si>
  <si>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</si>
  <si>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</si>
  <si>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</si>
  <si>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</si>
  <si>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</si>
  <si>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</si>
  <si>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</si>
  <si>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</si>
  <si>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</si>
  <si>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</si>
  <si>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</si>
  <si>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</si>
  <si>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</si>
  <si>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</si>
  <si>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※令和5年度中に市町村合併した団体で、合併前の団体ごとの決算に基づく将来負担比率を算出していない団体については、グラフを表記しない。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</si>
  <si>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</si>
  <si>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</si>
  <si>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</si>
  <si>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</si>
  <si>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</si>
  <si>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</si>
  <si>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</si>
  <si>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</si>
  <si>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</si>
  <si>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</si>
  <si>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</si>
  <si>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</si>
  <si>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</si>
  <si>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</si>
  <si>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</si>
  <si>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</si>
  <si>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</si>
  <si>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</si>
  <si>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</si>
  <si>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</si>
  <si>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</si>
  <si>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</si>
  <si>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</si>
  <si>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</si>
  <si>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</si>
  <si>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</si>
  <si>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</si>
  <si>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</si>
  <si>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</si>
  <si>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</si>
  <si>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</si>
  <si>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</si>
  <si>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</si>
  <si>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令和4年度　財政状況資料集</t>
    <phoneticPr fontId="5"/>
  </si>
  <si>
    <t>総括表（市町村）</t>
    <rPh sb="0" eb="2">
      <t>ソウカツ</t>
    </rPh>
    <rPh sb="2" eb="3">
      <t>ヒョウ</t>
    </rPh>
    <rPh sb="4" eb="7">
      <t>シチョウソン</t>
    </rPh>
    <phoneticPr fontId="5"/>
  </si>
  <si>
    <t>都道府県名</t>
    <phoneticPr fontId="5"/>
  </si>
  <si>
    <t>愛知県</t>
    <phoneticPr fontId="5"/>
  </si>
  <si>
    <t>市町村類型</t>
    <phoneticPr fontId="5"/>
  </si>
  <si>
    <t>Ⅱ－２</t>
    <phoneticPr fontId="5"/>
  </si>
  <si>
    <t>指定団体等の指定状況</t>
    <phoneticPr fontId="5"/>
  </si>
  <si>
    <t>令和4年度(千円)</t>
    <rPh sb="0" eb="2">
      <t>レイワ</t>
    </rPh>
    <rPh sb="3" eb="5">
      <t>ネンド</t>
    </rPh>
    <rPh sb="6" eb="8">
      <t>センエン</t>
    </rPh>
    <phoneticPr fontId="5"/>
  </si>
  <si>
    <t>令和3年度(千円)</t>
    <rPh sb="0" eb="2">
      <t>レイワ</t>
    </rPh>
    <rPh sb="3" eb="5">
      <t>ネンド</t>
    </rPh>
    <rPh sb="4" eb="5">
      <t>ド</t>
    </rPh>
    <rPh sb="6" eb="8">
      <t>センエン</t>
    </rPh>
    <phoneticPr fontId="5"/>
  </si>
  <si>
    <t>令和4年度(千円･％)</t>
    <rPh sb="0" eb="2">
      <t>レイワ</t>
    </rPh>
    <rPh sb="3" eb="5">
      <t>ネンド</t>
    </rPh>
    <rPh sb="6" eb="8">
      <t>センエン</t>
    </rPh>
    <phoneticPr fontId="5"/>
  </si>
  <si>
    <t>令和3年度(千円･％)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</si>
  <si>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</si>
  <si>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</si>
  <si>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</si>
  <si>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</si>
  <si>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</si>
  <si>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</si>
  <si>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</si>
  <si>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犬山市</t>
    <phoneticPr fontId="5"/>
  </si>
  <si>
    <t>地方交付税種地</t>
    <rPh sb="0" eb="2">
      <t>チホウ</t>
    </rPh>
    <rPh sb="2" eb="5">
      <t>コウフゼイ</t>
    </rPh>
    <rPh sb="5" eb="6">
      <t>シュ</t>
    </rPh>
    <rPh sb="6" eb="7">
      <t>チ</t>
    </rPh>
    <phoneticPr fontId="5"/>
  </si>
  <si>
    <t>2-6</t>
    <phoneticPr fontId="5"/>
  </si>
  <si>
    <t>財源超過</t>
    <rPh sb="0" eb="2">
      <t>ザイゲン</t>
    </rPh>
    <rPh sb="2" eb="4">
      <t>チョウカ</t>
    </rPh>
    <phoneticPr fontId="5"/>
  </si>
  <si>
    <t>歳入歳出差引</t>
    <phoneticPr fontId="25"/>
  </si>
  <si>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</si>
  <si>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</si>
  <si>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</si>
  <si>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</si>
  <si>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</si>
  <si>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</si>
  <si>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</si>
  <si>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</si>
  <si>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</si>
  <si>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</si>
  <si>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</si>
  <si>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</si>
  <si>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</si>
  <si>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t>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</si>
  <si>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</si>
  <si>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</si>
  <si>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</si>
  <si>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</si>
  <si>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</si>
  <si>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</si>
  <si>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</si>
  <si>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-1.6</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</si>
  <si>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</si>
  <si>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</si>
  <si>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</si>
  <si>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</si>
  <si>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t>
    <phoneticPr fontId="5"/>
  </si>
  <si>
    <t>住民基本台帳人口
 (※7)</t>
    <rPh sb="0" eb="2">
      <t>ジュウミン</t>
    </rPh>
    <rPh sb="2" eb="4">
      <t>キホン</t>
    </rPh>
    <rPh sb="4" eb="6">
      <t>ダイチョウ</t>
    </rPh>
    <rPh sb="6" eb="8">
      <t>ジンコウ</t>
    </rPh>
    <phoneticPr fontId="5"/>
  </si>
  <si>
    <t>令05.01.01(人)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</si>
  <si>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</si>
  <si>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</si>
  <si>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</si>
  <si>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t>
    <phoneticPr fontId="5"/>
  </si>
  <si>
    <t>積立金取崩し額</t>
    <phoneticPr fontId="25"/>
  </si>
  <si>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</si>
  <si>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</si>
  <si>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</si>
  <si>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</si>
  <si>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</si>
  <si>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</si>
  <si>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</si>
  <si>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令04.01.01(人)</t>
    <phoneticPr fontId="5"/>
  </si>
  <si>
    <t>　将来負担比率</t>
    <rPh sb="1" eb="3">
      <t>ショウライ</t>
    </rPh>
    <rPh sb="3" eb="5">
      <t>フタン</t>
    </rPh>
    <rPh sb="5" eb="7">
      <t>ヒリツ</t>
    </rPh>
    <phoneticPr fontId="5"/>
  </si>
  <si>
    <t>うち日本人(人)</t>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</si>
  <si>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</si>
  <si>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</si>
  <si>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</si>
  <si>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</si>
  <si>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-0.4</t>
    <phoneticPr fontId="5"/>
  </si>
  <si>
    <t>基準財政需要額</t>
    <phoneticPr fontId="25"/>
  </si>
  <si>
    <t>うち日本人(％)</t>
    <phoneticPr fontId="5"/>
  </si>
  <si>
    <t>-0.8</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</si>
  <si>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</si>
  <si>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</si>
  <si>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</si>
  <si>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</si>
  <si>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</si>
  <si>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</si>
  <si>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</si>
  <si>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</si>
  <si>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</si>
  <si>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</si>
  <si>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</si>
  <si>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</si>
  <si>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</si>
  <si>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</si>
  <si>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</si>
  <si>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</si>
  <si>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</si>
  <si>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</si>
  <si>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</si>
  <si>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</si>
  <si>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</si>
  <si>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</si>
  <si>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</si>
  <si>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</si>
  <si>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t>
    <phoneticPr fontId="5"/>
  </si>
  <si>
    <t>*</t>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</si>
  <si>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</si>
  <si>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</si>
  <si>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</si>
  <si>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</si>
  <si>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</si>
  <si>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</si>
  <si>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</si>
  <si>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</si>
  <si>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</si>
  <si>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</si>
  <si>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</si>
  <si>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</si>
  <si>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</si>
  <si>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</si>
  <si>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</si>
  <si>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</si>
  <si>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</si>
  <si>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</si>
  <si>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</si>
  <si>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</si>
  <si>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</si>
  <si>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</si>
  <si>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</si>
  <si>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</si>
  <si>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</si>
  <si>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</si>
  <si>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</si>
  <si>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)内の数値は、「減収補塡債（特例分）」「猶予特例債」及び「臨時財政対策債」を除いて算出したものである。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</si>
  <si>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</si>
  <si>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</si>
  <si>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</si>
  <si>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</si>
  <si>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</si>
  <si>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</si>
  <si>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※8：職員の状況については、令和4年度地方公務員給与実態調査に基づいている。</t>
    <phoneticPr fontId="29"/>
  </si>
  <si>
    <t>令和4年度</t>
    <phoneticPr fontId="25"/>
  </si>
  <si>
    <t>愛知県犬山市</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</si>
  <si>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</si>
  <si>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</si>
  <si>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</si>
  <si>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</si>
  <si>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</si>
  <si>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</si>
  <si>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</si>
  <si>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</si>
  <si>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</si>
  <si>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</si>
  <si>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</si>
  <si>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</si>
  <si>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</si>
  <si>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</si>
  <si>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</si>
  <si>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</si>
  <si>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</si>
  <si>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</si>
  <si>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</si>
  <si>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</si>
  <si>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</si>
  <si>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</si>
  <si>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</si>
  <si>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</si>
  <si>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</si>
  <si>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</si>
  <si>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</si>
  <si>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</si>
  <si>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</si>
  <si>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</si>
  <si>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</si>
  <si>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</si>
  <si>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</si>
  <si>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</si>
  <si>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</si>
  <si>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</si>
  <si>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</si>
  <si>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</si>
  <si>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</si>
  <si>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t>
    <phoneticPr fontId="5"/>
  </si>
  <si>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</si>
  <si>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</si>
  <si>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</si>
  <si>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</si>
  <si>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</si>
  <si>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</si>
  <si>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</si>
  <si>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</si>
  <si>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</si>
  <si>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</si>
  <si>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</si>
  <si>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6"/>
  </si>
  <si>
    <t>　　特別土地保有税</t>
    <phoneticPr fontId="5"/>
  </si>
  <si>
    <t>公債費</t>
  </si>
  <si>
    <t>地方特例交付金等</t>
    <rPh sb="7" eb="8">
      <t>トウ</t>
    </rPh>
    <phoneticPr fontId="16"/>
  </si>
  <si>
    <t>　法定外普通税</t>
    <phoneticPr fontId="5"/>
  </si>
  <si>
    <t>諸支出金</t>
    <rPh sb="3" eb="4">
      <t>キン</t>
    </rPh>
    <phoneticPr fontId="25"/>
  </si>
  <si>
    <t>　個人住民税減収補塡特例交付金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</si>
  <si>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</si>
  <si>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</si>
  <si>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</si>
  <si>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</si>
  <si>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</si>
  <si>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</si>
  <si>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</si>
  <si>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</si>
  <si>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</si>
  <si>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</si>
  <si>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</si>
  <si>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</si>
  <si>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</si>
  <si>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</si>
  <si>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</si>
  <si>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</si>
  <si>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</si>
  <si>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</si>
  <si>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</si>
  <si>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</si>
  <si>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</si>
  <si>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</si>
  <si>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</si>
  <si>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</si>
  <si>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</si>
  <si>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</si>
  <si>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</si>
  <si>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</si>
  <si>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</si>
  <si>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</si>
  <si>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</si>
  <si>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</si>
  <si>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</si>
  <si>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元利償還金</t>
    <phoneticPr fontId="5"/>
  </si>
  <si>
    <t>国庫支出金</t>
  </si>
  <si>
    <t>令和4年度</t>
    <rPh sb="0" eb="2">
      <t>レイワ</t>
    </rPh>
    <rPh sb="3" eb="5">
      <t>ネンド</t>
    </rPh>
    <phoneticPr fontId="5"/>
  </si>
  <si>
    <t>令和3年度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</si>
  <si>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</si>
  <si>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</si>
  <si>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</si>
  <si>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</si>
  <si>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</si>
  <si>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</si>
  <si>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</si>
  <si>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</si>
  <si>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</si>
  <si>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</si>
  <si>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</si>
  <si>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</si>
  <si>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</si>
  <si>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</si>
  <si>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</si>
  <si>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</si>
  <si>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</si>
  <si>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</si>
  <si>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</si>
  <si>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</si>
  <si>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</si>
  <si>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</si>
  <si>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</si>
  <si>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</si>
  <si>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</si>
  <si>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</si>
  <si>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</si>
  <si>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上水道</t>
    <phoneticPr fontId="5"/>
  </si>
  <si>
    <t>加入世帯数(世帯)</t>
  </si>
  <si>
    <t>　繰出金</t>
    <phoneticPr fontId="5"/>
  </si>
  <si>
    <t>　うち減収補塡債(特例分)</t>
    <rPh sb="4" eb="5">
      <t>シュウ</t>
    </rPh>
    <rPh sb="9" eb="10">
      <t>トク</t>
    </rPh>
    <rPh sb="10" eb="11">
      <t>レイ</t>
    </rPh>
    <rPh sb="11" eb="12">
      <t>ブン</t>
    </rPh>
    <phoneticPr fontId="16"/>
  </si>
  <si>
    <t>観光施設</t>
    <phoneticPr fontId="5"/>
  </si>
  <si>
    <t>被保険者数(人)</t>
  </si>
  <si>
    <t>　積立金</t>
    <phoneticPr fontId="5"/>
  </si>
  <si>
    <t>　うち臨時財政対策債</t>
    <phoneticPr fontId="5"/>
  </si>
  <si>
    <t>工業用水道</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</si>
  <si>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</si>
  <si>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</si>
  <si>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</si>
  <si>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</si>
  <si>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</si>
  <si>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</si>
  <si>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</si>
  <si>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</si>
  <si>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</si>
  <si>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</si>
  <si>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</si>
  <si>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</si>
  <si>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</si>
  <si>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</si>
  <si>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</si>
  <si>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</si>
  <si>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</si>
  <si>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</si>
  <si>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</si>
  <si>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</si>
  <si>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</si>
  <si>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令和4年度</t>
  </si>
  <si>
    <t>愛知県犬山市</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</si>
  <si>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</si>
  <si>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</si>
  <si>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</si>
  <si>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</si>
  <si>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</si>
  <si>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</si>
  <si>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</si>
  <si>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</si>
  <si>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</si>
  <si>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</si>
  <si>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</si>
  <si>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</si>
  <si>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</si>
  <si>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</si>
  <si>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</si>
  <si>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</si>
  <si>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</si>
  <si>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</si>
  <si>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</si>
  <si>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</si>
  <si>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</si>
  <si>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</si>
  <si>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</si>
  <si>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</si>
  <si>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</si>
  <si>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</si>
  <si>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</si>
  <si>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</si>
  <si>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</si>
  <si>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</si>
  <si>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</si>
  <si>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</si>
  <si>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</si>
  <si>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</si>
  <si>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</si>
  <si>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後期高齢者医療特別会計</t>
    <phoneticPr fontId="5"/>
  </si>
  <si>
    <t>水道事業会計</t>
    <phoneticPr fontId="5"/>
  </si>
  <si>
    <t>法適用企業</t>
    <phoneticPr fontId="5"/>
  </si>
  <si>
    <t>下水道事業会計</t>
    <phoneticPr fontId="5"/>
  </si>
  <si>
    <t>犬山城費特別会計</t>
    <phoneticPr fontId="5"/>
  </si>
  <si>
    <t>法非適用企業</t>
    <phoneticPr fontId="5"/>
  </si>
  <si>
    <t>木曽川うかい事業費特別会計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</si>
  <si>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</si>
  <si>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</si>
  <si>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</si>
  <si>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t>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</si>
  <si>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</si>
  <si>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</si>
  <si>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総費用
（歳出）</t>
    <phoneticPr fontId="5"/>
  </si>
  <si>
    <t>資金剰余額
/不足額
（実質収支）</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</si>
  <si>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</si>
  <si>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</si>
  <si>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</si>
  <si>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</si>
  <si>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</si>
  <si>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</si>
  <si>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</si>
  <si>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</si>
  <si>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</si>
  <si>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</si>
  <si>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令和2年度</t>
    <rPh sb="0" eb="2">
      <t>レイワ</t>
    </rPh>
    <rPh sb="3" eb="5">
      <t>ネンド</t>
    </rPh>
    <phoneticPr fontId="5"/>
  </si>
  <si>
    <t>令和3年度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</si>
  <si>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</si>
  <si>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</si>
  <si>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</si>
  <si>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</si>
  <si>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</si>
  <si>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</si>
  <si>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</si>
  <si>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</si>
  <si>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</si>
  <si>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</si>
  <si>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</si>
  <si>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t>
    <phoneticPr fontId="5"/>
  </si>
  <si>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</si>
  <si>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</si>
  <si>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</si>
  <si>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</si>
  <si>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t>
    <phoneticPr fontId="5"/>
  </si>
  <si>
    <t>-</t>
    <phoneticPr fontId="5"/>
  </si>
  <si>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</si>
  <si>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</si>
  <si>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t>
    <phoneticPr fontId="5"/>
  </si>
  <si>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</si>
  <si>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</si>
  <si>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t>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</si>
  <si>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</si>
  <si>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</si>
  <si>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t>
    <phoneticPr fontId="5"/>
  </si>
  <si>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</si>
  <si>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</si>
  <si>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</si>
  <si>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</si>
  <si>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</si>
  <si>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</si>
  <si>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</si>
  <si>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</si>
  <si>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</si>
  <si>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</si>
  <si>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</si>
  <si>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</si>
  <si>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</si>
  <si>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</si>
  <si>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</si>
  <si>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下水道事業会計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</si>
  <si>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</si>
  <si>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</si>
  <si>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介護保険特別会計</t>
    <phoneticPr fontId="5"/>
  </si>
  <si>
    <t xml:space="preserve">基準財政需要額算入見込額 </t>
    <rPh sb="0" eb="2">
      <t>キジュン</t>
    </rPh>
    <rPh sb="2" eb="4">
      <t>ザイセイ</t>
    </rPh>
    <rPh sb="4" eb="7">
      <t>ジュヨウガク</t>
    </rPh>
    <rPh sb="7" eb="9">
      <t>サンニュウ</t>
    </rPh>
    <rPh sb="9" eb="12">
      <t>ミコミガク</t>
    </rPh>
    <phoneticPr fontId="31"/>
  </si>
  <si>
    <t>犬山城費特別会計</t>
    <phoneticPr fontId="5"/>
  </si>
  <si>
    <t>(Ｆ)</t>
    <phoneticPr fontId="5"/>
  </si>
  <si>
    <t>後期高齢者医療特別会計</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</si>
  <si>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</si>
  <si>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</si>
  <si>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</si>
  <si>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</si>
  <si>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</si>
  <si>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</si>
  <si>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</si>
  <si>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令和4年度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</si>
  <si>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</si>
  <si>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</si>
  <si>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</si>
  <si>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</si>
  <si>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</si>
  <si>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</si>
  <si>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</si>
  <si>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</si>
  <si>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</si>
  <si>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</si>
  <si>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</si>
  <si>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</si>
  <si>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</si>
  <si>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</si>
  <si>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</si>
  <si>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</si>
  <si>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</si>
  <si>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</si>
  <si>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</si>
  <si>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</si>
  <si>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</si>
  <si>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</si>
  <si>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</si>
  <si>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</si>
  <si>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</si>
  <si>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</si>
  <si>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</si>
  <si>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</si>
  <si>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</si>
  <si>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</si>
  <si>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</si>
  <si>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</si>
  <si>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</si>
  <si>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</si>
  <si>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</si>
  <si>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</si>
  <si>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</si>
  <si>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</si>
  <si>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</si>
  <si>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</si>
  <si>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</si>
  <si>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</si>
  <si>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</si>
  <si>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</si>
  <si>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</si>
  <si>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</si>
  <si>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</si>
  <si>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</si>
  <si>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</si>
  <si>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</si>
  <si>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</si>
  <si>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※令和5年度中に市町村合併した団体で、合併前の団体ごとの決算に基づく実質公債費比率を算出していない団体については、グラフを表記しない。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</si>
  <si>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</si>
  <si>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</si>
  <si>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</si>
  <si>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</si>
  <si>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</si>
  <si>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</si>
  <si>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</si>
  <si>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</si>
  <si>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H30</t>
  </si>
  <si>
    <t>うち単独分</t>
    <rPh sb="2" eb="4">
      <t>タンドク</t>
    </rPh>
    <rPh sb="4" eb="5">
      <t>ブン</t>
    </rPh>
    <phoneticPr fontId="5"/>
  </si>
  <si>
    <t xml:space="preserve"> R01</t>
  </si>
  <si>
    <t xml:space="preserve"> R02</t>
  </si>
  <si>
    <t xml:space="preserve"> R03</t>
  </si>
  <si>
    <t xml:space="preserve"> R04</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</si>
  <si>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</si>
  <si>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</si>
  <si>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</si>
  <si>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</si>
  <si>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H30</t>
  </si>
  <si>
    <t>R01</t>
  </si>
  <si>
    <t>R02</t>
  </si>
  <si>
    <t>R03</t>
  </si>
  <si>
    <t>R04</t>
  </si>
  <si>
    <t>▲ 1.63</t>
  </si>
  <si>
    <t>一般会計</t>
  </si>
  <si>
    <t>水道事業会計</t>
  </si>
  <si>
    <t>介護保険特別会計</t>
  </si>
  <si>
    <t>下水道事業会計</t>
  </si>
  <si>
    <t>国民健康保険特別会計</t>
  </si>
  <si>
    <t>犬山城費特別会計</t>
  </si>
  <si>
    <t>後期高齢者医療特別会計</t>
  </si>
  <si>
    <t>木曽川うかい事業費特別会計</t>
  </si>
  <si>
    <t>その他会計（赤字）</t>
  </si>
  <si>
    <t>その他会計（黒字）</t>
  </si>
  <si>
    <t>（百万円）</t>
    <phoneticPr fontId="5"/>
  </si>
  <si>
    <t>H30</t>
    <phoneticPr fontId="5"/>
  </si>
  <si>
    <t>R01</t>
    <phoneticPr fontId="5"/>
  </si>
  <si>
    <t>R02</t>
    <phoneticPr fontId="5"/>
  </si>
  <si>
    <t>R03</t>
    <phoneticPr fontId="5"/>
  </si>
  <si>
    <t>R04</t>
    <phoneticPr fontId="5"/>
  </si>
  <si>
    <t>犬山市土地開発公社</t>
    <rPh sb="0" eb="9">
      <t>イヌヤマシトチカイハツコウシャ</t>
    </rPh>
    <phoneticPr fontId="2"/>
  </si>
  <si>
    <t>-</t>
    <phoneticPr fontId="2"/>
  </si>
  <si>
    <t>犬山まちづくり株式会社</t>
    <rPh sb="0" eb="2">
      <t>イヌヤマ</t>
    </rPh>
    <rPh sb="7" eb="11">
      <t>カブシキガイシャ</t>
    </rPh>
    <phoneticPr fontId="2"/>
  </si>
  <si>
    <t>愛知県後期高齢者医療広域連合（一般会計）</t>
    <rPh sb="0" eb="14">
      <t>アイチケンコウキコウレイシャイリョウコウイキレンゴウ</t>
    </rPh>
    <rPh sb="15" eb="19">
      <t>イッパンカイケイ</t>
    </rPh>
    <phoneticPr fontId="2"/>
  </si>
  <si>
    <t>愛知県後期高齢者医療広域連合（後期高齢者医療特別会計）</t>
    <rPh sb="0" eb="10">
      <t>アイチケンコウキコウレイシャイリョウ</t>
    </rPh>
    <rPh sb="10" eb="14">
      <t>コウイキレンゴウ</t>
    </rPh>
    <rPh sb="15" eb="26">
      <t>コウキコウレイシャイリョウトクベツカイケイ</t>
    </rPh>
    <phoneticPr fontId="2"/>
  </si>
  <si>
    <t>愛北広域事務組合</t>
    <rPh sb="0" eb="8">
      <t>アイホクコウイキジムクミアイ</t>
    </rPh>
    <phoneticPr fontId="2"/>
  </si>
  <si>
    <t>尾張北部環境組合</t>
    <rPh sb="0" eb="4">
      <t>オワリホクブ</t>
    </rPh>
    <rPh sb="4" eb="8">
      <t>カンキョウクミアイ</t>
    </rPh>
    <phoneticPr fontId="2"/>
  </si>
  <si>
    <t>広域ごみ処理施設整備基金</t>
    <phoneticPr fontId="5"/>
  </si>
  <si>
    <t>ふるさと犬山応援基金</t>
    <phoneticPr fontId="2"/>
  </si>
  <si>
    <t>公共施設等管理基金</t>
    <phoneticPr fontId="2"/>
  </si>
  <si>
    <t>健康市民づくり基金</t>
    <phoneticPr fontId="2"/>
  </si>
  <si>
    <t>スポーツ振興基金</t>
    <phoneticPr fontId="2"/>
  </si>
  <si>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</si>
  <si>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</si>
  <si>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</si>
  <si>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</si>
  <si>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</si>
  <si>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</si>
  <si>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</si>
  <si>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</si>
  <si>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実質公債費比率</t>
    <phoneticPr fontId="5"/>
  </si>
  <si>
    <t>　将来負担比率はマイナスとなったが、今後は犬山南小学校や広域ごみ処理施設の整備など大規模な事業が控えているため、財政調整基金の残高を令和4年度末ほどの水準に保ち続けるのは難しいが、標準財政規模比10％以上を常時維持することに努めていく。
　有形固定資産減価償却率は類似団体平均値よりやや高い水準にあるが一時的なものと考えられ、公共施設の集約化に伴う老朽施設の解体等、これまでの取組の効果が表れていると考えられる。今後も、公共施設等総合管理計画において定めている全公共建築物の施設量（延床面積）を20%削減するという目標に向けて、利用者等との合意形成を図りながら計画的に改修や縮小・複合化を行っていく。</t>
    <rPh sb="143" eb="144">
      <t>タカ</t>
    </rPh>
    <rPh sb="151" eb="154">
      <t>イチジテキ</t>
    </rPh>
    <rPh sb="158" eb="159">
      <t>カンガ</t>
    </rPh>
    <phoneticPr fontId="5"/>
  </si>
  <si>
    <t>　将来負担比率は、令和4年度に発行した市債に対して、償還が終了した市債の方が多かったことに加え、臨時財政対策債発行可能額が減少したため、市債残高が約10億円減少するとともに、ふるさと犬山応援基金や公共施設等管理基金を積み増せたこと等により充当可能財源が4億円増加したことによってマイナスとなった。
　実質公債費比率は、平成13年度に借り入れた市債の償還が終了したことに加え、継足し単独事業については可能な限り借入を行わず、交付税算入の対象である起債を積極的に活用しているため、減少した。
　今後も世代間の負担のバランスを考慮しながら健全な財政運営に努めていく。</t>
    <rPh sb="45" eb="46">
      <t>クワ</t>
    </rPh>
    <rPh sb="48" eb="55">
      <t>リンジザイセイタイサクサイ</t>
    </rPh>
    <rPh sb="55" eb="60">
      <t>ハッコウカノウガク</t>
    </rPh>
    <rPh sb="61" eb="63">
      <t>ゲンショウ</t>
    </rPh>
    <rPh sb="73" eb="74">
      <t>ヤク</t>
    </rPh>
    <rPh sb="115" eb="116">
      <t>ナド</t>
    </rPh>
    <rPh sb="184" eb="185">
      <t>クワ</t>
    </rPh>
    <rPh sb="238" eb="240">
      <t>ゲンショウ</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</si>
</sst>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0"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38" fillId="0" borderId="0">
      <alignment vertical="center"/>
    </xf>
  </cellStyleXfs>
  <cellXfs count="1275">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7"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2"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3"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Font="1"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55" xfId="6" applyNumberFormat="1" applyFont="1" applyFill="1" applyBorder="1" applyAlignment="1">
      <alignment vertical="center"/>
    </xf>
    <xf numFmtId="180" fontId="17" fillId="0" borderId="58"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Fill="1" applyBorder="1" applyAlignment="1">
      <alignment vertical="center"/>
    </xf>
    <xf numFmtId="179" fontId="17" fillId="0" borderId="61" xfId="6" applyNumberFormat="1" applyFont="1" applyFill="1" applyBorder="1" applyAlignment="1">
      <alignment vertical="center"/>
    </xf>
    <xf numFmtId="180" fontId="17" fillId="0" borderId="59" xfId="6" applyNumberFormat="1" applyFont="1" applyFill="1" applyBorder="1" applyAlignment="1">
      <alignment vertical="center"/>
    </xf>
    <xf numFmtId="179" fontId="17" fillId="0" borderId="62" xfId="6" applyNumberFormat="1" applyFont="1" applyFill="1" applyBorder="1" applyAlignment="1">
      <alignment vertical="center"/>
    </xf>
    <xf numFmtId="180" fontId="17" fillId="0" borderId="63" xfId="6" applyNumberFormat="1" applyFont="1" applyFill="1" applyBorder="1" applyAlignment="1">
      <alignment vertical="center"/>
    </xf>
    <xf numFmtId="180" fontId="17" fillId="0" borderId="60" xfId="6" applyNumberFormat="1" applyFont="1" applyBorder="1" applyAlignment="1">
      <alignment vertical="center"/>
    </xf>
    <xf numFmtId="179" fontId="17" fillId="0" borderId="60"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4"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55" xfId="19" applyNumberFormat="1" applyFont="1" applyFill="1" applyBorder="1" applyAlignment="1">
      <alignment horizontal="right" vertical="center" shrinkToFit="1"/>
    </xf>
    <xf numFmtId="187" fontId="17" fillId="0" borderId="58"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Fill="1" applyBorder="1" applyAlignment="1">
      <alignment horizontal="right" vertical="center" shrinkToFit="1"/>
    </xf>
    <xf numFmtId="177" fontId="17" fillId="0" borderId="61" xfId="19" applyNumberFormat="1" applyFont="1" applyFill="1" applyBorder="1" applyAlignment="1">
      <alignment horizontal="right" vertical="center" shrinkToFit="1"/>
    </xf>
    <xf numFmtId="187" fontId="17" fillId="0" borderId="59" xfId="19" applyNumberFormat="1" applyFont="1" applyFill="1" applyBorder="1" applyAlignment="1">
      <alignment horizontal="right" vertical="center" shrinkToFit="1"/>
    </xf>
    <xf numFmtId="177" fontId="17" fillId="0" borderId="62" xfId="19" applyNumberFormat="1" applyFont="1" applyFill="1" applyBorder="1" applyAlignment="1">
      <alignment horizontal="right" vertical="center" shrinkToFit="1"/>
    </xf>
    <xf numFmtId="187" fontId="17" fillId="0" borderId="63" xfId="19" applyNumberFormat="1" applyFont="1" applyFill="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0" fillId="6" borderId="0" xfId="6" applyFont="1" applyFill="1" applyAlignment="1">
      <alignment vertical="center"/>
    </xf>
    <xf numFmtId="0" fontId="16" fillId="6" borderId="0" xfId="6" applyFill="1" applyAlignment="1" applyProtection="1">
      <alignment vertical="center"/>
      <protection hidden="1"/>
    </xf>
    <xf numFmtId="0" fontId="1" fillId="0" borderId="0" xfId="16" applyFont="1">
      <alignment vertical="center"/>
    </xf>
    <xf numFmtId="0" fontId="16"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51" xfId="16" applyFont="1" applyBorder="1">
      <alignment vertical="center"/>
    </xf>
    <xf numFmtId="0" fontId="1" fillId="0" borderId="65"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6" xfId="16" applyFont="1" applyBorder="1">
      <alignment vertical="center"/>
    </xf>
    <xf numFmtId="0" fontId="1" fillId="0" borderId="40" xfId="16" applyFont="1" applyBorder="1">
      <alignment vertical="center"/>
    </xf>
    <xf numFmtId="0" fontId="1" fillId="0" borderId="31" xfId="16" applyFont="1" applyBorder="1">
      <alignment vertical="center"/>
    </xf>
    <xf numFmtId="0" fontId="34" fillId="0" borderId="41" xfId="16" applyFont="1" applyBorder="1">
      <alignment vertical="center"/>
    </xf>
    <xf numFmtId="178" fontId="38"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5"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6" xfId="16" applyNumberFormat="1" applyFont="1" applyBorder="1">
      <alignment vertical="center"/>
    </xf>
    <xf numFmtId="189" fontId="1" fillId="0" borderId="56" xfId="16" applyNumberFormat="1" applyFont="1" applyBorder="1">
      <alignment vertical="center"/>
    </xf>
    <xf numFmtId="178" fontId="1" fillId="0" borderId="40" xfId="16" applyNumberFormat="1" applyFont="1" applyBorder="1">
      <alignment vertical="center"/>
    </xf>
    <xf numFmtId="0" fontId="34" fillId="0" borderId="65" xfId="16" applyFont="1" applyBorder="1">
      <alignment vertical="center"/>
    </xf>
    <xf numFmtId="0" fontId="1" fillId="0" borderId="0" xfId="17" applyFont="1">
      <alignment vertical="center"/>
    </xf>
    <xf numFmtId="189" fontId="1" fillId="0" borderId="0" xfId="17" applyNumberFormat="1" applyFont="1">
      <alignment vertical="center"/>
    </xf>
    <xf numFmtId="178" fontId="16" fillId="0" borderId="0" xfId="18" applyNumberFormat="1" applyAlignment="1">
      <alignment vertical="center"/>
    </xf>
    <xf numFmtId="177" fontId="16" fillId="0" borderId="0" xfId="19" applyNumberFormat="1" applyAlignment="1">
      <alignment horizontal="right" vertical="center"/>
    </xf>
    <xf numFmtId="187" fontId="16" fillId="0" borderId="0" xfId="19" applyNumberFormat="1" applyAlignment="1">
      <alignment horizontal="right" vertical="center"/>
    </xf>
    <xf numFmtId="178" fontId="1" fillId="6" borderId="0" xfId="16" applyNumberFormat="1" applyFont="1" applyFill="1" applyAlignment="1">
      <alignment vertical="center" wrapText="1"/>
    </xf>
    <xf numFmtId="178" fontId="16" fillId="0" borderId="0" xfId="18" applyNumberFormat="1" applyAlignment="1">
      <alignment horizontal="center" vertical="center"/>
    </xf>
    <xf numFmtId="0" fontId="39" fillId="0" borderId="0" xfId="20" applyFont="1">
      <alignment vertical="center"/>
    </xf>
    <xf numFmtId="0" fontId="20" fillId="0" borderId="0" xfId="8" applyFont="1">
      <alignment vertical="center"/>
    </xf>
    <xf numFmtId="0" fontId="20" fillId="0" borderId="0" xfId="8" applyFont="1" applyAlignment="1" applyProtection="1">
      <alignment horizontal="center" vertical="center" shrinkToFit="1"/>
      <protection hidden="1"/>
    </xf>
    <xf numFmtId="0" fontId="20" fillId="0" borderId="0" xfId="10">
      <alignment vertical="center"/>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lignment horizontal="center" vertical="center" shrinkToFit="1"/>
    </xf>
    <xf numFmtId="0" fontId="20" fillId="0" borderId="0" xfId="8" applyFont="1" applyAlignment="1">
      <alignment horizontal="center" vertical="center"/>
    </xf>
    <xf numFmtId="49" fontId="20" fillId="0" borderId="0" xfId="8" applyNumberFormat="1" applyFont="1" applyAlignment="1">
      <alignment horizontal="center"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42" xfId="8" applyNumberFormat="1" applyFont="1" applyBorder="1" applyAlignment="1">
      <alignment horizontal="right" vertical="center" shrinkToFit="1"/>
    </xf>
    <xf numFmtId="0" fontId="20" fillId="0" borderId="39" xfId="8" applyFont="1" applyBorder="1">
      <alignment vertical="center"/>
    </xf>
    <xf numFmtId="0" fontId="20" fillId="0" borderId="31" xfId="8" applyFont="1" applyBorder="1">
      <alignment vertical="center"/>
    </xf>
    <xf numFmtId="0" fontId="20" fillId="0" borderId="42" xfId="8" applyFont="1" applyBorder="1">
      <alignment vertical="center"/>
    </xf>
    <xf numFmtId="49" fontId="20" fillId="0" borderId="0" xfId="8" applyNumberFormat="1" applyFont="1" applyAlignment="1">
      <alignment horizontal="left" vertical="center"/>
    </xf>
    <xf numFmtId="0" fontId="20" fillId="0" borderId="0" xfId="8" applyFont="1" applyAlignment="1">
      <alignment horizontal="left" vertical="center"/>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0" fontId="20" fillId="0" borderId="1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0" fillId="0" borderId="41" xfId="8" applyFont="1" applyBorder="1" applyAlignment="1">
      <alignment horizontal="center" vertical="center"/>
    </xf>
    <xf numFmtId="0" fontId="20" fillId="0" borderId="12" xfId="8" applyFont="1" applyBorder="1" applyAlignment="1">
      <alignment horizontal="center" vertical="center"/>
    </xf>
    <xf numFmtId="0" fontId="20" fillId="0" borderId="51" xfId="8" applyFont="1" applyBorder="1" applyAlignment="1">
      <alignment horizontal="center" vertical="center"/>
    </xf>
    <xf numFmtId="0" fontId="20" fillId="0" borderId="37" xfId="8" applyFont="1" applyBorder="1" applyAlignment="1">
      <alignment horizontal="center" vertical="center"/>
    </xf>
    <xf numFmtId="0" fontId="20" fillId="0" borderId="56" xfId="8" applyFont="1" applyBorder="1" applyAlignment="1">
      <alignment horizontal="center" vertical="center"/>
    </xf>
    <xf numFmtId="0" fontId="20" fillId="0" borderId="40" xfId="8" applyFont="1" applyBorder="1" applyAlignment="1">
      <alignment horizontal="center" vertical="center"/>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7" fillId="0" borderId="31" xfId="8" applyFont="1" applyBorder="1">
      <alignment vertical="center"/>
    </xf>
    <xf numFmtId="0" fontId="27" fillId="0" borderId="42" xfId="8" applyFont="1" applyBorder="1">
      <alignment vertical="center"/>
    </xf>
    <xf numFmtId="178" fontId="20" fillId="0" borderId="32" xfId="8" applyNumberFormat="1" applyFont="1" applyBorder="1" applyAlignment="1">
      <alignment horizontal="right" vertical="center" shrinkToFit="1"/>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0" fontId="20" fillId="0" borderId="7" xfId="8" applyFont="1" applyBorder="1" applyAlignment="1">
      <alignment horizontal="left" vertical="center"/>
    </xf>
    <xf numFmtId="0" fontId="20" fillId="0" borderId="66" xfId="8" applyFont="1" applyBorder="1" applyAlignment="1">
      <alignment horizontal="left" vertical="center"/>
    </xf>
    <xf numFmtId="0" fontId="20" fillId="0" borderId="4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78" xfId="8" applyFont="1" applyBorder="1" applyAlignment="1">
      <alignment horizontal="center" vertical="center"/>
    </xf>
    <xf numFmtId="0" fontId="20" fillId="0" borderId="77"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0" fontId="20" fillId="0" borderId="30"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178" fontId="20" fillId="0" borderId="8" xfId="8" applyNumberFormat="1" applyFont="1" applyBorder="1" applyAlignment="1">
      <alignment horizontal="right" vertical="center"/>
    </xf>
    <xf numFmtId="0" fontId="24" fillId="0" borderId="41" xfId="8" applyFont="1" applyBorder="1">
      <alignmen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0" fontId="20" fillId="0" borderId="11" xfId="8" applyFont="1" applyBorder="1" applyAlignment="1">
      <alignment horizontal="center" vertical="center"/>
    </xf>
    <xf numFmtId="0" fontId="20" fillId="0" borderId="24" xfId="8" applyFont="1" applyBorder="1" applyAlignment="1">
      <alignment horizontal="center"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0" fillId="0" borderId="70" xfId="8" applyFont="1" applyBorder="1" applyAlignment="1">
      <alignment horizontal="center"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Font="1" applyBorder="1" applyAlignment="1">
      <alignment horizontal="left" vertical="center"/>
    </xf>
    <xf numFmtId="0" fontId="20" fillId="0" borderId="8" xfId="10" applyFont="1" applyBorder="1" applyAlignment="1">
      <alignment horizontal="left" vertical="center"/>
    </xf>
    <xf numFmtId="0" fontId="20" fillId="0" borderId="9" xfId="10" applyFont="1" applyBorder="1" applyAlignment="1">
      <alignment horizontal="left" vertical="center"/>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31" xfId="8" applyFont="1" applyBorder="1">
      <alignment vertical="center"/>
    </xf>
    <xf numFmtId="0" fontId="24" fillId="0" borderId="42"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9" xfId="8" applyFont="1" applyBorder="1" applyAlignment="1">
      <alignment horizontal="center" vertical="center"/>
    </xf>
    <xf numFmtId="0" fontId="20" fillId="0" borderId="7" xfId="8" applyFont="1" applyBorder="1" applyAlignment="1">
      <alignment horizontal="center" vertical="center"/>
    </xf>
    <xf numFmtId="0" fontId="20" fillId="0" borderId="66" xfId="8" applyFont="1" applyBorder="1" applyAlignment="1">
      <alignment horizontal="center"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0" fontId="20" fillId="0" borderId="14" xfId="8" applyFont="1" applyBorder="1" applyAlignment="1">
      <alignment horizontal="center" vertical="center"/>
    </xf>
    <xf numFmtId="0" fontId="20" fillId="0" borderId="1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52" xfId="8" applyFont="1" applyBorder="1" applyAlignment="1">
      <alignment horizontal="center" vertical="center"/>
    </xf>
    <xf numFmtId="0" fontId="20" fillId="0" borderId="71" xfId="8" applyFont="1" applyBorder="1" applyAlignment="1">
      <alignment horizontal="center" vertical="center"/>
    </xf>
    <xf numFmtId="0" fontId="20" fillId="0" borderId="16"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68"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9" xfId="8" applyFont="1" applyBorder="1" applyAlignment="1">
      <alignment horizontal="center" vertical="center"/>
    </xf>
    <xf numFmtId="0" fontId="20" fillId="0" borderId="67" xfId="8" applyFont="1" applyBorder="1" applyAlignment="1">
      <alignment horizontal="center" vertical="center"/>
    </xf>
    <xf numFmtId="0" fontId="20" fillId="0" borderId="3" xfId="8" applyFont="1" applyBorder="1" applyAlignment="1">
      <alignment horizontal="center"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0" fontId="1" fillId="0" borderId="89" xfId="11" applyBorder="1" applyAlignment="1">
      <alignment horizontal="right" vertical="center" shrinkToFit="1"/>
    </xf>
    <xf numFmtId="181" fontId="20" fillId="0" borderId="91" xfId="11" applyNumberFormat="1" applyFont="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85"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85" xfId="11" applyNumberFormat="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178" fontId="20" fillId="0" borderId="56"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81" fontId="1" fillId="0" borderId="38" xfId="11" applyNumberFormat="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56"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1" fillId="0" borderId="38" xfId="1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38" xfId="11" applyNumberFormat="1" applyFont="1" applyBorder="1" applyAlignment="1">
      <alignment horizontal="right" vertical="center" shrinkToFi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0" fontId="1" fillId="0" borderId="40" xfId="11" applyBorder="1" applyAlignment="1">
      <alignment horizontal="right" vertical="center" shrinkToFit="1"/>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81" fontId="20" fillId="0" borderId="37" xfId="11" applyNumberFormat="1" applyFont="1" applyBorder="1" applyAlignment="1">
      <alignment horizontal="right" vertical="center" shrinkToFit="1"/>
    </xf>
    <xf numFmtId="181" fontId="20" fillId="0" borderId="41" xfId="11" applyNumberFormat="1" applyFont="1" applyBorder="1" applyAlignment="1">
      <alignment horizontal="right" vertical="center" shrinkToFit="1"/>
    </xf>
    <xf numFmtId="0" fontId="1" fillId="0" borderId="12" xfId="11" applyBorder="1" applyAlignment="1">
      <alignment horizontal="right" vertical="center" shrinkToFit="1"/>
    </xf>
    <xf numFmtId="181" fontId="20" fillId="0" borderId="12" xfId="11" applyNumberFormat="1" applyFont="1" applyBorder="1" applyAlignment="1">
      <alignment horizontal="right" vertical="center" shrinkToFit="1"/>
    </xf>
    <xf numFmtId="0" fontId="1" fillId="0" borderId="51" xfId="11" applyBorder="1" applyAlignment="1">
      <alignment horizontal="right" vertical="center" shrinkToFit="1"/>
    </xf>
    <xf numFmtId="181" fontId="20" fillId="0" borderId="65"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0" fontId="16" fillId="0" borderId="0" xfId="6" applyAlignment="1">
      <alignment vertical="center"/>
    </xf>
    <xf numFmtId="0" fontId="16" fillId="0" borderId="38" xfId="6" applyBorder="1" applyAlignment="1">
      <alignment vertical="center"/>
    </xf>
    <xf numFmtId="178" fontId="20" fillId="0" borderId="87" xfId="11" applyNumberFormat="1" applyFont="1" applyBorder="1" applyAlignment="1">
      <alignment horizontal="right" vertical="center" shrinkToFit="1"/>
    </xf>
    <xf numFmtId="178" fontId="20" fillId="0" borderId="84"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78" fontId="20" fillId="0" borderId="65"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178" fontId="20" fillId="0" borderId="88"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78" fontId="20" fillId="0" borderId="38" xfId="11" applyNumberFormat="1" applyFont="1" applyBorder="1" applyAlignment="1">
      <alignment horizontal="right" vertical="center"/>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4" xfId="11" applyFont="1" applyBorder="1" applyAlignment="1">
      <alignment horizontal="center" vertical="center"/>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0" fontId="34" fillId="6" borderId="75" xfId="12" applyFont="1" applyFill="1" applyBorder="1">
      <alignment vertical="center"/>
    </xf>
    <xf numFmtId="0" fontId="34" fillId="6" borderId="70"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0" fontId="34" fillId="6" borderId="7"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77" fontId="34" fillId="6" borderId="37"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2"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6" fontId="34" fillId="6" borderId="51" xfId="14" applyNumberFormat="1" applyFont="1" applyFill="1" applyBorder="1" applyAlignment="1">
      <alignment horizontal="right" vertical="center" shrinkToFit="1"/>
    </xf>
    <xf numFmtId="0" fontId="34" fillId="6" borderId="45"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26" xfId="12" applyFont="1" applyFill="1" applyBorder="1" applyAlignment="1">
      <alignment horizontal="center" vertical="center"/>
    </xf>
    <xf numFmtId="0" fontId="34" fillId="6" borderId="65"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0" fontId="34" fillId="6" borderId="1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87" fontId="34" fillId="6" borderId="129"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37" xfId="12" applyFont="1" applyFill="1" applyBorder="1">
      <alignment vertical="center"/>
    </xf>
    <xf numFmtId="0" fontId="34" fillId="6" borderId="56" xfId="12" applyFont="1" applyFill="1" applyBorder="1">
      <alignment vertical="center"/>
    </xf>
    <xf numFmtId="0" fontId="34" fillId="6" borderId="40" xfId="12" applyFont="1" applyFill="1" applyBorder="1">
      <alignment vertical="center"/>
    </xf>
    <xf numFmtId="0" fontId="34" fillId="6" borderId="81" xfId="12" applyFont="1" applyFill="1" applyBorder="1" applyAlignment="1">
      <alignment horizontal="center" vertical="center"/>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31" xfId="12" applyFont="1" applyFill="1" applyBorder="1" applyAlignment="1">
      <alignment horizontal="center" vertical="center" wrapText="1"/>
    </xf>
    <xf numFmtId="0" fontId="36" fillId="6" borderId="42" xfId="12" applyFont="1" applyFill="1" applyBorder="1" applyAlignment="1">
      <alignment horizontal="center" vertical="center"/>
    </xf>
    <xf numFmtId="177" fontId="34" fillId="6" borderId="161"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30"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9" xfId="12" applyFont="1" applyFill="1" applyBorder="1" applyAlignment="1">
      <alignment horizontal="center" vertical="center"/>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0" fontId="1" fillId="6" borderId="65" xfId="12" applyFont="1" applyFill="1" applyBorder="1" applyAlignment="1">
      <alignment vertical="center" shrinkToFit="1"/>
    </xf>
    <xf numFmtId="0" fontId="1" fillId="6" borderId="0" xfId="12" applyFont="1" applyFill="1" applyAlignment="1">
      <alignment vertical="center" shrinkToFit="1"/>
    </xf>
    <xf numFmtId="0" fontId="1" fillId="6" borderId="38" xfId="12" applyFont="1" applyFill="1" applyBorder="1" applyAlignment="1">
      <alignment vertical="center" shrinkToFi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0" fontId="34" fillId="6" borderId="38" xfId="12" applyFont="1" applyFill="1" applyBorder="1" applyAlignment="1">
      <alignment horizontal="left" vertical="center"/>
    </xf>
    <xf numFmtId="0" fontId="34" fillId="6" borderId="4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32" xfId="12" applyFont="1" applyFill="1" applyBorder="1" applyAlignment="1">
      <alignment horizontal="center" vertical="center"/>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4" xfId="12" applyFont="1" applyFill="1" applyBorder="1" applyAlignment="1">
      <alignment horizontal="center" vertical="center"/>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9" xfId="15"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4"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4" xfId="15" applyFont="1" applyBorder="1" applyAlignment="1" applyProtection="1">
      <alignment horizontal="left" vertical="center" shrinkToFi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87" fontId="34" fillId="8" borderId="134"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lignment horizontal="left" vertical="center"/>
    </xf>
    <xf numFmtId="0" fontId="34" fillId="6" borderId="8" xfId="12" applyFont="1" applyFill="1" applyBorder="1" applyAlignment="1">
      <alignment horizontal="left" vertical="center"/>
    </xf>
    <xf numFmtId="177" fontId="34" fillId="8" borderId="129" xfId="15" applyNumberFormat="1" applyFont="1" applyFill="1" applyBorder="1" applyAlignment="1" applyProtection="1">
      <alignment horizontal="right" vertical="center" shrinkToFit="1"/>
      <protection locked="0"/>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3" fillId="0" borderId="12" xfId="16" applyNumberFormat="1" applyFont="1" applyFill="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xf numFmtId="0" fontId="1" fillId="0" borderId="0" xfId="16" applyFont="1" applyAlignment="1">
      <alignment horizontal="center" vertical="center"/>
    </xf>
    <xf numFmtId="187" fontId="1" fillId="6" borderId="0" xfId="17" applyNumberFormat="1" applyFont="1" applyFill="1" applyAlignment="1">
      <alignment horizontal="center" vertical="center" wrapText="1"/>
    </xf>
    <xf numFmtId="187" fontId="1" fillId="6" borderId="34" xfId="17" applyNumberFormat="1" applyFont="1" applyFill="1" applyBorder="1" applyAlignment="1">
      <alignment horizontal="center" vertical="center"/>
    </xf>
    <xf numFmtId="178" fontId="16" fillId="0" borderId="0" xfId="16" applyNumberFormat="1" applyAlignment="1">
      <alignment horizontal="center" vertical="center"/>
    </xf>
    <xf numFmtId="187" fontId="1" fillId="0" borderId="0" xfId="16" applyNumberFormat="1" applyFont="1" applyAlignment="1">
      <alignment horizontal="center" vertical="center"/>
    </xf>
    <xf numFmtId="179" fontId="1" fillId="6" borderId="34" xfId="17" applyNumberFormat="1" applyFont="1" applyFill="1" applyBorder="1" applyAlignment="1">
      <alignment horizontal="center" vertical="center" wrapText="1"/>
    </xf>
    <xf numFmtId="0" fontId="1" fillId="0" borderId="34" xfId="16" applyFont="1" applyBorder="1" applyAlignment="1">
      <alignment horizontal="center" vertical="center"/>
    </xf>
    <xf numFmtId="187" fontId="1" fillId="6" borderId="0" xfId="17" applyNumberFormat="1" applyFont="1" applyFill="1" applyAlignment="1">
      <alignment horizontal="center"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51" xfId="16" applyFont="1" applyBorder="1" applyAlignment="1" applyProtection="1">
      <alignment horizontal="left" vertical="top" wrapText="1"/>
      <protection locked="0"/>
    </xf>
    <xf numFmtId="0" fontId="1" fillId="0" borderId="65"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6"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6" borderId="0" xfId="17" applyNumberFormat="1" applyFont="1" applyFill="1" applyAlignment="1">
      <alignment horizontal="center" vertical="center" wrapText="1"/>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179" fontId="1" fillId="0" borderId="0" xfId="17" applyNumberFormat="1" applyFont="1" applyAlignment="1">
      <alignment horizontal="center" vertical="center" wrapText="1"/>
    </xf>
  </cellXfs>
  <cellStyles count="21">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 7" xfId="20" xr:uid="{6E36170C-BAE6-4313-BFAF-2A8DDA88976F}"/>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H30</c:v>
                </c:pt>
                <c:pt idx="1">
                  <c:v> R01</c:v>
                </c:pt>
                <c:pt idx="2">
                  <c:v> R02</c:v>
                </c:pt>
                <c:pt idx="3">
                  <c:v> R03</c:v>
                </c:pt>
                <c:pt idx="4">
                  <c:v> R04</c:v>
                </c:pt>
              </c:strCache>
            </c:strRef>
          </c:cat>
          <c:val>
            <c:numRef>
              <c:f>(データシート!$F$3,データシート!$F$5,データシート!$F$7,データシート!$F$9,データシート!$F$11)</c:f>
              <c:numCache>
                <c:formatCode>#,##0;"△ "#,##0</c:formatCode>
                <c:ptCount val="5"/>
                <c:pt idx="0">
                  <c:v>54684</c:v>
                </c:pt>
                <c:pt idx="1">
                  <c:v>62383</c:v>
                </c:pt>
                <c:pt idx="2">
                  <c:v>63812</c:v>
                </c:pt>
                <c:pt idx="3">
                  <c:v>54225</c:v>
                </c:pt>
                <c:pt idx="4">
                  <c:v>54016</c:v>
                </c:pt>
              </c:numCache>
            </c:numRef>
          </c:val>
          <c:smooth val="0"/>
          <c:extLst>
            <c:ext xmlns:c16="http://schemas.microsoft.com/office/drawing/2014/chart" uri="{C3380CC4-5D6E-409C-BE32-E72D297353CC}">
              <c16:uniqueId val="{00000000-0470-4331-90DD-250AD08087A0}"/>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H30</c:v>
                </c:pt>
                <c:pt idx="1">
                  <c:v> R01</c:v>
                </c:pt>
                <c:pt idx="2">
                  <c:v> R02</c:v>
                </c:pt>
                <c:pt idx="3">
                  <c:v> R03</c:v>
                </c:pt>
                <c:pt idx="4">
                  <c:v> R04</c:v>
                </c:pt>
              </c:strCache>
            </c:strRef>
          </c:cat>
          <c:val>
            <c:numRef>
              <c:f>(データシート!$D$3,データシート!$D$5,データシート!$D$7,データシート!$D$9,データシート!$D$11)</c:f>
              <c:numCache>
                <c:formatCode>#,##0;"△ "#,##0</c:formatCode>
                <c:ptCount val="5"/>
                <c:pt idx="0">
                  <c:v>31867</c:v>
                </c:pt>
                <c:pt idx="1">
                  <c:v>48642</c:v>
                </c:pt>
                <c:pt idx="2">
                  <c:v>41658</c:v>
                </c:pt>
                <c:pt idx="3">
                  <c:v>24282</c:v>
                </c:pt>
                <c:pt idx="4">
                  <c:v>24921</c:v>
                </c:pt>
              </c:numCache>
            </c:numRef>
          </c:val>
          <c:smooth val="0"/>
          <c:extLst>
            <c:ext xmlns:c16="http://schemas.microsoft.com/office/drawing/2014/chart" uri="{C3380CC4-5D6E-409C-BE32-E72D297353CC}">
              <c16:uniqueId val="{00000001-0470-4331-90DD-250AD08087A0}"/>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8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H30</c:v>
                </c:pt>
                <c:pt idx="1">
                  <c:v>R01</c:v>
                </c:pt>
                <c:pt idx="2">
                  <c:v>R02</c:v>
                </c:pt>
                <c:pt idx="3">
                  <c:v>R03</c:v>
                </c:pt>
                <c:pt idx="4">
                  <c:v>R04</c:v>
                </c:pt>
              </c:strCache>
            </c:strRef>
          </c:cat>
          <c:val>
            <c:numRef>
              <c:f>データシート!$B$19:$F$19</c:f>
              <c:numCache>
                <c:formatCode>General</c:formatCode>
                <c:ptCount val="5"/>
                <c:pt idx="0">
                  <c:v>7.12</c:v>
                </c:pt>
                <c:pt idx="1">
                  <c:v>6.21</c:v>
                </c:pt>
                <c:pt idx="2">
                  <c:v>7.03</c:v>
                </c:pt>
                <c:pt idx="3">
                  <c:v>7.28</c:v>
                </c:pt>
                <c:pt idx="4">
                  <c:v>8.0299999999999994</c:v>
                </c:pt>
              </c:numCache>
            </c:numRef>
          </c:val>
          <c:extLst>
            <c:ext xmlns:c16="http://schemas.microsoft.com/office/drawing/2014/chart" uri="{C3380CC4-5D6E-409C-BE32-E72D297353CC}">
              <c16:uniqueId val="{00000000-FD44-4CB5-B1F4-73151DCF7190}"/>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H30</c:v>
                </c:pt>
                <c:pt idx="1">
                  <c:v>R01</c:v>
                </c:pt>
                <c:pt idx="2">
                  <c:v>R02</c:v>
                </c:pt>
                <c:pt idx="3">
                  <c:v>R03</c:v>
                </c:pt>
                <c:pt idx="4">
                  <c:v>R04</c:v>
                </c:pt>
              </c:strCache>
            </c:strRef>
          </c:cat>
          <c:val>
            <c:numRef>
              <c:f>データシート!$B$20:$F$20</c:f>
              <c:numCache>
                <c:formatCode>General</c:formatCode>
                <c:ptCount val="5"/>
                <c:pt idx="0">
                  <c:v>12.46</c:v>
                </c:pt>
                <c:pt idx="1">
                  <c:v>11.9</c:v>
                </c:pt>
                <c:pt idx="2">
                  <c:v>11.08</c:v>
                </c:pt>
                <c:pt idx="3">
                  <c:v>18.34</c:v>
                </c:pt>
                <c:pt idx="4">
                  <c:v>19.489999999999998</c:v>
                </c:pt>
              </c:numCache>
            </c:numRef>
          </c:val>
          <c:extLst>
            <c:ext xmlns:c16="http://schemas.microsoft.com/office/drawing/2014/chart" uri="{C3380CC4-5D6E-409C-BE32-E72D297353CC}">
              <c16:uniqueId val="{00000001-FD44-4CB5-B1F4-73151DCF7190}"/>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H30</c:v>
                </c:pt>
                <c:pt idx="1">
                  <c:v>R01</c:v>
                </c:pt>
                <c:pt idx="2">
                  <c:v>R02</c:v>
                </c:pt>
                <c:pt idx="3">
                  <c:v>R03</c:v>
                </c:pt>
                <c:pt idx="4">
                  <c:v>R04</c:v>
                </c:pt>
              </c:strCache>
            </c:strRef>
          </c:cat>
          <c:val>
            <c:numRef>
              <c:f>データシート!$B$21:$F$21</c:f>
              <c:numCache>
                <c:formatCode>General</c:formatCode>
                <c:ptCount val="5"/>
                <c:pt idx="0">
                  <c:v>1.98</c:v>
                </c:pt>
                <c:pt idx="1">
                  <c:v>-1.63</c:v>
                </c:pt>
                <c:pt idx="2">
                  <c:v>0.64</c:v>
                </c:pt>
                <c:pt idx="3">
                  <c:v>8.42</c:v>
                </c:pt>
                <c:pt idx="4">
                  <c:v>1.08</c:v>
                </c:pt>
              </c:numCache>
            </c:numRef>
          </c:val>
          <c:smooth val="0"/>
          <c:extLst>
            <c:ext xmlns:c16="http://schemas.microsoft.com/office/drawing/2014/chart" uri="{C3380CC4-5D6E-409C-BE32-E72D297353CC}">
              <c16:uniqueId val="{00000002-FD44-4CB5-B1F4-73151DCF7190}"/>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データシート!$B$27:$K$27</c:f>
              <c:numCache>
                <c:formatCode>General</c:formatCode>
                <c:ptCount val="10"/>
                <c:pt idx="0">
                  <c:v>#N/A</c:v>
                </c:pt>
                <c:pt idx="1">
                  <c:v>0.39</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E09F-4857-8817-CE28BE3D34B6}"/>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E09F-4857-8817-CE28BE3D34B6}"/>
            </c:ext>
          </c:extLst>
        </c:ser>
        <c:ser>
          <c:idx val="2"/>
          <c:order val="2"/>
          <c:tx>
            <c:strRef>
              <c:f>データシート!$A$29</c:f>
              <c:strCache>
                <c:ptCount val="1"/>
                <c:pt idx="0">
                  <c:v>木曽川うかい事業費特別会計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データシート!$B$29:$K$29</c:f>
              <c:numCache>
                <c:formatCode>General</c:formatCode>
                <c:ptCount val="10"/>
                <c:pt idx="0">
                  <c:v>#N/A</c:v>
                </c:pt>
                <c:pt idx="1">
                  <c:v>7.0000000000000007E-2</c:v>
                </c:pt>
                <c:pt idx="2">
                  <c:v>#N/A</c:v>
                </c:pt>
                <c:pt idx="3">
                  <c:v>0.08</c:v>
                </c:pt>
                <c:pt idx="4">
                  <c:v>#N/A</c:v>
                </c:pt>
                <c:pt idx="5">
                  <c:v>0.02</c:v>
                </c:pt>
                <c:pt idx="6">
                  <c:v>#N/A</c:v>
                </c:pt>
                <c:pt idx="7">
                  <c:v>0.05</c:v>
                </c:pt>
                <c:pt idx="8">
                  <c:v>#N/A</c:v>
                </c:pt>
                <c:pt idx="9">
                  <c:v>0.03</c:v>
                </c:pt>
              </c:numCache>
            </c:numRef>
          </c:val>
          <c:extLst>
            <c:ext xmlns:c16="http://schemas.microsoft.com/office/drawing/2014/chart" uri="{C3380CC4-5D6E-409C-BE32-E72D297353CC}">
              <c16:uniqueId val="{00000002-E09F-4857-8817-CE28BE3D34B6}"/>
            </c:ext>
          </c:extLst>
        </c:ser>
        <c:ser>
          <c:idx val="3"/>
          <c:order val="3"/>
          <c:tx>
            <c:strRef>
              <c:f>データシート!$A$30</c:f>
              <c:strCache>
                <c:ptCount val="1"/>
                <c:pt idx="0">
                  <c:v>後期高齢者医療特別会計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データシート!$B$30:$K$30</c:f>
              <c:numCache>
                <c:formatCode>General</c:formatCode>
                <c:ptCount val="10"/>
                <c:pt idx="0">
                  <c:v>#N/A</c:v>
                </c:pt>
                <c:pt idx="1">
                  <c:v>0.15</c:v>
                </c:pt>
                <c:pt idx="2">
                  <c:v>#N/A</c:v>
                </c:pt>
                <c:pt idx="3">
                  <c:v>0.15</c:v>
                </c:pt>
                <c:pt idx="4">
                  <c:v>#N/A</c:v>
                </c:pt>
                <c:pt idx="5">
                  <c:v>0.15</c:v>
                </c:pt>
                <c:pt idx="6">
                  <c:v>#N/A</c:v>
                </c:pt>
                <c:pt idx="7">
                  <c:v>0.15</c:v>
                </c:pt>
                <c:pt idx="8">
                  <c:v>#N/A</c:v>
                </c:pt>
                <c:pt idx="9">
                  <c:v>0.05</c:v>
                </c:pt>
              </c:numCache>
            </c:numRef>
          </c:val>
          <c:extLst>
            <c:ext xmlns:c16="http://schemas.microsoft.com/office/drawing/2014/chart" uri="{C3380CC4-5D6E-409C-BE32-E72D297353CC}">
              <c16:uniqueId val="{00000003-E09F-4857-8817-CE28BE3D34B6}"/>
            </c:ext>
          </c:extLst>
        </c:ser>
        <c:ser>
          <c:idx val="4"/>
          <c:order val="4"/>
          <c:tx>
            <c:strRef>
              <c:f>データシート!$A$31</c:f>
              <c:strCache>
                <c:ptCount val="1"/>
                <c:pt idx="0">
                  <c:v>犬山城費特別会計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データシート!$B$31:$K$31</c:f>
              <c:numCache>
                <c:formatCode>General</c:formatCode>
                <c:ptCount val="10"/>
                <c:pt idx="0">
                  <c:v>#N/A</c:v>
                </c:pt>
                <c:pt idx="1">
                  <c:v>0.89</c:v>
                </c:pt>
                <c:pt idx="2">
                  <c:v>#N/A</c:v>
                </c:pt>
                <c:pt idx="3">
                  <c:v>0.4</c:v>
                </c:pt>
                <c:pt idx="4">
                  <c:v>#N/A</c:v>
                </c:pt>
                <c:pt idx="5">
                  <c:v>0.21</c:v>
                </c:pt>
                <c:pt idx="6">
                  <c:v>#N/A</c:v>
                </c:pt>
                <c:pt idx="7">
                  <c:v>0.28999999999999998</c:v>
                </c:pt>
                <c:pt idx="8">
                  <c:v>#N/A</c:v>
                </c:pt>
                <c:pt idx="9">
                  <c:v>0.92</c:v>
                </c:pt>
              </c:numCache>
            </c:numRef>
          </c:val>
          <c:extLst>
            <c:ext xmlns:c16="http://schemas.microsoft.com/office/drawing/2014/chart" uri="{C3380CC4-5D6E-409C-BE32-E72D297353CC}">
              <c16:uniqueId val="{00000004-E09F-4857-8817-CE28BE3D34B6}"/>
            </c:ext>
          </c:extLst>
        </c:ser>
        <c:ser>
          <c:idx val="5"/>
          <c:order val="5"/>
          <c:tx>
            <c:strRef>
              <c:f>データシート!$A$32</c:f>
              <c:strCache>
                <c:ptCount val="1"/>
                <c:pt idx="0">
                  <c:v>国民健康保険特別会計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データシート!$B$32:$K$32</c:f>
              <c:numCache>
                <c:formatCode>General</c:formatCode>
                <c:ptCount val="10"/>
                <c:pt idx="0">
                  <c:v>#N/A</c:v>
                </c:pt>
                <c:pt idx="1">
                  <c:v>0.83</c:v>
                </c:pt>
                <c:pt idx="2">
                  <c:v>#N/A</c:v>
                </c:pt>
                <c:pt idx="3">
                  <c:v>0.64</c:v>
                </c:pt>
                <c:pt idx="4">
                  <c:v>#N/A</c:v>
                </c:pt>
                <c:pt idx="5">
                  <c:v>0.93</c:v>
                </c:pt>
                <c:pt idx="6">
                  <c:v>#N/A</c:v>
                </c:pt>
                <c:pt idx="7">
                  <c:v>0.97</c:v>
                </c:pt>
                <c:pt idx="8">
                  <c:v>#N/A</c:v>
                </c:pt>
                <c:pt idx="9">
                  <c:v>1.22</c:v>
                </c:pt>
              </c:numCache>
            </c:numRef>
          </c:val>
          <c:extLst>
            <c:ext xmlns:c16="http://schemas.microsoft.com/office/drawing/2014/chart" uri="{C3380CC4-5D6E-409C-BE32-E72D297353CC}">
              <c16:uniqueId val="{00000005-E09F-4857-8817-CE28BE3D34B6}"/>
            </c:ext>
          </c:extLst>
        </c:ser>
        <c:ser>
          <c:idx val="6"/>
          <c:order val="6"/>
          <c:tx>
            <c:strRef>
              <c:f>データシート!$A$33</c:f>
              <c:strCache>
                <c:ptCount val="1"/>
                <c:pt idx="0">
                  <c:v>下水道事業会計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データシート!$B$33:$K$33</c:f>
              <c:numCache>
                <c:formatCode>General</c:formatCode>
                <c:ptCount val="10"/>
                <c:pt idx="0">
                  <c:v>0</c:v>
                </c:pt>
                <c:pt idx="1">
                  <c:v>0</c:v>
                </c:pt>
                <c:pt idx="2">
                  <c:v>#N/A</c:v>
                </c:pt>
                <c:pt idx="3">
                  <c:v>1.07</c:v>
                </c:pt>
                <c:pt idx="4">
                  <c:v>#N/A</c:v>
                </c:pt>
                <c:pt idx="5">
                  <c:v>1.71</c:v>
                </c:pt>
                <c:pt idx="6">
                  <c:v>#N/A</c:v>
                </c:pt>
                <c:pt idx="7">
                  <c:v>1.81</c:v>
                </c:pt>
                <c:pt idx="8">
                  <c:v>#N/A</c:v>
                </c:pt>
                <c:pt idx="9">
                  <c:v>2.15</c:v>
                </c:pt>
              </c:numCache>
            </c:numRef>
          </c:val>
          <c:extLst>
            <c:ext xmlns:c16="http://schemas.microsoft.com/office/drawing/2014/chart" uri="{C3380CC4-5D6E-409C-BE32-E72D297353CC}">
              <c16:uniqueId val="{00000006-E09F-4857-8817-CE28BE3D34B6}"/>
            </c:ext>
          </c:extLst>
        </c:ser>
        <c:ser>
          <c:idx val="7"/>
          <c:order val="7"/>
          <c:tx>
            <c:strRef>
              <c:f>データシート!$A$34</c:f>
              <c:strCache>
                <c:ptCount val="1"/>
                <c:pt idx="0">
                  <c:v>介護保険特別会計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データシート!$B$34:$K$34</c:f>
              <c:numCache>
                <c:formatCode>General</c:formatCode>
                <c:ptCount val="10"/>
                <c:pt idx="0">
                  <c:v>#N/A</c:v>
                </c:pt>
                <c:pt idx="1">
                  <c:v>2.21</c:v>
                </c:pt>
                <c:pt idx="2">
                  <c:v>#N/A</c:v>
                </c:pt>
                <c:pt idx="3">
                  <c:v>3.62</c:v>
                </c:pt>
                <c:pt idx="4">
                  <c:v>#N/A</c:v>
                </c:pt>
                <c:pt idx="5">
                  <c:v>3.25</c:v>
                </c:pt>
                <c:pt idx="6">
                  <c:v>#N/A</c:v>
                </c:pt>
                <c:pt idx="7">
                  <c:v>2.04</c:v>
                </c:pt>
                <c:pt idx="8">
                  <c:v>#N/A</c:v>
                </c:pt>
                <c:pt idx="9">
                  <c:v>2.72</c:v>
                </c:pt>
              </c:numCache>
            </c:numRef>
          </c:val>
          <c:extLst>
            <c:ext xmlns:c16="http://schemas.microsoft.com/office/drawing/2014/chart" uri="{C3380CC4-5D6E-409C-BE32-E72D297353CC}">
              <c16:uniqueId val="{00000007-E09F-4857-8817-CE28BE3D34B6}"/>
            </c:ext>
          </c:extLst>
        </c:ser>
        <c:ser>
          <c:idx val="8"/>
          <c:order val="8"/>
          <c:tx>
            <c:strRef>
              <c:f>データシート!$A$35</c:f>
              <c:strCache>
                <c:ptCount val="1"/>
                <c:pt idx="0">
                  <c:v>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データシート!$B$35:$K$35</c:f>
              <c:numCache>
                <c:formatCode>General</c:formatCode>
                <c:ptCount val="10"/>
                <c:pt idx="0">
                  <c:v>#N/A</c:v>
                </c:pt>
                <c:pt idx="1">
                  <c:v>7.96</c:v>
                </c:pt>
                <c:pt idx="2">
                  <c:v>#N/A</c:v>
                </c:pt>
                <c:pt idx="3">
                  <c:v>7.95</c:v>
                </c:pt>
                <c:pt idx="4">
                  <c:v>#N/A</c:v>
                </c:pt>
                <c:pt idx="5">
                  <c:v>7.66</c:v>
                </c:pt>
                <c:pt idx="6">
                  <c:v>#N/A</c:v>
                </c:pt>
                <c:pt idx="7">
                  <c:v>7.79</c:v>
                </c:pt>
                <c:pt idx="8">
                  <c:v>#N/A</c:v>
                </c:pt>
                <c:pt idx="9">
                  <c:v>6.99</c:v>
                </c:pt>
              </c:numCache>
            </c:numRef>
          </c:val>
          <c:extLst>
            <c:ext xmlns:c16="http://schemas.microsoft.com/office/drawing/2014/chart" uri="{C3380CC4-5D6E-409C-BE32-E72D297353CC}">
              <c16:uniqueId val="{00000008-E09F-4857-8817-CE28BE3D34B6}"/>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データシート!$B$36:$K$36</c:f>
              <c:numCache>
                <c:formatCode>General</c:formatCode>
                <c:ptCount val="10"/>
                <c:pt idx="0">
                  <c:v>#N/A</c:v>
                </c:pt>
                <c:pt idx="1">
                  <c:v>7.11</c:v>
                </c:pt>
                <c:pt idx="2">
                  <c:v>#N/A</c:v>
                </c:pt>
                <c:pt idx="3">
                  <c:v>6.21</c:v>
                </c:pt>
                <c:pt idx="4">
                  <c:v>#N/A</c:v>
                </c:pt>
                <c:pt idx="5">
                  <c:v>7.02</c:v>
                </c:pt>
                <c:pt idx="6">
                  <c:v>#N/A</c:v>
                </c:pt>
                <c:pt idx="7">
                  <c:v>7.27</c:v>
                </c:pt>
                <c:pt idx="8">
                  <c:v>#N/A</c:v>
                </c:pt>
                <c:pt idx="9">
                  <c:v>8.0299999999999994</c:v>
                </c:pt>
              </c:numCache>
            </c:numRef>
          </c:val>
          <c:extLst>
            <c:ext xmlns:c16="http://schemas.microsoft.com/office/drawing/2014/chart" uri="{C3380CC4-5D6E-409C-BE32-E72D297353CC}">
              <c16:uniqueId val="{00000009-E09F-4857-8817-CE28BE3D34B6}"/>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データシート!$B$42:$P$42</c:f>
              <c:numCache>
                <c:formatCode>General</c:formatCode>
                <c:ptCount val="15"/>
                <c:pt idx="2">
                  <c:v>2247</c:v>
                </c:pt>
                <c:pt idx="5">
                  <c:v>2187</c:v>
                </c:pt>
                <c:pt idx="8">
                  <c:v>2176</c:v>
                </c:pt>
                <c:pt idx="11">
                  <c:v>2168</c:v>
                </c:pt>
                <c:pt idx="14">
                  <c:v>2329</c:v>
                </c:pt>
              </c:numCache>
            </c:numRef>
          </c:val>
          <c:extLst>
            <c:ext xmlns:c16="http://schemas.microsoft.com/office/drawing/2014/chart" uri="{C3380CC4-5D6E-409C-BE32-E72D297353CC}">
              <c16:uniqueId val="{00000000-FC39-486D-AE2B-31A4815AE5A5}"/>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FC39-486D-AE2B-31A4815AE5A5}"/>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データシート!$B$44:$P$44</c:f>
              <c:numCache>
                <c:formatCode>General</c:formatCode>
                <c:ptCount val="15"/>
                <c:pt idx="0">
                  <c:v>5</c:v>
                </c:pt>
                <c:pt idx="3">
                  <c:v>5</c:v>
                </c:pt>
                <c:pt idx="6">
                  <c:v>5</c:v>
                </c:pt>
                <c:pt idx="9">
                  <c:v>5</c:v>
                </c:pt>
                <c:pt idx="12">
                  <c:v>0</c:v>
                </c:pt>
              </c:numCache>
            </c:numRef>
          </c:val>
          <c:extLst>
            <c:ext xmlns:c16="http://schemas.microsoft.com/office/drawing/2014/chart" uri="{C3380CC4-5D6E-409C-BE32-E72D297353CC}">
              <c16:uniqueId val="{00000002-FC39-486D-AE2B-31A4815AE5A5}"/>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データシート!$B$45:$P$45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FC39-486D-AE2B-31A4815AE5A5}"/>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データシート!$B$46:$P$46</c:f>
              <c:numCache>
                <c:formatCode>General</c:formatCode>
                <c:ptCount val="15"/>
                <c:pt idx="0">
                  <c:v>760</c:v>
                </c:pt>
                <c:pt idx="3">
                  <c:v>759</c:v>
                </c:pt>
                <c:pt idx="6">
                  <c:v>707</c:v>
                </c:pt>
                <c:pt idx="9">
                  <c:v>717</c:v>
                </c:pt>
                <c:pt idx="12">
                  <c:v>729</c:v>
                </c:pt>
              </c:numCache>
            </c:numRef>
          </c:val>
          <c:extLst>
            <c:ext xmlns:c16="http://schemas.microsoft.com/office/drawing/2014/chart" uri="{C3380CC4-5D6E-409C-BE32-E72D297353CC}">
              <c16:uniqueId val="{00000004-FC39-486D-AE2B-31A4815AE5A5}"/>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FC39-486D-AE2B-31A4815AE5A5}"/>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FC39-486D-AE2B-31A4815AE5A5}"/>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データシート!$B$49:$P$49</c:f>
              <c:numCache>
                <c:formatCode>General</c:formatCode>
                <c:ptCount val="15"/>
                <c:pt idx="0">
                  <c:v>2160</c:v>
                </c:pt>
                <c:pt idx="3">
                  <c:v>2081</c:v>
                </c:pt>
                <c:pt idx="6">
                  <c:v>2082</c:v>
                </c:pt>
                <c:pt idx="9">
                  <c:v>1968</c:v>
                </c:pt>
                <c:pt idx="12">
                  <c:v>1945</c:v>
                </c:pt>
              </c:numCache>
            </c:numRef>
          </c:val>
          <c:extLst>
            <c:ext xmlns:c16="http://schemas.microsoft.com/office/drawing/2014/chart" uri="{C3380CC4-5D6E-409C-BE32-E72D297353CC}">
              <c16:uniqueId val="{00000007-FC39-486D-AE2B-31A4815AE5A5}"/>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データシート!$B$50:$P$50</c:f>
              <c:numCache>
                <c:formatCode>General</c:formatCode>
                <c:ptCount val="15"/>
                <c:pt idx="0">
                  <c:v>#N/A</c:v>
                </c:pt>
                <c:pt idx="1">
                  <c:v>678</c:v>
                </c:pt>
                <c:pt idx="2">
                  <c:v>#N/A</c:v>
                </c:pt>
                <c:pt idx="3">
                  <c:v>#N/A</c:v>
                </c:pt>
                <c:pt idx="4">
                  <c:v>658</c:v>
                </c:pt>
                <c:pt idx="5">
                  <c:v>#N/A</c:v>
                </c:pt>
                <c:pt idx="6">
                  <c:v>#N/A</c:v>
                </c:pt>
                <c:pt idx="7">
                  <c:v>618</c:v>
                </c:pt>
                <c:pt idx="8">
                  <c:v>#N/A</c:v>
                </c:pt>
                <c:pt idx="9">
                  <c:v>#N/A</c:v>
                </c:pt>
                <c:pt idx="10">
                  <c:v>522</c:v>
                </c:pt>
                <c:pt idx="11">
                  <c:v>#N/A</c:v>
                </c:pt>
                <c:pt idx="12">
                  <c:v>#N/A</c:v>
                </c:pt>
                <c:pt idx="13">
                  <c:v>345</c:v>
                </c:pt>
                <c:pt idx="14">
                  <c:v>#N/A</c:v>
                </c:pt>
              </c:numCache>
            </c:numRef>
          </c:val>
          <c:smooth val="0"/>
          <c:extLst>
            <c:ext xmlns:c16="http://schemas.microsoft.com/office/drawing/2014/chart" uri="{C3380CC4-5D6E-409C-BE32-E72D297353CC}">
              <c16:uniqueId val="{00000008-FC39-486D-AE2B-31A4815AE5A5}"/>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データシート!$B$56:$P$56</c:f>
              <c:numCache>
                <c:formatCode>General</c:formatCode>
                <c:ptCount val="15"/>
                <c:pt idx="2">
                  <c:v>18305</c:v>
                </c:pt>
                <c:pt idx="5">
                  <c:v>18335</c:v>
                </c:pt>
                <c:pt idx="8">
                  <c:v>18150</c:v>
                </c:pt>
                <c:pt idx="11">
                  <c:v>17975</c:v>
                </c:pt>
                <c:pt idx="14">
                  <c:v>17395</c:v>
                </c:pt>
              </c:numCache>
            </c:numRef>
          </c:val>
          <c:extLst>
            <c:ext xmlns:c16="http://schemas.microsoft.com/office/drawing/2014/chart" uri="{C3380CC4-5D6E-409C-BE32-E72D297353CC}">
              <c16:uniqueId val="{00000000-26AD-40DA-A899-1A0691821D2B}"/>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データシート!$B$57:$P$57</c:f>
              <c:numCache>
                <c:formatCode>General</c:formatCode>
                <c:ptCount val="15"/>
                <c:pt idx="2">
                  <c:v>4545</c:v>
                </c:pt>
                <c:pt idx="5">
                  <c:v>4304</c:v>
                </c:pt>
                <c:pt idx="8">
                  <c:v>4045</c:v>
                </c:pt>
                <c:pt idx="11">
                  <c:v>3720</c:v>
                </c:pt>
                <c:pt idx="14">
                  <c:v>3817</c:v>
                </c:pt>
              </c:numCache>
            </c:numRef>
          </c:val>
          <c:extLst>
            <c:ext xmlns:c16="http://schemas.microsoft.com/office/drawing/2014/chart" uri="{C3380CC4-5D6E-409C-BE32-E72D297353CC}">
              <c16:uniqueId val="{00000001-26AD-40DA-A899-1A0691821D2B}"/>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データシート!$B$58:$P$58</c:f>
              <c:numCache>
                <c:formatCode>General</c:formatCode>
                <c:ptCount val="15"/>
                <c:pt idx="2">
                  <c:v>5555</c:v>
                </c:pt>
                <c:pt idx="5">
                  <c:v>5454</c:v>
                </c:pt>
                <c:pt idx="8">
                  <c:v>5188</c:v>
                </c:pt>
                <c:pt idx="11">
                  <c:v>7103</c:v>
                </c:pt>
                <c:pt idx="14">
                  <c:v>7356</c:v>
                </c:pt>
              </c:numCache>
            </c:numRef>
          </c:val>
          <c:extLst>
            <c:ext xmlns:c16="http://schemas.microsoft.com/office/drawing/2014/chart" uri="{C3380CC4-5D6E-409C-BE32-E72D297353CC}">
              <c16:uniqueId val="{00000002-26AD-40DA-A899-1A0691821D2B}"/>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26AD-40DA-A899-1A0691821D2B}"/>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26AD-40DA-A899-1A0691821D2B}"/>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26AD-40DA-A899-1A0691821D2B}"/>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データシート!$B$62:$P$62</c:f>
              <c:numCache>
                <c:formatCode>General</c:formatCode>
                <c:ptCount val="15"/>
                <c:pt idx="0">
                  <c:v>2895</c:v>
                </c:pt>
                <c:pt idx="3">
                  <c:v>2859</c:v>
                </c:pt>
                <c:pt idx="6">
                  <c:v>2946</c:v>
                </c:pt>
                <c:pt idx="9">
                  <c:v>3021</c:v>
                </c:pt>
                <c:pt idx="12">
                  <c:v>3050</c:v>
                </c:pt>
              </c:numCache>
            </c:numRef>
          </c:val>
          <c:extLst>
            <c:ext xmlns:c16="http://schemas.microsoft.com/office/drawing/2014/chart" uri="{C3380CC4-5D6E-409C-BE32-E72D297353CC}">
              <c16:uniqueId val="{00000006-26AD-40DA-A899-1A0691821D2B}"/>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データシート!$B$63:$P$63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7-26AD-40DA-A899-1A0691821D2B}"/>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データシート!$B$64:$P$64</c:f>
              <c:numCache>
                <c:formatCode>General</c:formatCode>
                <c:ptCount val="15"/>
                <c:pt idx="0">
                  <c:v>6509</c:v>
                </c:pt>
                <c:pt idx="3">
                  <c:v>6037</c:v>
                </c:pt>
                <c:pt idx="6">
                  <c:v>5660</c:v>
                </c:pt>
                <c:pt idx="9">
                  <c:v>5237</c:v>
                </c:pt>
                <c:pt idx="12">
                  <c:v>4891</c:v>
                </c:pt>
              </c:numCache>
            </c:numRef>
          </c:val>
          <c:extLst>
            <c:ext xmlns:c16="http://schemas.microsoft.com/office/drawing/2014/chart" uri="{C3380CC4-5D6E-409C-BE32-E72D297353CC}">
              <c16:uniqueId val="{00000008-26AD-40DA-A899-1A0691821D2B}"/>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データシート!$B$65:$P$65</c:f>
              <c:numCache>
                <c:formatCode>General</c:formatCode>
                <c:ptCount val="15"/>
                <c:pt idx="0">
                  <c:v>85</c:v>
                </c:pt>
                <c:pt idx="3">
                  <c:v>79</c:v>
                </c:pt>
                <c:pt idx="6">
                  <c:v>74</c:v>
                </c:pt>
                <c:pt idx="9">
                  <c:v>69</c:v>
                </c:pt>
                <c:pt idx="12">
                  <c:v>69</c:v>
                </c:pt>
              </c:numCache>
            </c:numRef>
          </c:val>
          <c:extLst>
            <c:ext xmlns:c16="http://schemas.microsoft.com/office/drawing/2014/chart" uri="{C3380CC4-5D6E-409C-BE32-E72D297353CC}">
              <c16:uniqueId val="{00000009-26AD-40DA-A899-1A0691821D2B}"/>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データシート!$B$66:$P$66</c:f>
              <c:numCache>
                <c:formatCode>General</c:formatCode>
                <c:ptCount val="15"/>
                <c:pt idx="0">
                  <c:v>19361</c:v>
                </c:pt>
                <c:pt idx="3">
                  <c:v>19634</c:v>
                </c:pt>
                <c:pt idx="6">
                  <c:v>20340</c:v>
                </c:pt>
                <c:pt idx="9">
                  <c:v>20334</c:v>
                </c:pt>
                <c:pt idx="12">
                  <c:v>19262</c:v>
                </c:pt>
              </c:numCache>
            </c:numRef>
          </c:val>
          <c:extLst>
            <c:ext xmlns:c16="http://schemas.microsoft.com/office/drawing/2014/chart" uri="{C3380CC4-5D6E-409C-BE32-E72D297353CC}">
              <c16:uniqueId val="{0000000A-26AD-40DA-A899-1A0691821D2B}"/>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データシート!$B$67:$P$67</c:f>
              <c:numCache>
                <c:formatCode>General</c:formatCode>
                <c:ptCount val="15"/>
                <c:pt idx="0">
                  <c:v>#N/A</c:v>
                </c:pt>
                <c:pt idx="1">
                  <c:v>446</c:v>
                </c:pt>
                <c:pt idx="2">
                  <c:v>#N/A</c:v>
                </c:pt>
                <c:pt idx="3">
                  <c:v>#N/A</c:v>
                </c:pt>
                <c:pt idx="4">
                  <c:v>516</c:v>
                </c:pt>
                <c:pt idx="5">
                  <c:v>#N/A</c:v>
                </c:pt>
                <c:pt idx="6">
                  <c:v>#N/A</c:v>
                </c:pt>
                <c:pt idx="7">
                  <c:v>1637</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26AD-40DA-A899-1A0691821D2B}"/>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R02</c:v>
                </c:pt>
                <c:pt idx="1">
                  <c:v>R03</c:v>
                </c:pt>
                <c:pt idx="2">
                  <c:v>R04</c:v>
                </c:pt>
              </c:strCache>
            </c:strRef>
          </c:cat>
          <c:val>
            <c:numRef>
              <c:f>データシート!$B$72:$D$72</c:f>
              <c:numCache>
                <c:formatCode>#,##0;"▲ "#,##0</c:formatCode>
                <c:ptCount val="3"/>
                <c:pt idx="0">
                  <c:v>1685</c:v>
                </c:pt>
                <c:pt idx="1">
                  <c:v>2935</c:v>
                </c:pt>
                <c:pt idx="2">
                  <c:v>3022</c:v>
                </c:pt>
              </c:numCache>
            </c:numRef>
          </c:val>
          <c:extLst>
            <c:ext xmlns:c16="http://schemas.microsoft.com/office/drawing/2014/chart" uri="{C3380CC4-5D6E-409C-BE32-E72D297353CC}">
              <c16:uniqueId val="{00000000-13D3-4B05-8EA1-B8A7412EEBA1}"/>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R02</c:v>
                </c:pt>
                <c:pt idx="1">
                  <c:v>R03</c:v>
                </c:pt>
                <c:pt idx="2">
                  <c:v>R04</c:v>
                </c:pt>
              </c:strCache>
            </c:strRef>
          </c:cat>
          <c:val>
            <c:numRef>
              <c:f>データシート!$B$73:$D$73</c:f>
              <c:numCache>
                <c:formatCode>#,##0;"▲ "#,##0</c:formatCode>
                <c:ptCount val="3"/>
                <c:pt idx="0">
                  <c:v>1</c:v>
                </c:pt>
                <c:pt idx="1">
                  <c:v>386</c:v>
                </c:pt>
                <c:pt idx="2">
                  <c:v>386</c:v>
                </c:pt>
              </c:numCache>
            </c:numRef>
          </c:val>
          <c:extLst>
            <c:ext xmlns:c16="http://schemas.microsoft.com/office/drawing/2014/chart" uri="{C3380CC4-5D6E-409C-BE32-E72D297353CC}">
              <c16:uniqueId val="{00000001-13D3-4B05-8EA1-B8A7412EEBA1}"/>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R02</c:v>
                </c:pt>
                <c:pt idx="1">
                  <c:v>R03</c:v>
                </c:pt>
                <c:pt idx="2">
                  <c:v>R04</c:v>
                </c:pt>
              </c:strCache>
            </c:strRef>
          </c:cat>
          <c:val>
            <c:numRef>
              <c:f>データシート!$B$74:$D$74</c:f>
              <c:numCache>
                <c:formatCode>#,##0;"▲ "#,##0</c:formatCode>
                <c:ptCount val="3"/>
                <c:pt idx="0">
                  <c:v>2383</c:v>
                </c:pt>
                <c:pt idx="1">
                  <c:v>2634</c:v>
                </c:pt>
                <c:pt idx="2">
                  <c:v>2991</c:v>
                </c:pt>
              </c:numCache>
            </c:numRef>
          </c:val>
          <c:extLst>
            <c:ext xmlns:c16="http://schemas.microsoft.com/office/drawing/2014/chart" uri="{C3380CC4-5D6E-409C-BE32-E72D297353CC}">
              <c16:uniqueId val="{00000002-13D3-4B05-8EA1-B8A7412EEBA1}"/>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{B5E58C0B-2B5C-4248-9E09-0F539D805DC7}</c15:txfldGUID>
                      <c15:f>公会計指標分析・財政指標組合せ分析表!$BP$50</c15:f>
                      <c15:dlblFieldTableCache>
                        <c:ptCount val="1"/>
                        <c:pt idx="0">
                          <c:v>H30</c:v>
                        </c:pt>
                      </c15:dlblFieldTableCache>
                    </c15:dlblFTEntry>
                  </c15:dlblFieldTable>
                  <c15:showDataLabelsRange val="0"/>
                </c:ext>
                <c:ext xmlns:c16="http://schemas.microsoft.com/office/drawing/2014/chart" uri="{C3380CC4-5D6E-409C-BE32-E72D297353CC}">
                  <c16:uniqueId val="{00000000-486E-4DA6-B2E6-E4B3C0035CFD}"/>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{6CD2437D-E4E8-4B0E-BCFF-E36EAEEAEEAF}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486E-4DA6-B2E6-E4B3C0035CFD}"/>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{05022610-3E46-4B4C-8EE1-D20561242D54}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486E-4DA6-B2E6-E4B3C0035CFD}"/>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{66D1DA2D-A55B-4C0D-9CB7-AC23FDB15943}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486E-4DA6-B2E6-E4B3C0035CFD}"/>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{CFF3BD47-1C4A-4509-9AE2-015B227ADD49}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486E-4DA6-B2E6-E4B3C0035CFD}"/>
                </c:ext>
              </c:extLst>
            </c:dLbl>
            <c:dLbl>
              <c:idx val="8"/>
              <c:tx>
                <c:strRef>
                  <c:f>公会計指標分析・財政指標組合せ分析表!$BX$50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{8F3E63E9-5FDD-416D-BFBD-3DFFD169095A}</c15:txfldGUID>
                      <c15:f>公会計指標分析・財政指標組合せ分析表!$BX$50</c15:f>
                      <c15:dlblFieldTableCache>
                        <c:ptCount val="1"/>
                        <c:pt idx="0">
                          <c:v>R01</c:v>
                        </c:pt>
                      </c15:dlblFieldTableCache>
                    </c15:dlblFTEntry>
                  </c15:dlblFieldTable>
                  <c15:showDataLabelsRange val="0"/>
                </c:ext>
                <c:ext xmlns:c16="http://schemas.microsoft.com/office/drawing/2014/chart" uri="{C3380CC4-5D6E-409C-BE32-E72D297353CC}">
                  <c16:uniqueId val="{00000005-486E-4DA6-B2E6-E4B3C0035CFD}"/>
                </c:ext>
              </c:extLst>
            </c:dLbl>
            <c:dLbl>
              <c:idx val="16"/>
              <c:tx>
                <c:strRef>
                  <c:f>公会計指標分析・財政指標組合せ分析表!$CF$50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{7E148C4E-9A83-4A74-BFE7-1FB2CE4805BF}</c15:txfldGUID>
                      <c15:f>公会計指標分析・財政指標組合せ分析表!$CF$50</c15:f>
                      <c15:dlblFieldTableCache>
                        <c:ptCount val="1"/>
                        <c:pt idx="0">
                          <c:v>R02</c:v>
                        </c:pt>
                      </c15:dlblFieldTableCache>
                    </c15:dlblFTEntry>
                  </c15:dlblFieldTable>
                  <c15:showDataLabelsRange val="0"/>
                </c:ext>
                <c:ext xmlns:c16="http://schemas.microsoft.com/office/drawing/2014/chart" uri="{C3380CC4-5D6E-409C-BE32-E72D297353CC}">
                  <c16:uniqueId val="{00000006-486E-4DA6-B2E6-E4B3C0035CFD}"/>
                </c:ext>
              </c:extLst>
            </c:dLbl>
            <c:dLbl>
              <c:idx val="24"/>
              <c:tx>
                <c:strRef>
                  <c:f>公会計指標分析・財政指標組合せ分析表!$CN$50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{69234B46-6911-4B57-974C-2CA8FE1CA315}</c15:txfldGUID>
                      <c15:f>公会計指標分析・財政指標組合せ分析表!$CN$50</c15:f>
                      <c15:dlblFieldTableCache>
                        <c:ptCount val="1"/>
                        <c:pt idx="0">
                          <c:v>R03</c:v>
                        </c:pt>
                      </c15:dlblFieldTableCache>
                    </c15:dlblFTEntry>
                  </c15:dlblFieldTable>
                  <c15:showDataLabelsRange val="0"/>
                </c:ext>
                <c:ext xmlns:c16="http://schemas.microsoft.com/office/drawing/2014/chart" uri="{C3380CC4-5D6E-409C-BE32-E72D297353CC}">
                  <c16:uniqueId val="{00000007-486E-4DA6-B2E6-E4B3C0035CFD}"/>
                </c:ext>
              </c:extLst>
            </c:dLbl>
            <c:dLbl>
              <c:idx val="32"/>
              <c:tx>
                <c:strRef>
                  <c:f>公会計指標分析・財政指標組合せ分析表!$CV$50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{C49F0F99-37FC-4A6B-9FB8-55D627B29585}</c15:txfldGUID>
                      <c15:f>公会計指標分析・財政指標組合せ分析表!$CV$50</c15:f>
                      <c15:dlblFieldTableCache>
                        <c:ptCount val="1"/>
                        <c:pt idx="0">
                          <c:v>R04</c:v>
                        </c:pt>
                      </c15:dlblFieldTableCache>
                    </c15:dlblFTEntry>
                  </c15:dlblFieldTable>
                  <c15:showDataLabelsRange val="0"/>
                </c:ext>
                <c:ext xmlns:c16="http://schemas.microsoft.com/office/drawing/2014/chart" uri="{C3380CC4-5D6E-409C-BE32-E72D297353CC}">
                  <c16:uniqueId val="{00000008-486E-4DA6-B2E6-E4B3C0035CFD}"/>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61.1</c:v>
                </c:pt>
                <c:pt idx="8">
                  <c:v>61.5</c:v>
                </c:pt>
                <c:pt idx="16">
                  <c:v>61.8</c:v>
                </c:pt>
                <c:pt idx="24">
                  <c:v>61.4</c:v>
                </c:pt>
                <c:pt idx="32">
                  <c:v>65</c:v>
                </c:pt>
              </c:numCache>
            </c:numRef>
          </c:xVal>
          <c:yVal>
            <c:numRef>
              <c:f>公会計指標分析・財政指標組合せ分析表!$BP$51:$DC$51</c:f>
              <c:numCache>
                <c:formatCode>#,##0.0;"▲ "#,##0.0</c:formatCode>
                <c:ptCount val="40"/>
                <c:pt idx="0">
                  <c:v>3.3</c:v>
                </c:pt>
                <c:pt idx="8">
                  <c:v>3.9</c:v>
                </c:pt>
                <c:pt idx="16">
                  <c:v>12</c:v>
                </c:pt>
              </c:numCache>
            </c:numRef>
          </c:yVal>
          <c:smooth val="0"/>
          <c:extLst>
            <c:ext xmlns:c16="http://schemas.microsoft.com/office/drawing/2014/chart" uri="{C3380CC4-5D6E-409C-BE32-E72D297353CC}">
              <c16:uniqueId val="{00000009-486E-4DA6-B2E6-E4B3C0035CFD}"/>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H30</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{DC2AC1FE-AB51-45BF-A526-6DAA5770E2C8}</c15:txfldGUID>
                      <c15:f>公会計指標分析・財政指標組合せ分析表!$BP$50</c15:f>
                      <c15:dlblFieldTableCache>
                        <c:ptCount val="1"/>
                        <c:pt idx="0">
                          <c:v>H30</c:v>
                        </c:pt>
                      </c15:dlblFieldTableCache>
                    </c15:dlblFTEntry>
                  </c15:dlblFieldTable>
                  <c15:showDataLabelsRange val="0"/>
                </c:ext>
                <c:ext xmlns:c16="http://schemas.microsoft.com/office/drawing/2014/chart" uri="{C3380CC4-5D6E-409C-BE32-E72D297353CC}">
                  <c16:uniqueId val="{0000000A-486E-4DA6-B2E6-E4B3C0035CFD}"/>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{CE8DF942-901B-4A66-BC3C-D22D108245D1}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486E-4DA6-B2E6-E4B3C0035CFD}"/>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{4120036C-9D3C-4E90-9001-FB1B8B3F0655}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486E-4DA6-B2E6-E4B3C0035CFD}"/>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{325194AB-3D7C-4812-8D0C-ACB5A56B1010}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486E-4DA6-B2E6-E4B3C0035CFD}"/>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{D424A192-AE7D-43B7-89E8-849EBE36E1FA}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486E-4DA6-B2E6-E4B3C0035CFD}"/>
                </c:ext>
              </c:extLst>
            </c:dLbl>
            <c:dLbl>
              <c:idx val="8"/>
              <c:layout>
                <c:manualLayout>
                  <c:x val="-2.7070447203257766E-2"/>
                  <c:y val="-6.4739042105865174E-2"/>
                </c:manualLayout>
              </c:layout>
              <c:tx>
                <c:strRef>
                  <c:f>公会計指標分析・財政指標組合せ分析表!$BX$50</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{C0956323-EA57-4A3F-9B63-ACE76C5050F4}</c15:txfldGUID>
                      <c15:f>公会計指標分析・財政指標組合せ分析表!$BX$50</c15:f>
                      <c15:dlblFieldTableCache>
                        <c:ptCount val="1"/>
                        <c:pt idx="0">
                          <c:v>R01</c:v>
                        </c:pt>
                      </c15:dlblFieldTableCache>
                    </c15:dlblFTEntry>
                  </c15:dlblFieldTable>
                  <c15:showDataLabelsRange val="0"/>
                </c:ext>
                <c:ext xmlns:c16="http://schemas.microsoft.com/office/drawing/2014/chart" uri="{C3380CC4-5D6E-409C-BE32-E72D297353CC}">
                  <c16:uniqueId val="{0000000F-486E-4DA6-B2E6-E4B3C0035CFD}"/>
                </c:ext>
              </c:extLst>
            </c:dLbl>
            <c:dLbl>
              <c:idx val="16"/>
              <c:layout>
                <c:manualLayout>
                  <c:x val="-3.6961054097210483E-2"/>
                  <c:y val="-6.4739042105865174E-2"/>
                </c:manualLayout>
              </c:layout>
              <c:tx>
                <c:strRef>
                  <c:f>公会計指標分析・財政指標組合せ分析表!$CF$50</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{EE4A6355-83DA-4389-BC89-601522381A47}</c15:txfldGUID>
                      <c15:f>公会計指標分析・財政指標組合せ分析表!$CF$50</c15:f>
                      <c15:dlblFieldTableCache>
                        <c:ptCount val="1"/>
                        <c:pt idx="0">
                          <c:v>R02</c:v>
                        </c:pt>
                      </c15:dlblFieldTableCache>
                    </c15:dlblFTEntry>
                  </c15:dlblFieldTable>
                  <c15:showDataLabelsRange val="0"/>
                </c:ext>
                <c:ext xmlns:c16="http://schemas.microsoft.com/office/drawing/2014/chart" uri="{C3380CC4-5D6E-409C-BE32-E72D297353CC}">
                  <c16:uniqueId val="{00000010-486E-4DA6-B2E6-E4B3C0035CFD}"/>
                </c:ext>
              </c:extLst>
            </c:dLbl>
            <c:dLbl>
              <c:idx val="24"/>
              <c:tx>
                <c:strRef>
                  <c:f>公会計指標分析・財政指標組合せ分析表!$CN$50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{B7B6858D-DFE5-41B4-9490-0FC73790E59F}</c15:txfldGUID>
                      <c15:f>公会計指標分析・財政指標組合せ分析表!$CN$50</c15:f>
                      <c15:dlblFieldTableCache>
                        <c:ptCount val="1"/>
                        <c:pt idx="0">
                          <c:v>R03</c:v>
                        </c:pt>
                      </c15:dlblFieldTableCache>
                    </c15:dlblFTEntry>
                  </c15:dlblFieldTable>
                  <c15:showDataLabelsRange val="0"/>
                </c:ext>
                <c:ext xmlns:c16="http://schemas.microsoft.com/office/drawing/2014/chart" uri="{C3380CC4-5D6E-409C-BE32-E72D297353CC}">
                  <c16:uniqueId val="{00000011-486E-4DA6-B2E6-E4B3C0035CFD}"/>
                </c:ext>
              </c:extLst>
            </c:dLbl>
            <c:dLbl>
              <c:idx val="32"/>
              <c:tx>
                <c:strRef>
                  <c:f>公会計指標分析・財政指標組合せ分析表!$CV$50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{9439C0E6-7E5D-4564-940C-F1535AEB5C2D}</c15:txfldGUID>
                      <c15:f>公会計指標分析・財政指標組合せ分析表!$CV$50</c15:f>
                      <c15:dlblFieldTableCache>
                        <c:ptCount val="1"/>
                        <c:pt idx="0">
                          <c:v>R04</c:v>
                        </c:pt>
                      </c15:dlblFieldTableCache>
                    </c15:dlblFTEntry>
                  </c15:dlblFieldTable>
                  <c15:showDataLabelsRange val="0"/>
                </c:ext>
                <c:ext xmlns:c16="http://schemas.microsoft.com/office/drawing/2014/chart" uri="{C3380CC4-5D6E-409C-BE32-E72D297353CC}">
                  <c16:uniqueId val="{00000012-486E-4DA6-B2E6-E4B3C0035CFD}"/>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59.7</c:v>
                </c:pt>
                <c:pt idx="8">
                  <c:v>60.9</c:v>
                </c:pt>
                <c:pt idx="16">
                  <c:v>61</c:v>
                </c:pt>
                <c:pt idx="24">
                  <c:v>62.1</c:v>
                </c:pt>
                <c:pt idx="32">
                  <c:v>63.1</c:v>
                </c:pt>
              </c:numCache>
            </c:numRef>
          </c:xVal>
          <c:yVal>
            <c:numRef>
              <c:f>公会計指標分析・財政指標組合せ分析表!$BP$55:$DC$55</c:f>
              <c:numCache>
                <c:formatCode>#,##0.0;"▲ "#,##0.0</c:formatCode>
                <c:ptCount val="40"/>
                <c:pt idx="0">
                  <c:v>25.3</c:v>
                </c:pt>
                <c:pt idx="8">
                  <c:v>25.5</c:v>
                </c:pt>
                <c:pt idx="16">
                  <c:v>25.1</c:v>
                </c:pt>
                <c:pt idx="24">
                  <c:v>18</c:v>
                </c:pt>
                <c:pt idx="32">
                  <c:v>12.7</c:v>
                </c:pt>
              </c:numCache>
            </c:numRef>
          </c:yVal>
          <c:smooth val="0"/>
          <c:extLst>
            <c:ext xmlns:c16="http://schemas.microsoft.com/office/drawing/2014/chart" uri="{C3380CC4-5D6E-409C-BE32-E72D297353CC}">
              <c16:uniqueId val="{00000013-486E-4DA6-B2E6-E4B3C0035CFD}"/>
            </c:ext>
          </c:extLst>
        </c:ser>
        <c:dLbls>
          <c:showLegendKey val="0"/>
          <c:showVal val="1"/>
          <c:showCatName val="0"/>
          <c:showSerName val="0"/>
          <c:showPercent val="0"/>
          <c:showBubbleSize val="0"/>
        </c:dLbls>
        <c:axId val="46179840"/>
        <c:axId val="46181760"/>
      </c:scatterChart>
      <c:valAx>
        <c:axId val="46179840"/>
        <c:scaling>
          <c:orientation val="maxMin"/>
          <c:max val="64"/>
          <c:min val="59"/>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3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majorUnit val="10"/>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layout>
                <c:manualLayout>
                  <c:x val="0"/>
                  <c:y val="-1.3077202862922091E-2"/>
                </c:manualLayout>
              </c:layout>
              <c:tx>
                <c:strRef>
                  <c:f>公会計指標分析・財政指標組合せ分析表!$BP$72</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{A9AF9560-615A-44EC-B43B-1ACC50006A63}</c15:txfldGUID>
                      <c15:f>公会計指標分析・財政指標組合せ分析表!$BP$72</c15:f>
                      <c15:dlblFieldTableCache>
                        <c:ptCount val="1"/>
                        <c:pt idx="0">
                          <c:v>H30</c:v>
                        </c:pt>
                      </c15:dlblFieldTableCache>
                    </c15:dlblFTEntry>
                  </c15:dlblFieldTable>
                  <c15:showDataLabelsRange val="0"/>
                </c:ext>
                <c:ext xmlns:c16="http://schemas.microsoft.com/office/drawing/2014/chart" uri="{C3380CC4-5D6E-409C-BE32-E72D297353CC}">
                  <c16:uniqueId val="{00000000-2AE8-4AF2-97D8-36EFCFB535E3}"/>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{858E1481-33FF-48C4-B74E-72D90E990F83}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2AE8-4AF2-97D8-36EFCFB535E3}"/>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{71C076A5-6700-474B-A41A-A9511168077E}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2AE8-4AF2-97D8-36EFCFB535E3}"/>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{07EA3C31-3E9B-44EA-A837-508DCD139CE7}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2AE8-4AF2-97D8-36EFCFB535E3}"/>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{CC638B1D-5444-4AE1-88F0-41A7502805AC}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2AE8-4AF2-97D8-36EFCFB535E3}"/>
                </c:ext>
              </c:extLst>
            </c:dLbl>
            <c:dLbl>
              <c:idx val="8"/>
              <c:layout>
                <c:manualLayout>
                  <c:x val="0"/>
                  <c:y val="1.3077202862922051E-2"/>
                </c:manualLayout>
              </c:layout>
              <c:tx>
                <c:strRef>
                  <c:f>公会計指標分析・財政指標組合せ分析表!$BX$72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{977C564C-8309-43CE-90BB-AE3F20DD5D52}</c15:txfldGUID>
                      <c15:f>公会計指標分析・財政指標組合せ分析表!$BX$72</c15:f>
                      <c15:dlblFieldTableCache>
                        <c:ptCount val="1"/>
                        <c:pt idx="0">
                          <c:v>R01</c:v>
                        </c:pt>
                      </c15:dlblFieldTableCache>
                    </c15:dlblFTEntry>
                  </c15:dlblFieldTable>
                  <c15:showDataLabelsRange val="0"/>
                </c:ext>
                <c:ext xmlns:c16="http://schemas.microsoft.com/office/drawing/2014/chart" uri="{C3380CC4-5D6E-409C-BE32-E72D297353CC}">
                  <c16:uniqueId val="{00000005-2AE8-4AF2-97D8-36EFCFB535E3}"/>
                </c:ext>
              </c:extLst>
            </c:dLbl>
            <c:dLbl>
              <c:idx val="16"/>
              <c:tx>
                <c:strRef>
                  <c:f>公会計指標分析・財政指標組合せ分析表!$CF$72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{405A8BB9-49C9-46AB-B2E2-F78BFF685F16}</c15:txfldGUID>
                      <c15:f>公会計指標分析・財政指標組合せ分析表!$CF$72</c15:f>
                      <c15:dlblFieldTableCache>
                        <c:ptCount val="1"/>
                        <c:pt idx="0">
                          <c:v>R02</c:v>
                        </c:pt>
                      </c15:dlblFieldTableCache>
                    </c15:dlblFTEntry>
                  </c15:dlblFieldTable>
                  <c15:showDataLabelsRange val="0"/>
                </c:ext>
                <c:ext xmlns:c16="http://schemas.microsoft.com/office/drawing/2014/chart" uri="{C3380CC4-5D6E-409C-BE32-E72D297353CC}">
                  <c16:uniqueId val="{00000006-2AE8-4AF2-97D8-36EFCFB535E3}"/>
                </c:ext>
              </c:extLst>
            </c:dLbl>
            <c:dLbl>
              <c:idx val="24"/>
              <c:tx>
                <c:strRef>
                  <c:f>公会計指標分析・財政指標組合せ分析表!$CN$72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{3E774BF2-56C4-4763-B736-0188145B6E20}</c15:txfldGUID>
                      <c15:f>公会計指標分析・財政指標組合せ分析表!$CN$72</c15:f>
                      <c15:dlblFieldTableCache>
                        <c:ptCount val="1"/>
                        <c:pt idx="0">
                          <c:v>R03</c:v>
                        </c:pt>
                      </c15:dlblFieldTableCache>
                    </c15:dlblFTEntry>
                  </c15:dlblFieldTable>
                  <c15:showDataLabelsRange val="0"/>
                </c:ext>
                <c:ext xmlns:c16="http://schemas.microsoft.com/office/drawing/2014/chart" uri="{C3380CC4-5D6E-409C-BE32-E72D297353CC}">
                  <c16:uniqueId val="{00000007-2AE8-4AF2-97D8-36EFCFB535E3}"/>
                </c:ext>
              </c:extLst>
            </c:dLbl>
            <c:dLbl>
              <c:idx val="32"/>
              <c:tx>
                <c:strRef>
                  <c:f>公会計指標分析・財政指標組合せ分析表!$CV$72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{3577149D-4ED7-466B-9A6A-C5CA04FE0CB4}</c15:txfldGUID>
                      <c15:f>公会計指標分析・財政指標組合せ分析表!$CV$72</c15:f>
                      <c15:dlblFieldTableCache>
                        <c:ptCount val="1"/>
                        <c:pt idx="0">
                          <c:v>R04</c:v>
                        </c:pt>
                      </c15:dlblFieldTableCache>
                    </c15:dlblFTEntry>
                  </c15:dlblFieldTable>
                  <c15:showDataLabelsRange val="0"/>
                </c:ext>
                <c:ext xmlns:c16="http://schemas.microsoft.com/office/drawing/2014/chart" uri="{C3380CC4-5D6E-409C-BE32-E72D297353CC}">
                  <c16:uniqueId val="{00000008-2AE8-4AF2-97D8-36EFCFB535E3}"/>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5</c:v>
                </c:pt>
                <c:pt idx="8">
                  <c:v>5</c:v>
                </c:pt>
                <c:pt idx="16">
                  <c:v>4.9000000000000004</c:v>
                </c:pt>
                <c:pt idx="24">
                  <c:v>4.4000000000000004</c:v>
                </c:pt>
                <c:pt idx="32">
                  <c:v>3.5</c:v>
                </c:pt>
              </c:numCache>
            </c:numRef>
          </c:xVal>
          <c:yVal>
            <c:numRef>
              <c:f>公会計指標分析・財政指標組合せ分析表!$BP$73:$DC$73</c:f>
              <c:numCache>
                <c:formatCode>#,##0.0;"▲ "#,##0.0</c:formatCode>
                <c:ptCount val="40"/>
                <c:pt idx="0">
                  <c:v>3.3</c:v>
                </c:pt>
                <c:pt idx="8">
                  <c:v>3.9</c:v>
                </c:pt>
                <c:pt idx="16">
                  <c:v>12</c:v>
                </c:pt>
              </c:numCache>
            </c:numRef>
          </c:yVal>
          <c:smooth val="0"/>
          <c:extLst>
            <c:ext xmlns:c16="http://schemas.microsoft.com/office/drawing/2014/chart" uri="{C3380CC4-5D6E-409C-BE32-E72D297353CC}">
              <c16:uniqueId val="{00000009-2AE8-4AF2-97D8-36EFCFB535E3}"/>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H30</c:v>
                    </c:pt>
                  </c:strCache>
                </c:strRef>
              </c:tx>
              <c:dLblPos val="r"/>
              <c:showLegendKey val="0"/>
              <c:showVal val="0"/>
              <c:showCatName val="0"/>
              <c:showSerName val="0"/>
              <c:showPercent val="0"/>
              <c:showBubbleSize val="0"/>
              <c:extLst>
                <c:ext xmlns:c15="http://schemas.microsoft.com/office/drawing/2012/chart" uri="{CE6537A1-D6FC-4f65-9D91-7224C49458BB}">
                  <c15:dlblFieldTable>
                    <c15:dlblFTEntry>
                      <c15:txfldGUID>{F455784F-B58F-4E02-BB2F-127508592197}</c15:txfldGUID>
                      <c15:f>公会計指標分析・財政指標組合せ分析表!$BP$72</c15:f>
                      <c15:dlblFieldTableCache>
                        <c:ptCount val="1"/>
                        <c:pt idx="0">
                          <c:v>H30</c:v>
                        </c:pt>
                      </c15:dlblFieldTableCache>
                    </c15:dlblFTEntry>
                  </c15:dlblFieldTable>
                  <c15:showDataLabelsRange val="0"/>
                </c:ext>
                <c:ext xmlns:c16="http://schemas.microsoft.com/office/drawing/2014/chart" uri="{C3380CC4-5D6E-409C-BE32-E72D297353CC}">
                  <c16:uniqueId val="{0000000A-2AE8-4AF2-97D8-36EFCFB535E3}"/>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{CE368064-D838-46ED-A77E-440B5658B031}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2AE8-4AF2-97D8-36EFCFB535E3}"/>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{7A76CB41-AAFA-4F10-A348-4C4758CE57D4}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2AE8-4AF2-97D8-36EFCFB535E3}"/>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{C11F2F7B-4B0E-40D1-A12B-8982323F3EF1}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2AE8-4AF2-97D8-36EFCFB535E3}"/>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{73BF4700-CFA5-438A-B0CD-2FDC72E291E1}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2AE8-4AF2-97D8-36EFCFB535E3}"/>
                </c:ext>
              </c:extLst>
            </c:dLbl>
            <c:dLbl>
              <c:idx val="8"/>
              <c:tx>
                <c:strRef>
                  <c:f>公会計指標分析・財政指標組合せ分析表!$BX$72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{7B967578-B87B-474F-8405-5DF87DF37C60}</c15:txfldGUID>
                      <c15:f>公会計指標分析・財政指標組合せ分析表!$BX$72</c15:f>
                      <c15:dlblFieldTableCache>
                        <c:ptCount val="1"/>
                        <c:pt idx="0">
                          <c:v>R01</c:v>
                        </c:pt>
                      </c15:dlblFieldTableCache>
                    </c15:dlblFTEntry>
                  </c15:dlblFieldTable>
                  <c15:showDataLabelsRange val="0"/>
                </c:ext>
                <c:ext xmlns:c16="http://schemas.microsoft.com/office/drawing/2014/chart" uri="{C3380CC4-5D6E-409C-BE32-E72D297353CC}">
                  <c16:uniqueId val="{0000000F-2AE8-4AF2-97D8-36EFCFB535E3}"/>
                </c:ext>
              </c:extLst>
            </c:dLbl>
            <c:dLbl>
              <c:idx val="16"/>
              <c:tx>
                <c:strRef>
                  <c:f>公会計指標分析・財政指標組合せ分析表!$CF$72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{00806947-0682-423F-89DF-74188491C57F}</c15:txfldGUID>
                      <c15:f>公会計指標分析・財政指標組合せ分析表!$CF$72</c15:f>
                      <c15:dlblFieldTableCache>
                        <c:ptCount val="1"/>
                        <c:pt idx="0">
                          <c:v>R02</c:v>
                        </c:pt>
                      </c15:dlblFieldTableCache>
                    </c15:dlblFTEntry>
                  </c15:dlblFieldTable>
                  <c15:showDataLabelsRange val="0"/>
                </c:ext>
                <c:ext xmlns:c16="http://schemas.microsoft.com/office/drawing/2014/chart" uri="{C3380CC4-5D6E-409C-BE32-E72D297353CC}">
                  <c16:uniqueId val="{00000010-2AE8-4AF2-97D8-36EFCFB535E3}"/>
                </c:ext>
              </c:extLst>
            </c:dLbl>
            <c:dLbl>
              <c:idx val="24"/>
              <c:tx>
                <c:strRef>
                  <c:f>公会計指標分析・財政指標組合せ分析表!$CN$72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{7C57249F-E511-453B-AC78-81FDFF8B2A82}</c15:txfldGUID>
                      <c15:f>公会計指標分析・財政指標組合せ分析表!$CN$72</c15:f>
                      <c15:dlblFieldTableCache>
                        <c:ptCount val="1"/>
                        <c:pt idx="0">
                          <c:v>R03</c:v>
                        </c:pt>
                      </c15:dlblFieldTableCache>
                    </c15:dlblFTEntry>
                  </c15:dlblFieldTable>
                  <c15:showDataLabelsRange val="0"/>
                </c:ext>
                <c:ext xmlns:c16="http://schemas.microsoft.com/office/drawing/2014/chart" uri="{C3380CC4-5D6E-409C-BE32-E72D297353CC}">
                  <c16:uniqueId val="{00000011-2AE8-4AF2-97D8-36EFCFB535E3}"/>
                </c:ext>
              </c:extLst>
            </c:dLbl>
            <c:dLbl>
              <c:idx val="32"/>
              <c:tx>
                <c:strRef>
                  <c:f>公会計指標分析・財政指標組合せ分析表!$CV$72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{FDEB0B26-C413-4ACE-8AF6-675E30563B6B}</c15:txfldGUID>
                      <c15:f>公会計指標分析・財政指標組合せ分析表!$CV$72</c15:f>
                      <c15:dlblFieldTableCache>
                        <c:ptCount val="1"/>
                        <c:pt idx="0">
                          <c:v>R04</c:v>
                        </c:pt>
                      </c15:dlblFieldTableCache>
                    </c15:dlblFTEntry>
                  </c15:dlblFieldTable>
                  <c15:showDataLabelsRange val="0"/>
                </c:ext>
                <c:ext xmlns:c16="http://schemas.microsoft.com/office/drawing/2014/chart" uri="{C3380CC4-5D6E-409C-BE32-E72D297353CC}">
                  <c16:uniqueId val="{00000012-2AE8-4AF2-97D8-36EFCFB535E3}"/>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6.9</c:v>
                </c:pt>
                <c:pt idx="8">
                  <c:v>6.6</c:v>
                </c:pt>
                <c:pt idx="16">
                  <c:v>6.4</c:v>
                </c:pt>
                <c:pt idx="24">
                  <c:v>6.6</c:v>
                </c:pt>
                <c:pt idx="32">
                  <c:v>6.6</c:v>
                </c:pt>
              </c:numCache>
            </c:numRef>
          </c:xVal>
          <c:yVal>
            <c:numRef>
              <c:f>公会計指標分析・財政指標組合せ分析表!$BP$77:$DC$77</c:f>
              <c:numCache>
                <c:formatCode>#,##0.0;"▲ "#,##0.0</c:formatCode>
                <c:ptCount val="40"/>
                <c:pt idx="0">
                  <c:v>25.3</c:v>
                </c:pt>
                <c:pt idx="8">
                  <c:v>25.5</c:v>
                </c:pt>
                <c:pt idx="16">
                  <c:v>25.1</c:v>
                </c:pt>
                <c:pt idx="24">
                  <c:v>18</c:v>
                </c:pt>
                <c:pt idx="32">
                  <c:v>12.7</c:v>
                </c:pt>
              </c:numCache>
            </c:numRef>
          </c:yVal>
          <c:smooth val="0"/>
          <c:extLst>
            <c:ext xmlns:c16="http://schemas.microsoft.com/office/drawing/2014/chart" uri="{C3380CC4-5D6E-409C-BE32-E72D297353CC}">
              <c16:uniqueId val="{00000013-2AE8-4AF2-97D8-36EFCFB535E3}"/>
            </c:ext>
          </c:extLst>
        </c:ser>
        <c:dLbls>
          <c:showLegendKey val="0"/>
          <c:showVal val="1"/>
          <c:showCatName val="0"/>
          <c:showSerName val="0"/>
          <c:showPercent val="0"/>
          <c:showBubbleSize val="0"/>
        </c:dLbls>
        <c:axId val="84219776"/>
        <c:axId val="84234240"/>
      </c:scatterChart>
      <c:valAx>
        <c:axId val="84219776"/>
        <c:scaling>
          <c:orientation val="maxMin"/>
          <c:max val="8"/>
          <c:min val="4"/>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3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majorUnit val="10"/>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愛知県犬山市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実質公債費比率の分子は、前年度と比較すると約</a:t>
          </a:r>
          <a:r>
            <a:rPr kumimoji="1" lang="en-US" altLang="ja-JP" sz="1400">
              <a:latin typeface="ＭＳ ゴシック" pitchFamily="49" charset="-128"/>
              <a:ea typeface="ＭＳ ゴシック" pitchFamily="49" charset="-128"/>
            </a:rPr>
            <a:t>1.8</a:t>
          </a:r>
          <a:r>
            <a:rPr kumimoji="1" lang="ja-JP" altLang="en-US" sz="1400">
              <a:latin typeface="ＭＳ ゴシック" pitchFamily="49" charset="-128"/>
              <a:ea typeface="ＭＳ ゴシック" pitchFamily="49" charset="-128"/>
            </a:rPr>
            <a:t>億円減少となっている。</a:t>
          </a:r>
        </a:p>
        <a:p>
          <a:r>
            <a:rPr kumimoji="1" lang="ja-JP" altLang="en-US" sz="1400">
              <a:latin typeface="ＭＳ ゴシック" pitchFamily="49" charset="-128"/>
              <a:ea typeface="ＭＳ ゴシック" pitchFamily="49" charset="-128"/>
            </a:rPr>
            <a:t>　その主な要因としては、継足し単独事業については可能な限り借入を行わず、交付税算入の対象である起債を積極的に活用するよう努力していることから、算入公債費等が</a:t>
          </a:r>
          <a:r>
            <a:rPr kumimoji="1" lang="en-US" altLang="ja-JP" sz="1400">
              <a:latin typeface="ＭＳ ゴシック" pitchFamily="49" charset="-128"/>
              <a:ea typeface="ＭＳ ゴシック" pitchFamily="49" charset="-128"/>
            </a:rPr>
            <a:t>1.6</a:t>
          </a:r>
          <a:r>
            <a:rPr kumimoji="1" lang="ja-JP" altLang="en-US" sz="1400">
              <a:latin typeface="ＭＳ ゴシック" pitchFamily="49" charset="-128"/>
              <a:ea typeface="ＭＳ ゴシック" pitchFamily="49" charset="-128"/>
            </a:rPr>
            <a:t>億円増加していることが挙げられる。</a:t>
          </a:r>
        </a:p>
        <a:p>
          <a:r>
            <a:rPr kumimoji="1" lang="ja-JP" altLang="en-US" sz="1400">
              <a:latin typeface="ＭＳ ゴシック" pitchFamily="49" charset="-128"/>
              <a:ea typeface="ＭＳ ゴシック" pitchFamily="49" charset="-128"/>
            </a:rPr>
            <a:t>　今後は元金の償還終了等により公債費は減少する見込みではあるものの、老朽化した学校施設の改修をはじめ大規模事業の実施には市債の発行を予定しており、引き続き起債の適正活用に取り組んでいく必要がある。</a:t>
          </a: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該当なし</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愛知県犬山市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latin typeface="ＭＳ ゴシック" pitchFamily="49" charset="-128"/>
              <a:ea typeface="ＭＳ ゴシック" pitchFamily="49" charset="-128"/>
            </a:rPr>
            <a:t>　将来負担比率の分子は前年度と比較すると</a:t>
          </a:r>
          <a:r>
            <a:rPr kumimoji="1" lang="en-US" altLang="ja-JP" sz="1300">
              <a:latin typeface="ＭＳ ゴシック" pitchFamily="49" charset="-128"/>
              <a:ea typeface="ＭＳ ゴシック" pitchFamily="49" charset="-128"/>
            </a:rPr>
            <a:t>11.57</a:t>
          </a:r>
          <a:r>
            <a:rPr kumimoji="1" lang="ja-JP" altLang="en-US" sz="1300">
              <a:latin typeface="ＭＳ ゴシック" pitchFamily="49" charset="-128"/>
              <a:ea typeface="ＭＳ ゴシック" pitchFamily="49" charset="-128"/>
            </a:rPr>
            <a:t>億円の減少となった。</a:t>
          </a:r>
        </a:p>
        <a:p>
          <a:r>
            <a:rPr kumimoji="1" lang="ja-JP" altLang="en-US" sz="1300">
              <a:latin typeface="ＭＳ ゴシック" pitchFamily="49" charset="-128"/>
              <a:ea typeface="ＭＳ ゴシック" pitchFamily="49" charset="-128"/>
            </a:rPr>
            <a:t>　主な要因として</a:t>
          </a:r>
          <a:r>
            <a:rPr kumimoji="1" lang="ja-JP" altLang="en-US" sz="1300">
              <a:solidFill>
                <a:sysClr val="windowText" lastClr="000000"/>
              </a:solidFill>
              <a:latin typeface="ＭＳ ゴシック" pitchFamily="49" charset="-128"/>
              <a:ea typeface="ＭＳ ゴシック" pitchFamily="49" charset="-128"/>
            </a:rPr>
            <a:t>は、令和</a:t>
          </a:r>
          <a:r>
            <a:rPr kumimoji="1" lang="en-US" altLang="ja-JP" sz="1300">
              <a:solidFill>
                <a:sysClr val="windowText" lastClr="000000"/>
              </a:solidFill>
              <a:latin typeface="ＭＳ ゴシック" pitchFamily="49" charset="-128"/>
              <a:ea typeface="ＭＳ ゴシック" pitchFamily="49" charset="-128"/>
            </a:rPr>
            <a:t>3</a:t>
          </a:r>
          <a:r>
            <a:rPr kumimoji="1" lang="ja-JP" altLang="en-US" sz="1300">
              <a:solidFill>
                <a:sysClr val="windowText" lastClr="000000"/>
              </a:solidFill>
              <a:latin typeface="ＭＳ ゴシック" pitchFamily="49" charset="-128"/>
              <a:ea typeface="ＭＳ ゴシック" pitchFamily="49" charset="-128"/>
            </a:rPr>
            <a:t>年度に償還終了した元金（代表的な充当事業としては過去に実施した羽黒中央公園の整備）より、令和</a:t>
          </a:r>
          <a:r>
            <a:rPr kumimoji="1" lang="en-US" altLang="ja-JP" sz="1300">
              <a:solidFill>
                <a:sysClr val="windowText" lastClr="000000"/>
              </a:solidFill>
              <a:latin typeface="ＭＳ ゴシック" pitchFamily="49" charset="-128"/>
              <a:ea typeface="ＭＳ ゴシック" pitchFamily="49" charset="-128"/>
            </a:rPr>
            <a:t>4</a:t>
          </a:r>
          <a:r>
            <a:rPr kumimoji="1" lang="ja-JP" altLang="en-US" sz="1300">
              <a:solidFill>
                <a:sysClr val="windowText" lastClr="000000"/>
              </a:solidFill>
              <a:latin typeface="ＭＳ ゴシック" pitchFamily="49" charset="-128"/>
              <a:ea typeface="ＭＳ ゴシック" pitchFamily="49" charset="-128"/>
            </a:rPr>
            <a:t>年度に償還開始した元金（代表的な充当事業としては平成元年度に実施した学校空調設備設置）の方が少なかったことによる一般会計等に係る地方債の現在高の減少や、下水道</a:t>
          </a:r>
          <a:r>
            <a:rPr kumimoji="1" lang="ja-JP" altLang="en-US" sz="1300">
              <a:latin typeface="ＭＳ ゴシック" pitchFamily="49" charset="-128"/>
              <a:ea typeface="ＭＳ ゴシック" pitchFamily="49" charset="-128"/>
            </a:rPr>
            <a:t>事業債の現在高減少による公営企業債等繰入見込額の減少等を受け、剰余金の財政調整基金への積立を実施したことによる充当可能基金の残高の増加等が挙げられる。</a:t>
          </a:r>
        </a:p>
        <a:p>
          <a:r>
            <a:rPr kumimoji="1" lang="ja-JP" altLang="en-US" sz="1300">
              <a:latin typeface="ＭＳ ゴシック" pitchFamily="49" charset="-128"/>
              <a:ea typeface="ＭＳ ゴシック" pitchFamily="49" charset="-128"/>
            </a:rPr>
            <a:t>　今後も、老朽化した学校の改修等の大規模事業を進めるため市債の発行を予定しているため、将来負担が過大とならないよう、財政措置のある市債の活用は勿論のこと、財政調整基金残高にあっては標準財政規模比</a:t>
          </a:r>
          <a:r>
            <a:rPr kumimoji="1" lang="en-US" altLang="ja-JP" sz="1300">
              <a:latin typeface="ＭＳ ゴシック" pitchFamily="49" charset="-128"/>
              <a:ea typeface="ＭＳ ゴシック" pitchFamily="49" charset="-128"/>
            </a:rPr>
            <a:t>10</a:t>
          </a:r>
          <a:r>
            <a:rPr kumimoji="1" lang="ja-JP" altLang="en-US" sz="1300">
              <a:latin typeface="ＭＳ ゴシック" pitchFamily="49" charset="-128"/>
              <a:ea typeface="ＭＳ ゴシック" pitchFamily="49" charset="-128"/>
            </a:rPr>
            <a:t>％以上を常時維持するなど、財源を確保し健全な財政運営に努める。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4</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愛知県犬山市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財政調整基金への剰余金の積立額が繰入額を上回り残高が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0.9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億円増加、広域ごみ処理施設整備基金への計画的な積立により残高が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0.9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億円増加、ふるさと寄附金の増加によりふるさと犬山応援基金の残高が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億円増加、基金全体としては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億円増加した。</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短期的には広域ごみ処理施設整備基金やふるさと犬山応援基金への積立により増加する見込みだが、各基金で取崩し予定があるため、長期的には減少する見込みである。また、財政調整基金については、災害等への備えのため、標準財政規模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％程度を常時維持できるように努める。</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主なもの</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・広域ごみ処理施設整備基金：新広域ごみ処理施設の建設費用として一部事務組合への負担金に充てるため今後取り崩す予定</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・ふるさと犬山応援基金：ふるさと納税（寄附金）を積み立てた翌年度以降に寄附者の意向に沿った事業に充てるために取り崩す予定</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・公共施設等管理基金：公共施設マネジメントに資する事業費に充てる一方で、公有財産の売却益を基金に積み立てる予定。</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・広域ごみ処理施設整備基金：適正で安全なごみ処理を維持していくため、既存のごみ処理施設の老朽化に伴い新たに一部事務組合により建設準備を進めている広域ごみ処理施設の整備等に充てる。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・ふるさと犬山応援基金：ふるさと納税（寄附金）を基金に積み立て、寄附者の意向を反映した事業の推進を図る。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・公共施設等管理基金：犬山市の保有する公共施設等（建物、土地その他の公有財産）を適切に管理し、その活用を推進する。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・健康市民づくり基金：市民の健康づくりの推進に資するために必要な事業の経費の財源に充てる。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・観光事業振興基金：犬山市の観光事業の振興を図るために必要な経費の財源に充てる。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・広域ごみ処理施設整備基金：広域ごみ処理施設の整備に向け毎年</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0.9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億円程度を積み立てており、令和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年度も同額を積み立てたため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0.9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億円増加した。</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・ふるさと犬山応援基金：ふるさと納税（寄附金）が増加しており、前年度までに基金に積み立てた寄附金のうち</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8.4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億円を寄附者の意向に沿った事業の財源に充てるため取り崩したが、新たに受けた寄附金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月～令和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月分寄附）を積み立てたため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億円増加した。</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・公共施設等管理基金：不用となった市有地の売却益や使用料収入の一部を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億円積み立てたが、旧市民プールの解体費用等に充てるため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0.2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億円取り崩したことにより約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0.9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億円増加した。</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・広域ごみ処理施設整備基金：毎年</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0.9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億円程度を積み立て、新広域ごみ処理施設の建設時における一部事務組合への負担金に充当する予定。</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積立額が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14.4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億円、取崩額が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13.5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年度当初予算において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号にまで及んだ補正予算において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取り崩したが、新型コロナウイルス感染症からの経済の回復により市税の増収幅が想定より大きかったこと、地方交付税や地方消費税交付金等が増額したこと、ふるさと寄附金等によって確保した財源を事業費に充てていること等によって生じた剰余金の積立を行ったことから残高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0.9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億円増加した。</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財政調整基金の残高は、災害への備え等のため、標準財政規模の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％程度を常時確保できるように努めることとしている。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残高の大部分は臨時財政対策債償還基金費として措置されたものであり、臨時財政対策債の償還に充てる方針である。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EEDFF0D6-6C5A-49BF-9271-81AC02A863E1}"/>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419AB72B-D46C-443C-B88B-9D0709CE0DEA}"/>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91</xdr:col>
      <xdr:colOff>0</xdr:colOff>
      <xdr:row>50</xdr:row>
      <xdr:rowOff>0</xdr:rowOff>
    </xdr:from>
    <xdr:to>
      <xdr:col>99</xdr:col>
      <xdr:colOff>0</xdr:colOff>
      <xdr:row>52</xdr:row>
      <xdr:rowOff>0</xdr:rowOff>
    </xdr:to>
    <xdr:sp macro="" textlink="">
      <xdr:nvSpPr>
        <xdr:cNvPr id="4" name="正方形/長方形 3">
          <a:extLst>
            <a:ext uri="{FF2B5EF4-FFF2-40B4-BE49-F238E27FC236}">
              <a16:creationId xmlns:a16="http://schemas.microsoft.com/office/drawing/2014/main" id="{EE65E3A9-DA08-488C-95E6-7B2FB7E047FF}"/>
            </a:ext>
          </a:extLst>
        </xdr:cNvPr>
        <xdr:cNvSpPr/>
      </xdr:nvSpPr>
      <xdr:spPr>
        <a:xfrm>
          <a:off x="17630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50</xdr:row>
      <xdr:rowOff>0</xdr:rowOff>
    </xdr:from>
    <xdr:to>
      <xdr:col>107</xdr:col>
      <xdr:colOff>0</xdr:colOff>
      <xdr:row>52</xdr:row>
      <xdr:rowOff>0</xdr:rowOff>
    </xdr:to>
    <xdr:sp macro="" textlink="">
      <xdr:nvSpPr>
        <xdr:cNvPr id="5" name="正方形/長方形 4">
          <a:extLst>
            <a:ext uri="{FF2B5EF4-FFF2-40B4-BE49-F238E27FC236}">
              <a16:creationId xmlns:a16="http://schemas.microsoft.com/office/drawing/2014/main" id="{17AD0DB5-3E78-4B0F-8FFF-F2491B07C307}"/>
            </a:ext>
          </a:extLst>
        </xdr:cNvPr>
        <xdr:cNvSpPr/>
      </xdr:nvSpPr>
      <xdr:spPr>
        <a:xfrm>
          <a:off x="19154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6" name="正方形/長方形 5">
          <a:extLst>
            <a:ext uri="{FF2B5EF4-FFF2-40B4-BE49-F238E27FC236}">
              <a16:creationId xmlns:a16="http://schemas.microsoft.com/office/drawing/2014/main" id="{812B9992-678C-4FE4-B92A-05AC57AD34A1}"/>
            </a:ext>
          </a:extLst>
        </xdr:cNvPr>
        <xdr:cNvSpPr/>
      </xdr:nvSpPr>
      <xdr:spPr>
        <a:xfrm>
          <a:off x="17630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7" name="正方形/長方形 6">
          <a:extLst>
            <a:ext uri="{FF2B5EF4-FFF2-40B4-BE49-F238E27FC236}">
              <a16:creationId xmlns:a16="http://schemas.microsoft.com/office/drawing/2014/main" id="{862FF550-80F2-4E11-A8C9-3C63F5E5537C}"/>
            </a:ext>
          </a:extLst>
        </xdr:cNvPr>
        <xdr:cNvSpPr/>
      </xdr:nvSpPr>
      <xdr:spPr>
        <a:xfrm>
          <a:off x="19154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8" name="正方形/長方形 7">
          <a:extLst>
            <a:ext uri="{FF2B5EF4-FFF2-40B4-BE49-F238E27FC236}">
              <a16:creationId xmlns:a16="http://schemas.microsoft.com/office/drawing/2014/main" id="{C9848CCA-A289-4277-9435-9DC69CA327EC}"/>
            </a:ext>
          </a:extLst>
        </xdr:cNvPr>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9" name="正方形/長方形 8">
          <a:extLst>
            <a:ext uri="{FF2B5EF4-FFF2-40B4-BE49-F238E27FC236}">
              <a16:creationId xmlns:a16="http://schemas.microsoft.com/office/drawing/2014/main" id="{F304D30D-778F-477B-9399-6CAC8F54B239}"/>
            </a:ext>
          </a:extLst>
        </xdr:cNvPr>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0" name="正方形/長方形 9">
          <a:extLst>
            <a:ext uri="{FF2B5EF4-FFF2-40B4-BE49-F238E27FC236}">
              <a16:creationId xmlns:a16="http://schemas.microsoft.com/office/drawing/2014/main" id="{FACC9346-9ECA-4F1F-8C9B-CF5E3C5F8D13}"/>
            </a:ext>
          </a:extLst>
        </xdr:cNvPr>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1" name="正方形/長方形 10">
          <a:extLst>
            <a:ext uri="{FF2B5EF4-FFF2-40B4-BE49-F238E27FC236}">
              <a16:creationId xmlns:a16="http://schemas.microsoft.com/office/drawing/2014/main" id="{794366F1-2624-46C4-9A86-340ABDF254BB}"/>
            </a:ext>
          </a:extLst>
        </xdr:cNvPr>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愛知県犬山市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2" name="正方形/長方形 11">
          <a:extLst>
            <a:ext uri="{FF2B5EF4-FFF2-40B4-BE49-F238E27FC236}">
              <a16:creationId xmlns:a16="http://schemas.microsoft.com/office/drawing/2014/main" id="{669831F4-FA57-48E4-A446-5B3277138989}"/>
            </a:ext>
          </a:extLst>
        </xdr:cNvPr>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3" name="正方形/長方形 12">
          <a:extLst>
            <a:ext uri="{FF2B5EF4-FFF2-40B4-BE49-F238E27FC236}">
              <a16:creationId xmlns:a16="http://schemas.microsoft.com/office/drawing/2014/main" id="{055CD943-446D-4C55-8A3D-9DD550154BD2}"/>
            </a:ext>
          </a:extLst>
        </xdr:cNvPr>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4" name="正方形/長方形 13">
          <a:extLst>
            <a:ext uri="{FF2B5EF4-FFF2-40B4-BE49-F238E27FC236}">
              <a16:creationId xmlns:a16="http://schemas.microsoft.com/office/drawing/2014/main" id="{079B2DE8-C2AF-441B-AECE-A7C05C8EE8F3}"/>
            </a:ext>
          </a:extLst>
        </xdr:cNvPr>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5" name="正方形/長方形 14">
          <a:extLst>
            <a:ext uri="{FF2B5EF4-FFF2-40B4-BE49-F238E27FC236}">
              <a16:creationId xmlns:a16="http://schemas.microsoft.com/office/drawing/2014/main" id="{E45FD790-1F20-4657-8853-C1B966ABADD0}"/>
            </a:ext>
          </a:extLst>
        </xdr:cNvPr>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6" name="正方形/長方形 15">
          <a:extLst>
            <a:ext uri="{FF2B5EF4-FFF2-40B4-BE49-F238E27FC236}">
              <a16:creationId xmlns:a16="http://schemas.microsoft.com/office/drawing/2014/main" id="{BB11B59C-D70B-4716-BBA8-8CA3DE820B53}"/>
            </a:ext>
          </a:extLst>
        </xdr:cNvPr>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7" name="正方形/長方形 16">
          <a:extLst>
            <a:ext uri="{FF2B5EF4-FFF2-40B4-BE49-F238E27FC236}">
              <a16:creationId xmlns:a16="http://schemas.microsoft.com/office/drawing/2014/main" id="{1500B099-4A1F-4C25-AC8C-56DF9D8B165C}"/>
            </a:ext>
          </a:extLst>
        </xdr:cNvPr>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72,733
70,049
74.90
30,146,439
28,468,991
1,244,985
15,503,964
19,262,385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8" name="正方形/長方形 17">
          <a:extLst>
            <a:ext uri="{FF2B5EF4-FFF2-40B4-BE49-F238E27FC236}">
              <a16:creationId xmlns:a16="http://schemas.microsoft.com/office/drawing/2014/main" id="{6FA57114-699A-466D-A1F5-188D1B0B1C5E}"/>
            </a:ext>
          </a:extLst>
        </xdr:cNvPr>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9" name="正方形/長方形 18">
          <a:extLst>
            <a:ext uri="{FF2B5EF4-FFF2-40B4-BE49-F238E27FC236}">
              <a16:creationId xmlns:a16="http://schemas.microsoft.com/office/drawing/2014/main" id="{B85BADE3-0397-40E5-BB10-30E207232498}"/>
            </a:ext>
          </a:extLst>
        </xdr:cNvPr>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0" name="正方形/長方形 19">
          <a:extLst>
            <a:ext uri="{FF2B5EF4-FFF2-40B4-BE49-F238E27FC236}">
              <a16:creationId xmlns:a16="http://schemas.microsoft.com/office/drawing/2014/main" id="{F4D96471-74E4-497C-ACF2-596CBBF74F2D}"/>
            </a:ext>
          </a:extLst>
        </xdr:cNvPr>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1" name="正方形/長方形 20">
          <a:extLst>
            <a:ext uri="{FF2B5EF4-FFF2-40B4-BE49-F238E27FC236}">
              <a16:creationId xmlns:a16="http://schemas.microsoft.com/office/drawing/2014/main" id="{197AA5C3-69B9-4437-AAC1-C048172C5716}"/>
            </a:ext>
          </a:extLst>
        </xdr:cNvPr>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2" name="正方形/長方形 21">
          <a:extLst>
            <a:ext uri="{FF2B5EF4-FFF2-40B4-BE49-F238E27FC236}">
              <a16:creationId xmlns:a16="http://schemas.microsoft.com/office/drawing/2014/main" id="{DEE22327-8901-4642-BF9A-28B218B5C59E}"/>
            </a:ext>
          </a:extLst>
        </xdr:cNvPr>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3" name="正方形/長方形 22">
          <a:extLst>
            <a:ext uri="{FF2B5EF4-FFF2-40B4-BE49-F238E27FC236}">
              <a16:creationId xmlns:a16="http://schemas.microsoft.com/office/drawing/2014/main" id="{13451C79-449A-447D-9664-465D3F8C31A0}"/>
            </a:ext>
          </a:extLst>
        </xdr:cNvPr>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4" name="角丸四角形 23">
          <a:extLst>
            <a:ext uri="{FF2B5EF4-FFF2-40B4-BE49-F238E27FC236}">
              <a16:creationId xmlns:a16="http://schemas.microsoft.com/office/drawing/2014/main" id="{0CA3D4F8-E6E8-47B9-9607-5FDF36AF7617}"/>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5" name="正方形/長方形 24">
          <a:extLst>
            <a:ext uri="{FF2B5EF4-FFF2-40B4-BE49-F238E27FC236}">
              <a16:creationId xmlns:a16="http://schemas.microsoft.com/office/drawing/2014/main" id="{2B5A9815-9117-4F18-B90A-2EB5CFA5F4CB}"/>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6" name="正方形/長方形 25">
          <a:extLst>
            <a:ext uri="{FF2B5EF4-FFF2-40B4-BE49-F238E27FC236}">
              <a16:creationId xmlns:a16="http://schemas.microsoft.com/office/drawing/2014/main" id="{84A95A66-A67D-494F-9306-9E3B8172493C}"/>
            </a:ext>
          </a:extLst>
        </xdr:cNvPr>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7" name="正方形/長方形 26">
          <a:extLst>
            <a:ext uri="{FF2B5EF4-FFF2-40B4-BE49-F238E27FC236}">
              <a16:creationId xmlns:a16="http://schemas.microsoft.com/office/drawing/2014/main" id="{7D24B748-159E-4D82-93B9-70DD304D85F8}"/>
            </a:ext>
          </a:extLst>
        </xdr:cNvPr>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8" name="直線コネクタ 27">
          <a:extLst>
            <a:ext uri="{FF2B5EF4-FFF2-40B4-BE49-F238E27FC236}">
              <a16:creationId xmlns:a16="http://schemas.microsoft.com/office/drawing/2014/main" id="{AE36FB42-094A-4DDA-8C06-58E0EA1B69C2}"/>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9" name="楕円 28">
          <a:extLst>
            <a:ext uri="{FF2B5EF4-FFF2-40B4-BE49-F238E27FC236}">
              <a16:creationId xmlns:a16="http://schemas.microsoft.com/office/drawing/2014/main" id="{BB78F994-3D9D-4701-825C-8FD002E53F53}"/>
            </a:ext>
          </a:extLst>
        </xdr:cNvPr>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0" name="フローチャート: 判断 29">
          <a:extLst>
            <a:ext uri="{FF2B5EF4-FFF2-40B4-BE49-F238E27FC236}">
              <a16:creationId xmlns:a16="http://schemas.microsoft.com/office/drawing/2014/main" id="{361BCD5A-FBB0-4ADB-B7B0-440DC2EE4E75}"/>
            </a:ext>
          </a:extLst>
        </xdr:cNvPr>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1" name="直線コネクタ 30">
          <a:extLst>
            <a:ext uri="{FF2B5EF4-FFF2-40B4-BE49-F238E27FC236}">
              <a16:creationId xmlns:a16="http://schemas.microsoft.com/office/drawing/2014/main" id="{40675206-29CB-4510-ADB6-7B3F7E127B68}"/>
            </a:ext>
          </a:extLst>
        </xdr:cNvPr>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2" name="直線コネクタ 31">
          <a:extLst>
            <a:ext uri="{FF2B5EF4-FFF2-40B4-BE49-F238E27FC236}">
              <a16:creationId xmlns:a16="http://schemas.microsoft.com/office/drawing/2014/main" id="{E67EAD30-348B-497E-AFBF-72C4DE88D688}"/>
            </a:ext>
          </a:extLst>
        </xdr:cNvPr>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3" name="直線コネクタ 32">
          <a:extLst>
            <a:ext uri="{FF2B5EF4-FFF2-40B4-BE49-F238E27FC236}">
              <a16:creationId xmlns:a16="http://schemas.microsoft.com/office/drawing/2014/main" id="{C2E9041F-D43D-4616-8FD1-F310647CD382}"/>
            </a:ext>
          </a:extLst>
        </xdr:cNvPr>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4" name="直線コネクタ 33">
          <a:extLst>
            <a:ext uri="{FF2B5EF4-FFF2-40B4-BE49-F238E27FC236}">
              <a16:creationId xmlns:a16="http://schemas.microsoft.com/office/drawing/2014/main" id="{A7E0F575-3DD9-4545-B68D-40E3F3514B88}"/>
            </a:ext>
          </a:extLst>
        </xdr:cNvPr>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5" name="テキスト ボックス 34">
          <a:extLst>
            <a:ext uri="{FF2B5EF4-FFF2-40B4-BE49-F238E27FC236}">
              <a16:creationId xmlns:a16="http://schemas.microsoft.com/office/drawing/2014/main" id="{95A1FD0A-0B04-41C0-885A-09CAB70BA5F9}"/>
            </a:ext>
          </a:extLst>
        </xdr:cNvPr>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6" name="テキスト ボックス 35">
          <a:extLst>
            <a:ext uri="{FF2B5EF4-FFF2-40B4-BE49-F238E27FC236}">
              <a16:creationId xmlns:a16="http://schemas.microsoft.com/office/drawing/2014/main" id="{F42B8C0B-D9E9-46D4-A3A3-364F6739E6B1}"/>
            </a:ext>
          </a:extLst>
        </xdr:cNvPr>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37" name="テキスト ボックス 36">
          <a:extLst>
            <a:ext uri="{FF2B5EF4-FFF2-40B4-BE49-F238E27FC236}">
              <a16:creationId xmlns:a16="http://schemas.microsoft.com/office/drawing/2014/main" id="{6F2A8CD7-7580-429C-A2EE-D54A19FE7515}"/>
            </a:ext>
          </a:extLst>
        </xdr:cNvPr>
        <xdr:cNvSpPr txBox="1"/>
      </xdr:nvSpPr>
      <xdr:spPr>
        <a:xfrm>
          <a:off x="419100" y="32512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1032123" cy="259045"/>
    <xdr:sp macro="" textlink="">
      <xdr:nvSpPr>
        <xdr:cNvPr id="38" name="テキスト ボックス 37">
          <a:extLst>
            <a:ext uri="{FF2B5EF4-FFF2-40B4-BE49-F238E27FC236}">
              <a16:creationId xmlns:a16="http://schemas.microsoft.com/office/drawing/2014/main" id="{623CCEF3-2B27-4A44-B135-774348F94B86}"/>
            </a:ext>
          </a:extLst>
        </xdr:cNvPr>
        <xdr:cNvSpPr txBox="1"/>
      </xdr:nvSpPr>
      <xdr:spPr>
        <a:xfrm>
          <a:off x="419100" y="3492500"/>
          <a:ext cx="110321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年度中に市町村合併した団体で、合併前の団体毎の決算に基づく健全化判断比率等を算出していない団体については、債務償還比率、実質公債費比率、将来負担比率のグラフを表記しない。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39" name="テキスト ボックス 38">
          <a:extLst>
            <a:ext uri="{FF2B5EF4-FFF2-40B4-BE49-F238E27FC236}">
              <a16:creationId xmlns:a16="http://schemas.microsoft.com/office/drawing/2014/main" id="{695CDB91-9E70-4BD6-8263-25F400E4AA23}"/>
            </a:ext>
          </a:extLst>
        </xdr:cNvPr>
        <xdr:cNvSpPr txBox="1"/>
      </xdr:nvSpPr>
      <xdr:spPr>
        <a:xfrm>
          <a:off x="419100" y="37338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0" name="正方形/長方形 39">
          <a:extLst>
            <a:ext uri="{FF2B5EF4-FFF2-40B4-BE49-F238E27FC236}">
              <a16:creationId xmlns:a16="http://schemas.microsoft.com/office/drawing/2014/main" id="{408325FD-FD79-4F00-AF68-01A26CBC9179}"/>
            </a:ext>
          </a:extLst>
        </xdr:cNvPr>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1" name="正方形/長方形 40">
          <a:extLst>
            <a:ext uri="{FF2B5EF4-FFF2-40B4-BE49-F238E27FC236}">
              <a16:creationId xmlns:a16="http://schemas.microsoft.com/office/drawing/2014/main" id="{4016634A-16FD-43F4-BB57-80BCF72C268C}"/>
            </a:ext>
          </a:extLst>
        </xdr:cNvPr>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2" name="正方形/長方形 41">
          <a:extLst>
            <a:ext uri="{FF2B5EF4-FFF2-40B4-BE49-F238E27FC236}">
              <a16:creationId xmlns:a16="http://schemas.microsoft.com/office/drawing/2014/main" id="{64D92089-72AB-4D34-886B-62917A17DA3C}"/>
            </a:ext>
          </a:extLst>
        </xdr:cNvPr>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[ 65.0</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3" name="正方形/長方形 42">
          <a:extLst>
            <a:ext uri="{FF2B5EF4-FFF2-40B4-BE49-F238E27FC236}">
              <a16:creationId xmlns:a16="http://schemas.microsoft.com/office/drawing/2014/main" id="{B48EAA65-9B9A-4EF3-9B7A-00C3555FF2FE}"/>
            </a:ext>
          </a:extLst>
        </xdr:cNvPr>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4" name="正方形/長方形 43">
          <a:extLst>
            <a:ext uri="{FF2B5EF4-FFF2-40B4-BE49-F238E27FC236}">
              <a16:creationId xmlns:a16="http://schemas.microsoft.com/office/drawing/2014/main" id="{BA845D5B-CE2A-4F09-8251-9CA06F0BE3EF}"/>
            </a:ext>
          </a:extLst>
        </xdr:cNvPr>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5" name="正方形/長方形 44">
          <a:extLst>
            <a:ext uri="{FF2B5EF4-FFF2-40B4-BE49-F238E27FC236}">
              <a16:creationId xmlns:a16="http://schemas.microsoft.com/office/drawing/2014/main" id="{72C14184-F562-48F1-849D-8C30F2F7F224}"/>
            </a:ext>
          </a:extLst>
        </xdr:cNvPr>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6" name="正方形/長方形 45">
          <a:extLst>
            <a:ext uri="{FF2B5EF4-FFF2-40B4-BE49-F238E27FC236}">
              <a16:creationId xmlns:a16="http://schemas.microsoft.com/office/drawing/2014/main" id="{84B42AAB-08F1-4ACA-A307-D16F9B04D5D0}"/>
            </a:ext>
          </a:extLst>
        </xdr:cNvPr>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7" name="正方形/長方形 46">
          <a:extLst>
            <a:ext uri="{FF2B5EF4-FFF2-40B4-BE49-F238E27FC236}">
              <a16:creationId xmlns:a16="http://schemas.microsoft.com/office/drawing/2014/main" id="{FCA962D5-8FC9-4182-A1F0-1D8692FEBBBA}"/>
            </a:ext>
          </a:extLst>
        </xdr:cNvPr>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8" name="正方形/長方形 47">
          <a:extLst>
            <a:ext uri="{FF2B5EF4-FFF2-40B4-BE49-F238E27FC236}">
              <a16:creationId xmlns:a16="http://schemas.microsoft.com/office/drawing/2014/main" id="{3BDB73EA-50DD-4845-B426-CD83E9F6B3CE}"/>
            </a:ext>
          </a:extLst>
        </xdr:cNvPr>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9" name="正方形/長方形 48">
          <a:extLst>
            <a:ext uri="{FF2B5EF4-FFF2-40B4-BE49-F238E27FC236}">
              <a16:creationId xmlns:a16="http://schemas.microsoft.com/office/drawing/2014/main" id="{E670B472-A05E-490C-9B79-1657E9037C24}"/>
            </a:ext>
          </a:extLst>
        </xdr:cNvPr>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0" name="正方形/長方形 49">
          <a:extLst>
            <a:ext uri="{FF2B5EF4-FFF2-40B4-BE49-F238E27FC236}">
              <a16:creationId xmlns:a16="http://schemas.microsoft.com/office/drawing/2014/main" id="{BA8042D4-9C00-449F-B704-81398F32C89C}"/>
            </a:ext>
          </a:extLst>
        </xdr:cNvPr>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1" name="正方形/長方形 50">
          <a:extLst>
            <a:ext uri="{FF2B5EF4-FFF2-40B4-BE49-F238E27FC236}">
              <a16:creationId xmlns:a16="http://schemas.microsoft.com/office/drawing/2014/main" id="{D0574887-B5B5-4E5B-87F4-8CED18693B41}"/>
            </a:ext>
          </a:extLst>
        </xdr:cNvPr>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2" name="テキスト ボックス 51">
          <a:extLst>
            <a:ext uri="{FF2B5EF4-FFF2-40B4-BE49-F238E27FC236}">
              <a16:creationId xmlns:a16="http://schemas.microsoft.com/office/drawing/2014/main" id="{C1A2A62C-66E9-4EDA-8D98-4E911EF034DF}"/>
            </a:ext>
          </a:extLst>
        </xdr:cNvPr>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当市では、公共施設等総合管理計画において、全公共建築物の施設量（延床面積）の</a:t>
          </a:r>
          <a:r>
            <a:rPr kumimoji="1" lang="en-US" altLang="ja-JP" sz="1100">
              <a:latin typeface="ＭＳ Ｐゴシック" panose="020B0600070205080204" pitchFamily="50" charset="-128"/>
              <a:ea typeface="ＭＳ Ｐゴシック" panose="020B0600070205080204" pitchFamily="50" charset="-128"/>
            </a:rPr>
            <a:t>20</a:t>
          </a:r>
          <a:r>
            <a:rPr kumimoji="1" lang="ja-JP" altLang="en-US" sz="1100">
              <a:latin typeface="ＭＳ Ｐゴシック" panose="020B0600070205080204" pitchFamily="50" charset="-128"/>
              <a:ea typeface="ＭＳ Ｐゴシック" panose="020B0600070205080204" pitchFamily="50" charset="-128"/>
            </a:rPr>
            <a:t>％を削減することを目標とし、統廃合等による積極的な施設マネジメントを行うとしており、次世代に引き継ぐものについても、施設の長寿命化を目指し、計画的な修理や改修を行っている。</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　市役所分庁舎を除却したことにより有形固定資産が減少したため、有形固定資産減価償却率が前年度と比較して高くなり、類似団体平均よりやや高い水準にあるが、一時的なものと考えられる。</a:t>
          </a:r>
        </a:p>
      </xdr:txBody>
    </xdr:sp>
    <xdr:clientData/>
  </xdr:twoCellAnchor>
  <xdr:oneCellAnchor>
    <xdr:from>
      <xdr:col>4</xdr:col>
      <xdr:colOff>174625</xdr:colOff>
      <xdr:row>23</xdr:row>
      <xdr:rowOff>47625</xdr:rowOff>
    </xdr:from>
    <xdr:ext cx="349839" cy="225703"/>
    <xdr:sp macro="" textlink="">
      <xdr:nvSpPr>
        <xdr:cNvPr id="53" name="テキスト ボックス 52">
          <a:extLst>
            <a:ext uri="{FF2B5EF4-FFF2-40B4-BE49-F238E27FC236}">
              <a16:creationId xmlns:a16="http://schemas.microsoft.com/office/drawing/2014/main" id="{BE61DF0B-4802-4FD9-B0FE-F402E822CD62}"/>
            </a:ext>
          </a:extLst>
        </xdr:cNvPr>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4" name="直線コネクタ 53">
          <a:extLst>
            <a:ext uri="{FF2B5EF4-FFF2-40B4-BE49-F238E27FC236}">
              <a16:creationId xmlns:a16="http://schemas.microsoft.com/office/drawing/2014/main" id="{D38C77CB-EA5B-40B9-915E-02FCAE358E36}"/>
            </a:ext>
          </a:extLst>
        </xdr:cNvPr>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55" name="テキスト ボックス 54">
          <a:extLst>
            <a:ext uri="{FF2B5EF4-FFF2-40B4-BE49-F238E27FC236}">
              <a16:creationId xmlns:a16="http://schemas.microsoft.com/office/drawing/2014/main" id="{ACA419D5-F9D4-46A8-B472-682898872FEC}"/>
            </a:ext>
          </a:extLst>
        </xdr:cNvPr>
        <xdr:cNvSpPr txBox="1"/>
      </xdr:nvSpPr>
      <xdr:spPr>
        <a:xfrm>
          <a:off x="847106" y="7018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151342</xdr:rowOff>
    </xdr:from>
    <xdr:to>
      <xdr:col>27</xdr:col>
      <xdr:colOff>73025</xdr:colOff>
      <xdr:row>34</xdr:row>
      <xdr:rowOff>151342</xdr:rowOff>
    </xdr:to>
    <xdr:cxnSp macro="">
      <xdr:nvCxnSpPr>
        <xdr:cNvPr id="56" name="直線コネクタ 55">
          <a:extLst>
            <a:ext uri="{FF2B5EF4-FFF2-40B4-BE49-F238E27FC236}">
              <a16:creationId xmlns:a16="http://schemas.microsoft.com/office/drawing/2014/main" id="{A7108CD2-94A2-4031-979E-7BF9BEAE6072}"/>
            </a:ext>
          </a:extLst>
        </xdr:cNvPr>
        <xdr:cNvCxnSpPr/>
      </xdr:nvCxnSpPr>
      <xdr:spPr>
        <a:xfrm>
          <a:off x="1270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57541</xdr:rowOff>
    </xdr:from>
    <xdr:ext cx="359394" cy="225703"/>
    <xdr:sp macro="" textlink="">
      <xdr:nvSpPr>
        <xdr:cNvPr id="57" name="テキスト ボックス 56">
          <a:extLst>
            <a:ext uri="{FF2B5EF4-FFF2-40B4-BE49-F238E27FC236}">
              <a16:creationId xmlns:a16="http://schemas.microsoft.com/office/drawing/2014/main" id="{8AEE449E-702D-44F0-8F30-E93D637BA9BE}"/>
            </a:ext>
          </a:extLst>
        </xdr:cNvPr>
        <xdr:cNvSpPr txBox="1"/>
      </xdr:nvSpPr>
      <xdr:spPr>
        <a:xfrm>
          <a:off x="847106" y="66583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134408</xdr:rowOff>
    </xdr:from>
    <xdr:to>
      <xdr:col>27</xdr:col>
      <xdr:colOff>73025</xdr:colOff>
      <xdr:row>32</xdr:row>
      <xdr:rowOff>134408</xdr:rowOff>
    </xdr:to>
    <xdr:cxnSp macro="">
      <xdr:nvCxnSpPr>
        <xdr:cNvPr id="58" name="直線コネクタ 57">
          <a:extLst>
            <a:ext uri="{FF2B5EF4-FFF2-40B4-BE49-F238E27FC236}">
              <a16:creationId xmlns:a16="http://schemas.microsoft.com/office/drawing/2014/main" id="{C70EE679-DE5B-4533-A79A-2EBFC5718ABE}"/>
            </a:ext>
          </a:extLst>
        </xdr:cNvPr>
        <xdr:cNvCxnSpPr/>
      </xdr:nvCxnSpPr>
      <xdr:spPr>
        <a:xfrm>
          <a:off x="1270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40607</xdr:rowOff>
    </xdr:from>
    <xdr:ext cx="359394" cy="225703"/>
    <xdr:sp macro="" textlink="">
      <xdr:nvSpPr>
        <xdr:cNvPr id="59" name="テキスト ボックス 58">
          <a:extLst>
            <a:ext uri="{FF2B5EF4-FFF2-40B4-BE49-F238E27FC236}">
              <a16:creationId xmlns:a16="http://schemas.microsoft.com/office/drawing/2014/main" id="{2142F516-1962-4601-ACE8-5F217F26AB06}"/>
            </a:ext>
          </a:extLst>
        </xdr:cNvPr>
        <xdr:cNvSpPr txBox="1"/>
      </xdr:nvSpPr>
      <xdr:spPr>
        <a:xfrm>
          <a:off x="847106" y="62985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60" name="直線コネクタ 59">
          <a:extLst>
            <a:ext uri="{FF2B5EF4-FFF2-40B4-BE49-F238E27FC236}">
              <a16:creationId xmlns:a16="http://schemas.microsoft.com/office/drawing/2014/main" id="{AAA256F6-820F-4D79-B101-198046FF906A}"/>
            </a:ext>
          </a:extLst>
        </xdr:cNvPr>
        <xdr:cNvCxnSpPr/>
      </xdr:nvCxnSpPr>
      <xdr:spPr>
        <a:xfrm>
          <a:off x="1270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61" name="テキスト ボックス 60">
          <a:extLst>
            <a:ext uri="{FF2B5EF4-FFF2-40B4-BE49-F238E27FC236}">
              <a16:creationId xmlns:a16="http://schemas.microsoft.com/office/drawing/2014/main" id="{3FA02E0B-4047-4545-B476-26E6782678CF}"/>
            </a:ext>
          </a:extLst>
        </xdr:cNvPr>
        <xdr:cNvSpPr txBox="1"/>
      </xdr:nvSpPr>
      <xdr:spPr>
        <a:xfrm>
          <a:off x="847106" y="59386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28</xdr:row>
      <xdr:rowOff>100542</xdr:rowOff>
    </xdr:from>
    <xdr:to>
      <xdr:col>27</xdr:col>
      <xdr:colOff>73025</xdr:colOff>
      <xdr:row>28</xdr:row>
      <xdr:rowOff>100542</xdr:rowOff>
    </xdr:to>
    <xdr:cxnSp macro="">
      <xdr:nvCxnSpPr>
        <xdr:cNvPr id="62" name="直線コネクタ 61">
          <a:extLst>
            <a:ext uri="{FF2B5EF4-FFF2-40B4-BE49-F238E27FC236}">
              <a16:creationId xmlns:a16="http://schemas.microsoft.com/office/drawing/2014/main" id="{7DE0E190-A343-45D9-AF75-07FCC75BF4B3}"/>
            </a:ext>
          </a:extLst>
        </xdr:cNvPr>
        <xdr:cNvCxnSpPr/>
      </xdr:nvCxnSpPr>
      <xdr:spPr>
        <a:xfrm>
          <a:off x="1270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6741</xdr:rowOff>
    </xdr:from>
    <xdr:ext cx="359394" cy="225703"/>
    <xdr:sp macro="" textlink="">
      <xdr:nvSpPr>
        <xdr:cNvPr id="63" name="テキスト ボックス 62">
          <a:extLst>
            <a:ext uri="{FF2B5EF4-FFF2-40B4-BE49-F238E27FC236}">
              <a16:creationId xmlns:a16="http://schemas.microsoft.com/office/drawing/2014/main" id="{86405E70-4A9E-443E-B92D-8462C057234A}"/>
            </a:ext>
          </a:extLst>
        </xdr:cNvPr>
        <xdr:cNvSpPr txBox="1"/>
      </xdr:nvSpPr>
      <xdr:spPr>
        <a:xfrm>
          <a:off x="847106" y="55788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83608</xdr:rowOff>
    </xdr:from>
    <xdr:to>
      <xdr:col>27</xdr:col>
      <xdr:colOff>73025</xdr:colOff>
      <xdr:row>26</xdr:row>
      <xdr:rowOff>83608</xdr:rowOff>
    </xdr:to>
    <xdr:cxnSp macro="">
      <xdr:nvCxnSpPr>
        <xdr:cNvPr id="64" name="直線コネクタ 63">
          <a:extLst>
            <a:ext uri="{FF2B5EF4-FFF2-40B4-BE49-F238E27FC236}">
              <a16:creationId xmlns:a16="http://schemas.microsoft.com/office/drawing/2014/main" id="{71A52918-B9C9-4540-9D5D-E2861919D9F1}"/>
            </a:ext>
          </a:extLst>
        </xdr:cNvPr>
        <xdr:cNvCxnSpPr/>
      </xdr:nvCxnSpPr>
      <xdr:spPr>
        <a:xfrm>
          <a:off x="1270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161257</xdr:rowOff>
    </xdr:from>
    <xdr:ext cx="359394" cy="225703"/>
    <xdr:sp macro="" textlink="">
      <xdr:nvSpPr>
        <xdr:cNvPr id="65" name="テキスト ボックス 64">
          <a:extLst>
            <a:ext uri="{FF2B5EF4-FFF2-40B4-BE49-F238E27FC236}">
              <a16:creationId xmlns:a16="http://schemas.microsoft.com/office/drawing/2014/main" id="{58F4B553-2951-4434-886F-632024F4678C}"/>
            </a:ext>
          </a:extLst>
        </xdr:cNvPr>
        <xdr:cNvSpPr txBox="1"/>
      </xdr:nvSpPr>
      <xdr:spPr>
        <a:xfrm>
          <a:off x="847106" y="52190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6" name="直線コネクタ 65">
          <a:extLst>
            <a:ext uri="{FF2B5EF4-FFF2-40B4-BE49-F238E27FC236}">
              <a16:creationId xmlns:a16="http://schemas.microsoft.com/office/drawing/2014/main" id="{47545FD0-BDBD-44FB-8BD9-E7BE6A9433A5}"/>
            </a:ext>
          </a:extLst>
        </xdr:cNvPr>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7" name="テキスト ボックス 66">
          <a:extLst>
            <a:ext uri="{FF2B5EF4-FFF2-40B4-BE49-F238E27FC236}">
              <a16:creationId xmlns:a16="http://schemas.microsoft.com/office/drawing/2014/main" id="{08D04BAE-AFF6-44E3-9353-33542A12D2BC}"/>
            </a:ext>
          </a:extLst>
        </xdr:cNvPr>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8" name="有形固定資産減価償却率グラフ枠">
          <a:extLst>
            <a:ext uri="{FF2B5EF4-FFF2-40B4-BE49-F238E27FC236}">
              <a16:creationId xmlns:a16="http://schemas.microsoft.com/office/drawing/2014/main" id="{6568FA22-D52E-49AC-8933-8EDFAF4EE8C1}"/>
            </a:ext>
          </a:extLst>
        </xdr:cNvPr>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27</xdr:row>
      <xdr:rowOff>70485</xdr:rowOff>
    </xdr:from>
    <xdr:to>
      <xdr:col>23</xdr:col>
      <xdr:colOff>85090</xdr:colOff>
      <xdr:row>34</xdr:row>
      <xdr:rowOff>61383</xdr:rowOff>
    </xdr:to>
    <xdr:cxnSp macro="">
      <xdr:nvCxnSpPr>
        <xdr:cNvPr id="69" name="直線コネクタ 68">
          <a:extLst>
            <a:ext uri="{FF2B5EF4-FFF2-40B4-BE49-F238E27FC236}">
              <a16:creationId xmlns:a16="http://schemas.microsoft.com/office/drawing/2014/main" id="{61AEAB28-4C9D-4077-8A5E-BD5D39FA9F9F}"/>
            </a:ext>
          </a:extLst>
        </xdr:cNvPr>
        <xdr:cNvCxnSpPr/>
      </xdr:nvCxnSpPr>
      <xdr:spPr>
        <a:xfrm flipV="1">
          <a:off x="4760595" y="5471160"/>
          <a:ext cx="1270" cy="11910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65210</xdr:rowOff>
    </xdr:from>
    <xdr:ext cx="405111" cy="259045"/>
    <xdr:sp macro="" textlink="">
      <xdr:nvSpPr>
        <xdr:cNvPr id="70" name="有形固定資産減価償却率最小値テキスト">
          <a:extLst>
            <a:ext uri="{FF2B5EF4-FFF2-40B4-BE49-F238E27FC236}">
              <a16:creationId xmlns:a16="http://schemas.microsoft.com/office/drawing/2014/main" id="{22234383-7382-4A95-9A4A-12B4A1A8ECF0}"/>
            </a:ext>
          </a:extLst>
        </xdr:cNvPr>
        <xdr:cNvSpPr txBox="1"/>
      </xdr:nvSpPr>
      <xdr:spPr>
        <a:xfrm>
          <a:off x="4813300" y="66660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61383</xdr:rowOff>
    </xdr:from>
    <xdr:to>
      <xdr:col>23</xdr:col>
      <xdr:colOff>174625</xdr:colOff>
      <xdr:row>34</xdr:row>
      <xdr:rowOff>61383</xdr:rowOff>
    </xdr:to>
    <xdr:cxnSp macro="">
      <xdr:nvCxnSpPr>
        <xdr:cNvPr id="71" name="直線コネクタ 70">
          <a:extLst>
            <a:ext uri="{FF2B5EF4-FFF2-40B4-BE49-F238E27FC236}">
              <a16:creationId xmlns:a16="http://schemas.microsoft.com/office/drawing/2014/main" id="{07631FF6-26BF-4076-871E-43310AB2B262}"/>
            </a:ext>
          </a:extLst>
        </xdr:cNvPr>
        <xdr:cNvCxnSpPr/>
      </xdr:nvCxnSpPr>
      <xdr:spPr>
        <a:xfrm>
          <a:off x="4673600" y="66622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26</xdr:row>
      <xdr:rowOff>17162</xdr:rowOff>
    </xdr:from>
    <xdr:ext cx="405111" cy="259045"/>
    <xdr:sp macro="" textlink="">
      <xdr:nvSpPr>
        <xdr:cNvPr id="72" name="有形固定資産減価償却率最大値テキスト">
          <a:extLst>
            <a:ext uri="{FF2B5EF4-FFF2-40B4-BE49-F238E27FC236}">
              <a16:creationId xmlns:a16="http://schemas.microsoft.com/office/drawing/2014/main" id="{C2B3D2A6-5A88-4FF4-B416-35D04BD424FE}"/>
            </a:ext>
          </a:extLst>
        </xdr:cNvPr>
        <xdr:cNvSpPr txBox="1"/>
      </xdr:nvSpPr>
      <xdr:spPr>
        <a:xfrm>
          <a:off x="4813300" y="52463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27</xdr:row>
      <xdr:rowOff>70485</xdr:rowOff>
    </xdr:from>
    <xdr:to>
      <xdr:col>23</xdr:col>
      <xdr:colOff>174625</xdr:colOff>
      <xdr:row>27</xdr:row>
      <xdr:rowOff>70485</xdr:rowOff>
    </xdr:to>
    <xdr:cxnSp macro="">
      <xdr:nvCxnSpPr>
        <xdr:cNvPr id="73" name="直線コネクタ 72">
          <a:extLst>
            <a:ext uri="{FF2B5EF4-FFF2-40B4-BE49-F238E27FC236}">
              <a16:creationId xmlns:a16="http://schemas.microsoft.com/office/drawing/2014/main" id="{60901360-6D96-4388-83DB-C1FCB2FC1FD7}"/>
            </a:ext>
          </a:extLst>
        </xdr:cNvPr>
        <xdr:cNvCxnSpPr/>
      </xdr:nvCxnSpPr>
      <xdr:spPr>
        <a:xfrm>
          <a:off x="4673600" y="5471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30</xdr:row>
      <xdr:rowOff>29650</xdr:rowOff>
    </xdr:from>
    <xdr:ext cx="405111" cy="259045"/>
    <xdr:sp macro="" textlink="">
      <xdr:nvSpPr>
        <xdr:cNvPr id="74" name="有形固定資産減価償却率平均値テキスト">
          <a:extLst>
            <a:ext uri="{FF2B5EF4-FFF2-40B4-BE49-F238E27FC236}">
              <a16:creationId xmlns:a16="http://schemas.microsoft.com/office/drawing/2014/main" id="{661092C7-1662-4F41-AD51-15432002C661}"/>
            </a:ext>
          </a:extLst>
        </xdr:cNvPr>
        <xdr:cNvSpPr txBox="1"/>
      </xdr:nvSpPr>
      <xdr:spPr>
        <a:xfrm>
          <a:off x="4813300" y="594467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6773</xdr:rowOff>
    </xdr:from>
    <xdr:to>
      <xdr:col>23</xdr:col>
      <xdr:colOff>136525</xdr:colOff>
      <xdr:row>31</xdr:row>
      <xdr:rowOff>108373</xdr:rowOff>
    </xdr:to>
    <xdr:sp macro="" textlink="">
      <xdr:nvSpPr>
        <xdr:cNvPr id="75" name="フローチャート: 判断 74">
          <a:extLst>
            <a:ext uri="{FF2B5EF4-FFF2-40B4-BE49-F238E27FC236}">
              <a16:creationId xmlns:a16="http://schemas.microsoft.com/office/drawing/2014/main" id="{7B4322EB-2290-4A5E-ABA1-787AD777441C}"/>
            </a:ext>
          </a:extLst>
        </xdr:cNvPr>
        <xdr:cNvSpPr/>
      </xdr:nvSpPr>
      <xdr:spPr>
        <a:xfrm>
          <a:off x="4711700" y="6093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30</xdr:row>
      <xdr:rowOff>142240</xdr:rowOff>
    </xdr:from>
    <xdr:to>
      <xdr:col>19</xdr:col>
      <xdr:colOff>187325</xdr:colOff>
      <xdr:row>31</xdr:row>
      <xdr:rowOff>72390</xdr:rowOff>
    </xdr:to>
    <xdr:sp macro="" textlink="">
      <xdr:nvSpPr>
        <xdr:cNvPr id="76" name="フローチャート: 判断 75">
          <a:extLst>
            <a:ext uri="{FF2B5EF4-FFF2-40B4-BE49-F238E27FC236}">
              <a16:creationId xmlns:a16="http://schemas.microsoft.com/office/drawing/2014/main" id="{6C8F3525-3FA1-4FC3-A846-27E9EEF57DED}"/>
            </a:ext>
          </a:extLst>
        </xdr:cNvPr>
        <xdr:cNvSpPr/>
      </xdr:nvSpPr>
      <xdr:spPr>
        <a:xfrm>
          <a:off x="4000500" y="6057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30</xdr:row>
      <xdr:rowOff>102658</xdr:rowOff>
    </xdr:from>
    <xdr:to>
      <xdr:col>15</xdr:col>
      <xdr:colOff>187325</xdr:colOff>
      <xdr:row>31</xdr:row>
      <xdr:rowOff>32808</xdr:rowOff>
    </xdr:to>
    <xdr:sp macro="" textlink="">
      <xdr:nvSpPr>
        <xdr:cNvPr id="77" name="フローチャート: 判断 76">
          <a:extLst>
            <a:ext uri="{FF2B5EF4-FFF2-40B4-BE49-F238E27FC236}">
              <a16:creationId xmlns:a16="http://schemas.microsoft.com/office/drawing/2014/main" id="{62BA432D-2038-4ED5-883E-1AB5212AA196}"/>
            </a:ext>
          </a:extLst>
        </xdr:cNvPr>
        <xdr:cNvSpPr/>
      </xdr:nvSpPr>
      <xdr:spPr>
        <a:xfrm>
          <a:off x="3238500" y="60176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30</xdr:row>
      <xdr:rowOff>99060</xdr:rowOff>
    </xdr:from>
    <xdr:to>
      <xdr:col>11</xdr:col>
      <xdr:colOff>187325</xdr:colOff>
      <xdr:row>31</xdr:row>
      <xdr:rowOff>29210</xdr:rowOff>
    </xdr:to>
    <xdr:sp macro="" textlink="">
      <xdr:nvSpPr>
        <xdr:cNvPr id="78" name="フローチャート: 判断 77">
          <a:extLst>
            <a:ext uri="{FF2B5EF4-FFF2-40B4-BE49-F238E27FC236}">
              <a16:creationId xmlns:a16="http://schemas.microsoft.com/office/drawing/2014/main" id="{C2DDE1B8-058C-4788-8A8A-2D9EC9D98D81}"/>
            </a:ext>
          </a:extLst>
        </xdr:cNvPr>
        <xdr:cNvSpPr/>
      </xdr:nvSpPr>
      <xdr:spPr>
        <a:xfrm>
          <a:off x="2476500" y="6014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30</xdr:row>
      <xdr:rowOff>55880</xdr:rowOff>
    </xdr:from>
    <xdr:to>
      <xdr:col>7</xdr:col>
      <xdr:colOff>187325</xdr:colOff>
      <xdr:row>30</xdr:row>
      <xdr:rowOff>157480</xdr:rowOff>
    </xdr:to>
    <xdr:sp macro="" textlink="">
      <xdr:nvSpPr>
        <xdr:cNvPr id="79" name="フローチャート: 判断 78">
          <a:extLst>
            <a:ext uri="{FF2B5EF4-FFF2-40B4-BE49-F238E27FC236}">
              <a16:creationId xmlns:a16="http://schemas.microsoft.com/office/drawing/2014/main" id="{5B236D28-4F7A-4AB1-9D4E-9A634F30A9DC}"/>
            </a:ext>
          </a:extLst>
        </xdr:cNvPr>
        <xdr:cNvSpPr/>
      </xdr:nvSpPr>
      <xdr:spPr>
        <a:xfrm>
          <a:off x="1714500" y="5970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0" name="テキスト ボックス 79">
          <a:extLst>
            <a:ext uri="{FF2B5EF4-FFF2-40B4-BE49-F238E27FC236}">
              <a16:creationId xmlns:a16="http://schemas.microsoft.com/office/drawing/2014/main" id="{A185A409-35F0-427A-9213-BD000DAC7552}"/>
            </a:ext>
          </a:extLst>
        </xdr:cNvPr>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1" name="テキスト ボックス 80">
          <a:extLst>
            <a:ext uri="{FF2B5EF4-FFF2-40B4-BE49-F238E27FC236}">
              <a16:creationId xmlns:a16="http://schemas.microsoft.com/office/drawing/2014/main" id="{3B484A7C-6701-4F4D-A73A-7843FD69E8DC}"/>
            </a:ext>
          </a:extLst>
        </xdr:cNvPr>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2" name="テキスト ボックス 81">
          <a:extLst>
            <a:ext uri="{FF2B5EF4-FFF2-40B4-BE49-F238E27FC236}">
              <a16:creationId xmlns:a16="http://schemas.microsoft.com/office/drawing/2014/main" id="{1913DCF1-3D02-489F-8341-309A928EAFF0}"/>
            </a:ext>
          </a:extLst>
        </xdr:cNvPr>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3" name="テキスト ボックス 82">
          <a:extLst>
            <a:ext uri="{FF2B5EF4-FFF2-40B4-BE49-F238E27FC236}">
              <a16:creationId xmlns:a16="http://schemas.microsoft.com/office/drawing/2014/main" id="{B6883769-EB22-406C-9351-9A7149D39E12}"/>
            </a:ext>
          </a:extLst>
        </xdr:cNvPr>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4" name="テキスト ボックス 83">
          <a:extLst>
            <a:ext uri="{FF2B5EF4-FFF2-40B4-BE49-F238E27FC236}">
              <a16:creationId xmlns:a16="http://schemas.microsoft.com/office/drawing/2014/main" id="{96DF381A-8C54-4599-8899-22B9A5ED99F4}"/>
            </a:ext>
          </a:extLst>
        </xdr:cNvPr>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75142</xdr:rowOff>
    </xdr:from>
    <xdr:to>
      <xdr:col>23</xdr:col>
      <xdr:colOff>136525</xdr:colOff>
      <xdr:row>32</xdr:row>
      <xdr:rowOff>5292</xdr:rowOff>
    </xdr:to>
    <xdr:sp macro="" textlink="">
      <xdr:nvSpPr>
        <xdr:cNvPr id="85" name="楕円 84">
          <a:extLst>
            <a:ext uri="{FF2B5EF4-FFF2-40B4-BE49-F238E27FC236}">
              <a16:creationId xmlns:a16="http://schemas.microsoft.com/office/drawing/2014/main" id="{837320E6-4BF8-4B77-9E83-A0EB35758A8E}"/>
            </a:ext>
          </a:extLst>
        </xdr:cNvPr>
        <xdr:cNvSpPr/>
      </xdr:nvSpPr>
      <xdr:spPr>
        <a:xfrm>
          <a:off x="4711700" y="61616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31</xdr:row>
      <xdr:rowOff>53569</xdr:rowOff>
    </xdr:from>
    <xdr:ext cx="405111" cy="259045"/>
    <xdr:sp macro="" textlink="">
      <xdr:nvSpPr>
        <xdr:cNvPr id="86" name="有形固定資産減価償却率該当値テキスト">
          <a:extLst>
            <a:ext uri="{FF2B5EF4-FFF2-40B4-BE49-F238E27FC236}">
              <a16:creationId xmlns:a16="http://schemas.microsoft.com/office/drawing/2014/main" id="{DD8E09A4-FF41-4126-90FB-8DCBE2C80FAA}"/>
            </a:ext>
          </a:extLst>
        </xdr:cNvPr>
        <xdr:cNvSpPr txBox="1"/>
      </xdr:nvSpPr>
      <xdr:spPr>
        <a:xfrm>
          <a:off x="4813300" y="61400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30</xdr:row>
      <xdr:rowOff>117052</xdr:rowOff>
    </xdr:from>
    <xdr:to>
      <xdr:col>19</xdr:col>
      <xdr:colOff>187325</xdr:colOff>
      <xdr:row>31</xdr:row>
      <xdr:rowOff>47202</xdr:rowOff>
    </xdr:to>
    <xdr:sp macro="" textlink="">
      <xdr:nvSpPr>
        <xdr:cNvPr id="87" name="楕円 86">
          <a:extLst>
            <a:ext uri="{FF2B5EF4-FFF2-40B4-BE49-F238E27FC236}">
              <a16:creationId xmlns:a16="http://schemas.microsoft.com/office/drawing/2014/main" id="{F68D8866-F802-46C6-9F3A-3931F4554AE6}"/>
            </a:ext>
          </a:extLst>
        </xdr:cNvPr>
        <xdr:cNvSpPr/>
      </xdr:nvSpPr>
      <xdr:spPr>
        <a:xfrm>
          <a:off x="4000500" y="60320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30</xdr:row>
      <xdr:rowOff>167852</xdr:rowOff>
    </xdr:from>
    <xdr:to>
      <xdr:col>23</xdr:col>
      <xdr:colOff>85725</xdr:colOff>
      <xdr:row>31</xdr:row>
      <xdr:rowOff>125942</xdr:rowOff>
    </xdr:to>
    <xdr:cxnSp macro="">
      <xdr:nvCxnSpPr>
        <xdr:cNvPr id="88" name="直線コネクタ 87">
          <a:extLst>
            <a:ext uri="{FF2B5EF4-FFF2-40B4-BE49-F238E27FC236}">
              <a16:creationId xmlns:a16="http://schemas.microsoft.com/office/drawing/2014/main" id="{B79A54C4-E417-4E62-A868-B40232745FCE}"/>
            </a:ext>
          </a:extLst>
        </xdr:cNvPr>
        <xdr:cNvCxnSpPr/>
      </xdr:nvCxnSpPr>
      <xdr:spPr>
        <a:xfrm>
          <a:off x="4051300" y="6082877"/>
          <a:ext cx="711200" cy="129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30</xdr:row>
      <xdr:rowOff>131445</xdr:rowOff>
    </xdr:from>
    <xdr:to>
      <xdr:col>15</xdr:col>
      <xdr:colOff>187325</xdr:colOff>
      <xdr:row>31</xdr:row>
      <xdr:rowOff>61595</xdr:rowOff>
    </xdr:to>
    <xdr:sp macro="" textlink="">
      <xdr:nvSpPr>
        <xdr:cNvPr id="89" name="楕円 88">
          <a:extLst>
            <a:ext uri="{FF2B5EF4-FFF2-40B4-BE49-F238E27FC236}">
              <a16:creationId xmlns:a16="http://schemas.microsoft.com/office/drawing/2014/main" id="{7DC75525-8C64-4E50-BA51-9E8D003168E9}"/>
            </a:ext>
          </a:extLst>
        </xdr:cNvPr>
        <xdr:cNvSpPr/>
      </xdr:nvSpPr>
      <xdr:spPr>
        <a:xfrm>
          <a:off x="3238500" y="6046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30</xdr:row>
      <xdr:rowOff>167852</xdr:rowOff>
    </xdr:from>
    <xdr:to>
      <xdr:col>19</xdr:col>
      <xdr:colOff>136525</xdr:colOff>
      <xdr:row>31</xdr:row>
      <xdr:rowOff>10795</xdr:rowOff>
    </xdr:to>
    <xdr:cxnSp macro="">
      <xdr:nvCxnSpPr>
        <xdr:cNvPr id="90" name="直線コネクタ 89">
          <a:extLst>
            <a:ext uri="{FF2B5EF4-FFF2-40B4-BE49-F238E27FC236}">
              <a16:creationId xmlns:a16="http://schemas.microsoft.com/office/drawing/2014/main" id="{FACC0B5A-7F75-4CD1-9E32-BD0AD4829D9D}"/>
            </a:ext>
          </a:extLst>
        </xdr:cNvPr>
        <xdr:cNvCxnSpPr/>
      </xdr:nvCxnSpPr>
      <xdr:spPr>
        <a:xfrm flipV="1">
          <a:off x="3289300" y="6082877"/>
          <a:ext cx="762000" cy="143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30</xdr:row>
      <xdr:rowOff>120650</xdr:rowOff>
    </xdr:from>
    <xdr:to>
      <xdr:col>11</xdr:col>
      <xdr:colOff>187325</xdr:colOff>
      <xdr:row>31</xdr:row>
      <xdr:rowOff>50800</xdr:rowOff>
    </xdr:to>
    <xdr:sp macro="" textlink="">
      <xdr:nvSpPr>
        <xdr:cNvPr id="91" name="楕円 90">
          <a:extLst>
            <a:ext uri="{FF2B5EF4-FFF2-40B4-BE49-F238E27FC236}">
              <a16:creationId xmlns:a16="http://schemas.microsoft.com/office/drawing/2014/main" id="{E4DF89B5-EF0E-4A1F-95BB-08F811991356}"/>
            </a:ext>
          </a:extLst>
        </xdr:cNvPr>
        <xdr:cNvSpPr/>
      </xdr:nvSpPr>
      <xdr:spPr>
        <a:xfrm>
          <a:off x="2476500" y="6035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31</xdr:row>
      <xdr:rowOff>0</xdr:rowOff>
    </xdr:from>
    <xdr:to>
      <xdr:col>15</xdr:col>
      <xdr:colOff>136525</xdr:colOff>
      <xdr:row>31</xdr:row>
      <xdr:rowOff>10795</xdr:rowOff>
    </xdr:to>
    <xdr:cxnSp macro="">
      <xdr:nvCxnSpPr>
        <xdr:cNvPr id="92" name="直線コネクタ 91">
          <a:extLst>
            <a:ext uri="{FF2B5EF4-FFF2-40B4-BE49-F238E27FC236}">
              <a16:creationId xmlns:a16="http://schemas.microsoft.com/office/drawing/2014/main" id="{ACDE6B44-3651-46BE-A0A5-6B859C0478ED}"/>
            </a:ext>
          </a:extLst>
        </xdr:cNvPr>
        <xdr:cNvCxnSpPr/>
      </xdr:nvCxnSpPr>
      <xdr:spPr>
        <a:xfrm>
          <a:off x="2527300" y="6086475"/>
          <a:ext cx="762000" cy="107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30</xdr:row>
      <xdr:rowOff>106257</xdr:rowOff>
    </xdr:from>
    <xdr:to>
      <xdr:col>7</xdr:col>
      <xdr:colOff>187325</xdr:colOff>
      <xdr:row>31</xdr:row>
      <xdr:rowOff>36407</xdr:rowOff>
    </xdr:to>
    <xdr:sp macro="" textlink="">
      <xdr:nvSpPr>
        <xdr:cNvPr id="93" name="楕円 92">
          <a:extLst>
            <a:ext uri="{FF2B5EF4-FFF2-40B4-BE49-F238E27FC236}">
              <a16:creationId xmlns:a16="http://schemas.microsoft.com/office/drawing/2014/main" id="{ED97CC30-D01D-43F2-BCC2-AC227903430A}"/>
            </a:ext>
          </a:extLst>
        </xdr:cNvPr>
        <xdr:cNvSpPr/>
      </xdr:nvSpPr>
      <xdr:spPr>
        <a:xfrm>
          <a:off x="1714500" y="60212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30</xdr:row>
      <xdr:rowOff>157057</xdr:rowOff>
    </xdr:from>
    <xdr:to>
      <xdr:col>11</xdr:col>
      <xdr:colOff>136525</xdr:colOff>
      <xdr:row>31</xdr:row>
      <xdr:rowOff>0</xdr:rowOff>
    </xdr:to>
    <xdr:cxnSp macro="">
      <xdr:nvCxnSpPr>
        <xdr:cNvPr id="94" name="直線コネクタ 93">
          <a:extLst>
            <a:ext uri="{FF2B5EF4-FFF2-40B4-BE49-F238E27FC236}">
              <a16:creationId xmlns:a16="http://schemas.microsoft.com/office/drawing/2014/main" id="{61F37C51-A450-4357-9C0D-37895FCD3D8B}"/>
            </a:ext>
          </a:extLst>
        </xdr:cNvPr>
        <xdr:cNvCxnSpPr/>
      </xdr:nvCxnSpPr>
      <xdr:spPr>
        <a:xfrm>
          <a:off x="1765300" y="6072082"/>
          <a:ext cx="762000" cy="143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31</xdr:row>
      <xdr:rowOff>63517</xdr:rowOff>
    </xdr:from>
    <xdr:ext cx="405111" cy="259045"/>
    <xdr:sp macro="" textlink="">
      <xdr:nvSpPr>
        <xdr:cNvPr id="95" name="n_1aveValue有形固定資産減価償却率">
          <a:extLst>
            <a:ext uri="{FF2B5EF4-FFF2-40B4-BE49-F238E27FC236}">
              <a16:creationId xmlns:a16="http://schemas.microsoft.com/office/drawing/2014/main" id="{0E4E5F23-3377-465A-AA53-0B5082F36193}"/>
            </a:ext>
          </a:extLst>
        </xdr:cNvPr>
        <xdr:cNvSpPr txBox="1"/>
      </xdr:nvSpPr>
      <xdr:spPr>
        <a:xfrm>
          <a:off x="3836044" y="61499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29</xdr:row>
      <xdr:rowOff>49335</xdr:rowOff>
    </xdr:from>
    <xdr:ext cx="405111" cy="259045"/>
    <xdr:sp macro="" textlink="">
      <xdr:nvSpPr>
        <xdr:cNvPr id="96" name="n_2aveValue有形固定資産減価償却率">
          <a:extLst>
            <a:ext uri="{FF2B5EF4-FFF2-40B4-BE49-F238E27FC236}">
              <a16:creationId xmlns:a16="http://schemas.microsoft.com/office/drawing/2014/main" id="{A411D3BE-F060-4C10-9614-EA1C090EB688}"/>
            </a:ext>
          </a:extLst>
        </xdr:cNvPr>
        <xdr:cNvSpPr txBox="1"/>
      </xdr:nvSpPr>
      <xdr:spPr>
        <a:xfrm>
          <a:off x="3086744" y="57929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29</xdr:row>
      <xdr:rowOff>45737</xdr:rowOff>
    </xdr:from>
    <xdr:ext cx="405111" cy="259045"/>
    <xdr:sp macro="" textlink="">
      <xdr:nvSpPr>
        <xdr:cNvPr id="97" name="n_3aveValue有形固定資産減価償却率">
          <a:extLst>
            <a:ext uri="{FF2B5EF4-FFF2-40B4-BE49-F238E27FC236}">
              <a16:creationId xmlns:a16="http://schemas.microsoft.com/office/drawing/2014/main" id="{18DCAE30-6143-42DD-90BE-B8C6CADC5CEA}"/>
            </a:ext>
          </a:extLst>
        </xdr:cNvPr>
        <xdr:cNvSpPr txBox="1"/>
      </xdr:nvSpPr>
      <xdr:spPr>
        <a:xfrm>
          <a:off x="2324744" y="57893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29</xdr:row>
      <xdr:rowOff>2557</xdr:rowOff>
    </xdr:from>
    <xdr:ext cx="405111" cy="259045"/>
    <xdr:sp macro="" textlink="">
      <xdr:nvSpPr>
        <xdr:cNvPr id="98" name="n_4aveValue有形固定資産減価償却率">
          <a:extLst>
            <a:ext uri="{FF2B5EF4-FFF2-40B4-BE49-F238E27FC236}">
              <a16:creationId xmlns:a16="http://schemas.microsoft.com/office/drawing/2014/main" id="{CF1F2C71-9665-41E0-B568-9BC13B41FE7C}"/>
            </a:ext>
          </a:extLst>
        </xdr:cNvPr>
        <xdr:cNvSpPr txBox="1"/>
      </xdr:nvSpPr>
      <xdr:spPr>
        <a:xfrm>
          <a:off x="1562744" y="57461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29</xdr:row>
      <xdr:rowOff>63729</xdr:rowOff>
    </xdr:from>
    <xdr:ext cx="405111" cy="259045"/>
    <xdr:sp macro="" textlink="">
      <xdr:nvSpPr>
        <xdr:cNvPr id="99" name="n_1mainValue有形固定資産減価償却率">
          <a:extLst>
            <a:ext uri="{FF2B5EF4-FFF2-40B4-BE49-F238E27FC236}">
              <a16:creationId xmlns:a16="http://schemas.microsoft.com/office/drawing/2014/main" id="{696BAC5B-AA3C-431F-B548-55DF0055C866}"/>
            </a:ext>
          </a:extLst>
        </xdr:cNvPr>
        <xdr:cNvSpPr txBox="1"/>
      </xdr:nvSpPr>
      <xdr:spPr>
        <a:xfrm>
          <a:off x="3836044" y="58073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31</xdr:row>
      <xdr:rowOff>52722</xdr:rowOff>
    </xdr:from>
    <xdr:ext cx="405111" cy="259045"/>
    <xdr:sp macro="" textlink="">
      <xdr:nvSpPr>
        <xdr:cNvPr id="100" name="n_2mainValue有形固定資産減価償却率">
          <a:extLst>
            <a:ext uri="{FF2B5EF4-FFF2-40B4-BE49-F238E27FC236}">
              <a16:creationId xmlns:a16="http://schemas.microsoft.com/office/drawing/2014/main" id="{008CA7AF-2495-46F7-B370-1F13F7A00C77}"/>
            </a:ext>
          </a:extLst>
        </xdr:cNvPr>
        <xdr:cNvSpPr txBox="1"/>
      </xdr:nvSpPr>
      <xdr:spPr>
        <a:xfrm>
          <a:off x="3086744" y="61391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31</xdr:row>
      <xdr:rowOff>41927</xdr:rowOff>
    </xdr:from>
    <xdr:ext cx="405111" cy="259045"/>
    <xdr:sp macro="" textlink="">
      <xdr:nvSpPr>
        <xdr:cNvPr id="101" name="n_3mainValue有形固定資産減価償却率">
          <a:extLst>
            <a:ext uri="{FF2B5EF4-FFF2-40B4-BE49-F238E27FC236}">
              <a16:creationId xmlns:a16="http://schemas.microsoft.com/office/drawing/2014/main" id="{C9004E69-8A87-49ED-BCB3-AA235CE3A0B8}"/>
            </a:ext>
          </a:extLst>
        </xdr:cNvPr>
        <xdr:cNvSpPr txBox="1"/>
      </xdr:nvSpPr>
      <xdr:spPr>
        <a:xfrm>
          <a:off x="2324744" y="61284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31</xdr:row>
      <xdr:rowOff>27534</xdr:rowOff>
    </xdr:from>
    <xdr:ext cx="405111" cy="259045"/>
    <xdr:sp macro="" textlink="">
      <xdr:nvSpPr>
        <xdr:cNvPr id="102" name="n_4mainValue有形固定資産減価償却率">
          <a:extLst>
            <a:ext uri="{FF2B5EF4-FFF2-40B4-BE49-F238E27FC236}">
              <a16:creationId xmlns:a16="http://schemas.microsoft.com/office/drawing/2014/main" id="{7BDBF9C5-7753-4BB0-A584-DAA1CD68C4CA}"/>
            </a:ext>
          </a:extLst>
        </xdr:cNvPr>
        <xdr:cNvSpPr txBox="1"/>
      </xdr:nvSpPr>
      <xdr:spPr>
        <a:xfrm>
          <a:off x="1562744" y="61140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03" name="正方形/長方形 102">
          <a:extLst>
            <a:ext uri="{FF2B5EF4-FFF2-40B4-BE49-F238E27FC236}">
              <a16:creationId xmlns:a16="http://schemas.microsoft.com/office/drawing/2014/main" id="{C9C6F77E-DEA2-4BE8-97FB-46DED3BA1D3A}"/>
            </a:ext>
          </a:extLst>
        </xdr:cNvPr>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4" name="正方形/長方形 103">
          <a:extLst>
            <a:ext uri="{FF2B5EF4-FFF2-40B4-BE49-F238E27FC236}">
              <a16:creationId xmlns:a16="http://schemas.microsoft.com/office/drawing/2014/main" id="{B07F0D25-890B-4F2B-A4A3-CA383428B62C}"/>
            </a:ext>
          </a:extLst>
        </xdr:cNvPr>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05" name="正方形/長方形 104">
          <a:extLst>
            <a:ext uri="{FF2B5EF4-FFF2-40B4-BE49-F238E27FC236}">
              <a16:creationId xmlns:a16="http://schemas.microsoft.com/office/drawing/2014/main" id="{450D85F5-0B5E-491D-8BD2-14432A46D575}"/>
            </a:ext>
          </a:extLst>
        </xdr:cNvPr>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[ 402.5</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6" name="正方形/長方形 105">
          <a:extLst>
            <a:ext uri="{FF2B5EF4-FFF2-40B4-BE49-F238E27FC236}">
              <a16:creationId xmlns:a16="http://schemas.microsoft.com/office/drawing/2014/main" id="{C596E75A-581D-44F6-888D-4CFF535B0B94}"/>
            </a:ext>
          </a:extLst>
        </xdr:cNvPr>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7" name="正方形/長方形 106">
          <a:extLst>
            <a:ext uri="{FF2B5EF4-FFF2-40B4-BE49-F238E27FC236}">
              <a16:creationId xmlns:a16="http://schemas.microsoft.com/office/drawing/2014/main" id="{58B16F93-9E04-43E2-8CE3-F3FAF03B7803}"/>
            </a:ext>
          </a:extLst>
        </xdr:cNvPr>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8" name="正方形/長方形 107">
          <a:extLst>
            <a:ext uri="{FF2B5EF4-FFF2-40B4-BE49-F238E27FC236}">
              <a16:creationId xmlns:a16="http://schemas.microsoft.com/office/drawing/2014/main" id="{416A7C8A-1BA4-4C2E-AFC5-D3987A3DC97F}"/>
            </a:ext>
          </a:extLst>
        </xdr:cNvPr>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9" name="正方形/長方形 108">
          <a:extLst>
            <a:ext uri="{FF2B5EF4-FFF2-40B4-BE49-F238E27FC236}">
              <a16:creationId xmlns:a16="http://schemas.microsoft.com/office/drawing/2014/main" id="{DAD04EFC-CC18-40C6-90F1-1A49C5D662CB}"/>
            </a:ext>
          </a:extLst>
        </xdr:cNvPr>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10" name="正方形/長方形 109">
          <a:extLst>
            <a:ext uri="{FF2B5EF4-FFF2-40B4-BE49-F238E27FC236}">
              <a16:creationId xmlns:a16="http://schemas.microsoft.com/office/drawing/2014/main" id="{EA0AF3B8-1D28-4FB9-B065-C61701B995A3}"/>
            </a:ext>
          </a:extLst>
        </xdr:cNvPr>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11" name="正方形/長方形 110">
          <a:extLst>
            <a:ext uri="{FF2B5EF4-FFF2-40B4-BE49-F238E27FC236}">
              <a16:creationId xmlns:a16="http://schemas.microsoft.com/office/drawing/2014/main" id="{44DB14CB-45ED-4A5A-8747-8CC7A5FB56B0}"/>
            </a:ext>
          </a:extLst>
        </xdr:cNvPr>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12" name="正方形/長方形 111">
          <a:extLst>
            <a:ext uri="{FF2B5EF4-FFF2-40B4-BE49-F238E27FC236}">
              <a16:creationId xmlns:a16="http://schemas.microsoft.com/office/drawing/2014/main" id="{AA88978F-24AD-4E56-8855-B72048DFBA4E}"/>
            </a:ext>
          </a:extLst>
        </xdr:cNvPr>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13" name="正方形/長方形 112">
          <a:extLst>
            <a:ext uri="{FF2B5EF4-FFF2-40B4-BE49-F238E27FC236}">
              <a16:creationId xmlns:a16="http://schemas.microsoft.com/office/drawing/2014/main" id="{A69ED3BC-29F4-416A-89F4-1A2DD369372B}"/>
            </a:ext>
          </a:extLst>
        </xdr:cNvPr>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4" name="正方形/長方形 113">
          <a:extLst>
            <a:ext uri="{FF2B5EF4-FFF2-40B4-BE49-F238E27FC236}">
              <a16:creationId xmlns:a16="http://schemas.microsoft.com/office/drawing/2014/main" id="{8AA9D16D-3847-44E8-B2B8-9A1EBC9A4FD0}"/>
            </a:ext>
          </a:extLst>
        </xdr:cNvPr>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5" name="テキスト ボックス 114">
          <a:extLst>
            <a:ext uri="{FF2B5EF4-FFF2-40B4-BE49-F238E27FC236}">
              <a16:creationId xmlns:a16="http://schemas.microsoft.com/office/drawing/2014/main" id="{1FB2BD82-D1C9-438A-88C9-E24F3A2036BF}"/>
            </a:ext>
          </a:extLst>
        </xdr:cNvPr>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債務償還比率は類似団体平均を下回っているものの、令和</a:t>
          </a:r>
          <a:r>
            <a:rPr kumimoji="1" lang="en-US" altLang="ja-JP" sz="1100">
              <a:latin typeface="ＭＳ Ｐゴシック" panose="020B0600070205080204" pitchFamily="50" charset="-128"/>
              <a:ea typeface="ＭＳ Ｐゴシック" panose="020B0600070205080204" pitchFamily="50" charset="-128"/>
            </a:rPr>
            <a:t>3</a:t>
          </a:r>
          <a:r>
            <a:rPr kumimoji="1" lang="ja-JP" altLang="en-US" sz="1100">
              <a:latin typeface="ＭＳ Ｐゴシック" panose="020B0600070205080204" pitchFamily="50" charset="-128"/>
              <a:ea typeface="ＭＳ Ｐゴシック" panose="020B0600070205080204" pitchFamily="50" charset="-128"/>
            </a:rPr>
            <a:t>年度決算と比較すると</a:t>
          </a:r>
          <a:r>
            <a:rPr kumimoji="1" lang="en-US" altLang="ja-JP" sz="1100">
              <a:latin typeface="ＭＳ Ｐゴシック" panose="020B0600070205080204" pitchFamily="50" charset="-128"/>
              <a:ea typeface="ＭＳ Ｐゴシック" panose="020B0600070205080204" pitchFamily="50" charset="-128"/>
            </a:rPr>
            <a:t>15.7</a:t>
          </a:r>
          <a:r>
            <a:rPr kumimoji="1" lang="ja-JP" altLang="en-US" sz="1100">
              <a:latin typeface="ＭＳ Ｐゴシック" panose="020B0600070205080204" pitchFamily="50" charset="-128"/>
              <a:ea typeface="ＭＳ Ｐゴシック" panose="020B0600070205080204" pitchFamily="50" charset="-128"/>
            </a:rPr>
            <a:t>ポイント増加した。</a:t>
          </a:r>
        </a:p>
        <a:p>
          <a:r>
            <a:rPr kumimoji="1" lang="ja-JP" altLang="en-US" sz="1100">
              <a:latin typeface="ＭＳ Ｐゴシック" panose="020B0600070205080204" pitchFamily="50" charset="-128"/>
              <a:ea typeface="ＭＳ Ｐゴシック" panose="020B0600070205080204" pitchFamily="50" charset="-128"/>
            </a:rPr>
            <a:t>　主な要因は、地方交付税等の経常一般財源等が約</a:t>
          </a:r>
          <a:r>
            <a:rPr kumimoji="1" lang="en-US" altLang="ja-JP" sz="1100">
              <a:latin typeface="ＭＳ Ｐゴシック" panose="020B0600070205080204" pitchFamily="50" charset="-128"/>
              <a:ea typeface="ＭＳ Ｐゴシック" panose="020B0600070205080204" pitchFamily="50" charset="-128"/>
            </a:rPr>
            <a:t>5</a:t>
          </a:r>
          <a:r>
            <a:rPr kumimoji="1" lang="ja-JP" altLang="en-US" sz="1100">
              <a:latin typeface="ＭＳ Ｐゴシック" panose="020B0600070205080204" pitchFamily="50" charset="-128"/>
              <a:ea typeface="ＭＳ Ｐゴシック" panose="020B0600070205080204" pitchFamily="50" charset="-128"/>
            </a:rPr>
            <a:t>億円減少したことが考えられる。</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　また、一般会計等に係る地方債の現在高の減少や、公営企業債等繰入見込額の減少等を受け、剰余金の財政調整基金への積立を実施したことにより、充当可能財源が約</a:t>
          </a:r>
          <a:r>
            <a:rPr kumimoji="1" lang="en-US" altLang="ja-JP" sz="1100">
              <a:latin typeface="ＭＳ Ｐゴシック" panose="020B0600070205080204" pitchFamily="50" charset="-128"/>
              <a:ea typeface="ＭＳ Ｐゴシック" panose="020B0600070205080204" pitchFamily="50" charset="-128"/>
            </a:rPr>
            <a:t>4</a:t>
          </a:r>
          <a:r>
            <a:rPr kumimoji="1" lang="ja-JP" altLang="en-US" sz="1100">
              <a:latin typeface="ＭＳ Ｐゴシック" panose="020B0600070205080204" pitchFamily="50" charset="-128"/>
              <a:ea typeface="ＭＳ Ｐゴシック" panose="020B0600070205080204" pitchFamily="50" charset="-128"/>
            </a:rPr>
            <a:t>億円増加したことが考えられる。　</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　今後も財政調整基金残高については標準財政規模比</a:t>
          </a:r>
          <a:r>
            <a:rPr kumimoji="1" lang="en-US" altLang="ja-JP" sz="1100">
              <a:latin typeface="ＭＳ Ｐゴシック" panose="020B0600070205080204" pitchFamily="50" charset="-128"/>
              <a:ea typeface="ＭＳ Ｐゴシック" panose="020B0600070205080204" pitchFamily="50" charset="-128"/>
            </a:rPr>
            <a:t>10</a:t>
          </a:r>
          <a:r>
            <a:rPr kumimoji="1" lang="ja-JP" altLang="en-US" sz="1100">
              <a:latin typeface="ＭＳ Ｐゴシック" panose="020B0600070205080204" pitchFamily="50" charset="-128"/>
              <a:ea typeface="ＭＳ Ｐゴシック" panose="020B0600070205080204" pitchFamily="50" charset="-128"/>
            </a:rPr>
            <a:t>％以上を常時維持することで充当可能財源の確保に努めていく。</a:t>
          </a:r>
          <a:endParaRPr kumimoji="1" lang="en-US" altLang="ja-JP" sz="1100">
            <a:latin typeface="ＭＳ Ｐゴシック" panose="020B0600070205080204" pitchFamily="50" charset="-128"/>
            <a:ea typeface="ＭＳ Ｐゴシック" panose="020B0600070205080204" pitchFamily="50" charset="-128"/>
          </a:endParaRPr>
        </a:p>
      </xdr:txBody>
    </xdr:sp>
    <xdr:clientData/>
  </xdr:twoCellAnchor>
  <xdr:oneCellAnchor>
    <xdr:from>
      <xdr:col>57</xdr:col>
      <xdr:colOff>111125</xdr:colOff>
      <xdr:row>23</xdr:row>
      <xdr:rowOff>47625</xdr:rowOff>
    </xdr:from>
    <xdr:ext cx="349839" cy="225703"/>
    <xdr:sp macro="" textlink="">
      <xdr:nvSpPr>
        <xdr:cNvPr id="116" name="テキスト ボックス 115">
          <a:extLst>
            <a:ext uri="{FF2B5EF4-FFF2-40B4-BE49-F238E27FC236}">
              <a16:creationId xmlns:a16="http://schemas.microsoft.com/office/drawing/2014/main" id="{F4D06AC1-C795-4A7C-97E0-6641E2304AE3}"/>
            </a:ext>
          </a:extLst>
        </xdr:cNvPr>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7" name="直線コネクタ 116">
          <a:extLst>
            <a:ext uri="{FF2B5EF4-FFF2-40B4-BE49-F238E27FC236}">
              <a16:creationId xmlns:a16="http://schemas.microsoft.com/office/drawing/2014/main" id="{C91F8176-C7EF-4EFF-96A4-A834ABCDE38A}"/>
            </a:ext>
          </a:extLst>
        </xdr:cNvPr>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18" name="テキスト ボックス 117">
          <a:extLst>
            <a:ext uri="{FF2B5EF4-FFF2-40B4-BE49-F238E27FC236}">
              <a16:creationId xmlns:a16="http://schemas.microsoft.com/office/drawing/2014/main" id="{725782C4-680A-406E-8D3E-9FC00FB6E8C2}"/>
            </a:ext>
          </a:extLst>
        </xdr:cNvPr>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119" name="直線コネクタ 118">
          <a:extLst>
            <a:ext uri="{FF2B5EF4-FFF2-40B4-BE49-F238E27FC236}">
              <a16:creationId xmlns:a16="http://schemas.microsoft.com/office/drawing/2014/main" id="{11FEEF1A-8870-4944-AE2B-6A8D445E99F1}"/>
            </a:ext>
          </a:extLst>
        </xdr:cNvPr>
        <xdr:cNvCxnSpPr/>
      </xdr:nvCxnSpPr>
      <xdr:spPr>
        <a:xfrm>
          <a:off x="11303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57541</xdr:rowOff>
    </xdr:from>
    <xdr:ext cx="482824" cy="225703"/>
    <xdr:sp macro="" textlink="">
      <xdr:nvSpPr>
        <xdr:cNvPr id="120" name="テキスト ボックス 119">
          <a:extLst>
            <a:ext uri="{FF2B5EF4-FFF2-40B4-BE49-F238E27FC236}">
              <a16:creationId xmlns:a16="http://schemas.microsoft.com/office/drawing/2014/main" id="{479C0BB6-B999-4B0E-9878-3F99003B12BF}"/>
            </a:ext>
          </a:extLst>
        </xdr:cNvPr>
        <xdr:cNvSpPr txBox="1"/>
      </xdr:nvSpPr>
      <xdr:spPr>
        <a:xfrm>
          <a:off x="10756676" y="6658366"/>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21" name="直線コネクタ 120">
          <a:extLst>
            <a:ext uri="{FF2B5EF4-FFF2-40B4-BE49-F238E27FC236}">
              <a16:creationId xmlns:a16="http://schemas.microsoft.com/office/drawing/2014/main" id="{CF7A0C30-8A8E-424D-B519-2AB381F97AA9}"/>
            </a:ext>
          </a:extLst>
        </xdr:cNvPr>
        <xdr:cNvCxnSpPr/>
      </xdr:nvCxnSpPr>
      <xdr:spPr>
        <a:xfrm>
          <a:off x="11303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40607</xdr:rowOff>
    </xdr:from>
    <xdr:ext cx="410689" cy="225703"/>
    <xdr:sp macro="" textlink="">
      <xdr:nvSpPr>
        <xdr:cNvPr id="122" name="テキスト ボックス 121">
          <a:extLst>
            <a:ext uri="{FF2B5EF4-FFF2-40B4-BE49-F238E27FC236}">
              <a16:creationId xmlns:a16="http://schemas.microsoft.com/office/drawing/2014/main" id="{F0155BE8-063D-4388-A3E5-94D049FFD617}"/>
            </a:ext>
          </a:extLst>
        </xdr:cNvPr>
        <xdr:cNvSpPr txBox="1"/>
      </xdr:nvSpPr>
      <xdr:spPr>
        <a:xfrm>
          <a:off x="10828811" y="629853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23" name="直線コネクタ 122">
          <a:extLst>
            <a:ext uri="{FF2B5EF4-FFF2-40B4-BE49-F238E27FC236}">
              <a16:creationId xmlns:a16="http://schemas.microsoft.com/office/drawing/2014/main" id="{C8A682F7-BAA3-463C-A209-AF56E6763E89}"/>
            </a:ext>
          </a:extLst>
        </xdr:cNvPr>
        <xdr:cNvCxnSpPr/>
      </xdr:nvCxnSpPr>
      <xdr:spPr>
        <a:xfrm>
          <a:off x="11303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124" name="テキスト ボックス 123">
          <a:extLst>
            <a:ext uri="{FF2B5EF4-FFF2-40B4-BE49-F238E27FC236}">
              <a16:creationId xmlns:a16="http://schemas.microsoft.com/office/drawing/2014/main" id="{AB813255-BE40-4FFE-9753-88D06276AE7E}"/>
            </a:ext>
          </a:extLst>
        </xdr:cNvPr>
        <xdr:cNvSpPr txBox="1"/>
      </xdr:nvSpPr>
      <xdr:spPr>
        <a:xfrm>
          <a:off x="10828811" y="59386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25" name="直線コネクタ 124">
          <a:extLst>
            <a:ext uri="{FF2B5EF4-FFF2-40B4-BE49-F238E27FC236}">
              <a16:creationId xmlns:a16="http://schemas.microsoft.com/office/drawing/2014/main" id="{AA099E5A-6685-4206-A221-47DF6A0463C4}"/>
            </a:ext>
          </a:extLst>
        </xdr:cNvPr>
        <xdr:cNvCxnSpPr/>
      </xdr:nvCxnSpPr>
      <xdr:spPr>
        <a:xfrm>
          <a:off x="11303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26" name="テキスト ボックス 125">
          <a:extLst>
            <a:ext uri="{FF2B5EF4-FFF2-40B4-BE49-F238E27FC236}">
              <a16:creationId xmlns:a16="http://schemas.microsoft.com/office/drawing/2014/main" id="{07309852-98F6-4327-9075-95202D10BDC2}"/>
            </a:ext>
          </a:extLst>
        </xdr:cNvPr>
        <xdr:cNvSpPr txBox="1"/>
      </xdr:nvSpPr>
      <xdr:spPr>
        <a:xfrm>
          <a:off x="10828811" y="55788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27" name="直線コネクタ 126">
          <a:extLst>
            <a:ext uri="{FF2B5EF4-FFF2-40B4-BE49-F238E27FC236}">
              <a16:creationId xmlns:a16="http://schemas.microsoft.com/office/drawing/2014/main" id="{9511CD83-3581-4111-BBBB-463AAC9D50B6}"/>
            </a:ext>
          </a:extLst>
        </xdr:cNvPr>
        <xdr:cNvCxnSpPr/>
      </xdr:nvCxnSpPr>
      <xdr:spPr>
        <a:xfrm>
          <a:off x="11303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161257</xdr:rowOff>
    </xdr:from>
    <xdr:ext cx="308097" cy="225703"/>
    <xdr:sp macro="" textlink="">
      <xdr:nvSpPr>
        <xdr:cNvPr id="128" name="テキスト ボックス 127">
          <a:extLst>
            <a:ext uri="{FF2B5EF4-FFF2-40B4-BE49-F238E27FC236}">
              <a16:creationId xmlns:a16="http://schemas.microsoft.com/office/drawing/2014/main" id="{FAEA5A2A-48C9-4182-993E-638CBBFBB647}"/>
            </a:ext>
          </a:extLst>
        </xdr:cNvPr>
        <xdr:cNvSpPr txBox="1"/>
      </xdr:nvSpPr>
      <xdr:spPr>
        <a:xfrm>
          <a:off x="10931403" y="5219032"/>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9" name="直線コネクタ 128">
          <a:extLst>
            <a:ext uri="{FF2B5EF4-FFF2-40B4-BE49-F238E27FC236}">
              <a16:creationId xmlns:a16="http://schemas.microsoft.com/office/drawing/2014/main" id="{030180A2-667D-4D3F-8840-61DBF0C0D971}"/>
            </a:ext>
          </a:extLst>
        </xdr:cNvPr>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30" name="債務償還比率グラフ枠">
          <a:extLst>
            <a:ext uri="{FF2B5EF4-FFF2-40B4-BE49-F238E27FC236}">
              <a16:creationId xmlns:a16="http://schemas.microsoft.com/office/drawing/2014/main" id="{AD8E0676-CA9D-402F-B3CA-9F75E453A9BA}"/>
            </a:ext>
          </a:extLst>
        </xdr:cNvPr>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83608</xdr:rowOff>
    </xdr:from>
    <xdr:to>
      <xdr:col>76</xdr:col>
      <xdr:colOff>21589</xdr:colOff>
      <xdr:row>33</xdr:row>
      <xdr:rowOff>121885</xdr:rowOff>
    </xdr:to>
    <xdr:cxnSp macro="">
      <xdr:nvCxnSpPr>
        <xdr:cNvPr id="131" name="直線コネクタ 130">
          <a:extLst>
            <a:ext uri="{FF2B5EF4-FFF2-40B4-BE49-F238E27FC236}">
              <a16:creationId xmlns:a16="http://schemas.microsoft.com/office/drawing/2014/main" id="{98033F7B-5D30-4289-B828-599F60B95F35}"/>
            </a:ext>
          </a:extLst>
        </xdr:cNvPr>
        <xdr:cNvCxnSpPr/>
      </xdr:nvCxnSpPr>
      <xdr:spPr>
        <a:xfrm flipV="1">
          <a:off x="14793595" y="5312833"/>
          <a:ext cx="1269" cy="12384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33</xdr:row>
      <xdr:rowOff>125712</xdr:rowOff>
    </xdr:from>
    <xdr:ext cx="560923" cy="259045"/>
    <xdr:sp macro="" textlink="">
      <xdr:nvSpPr>
        <xdr:cNvPr id="132" name="債務償還比率最小値テキスト">
          <a:extLst>
            <a:ext uri="{FF2B5EF4-FFF2-40B4-BE49-F238E27FC236}">
              <a16:creationId xmlns:a16="http://schemas.microsoft.com/office/drawing/2014/main" id="{BDFC1B45-7EFA-4622-8F5A-429C8B46BE56}"/>
            </a:ext>
          </a:extLst>
        </xdr:cNvPr>
        <xdr:cNvSpPr txBox="1"/>
      </xdr:nvSpPr>
      <xdr:spPr>
        <a:xfrm>
          <a:off x="14846300" y="6555087"/>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33</xdr:row>
      <xdr:rowOff>121885</xdr:rowOff>
    </xdr:from>
    <xdr:to>
      <xdr:col>76</xdr:col>
      <xdr:colOff>111125</xdr:colOff>
      <xdr:row>33</xdr:row>
      <xdr:rowOff>121885</xdr:rowOff>
    </xdr:to>
    <xdr:cxnSp macro="">
      <xdr:nvCxnSpPr>
        <xdr:cNvPr id="133" name="直線コネクタ 132">
          <a:extLst>
            <a:ext uri="{FF2B5EF4-FFF2-40B4-BE49-F238E27FC236}">
              <a16:creationId xmlns:a16="http://schemas.microsoft.com/office/drawing/2014/main" id="{B0A16D2F-842C-46D1-AB4A-1357BDE82631}"/>
            </a:ext>
          </a:extLst>
        </xdr:cNvPr>
        <xdr:cNvCxnSpPr/>
      </xdr:nvCxnSpPr>
      <xdr:spPr>
        <a:xfrm>
          <a:off x="14706600" y="65512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30285</xdr:rowOff>
    </xdr:from>
    <xdr:ext cx="340478" cy="259045"/>
    <xdr:sp macro="" textlink="">
      <xdr:nvSpPr>
        <xdr:cNvPr id="134" name="債務償還比率最大値テキスト">
          <a:extLst>
            <a:ext uri="{FF2B5EF4-FFF2-40B4-BE49-F238E27FC236}">
              <a16:creationId xmlns:a16="http://schemas.microsoft.com/office/drawing/2014/main" id="{2B17DD9B-A75B-419B-A982-B3793C2BED25}"/>
            </a:ext>
          </a:extLst>
        </xdr:cNvPr>
        <xdr:cNvSpPr txBox="1"/>
      </xdr:nvSpPr>
      <xdr:spPr>
        <a:xfrm>
          <a:off x="14846300" y="508806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83608</xdr:rowOff>
    </xdr:from>
    <xdr:to>
      <xdr:col>76</xdr:col>
      <xdr:colOff>111125</xdr:colOff>
      <xdr:row>26</xdr:row>
      <xdr:rowOff>83608</xdr:rowOff>
    </xdr:to>
    <xdr:cxnSp macro="">
      <xdr:nvCxnSpPr>
        <xdr:cNvPr id="135" name="直線コネクタ 134">
          <a:extLst>
            <a:ext uri="{FF2B5EF4-FFF2-40B4-BE49-F238E27FC236}">
              <a16:creationId xmlns:a16="http://schemas.microsoft.com/office/drawing/2014/main" id="{80942945-2446-43DE-A3DD-B62A4771EF0E}"/>
            </a:ext>
          </a:extLst>
        </xdr:cNvPr>
        <xdr:cNvCxnSpPr/>
      </xdr:nvCxnSpPr>
      <xdr:spPr>
        <a:xfrm>
          <a:off x="14706600" y="53128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29</xdr:row>
      <xdr:rowOff>134030</xdr:rowOff>
    </xdr:from>
    <xdr:ext cx="469744" cy="259045"/>
    <xdr:sp macro="" textlink="">
      <xdr:nvSpPr>
        <xdr:cNvPr id="136" name="債務償還比率平均値テキスト">
          <a:extLst>
            <a:ext uri="{FF2B5EF4-FFF2-40B4-BE49-F238E27FC236}">
              <a16:creationId xmlns:a16="http://schemas.microsoft.com/office/drawing/2014/main" id="{69534551-FB8A-473C-A306-2D5E1F298341}"/>
            </a:ext>
          </a:extLst>
        </xdr:cNvPr>
        <xdr:cNvSpPr txBox="1"/>
      </xdr:nvSpPr>
      <xdr:spPr>
        <a:xfrm>
          <a:off x="14846300" y="587760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155603</xdr:rowOff>
    </xdr:from>
    <xdr:to>
      <xdr:col>76</xdr:col>
      <xdr:colOff>73025</xdr:colOff>
      <xdr:row>30</xdr:row>
      <xdr:rowOff>85753</xdr:rowOff>
    </xdr:to>
    <xdr:sp macro="" textlink="">
      <xdr:nvSpPr>
        <xdr:cNvPr id="137" name="フローチャート: 判断 136">
          <a:extLst>
            <a:ext uri="{FF2B5EF4-FFF2-40B4-BE49-F238E27FC236}">
              <a16:creationId xmlns:a16="http://schemas.microsoft.com/office/drawing/2014/main" id="{4EFD7042-6707-43D8-A8F9-719ED143FB2B}"/>
            </a:ext>
          </a:extLst>
        </xdr:cNvPr>
        <xdr:cNvSpPr/>
      </xdr:nvSpPr>
      <xdr:spPr>
        <a:xfrm>
          <a:off x="14744700" y="58991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29</xdr:row>
      <xdr:rowOff>109665</xdr:rowOff>
    </xdr:from>
    <xdr:to>
      <xdr:col>72</xdr:col>
      <xdr:colOff>123825</xdr:colOff>
      <xdr:row>30</xdr:row>
      <xdr:rowOff>39815</xdr:rowOff>
    </xdr:to>
    <xdr:sp macro="" textlink="">
      <xdr:nvSpPr>
        <xdr:cNvPr id="138" name="フローチャート: 判断 137">
          <a:extLst>
            <a:ext uri="{FF2B5EF4-FFF2-40B4-BE49-F238E27FC236}">
              <a16:creationId xmlns:a16="http://schemas.microsoft.com/office/drawing/2014/main" id="{BCB56CFC-A792-4D64-9A8A-8A3C6305478E}"/>
            </a:ext>
          </a:extLst>
        </xdr:cNvPr>
        <xdr:cNvSpPr/>
      </xdr:nvSpPr>
      <xdr:spPr>
        <a:xfrm>
          <a:off x="14033500" y="5853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30</xdr:row>
      <xdr:rowOff>106257</xdr:rowOff>
    </xdr:from>
    <xdr:to>
      <xdr:col>68</xdr:col>
      <xdr:colOff>123825</xdr:colOff>
      <xdr:row>31</xdr:row>
      <xdr:rowOff>36407</xdr:rowOff>
    </xdr:to>
    <xdr:sp macro="" textlink="">
      <xdr:nvSpPr>
        <xdr:cNvPr id="139" name="フローチャート: 判断 138">
          <a:extLst>
            <a:ext uri="{FF2B5EF4-FFF2-40B4-BE49-F238E27FC236}">
              <a16:creationId xmlns:a16="http://schemas.microsoft.com/office/drawing/2014/main" id="{7D0CC940-D09D-4EC8-82FC-397E1E45474C}"/>
            </a:ext>
          </a:extLst>
        </xdr:cNvPr>
        <xdr:cNvSpPr/>
      </xdr:nvSpPr>
      <xdr:spPr>
        <a:xfrm>
          <a:off x="13271500" y="60212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30</xdr:row>
      <xdr:rowOff>110695</xdr:rowOff>
    </xdr:from>
    <xdr:to>
      <xdr:col>64</xdr:col>
      <xdr:colOff>123825</xdr:colOff>
      <xdr:row>31</xdr:row>
      <xdr:rowOff>40845</xdr:rowOff>
    </xdr:to>
    <xdr:sp macro="" textlink="">
      <xdr:nvSpPr>
        <xdr:cNvPr id="140" name="フローチャート: 判断 139">
          <a:extLst>
            <a:ext uri="{FF2B5EF4-FFF2-40B4-BE49-F238E27FC236}">
              <a16:creationId xmlns:a16="http://schemas.microsoft.com/office/drawing/2014/main" id="{39FE2713-AF75-4434-9ECE-71EDCB358592}"/>
            </a:ext>
          </a:extLst>
        </xdr:cNvPr>
        <xdr:cNvSpPr/>
      </xdr:nvSpPr>
      <xdr:spPr>
        <a:xfrm>
          <a:off x="12509500" y="6025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30</xdr:row>
      <xdr:rowOff>91743</xdr:rowOff>
    </xdr:from>
    <xdr:to>
      <xdr:col>60</xdr:col>
      <xdr:colOff>123825</xdr:colOff>
      <xdr:row>31</xdr:row>
      <xdr:rowOff>21893</xdr:rowOff>
    </xdr:to>
    <xdr:sp macro="" textlink="">
      <xdr:nvSpPr>
        <xdr:cNvPr id="141" name="フローチャート: 判断 140">
          <a:extLst>
            <a:ext uri="{FF2B5EF4-FFF2-40B4-BE49-F238E27FC236}">
              <a16:creationId xmlns:a16="http://schemas.microsoft.com/office/drawing/2014/main" id="{DA1511B5-D813-4186-B496-553F039415DE}"/>
            </a:ext>
          </a:extLst>
        </xdr:cNvPr>
        <xdr:cNvSpPr/>
      </xdr:nvSpPr>
      <xdr:spPr>
        <a:xfrm>
          <a:off x="11747500" y="60067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42" name="テキスト ボックス 141">
          <a:extLst>
            <a:ext uri="{FF2B5EF4-FFF2-40B4-BE49-F238E27FC236}">
              <a16:creationId xmlns:a16="http://schemas.microsoft.com/office/drawing/2014/main" id="{13F6216F-103D-41A6-AC86-318BA5B053CB}"/>
            </a:ext>
          </a:extLst>
        </xdr:cNvPr>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43" name="テキスト ボックス 142">
          <a:extLst>
            <a:ext uri="{FF2B5EF4-FFF2-40B4-BE49-F238E27FC236}">
              <a16:creationId xmlns:a16="http://schemas.microsoft.com/office/drawing/2014/main" id="{8CD00346-C255-4CBE-ACB8-89CC4CE3B073}"/>
            </a:ext>
          </a:extLst>
        </xdr:cNvPr>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4" name="テキスト ボックス 143">
          <a:extLst>
            <a:ext uri="{FF2B5EF4-FFF2-40B4-BE49-F238E27FC236}">
              <a16:creationId xmlns:a16="http://schemas.microsoft.com/office/drawing/2014/main" id="{CF48511B-1D3B-4DB0-9CDD-AAB020F41424}"/>
            </a:ext>
          </a:extLst>
        </xdr:cNvPr>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5" name="テキスト ボックス 144">
          <a:extLst>
            <a:ext uri="{FF2B5EF4-FFF2-40B4-BE49-F238E27FC236}">
              <a16:creationId xmlns:a16="http://schemas.microsoft.com/office/drawing/2014/main" id="{62E3AB7D-7BE2-4C89-804D-DFAFAFE3BA39}"/>
            </a:ext>
          </a:extLst>
        </xdr:cNvPr>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46" name="テキスト ボックス 145">
          <a:extLst>
            <a:ext uri="{FF2B5EF4-FFF2-40B4-BE49-F238E27FC236}">
              <a16:creationId xmlns:a16="http://schemas.microsoft.com/office/drawing/2014/main" id="{3CD5B5A8-E7B7-43A6-8CA3-1C1D81153079}"/>
            </a:ext>
          </a:extLst>
        </xdr:cNvPr>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1235</xdr:rowOff>
    </xdr:from>
    <xdr:to>
      <xdr:col>76</xdr:col>
      <xdr:colOff>73025</xdr:colOff>
      <xdr:row>29</xdr:row>
      <xdr:rowOff>102835</xdr:rowOff>
    </xdr:to>
    <xdr:sp macro="" textlink="">
      <xdr:nvSpPr>
        <xdr:cNvPr id="147" name="楕円 146">
          <a:extLst>
            <a:ext uri="{FF2B5EF4-FFF2-40B4-BE49-F238E27FC236}">
              <a16:creationId xmlns:a16="http://schemas.microsoft.com/office/drawing/2014/main" id="{B2145BA4-2872-4FE6-B413-FAE73D678962}"/>
            </a:ext>
          </a:extLst>
        </xdr:cNvPr>
        <xdr:cNvSpPr/>
      </xdr:nvSpPr>
      <xdr:spPr>
        <a:xfrm>
          <a:off x="14744700" y="5744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28</xdr:row>
      <xdr:rowOff>24112</xdr:rowOff>
    </xdr:from>
    <xdr:ext cx="469744" cy="259045"/>
    <xdr:sp macro="" textlink="">
      <xdr:nvSpPr>
        <xdr:cNvPr id="148" name="債務償還比率該当値テキスト">
          <a:extLst>
            <a:ext uri="{FF2B5EF4-FFF2-40B4-BE49-F238E27FC236}">
              <a16:creationId xmlns:a16="http://schemas.microsoft.com/office/drawing/2014/main" id="{D61035FB-AB1C-411A-8F86-5F2052C70CCF}"/>
            </a:ext>
          </a:extLst>
        </xdr:cNvPr>
        <xdr:cNvSpPr txBox="1"/>
      </xdr:nvSpPr>
      <xdr:spPr>
        <a:xfrm>
          <a:off x="14846300" y="55962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28</xdr:row>
      <xdr:rowOff>153853</xdr:rowOff>
    </xdr:from>
    <xdr:to>
      <xdr:col>72</xdr:col>
      <xdr:colOff>123825</xdr:colOff>
      <xdr:row>29</xdr:row>
      <xdr:rowOff>84003</xdr:rowOff>
    </xdr:to>
    <xdr:sp macro="" textlink="">
      <xdr:nvSpPr>
        <xdr:cNvPr id="149" name="楕円 148">
          <a:extLst>
            <a:ext uri="{FF2B5EF4-FFF2-40B4-BE49-F238E27FC236}">
              <a16:creationId xmlns:a16="http://schemas.microsoft.com/office/drawing/2014/main" id="{B862100D-733C-4A99-B91B-B275FF907A00}"/>
            </a:ext>
          </a:extLst>
        </xdr:cNvPr>
        <xdr:cNvSpPr/>
      </xdr:nvSpPr>
      <xdr:spPr>
        <a:xfrm>
          <a:off x="14033500" y="57259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29</xdr:row>
      <xdr:rowOff>33203</xdr:rowOff>
    </xdr:from>
    <xdr:to>
      <xdr:col>76</xdr:col>
      <xdr:colOff>22225</xdr:colOff>
      <xdr:row>29</xdr:row>
      <xdr:rowOff>52035</xdr:rowOff>
    </xdr:to>
    <xdr:cxnSp macro="">
      <xdr:nvCxnSpPr>
        <xdr:cNvPr id="150" name="直線コネクタ 149">
          <a:extLst>
            <a:ext uri="{FF2B5EF4-FFF2-40B4-BE49-F238E27FC236}">
              <a16:creationId xmlns:a16="http://schemas.microsoft.com/office/drawing/2014/main" id="{5AE373DD-9D6B-44A7-9D6A-2951D6EEC7E0}"/>
            </a:ext>
          </a:extLst>
        </xdr:cNvPr>
        <xdr:cNvCxnSpPr/>
      </xdr:nvCxnSpPr>
      <xdr:spPr>
        <a:xfrm>
          <a:off x="14084300" y="5776778"/>
          <a:ext cx="711200" cy="188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30</xdr:row>
      <xdr:rowOff>66915</xdr:rowOff>
    </xdr:from>
    <xdr:to>
      <xdr:col>68</xdr:col>
      <xdr:colOff>123825</xdr:colOff>
      <xdr:row>30</xdr:row>
      <xdr:rowOff>168515</xdr:rowOff>
    </xdr:to>
    <xdr:sp macro="" textlink="">
      <xdr:nvSpPr>
        <xdr:cNvPr id="151" name="楕円 150">
          <a:extLst>
            <a:ext uri="{FF2B5EF4-FFF2-40B4-BE49-F238E27FC236}">
              <a16:creationId xmlns:a16="http://schemas.microsoft.com/office/drawing/2014/main" id="{6FEE802D-BD4E-4568-839E-288E7E0EDD37}"/>
            </a:ext>
          </a:extLst>
        </xdr:cNvPr>
        <xdr:cNvSpPr/>
      </xdr:nvSpPr>
      <xdr:spPr>
        <a:xfrm>
          <a:off x="13271500" y="5981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29</xdr:row>
      <xdr:rowOff>33203</xdr:rowOff>
    </xdr:from>
    <xdr:to>
      <xdr:col>72</xdr:col>
      <xdr:colOff>73025</xdr:colOff>
      <xdr:row>30</xdr:row>
      <xdr:rowOff>117715</xdr:rowOff>
    </xdr:to>
    <xdr:cxnSp macro="">
      <xdr:nvCxnSpPr>
        <xdr:cNvPr id="152" name="直線コネクタ 151">
          <a:extLst>
            <a:ext uri="{FF2B5EF4-FFF2-40B4-BE49-F238E27FC236}">
              <a16:creationId xmlns:a16="http://schemas.microsoft.com/office/drawing/2014/main" id="{BAAA8AB5-04D2-40D2-9FB2-84206C14414E}"/>
            </a:ext>
          </a:extLst>
        </xdr:cNvPr>
        <xdr:cNvCxnSpPr/>
      </xdr:nvCxnSpPr>
      <xdr:spPr>
        <a:xfrm flipV="1">
          <a:off x="13322300" y="5776778"/>
          <a:ext cx="762000" cy="255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29</xdr:row>
      <xdr:rowOff>108705</xdr:rowOff>
    </xdr:from>
    <xdr:to>
      <xdr:col>64</xdr:col>
      <xdr:colOff>123825</xdr:colOff>
      <xdr:row>30</xdr:row>
      <xdr:rowOff>38855</xdr:rowOff>
    </xdr:to>
    <xdr:sp macro="" textlink="">
      <xdr:nvSpPr>
        <xdr:cNvPr id="153" name="楕円 152">
          <a:extLst>
            <a:ext uri="{FF2B5EF4-FFF2-40B4-BE49-F238E27FC236}">
              <a16:creationId xmlns:a16="http://schemas.microsoft.com/office/drawing/2014/main" id="{19D63723-5C1F-4A31-BB5F-F1A74177609B}"/>
            </a:ext>
          </a:extLst>
        </xdr:cNvPr>
        <xdr:cNvSpPr/>
      </xdr:nvSpPr>
      <xdr:spPr>
        <a:xfrm>
          <a:off x="12509500" y="5852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29</xdr:row>
      <xdr:rowOff>159505</xdr:rowOff>
    </xdr:from>
    <xdr:to>
      <xdr:col>68</xdr:col>
      <xdr:colOff>73025</xdr:colOff>
      <xdr:row>30</xdr:row>
      <xdr:rowOff>117715</xdr:rowOff>
    </xdr:to>
    <xdr:cxnSp macro="">
      <xdr:nvCxnSpPr>
        <xdr:cNvPr id="154" name="直線コネクタ 153">
          <a:extLst>
            <a:ext uri="{FF2B5EF4-FFF2-40B4-BE49-F238E27FC236}">
              <a16:creationId xmlns:a16="http://schemas.microsoft.com/office/drawing/2014/main" id="{4CDFAA0D-3725-483B-A032-C9F083EAE01B}"/>
            </a:ext>
          </a:extLst>
        </xdr:cNvPr>
        <xdr:cNvCxnSpPr/>
      </xdr:nvCxnSpPr>
      <xdr:spPr>
        <a:xfrm>
          <a:off x="12560300" y="5903080"/>
          <a:ext cx="762000" cy="1296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29</xdr:row>
      <xdr:rowOff>99709</xdr:rowOff>
    </xdr:from>
    <xdr:to>
      <xdr:col>60</xdr:col>
      <xdr:colOff>123825</xdr:colOff>
      <xdr:row>30</xdr:row>
      <xdr:rowOff>29859</xdr:rowOff>
    </xdr:to>
    <xdr:sp macro="" textlink="">
      <xdr:nvSpPr>
        <xdr:cNvPr id="155" name="楕円 154">
          <a:extLst>
            <a:ext uri="{FF2B5EF4-FFF2-40B4-BE49-F238E27FC236}">
              <a16:creationId xmlns:a16="http://schemas.microsoft.com/office/drawing/2014/main" id="{9E5EA7EE-6D3B-461C-94BE-7894B86F69C2}"/>
            </a:ext>
          </a:extLst>
        </xdr:cNvPr>
        <xdr:cNvSpPr/>
      </xdr:nvSpPr>
      <xdr:spPr>
        <a:xfrm>
          <a:off x="11747500" y="58432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29</xdr:row>
      <xdr:rowOff>150509</xdr:rowOff>
    </xdr:from>
    <xdr:to>
      <xdr:col>64</xdr:col>
      <xdr:colOff>73025</xdr:colOff>
      <xdr:row>29</xdr:row>
      <xdr:rowOff>159505</xdr:rowOff>
    </xdr:to>
    <xdr:cxnSp macro="">
      <xdr:nvCxnSpPr>
        <xdr:cNvPr id="156" name="直線コネクタ 155">
          <a:extLst>
            <a:ext uri="{FF2B5EF4-FFF2-40B4-BE49-F238E27FC236}">
              <a16:creationId xmlns:a16="http://schemas.microsoft.com/office/drawing/2014/main" id="{2F12D4F8-8789-4209-BA0B-307E27FC36D5}"/>
            </a:ext>
          </a:extLst>
        </xdr:cNvPr>
        <xdr:cNvCxnSpPr/>
      </xdr:nvCxnSpPr>
      <xdr:spPr>
        <a:xfrm>
          <a:off x="11798300" y="5894084"/>
          <a:ext cx="762000" cy="89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30</xdr:row>
      <xdr:rowOff>30942</xdr:rowOff>
    </xdr:from>
    <xdr:ext cx="469744" cy="259045"/>
    <xdr:sp macro="" textlink="">
      <xdr:nvSpPr>
        <xdr:cNvPr id="157" name="n_1aveValue債務償還比率">
          <a:extLst>
            <a:ext uri="{FF2B5EF4-FFF2-40B4-BE49-F238E27FC236}">
              <a16:creationId xmlns:a16="http://schemas.microsoft.com/office/drawing/2014/main" id="{3B9833F3-1740-49EB-B547-A1BF9B74222B}"/>
            </a:ext>
          </a:extLst>
        </xdr:cNvPr>
        <xdr:cNvSpPr txBox="1"/>
      </xdr:nvSpPr>
      <xdr:spPr>
        <a:xfrm>
          <a:off x="13836727" y="5945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31</xdr:row>
      <xdr:rowOff>27534</xdr:rowOff>
    </xdr:from>
    <xdr:ext cx="469744" cy="259045"/>
    <xdr:sp macro="" textlink="">
      <xdr:nvSpPr>
        <xdr:cNvPr id="158" name="n_2aveValue債務償還比率">
          <a:extLst>
            <a:ext uri="{FF2B5EF4-FFF2-40B4-BE49-F238E27FC236}">
              <a16:creationId xmlns:a16="http://schemas.microsoft.com/office/drawing/2014/main" id="{90E762E9-3D17-4863-9E3C-626162CD7AFC}"/>
            </a:ext>
          </a:extLst>
        </xdr:cNvPr>
        <xdr:cNvSpPr txBox="1"/>
      </xdr:nvSpPr>
      <xdr:spPr>
        <a:xfrm>
          <a:off x="13087427" y="61140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31</xdr:row>
      <xdr:rowOff>31972</xdr:rowOff>
    </xdr:from>
    <xdr:ext cx="469744" cy="259045"/>
    <xdr:sp macro="" textlink="">
      <xdr:nvSpPr>
        <xdr:cNvPr id="159" name="n_3aveValue債務償還比率">
          <a:extLst>
            <a:ext uri="{FF2B5EF4-FFF2-40B4-BE49-F238E27FC236}">
              <a16:creationId xmlns:a16="http://schemas.microsoft.com/office/drawing/2014/main" id="{ADBF5FFA-DE3C-46C5-A47C-FC5CD689BFA1}"/>
            </a:ext>
          </a:extLst>
        </xdr:cNvPr>
        <xdr:cNvSpPr txBox="1"/>
      </xdr:nvSpPr>
      <xdr:spPr>
        <a:xfrm>
          <a:off x="12325427" y="6118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31</xdr:row>
      <xdr:rowOff>13020</xdr:rowOff>
    </xdr:from>
    <xdr:ext cx="469744" cy="259045"/>
    <xdr:sp macro="" textlink="">
      <xdr:nvSpPr>
        <xdr:cNvPr id="160" name="n_4aveValue債務償還比率">
          <a:extLst>
            <a:ext uri="{FF2B5EF4-FFF2-40B4-BE49-F238E27FC236}">
              <a16:creationId xmlns:a16="http://schemas.microsoft.com/office/drawing/2014/main" id="{8EF30CA8-63A7-4132-BCD1-C9896ACAD2B7}"/>
            </a:ext>
          </a:extLst>
        </xdr:cNvPr>
        <xdr:cNvSpPr txBox="1"/>
      </xdr:nvSpPr>
      <xdr:spPr>
        <a:xfrm>
          <a:off x="11563427" y="60994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27</xdr:row>
      <xdr:rowOff>100530</xdr:rowOff>
    </xdr:from>
    <xdr:ext cx="469744" cy="259045"/>
    <xdr:sp macro="" textlink="">
      <xdr:nvSpPr>
        <xdr:cNvPr id="161" name="n_1mainValue債務償還比率">
          <a:extLst>
            <a:ext uri="{FF2B5EF4-FFF2-40B4-BE49-F238E27FC236}">
              <a16:creationId xmlns:a16="http://schemas.microsoft.com/office/drawing/2014/main" id="{C998E865-2373-48D1-8234-B6C770406593}"/>
            </a:ext>
          </a:extLst>
        </xdr:cNvPr>
        <xdr:cNvSpPr txBox="1"/>
      </xdr:nvSpPr>
      <xdr:spPr>
        <a:xfrm>
          <a:off x="13836727" y="55012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29</xdr:row>
      <xdr:rowOff>13592</xdr:rowOff>
    </xdr:from>
    <xdr:ext cx="469744" cy="259045"/>
    <xdr:sp macro="" textlink="">
      <xdr:nvSpPr>
        <xdr:cNvPr id="162" name="n_2mainValue債務償還比率">
          <a:extLst>
            <a:ext uri="{FF2B5EF4-FFF2-40B4-BE49-F238E27FC236}">
              <a16:creationId xmlns:a16="http://schemas.microsoft.com/office/drawing/2014/main" id="{7119594D-09E8-4E8F-89F7-305D402E838A}"/>
            </a:ext>
          </a:extLst>
        </xdr:cNvPr>
        <xdr:cNvSpPr txBox="1"/>
      </xdr:nvSpPr>
      <xdr:spPr>
        <a:xfrm>
          <a:off x="13087427" y="57571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28</xdr:row>
      <xdr:rowOff>55382</xdr:rowOff>
    </xdr:from>
    <xdr:ext cx="469744" cy="259045"/>
    <xdr:sp macro="" textlink="">
      <xdr:nvSpPr>
        <xdr:cNvPr id="163" name="n_3mainValue債務償還比率">
          <a:extLst>
            <a:ext uri="{FF2B5EF4-FFF2-40B4-BE49-F238E27FC236}">
              <a16:creationId xmlns:a16="http://schemas.microsoft.com/office/drawing/2014/main" id="{01CE850E-FFF2-4C1F-91B4-A81892DECDCC}"/>
            </a:ext>
          </a:extLst>
        </xdr:cNvPr>
        <xdr:cNvSpPr txBox="1"/>
      </xdr:nvSpPr>
      <xdr:spPr>
        <a:xfrm>
          <a:off x="12325427" y="56275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28</xdr:row>
      <xdr:rowOff>46386</xdr:rowOff>
    </xdr:from>
    <xdr:ext cx="469744" cy="259045"/>
    <xdr:sp macro="" textlink="">
      <xdr:nvSpPr>
        <xdr:cNvPr id="164" name="n_4mainValue債務償還比率">
          <a:extLst>
            <a:ext uri="{FF2B5EF4-FFF2-40B4-BE49-F238E27FC236}">
              <a16:creationId xmlns:a16="http://schemas.microsoft.com/office/drawing/2014/main" id="{6098212A-2C6E-4689-8C79-84A9A51FAC51}"/>
            </a:ext>
          </a:extLst>
        </xdr:cNvPr>
        <xdr:cNvSpPr txBox="1"/>
      </xdr:nvSpPr>
      <xdr:spPr>
        <a:xfrm>
          <a:off x="11563427" y="56185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5" name="正方形/長方形 164">
          <a:extLst>
            <a:ext uri="{FF2B5EF4-FFF2-40B4-BE49-F238E27FC236}">
              <a16:creationId xmlns:a16="http://schemas.microsoft.com/office/drawing/2014/main" id="{DF3A6FC7-F08D-4868-8537-58380757A3C6}"/>
            </a:ext>
          </a:extLst>
        </xdr:cNvPr>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66" name="正方形/長方形 165">
          <a:extLst>
            <a:ext uri="{FF2B5EF4-FFF2-40B4-BE49-F238E27FC236}">
              <a16:creationId xmlns:a16="http://schemas.microsoft.com/office/drawing/2014/main" id="{69CCD034-5796-4D50-A7C5-2C0ED1F54D16}"/>
            </a:ext>
          </a:extLst>
        </xdr:cNvPr>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7" name="テキスト ボックス 166">
          <a:extLst>
            <a:ext uri="{FF2B5EF4-FFF2-40B4-BE49-F238E27FC236}">
              <a16:creationId xmlns:a16="http://schemas.microsoft.com/office/drawing/2014/main" id="{1D545798-43D6-4A9D-B517-A54B06AAC138}"/>
            </a:ext>
          </a:extLst>
        </xdr:cNvPr>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68" name="テキスト ボックス 167">
          <a:extLst>
            <a:ext uri="{FF2B5EF4-FFF2-40B4-BE49-F238E27FC236}">
              <a16:creationId xmlns:a16="http://schemas.microsoft.com/office/drawing/2014/main" id="{2D5B2B75-8FEE-404F-A712-22F40E9C2FB8}"/>
            </a:ext>
          </a:extLst>
        </xdr:cNvPr>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69" name="テキスト ボックス 168">
          <a:extLst>
            <a:ext uri="{FF2B5EF4-FFF2-40B4-BE49-F238E27FC236}">
              <a16:creationId xmlns:a16="http://schemas.microsoft.com/office/drawing/2014/main" id="{9B1C79D4-C880-48DE-A826-9C9480E8DA00}"/>
            </a:ext>
          </a:extLst>
        </xdr:cNvPr>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70" name="テキスト ボックス 169">
          <a:extLst>
            <a:ext uri="{FF2B5EF4-FFF2-40B4-BE49-F238E27FC236}">
              <a16:creationId xmlns:a16="http://schemas.microsoft.com/office/drawing/2014/main" id="{BA8B2F81-D291-49EC-A587-EFCC9405940F}"/>
            </a:ext>
          </a:extLst>
        </xdr:cNvPr>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E136A44B-E82C-4CF9-B48F-41EA3C69609C}"/>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86F9F6A4-6FCF-422F-B4AE-164DCB8ABEF9}"/>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76E913D7-BD4B-4A2D-AD35-F13EF08FDA73}"/>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6512BB07-E412-4FC9-837B-6FA9C169FAE3}"/>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愛知県犬山市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FBBF57D9-A16F-435E-9127-F3AB9BB78338}"/>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ACF4913A-AA41-42DA-BC7B-45DDED4041FC}"/>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41F63777-AD0D-4866-9F1F-CAFCAD90B6C1}"/>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CE0BABAB-7803-4640-8B99-7084E2673BF9}"/>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99D65994-65B9-49DE-B00D-47940F53670A}"/>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2368B165-7E1A-4D78-8B20-8B7198120A82}"/>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72,733
70,049
74.90
30,146,439
28,468,991
1,244,985
15,503,964
19,262,385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98CF2032-406F-4CB9-A9FF-DC3E028891A1}"/>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283D9C06-D9D1-4D22-8D13-22FF941FDC91}"/>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1A5105A0-DA69-4578-9EC1-3B72C4C2D3D4}"/>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FAD5E016-64DB-4E7E-B727-7DB80BB832EA}"/>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61F55147-F216-4597-8A2A-C1AF5EA32004}"/>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904D1473-A4E4-4088-BE32-80D644A8737E}"/>
            </a:ext>
          </a:extLst>
        </xdr:cNvPr>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523B263A-97A3-4FAE-A8FC-18F2037A049F}"/>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6943EB60-60C2-447F-B6EC-ABB453042E53}"/>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7B8E6F81-5AB4-483E-99F4-89AE0756B35C}"/>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CDE3242D-DEC5-497A-8F17-8640F38EFAAF}"/>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07D94F69-C8FC-4952-B9DD-D50FB02B49A8}"/>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732BDB86-2433-45BD-8FE3-769E4BF79A74}"/>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613EDE77-32C5-4798-8C79-F42A593E407F}"/>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60F1B6B0-A324-4A5D-958C-63874AB2E7F8}"/>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1D277E42-3BE8-4339-B7F2-6C2C81B674A2}"/>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F84062C6-2DF4-4350-873C-D7C0177C0A03}"/>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831413B1-F362-4C79-84FE-02711D7CC81C}"/>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99C8B789-A094-4521-BA53-15EF514ACC29}"/>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7C7C12E8-71F9-4E33-8B66-4C0B3E080657}"/>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B907CBCA-2092-44EE-B3D4-1BCA91A4161A}"/>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17CA9EBA-81B1-4AAC-9C71-895EE6F65167}"/>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7F3CEE24-D8AE-4CEF-A8D7-962469A38269}"/>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97563E32-1E20-488A-B92F-BBA566000D48}"/>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E6A04AB9-2ACF-4589-AB57-457851041CDE}"/>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A4F3BB81-BECA-4B9B-8FA4-981769405C0B}"/>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4D8CCCB7-1D7A-4892-A213-E8D768ABE21B}"/>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1E650DA7-2BE4-4044-A3A8-B3D7F555E0BC}"/>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34BCB89F-A298-4A3D-9A8D-8B0FCFB4E01F}"/>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4BE915CC-6DF5-43BA-9407-61AAFDEA9394}"/>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1E81B0BC-D5AC-40BE-A026-1596D0D93106}"/>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578856E6-9ACA-477A-8BCD-B16299073395}"/>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39DACC2D-4C0C-4E29-9BA9-628CB9C1D02B}"/>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133350</xdr:rowOff>
    </xdr:from>
    <xdr:to>
      <xdr:col>28</xdr:col>
      <xdr:colOff>114300</xdr:colOff>
      <xdr:row>41</xdr:row>
      <xdr:rowOff>133350</xdr:rowOff>
    </xdr:to>
    <xdr:cxnSp macro="">
      <xdr:nvCxnSpPr>
        <xdr:cNvPr id="44" name="直線コネクタ 43">
          <a:extLst>
            <a:ext uri="{FF2B5EF4-FFF2-40B4-BE49-F238E27FC236}">
              <a16:creationId xmlns:a16="http://schemas.microsoft.com/office/drawing/2014/main" id="{5FD71C15-4F37-405D-A73A-97CFB84C73FE}"/>
            </a:ext>
          </a:extLst>
        </xdr:cNvPr>
        <xdr:cNvCxnSpPr/>
      </xdr:nvCxnSpPr>
      <xdr:spPr>
        <a:xfrm>
          <a:off x="762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162577</xdr:rowOff>
    </xdr:from>
    <xdr:ext cx="467179" cy="259045"/>
    <xdr:sp macro="" textlink="">
      <xdr:nvSpPr>
        <xdr:cNvPr id="45" name="テキスト ボックス 44">
          <a:extLst>
            <a:ext uri="{FF2B5EF4-FFF2-40B4-BE49-F238E27FC236}">
              <a16:creationId xmlns:a16="http://schemas.microsoft.com/office/drawing/2014/main" id="{EF8A2A95-40F4-4B0E-BEFE-DBF0B904D5BA}"/>
            </a:ext>
          </a:extLst>
        </xdr:cNvPr>
        <xdr:cNvSpPr txBox="1"/>
      </xdr:nvSpPr>
      <xdr:spPr>
        <a:xfrm>
          <a:off x="294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19050</xdr:rowOff>
    </xdr:from>
    <xdr:to>
      <xdr:col>28</xdr:col>
      <xdr:colOff>114300</xdr:colOff>
      <xdr:row>39</xdr:row>
      <xdr:rowOff>19050</xdr:rowOff>
    </xdr:to>
    <xdr:cxnSp macro="">
      <xdr:nvCxnSpPr>
        <xdr:cNvPr id="46" name="直線コネクタ 45">
          <a:extLst>
            <a:ext uri="{FF2B5EF4-FFF2-40B4-BE49-F238E27FC236}">
              <a16:creationId xmlns:a16="http://schemas.microsoft.com/office/drawing/2014/main" id="{FA03F859-C24C-440B-9981-569CEEB0AB90}"/>
            </a:ext>
          </a:extLst>
        </xdr:cNvPr>
        <xdr:cNvCxnSpPr/>
      </xdr:nvCxnSpPr>
      <xdr:spPr>
        <a:xfrm>
          <a:off x="762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38</xdr:row>
      <xdr:rowOff>48277</xdr:rowOff>
    </xdr:from>
    <xdr:ext cx="403059" cy="259045"/>
    <xdr:sp macro="" textlink="">
      <xdr:nvSpPr>
        <xdr:cNvPr id="47" name="テキスト ボックス 46">
          <a:extLst>
            <a:ext uri="{FF2B5EF4-FFF2-40B4-BE49-F238E27FC236}">
              <a16:creationId xmlns:a16="http://schemas.microsoft.com/office/drawing/2014/main" id="{8AAFA61B-AC73-497F-BC32-6C1AED527884}"/>
            </a:ext>
          </a:extLst>
        </xdr:cNvPr>
        <xdr:cNvSpPr txBox="1"/>
      </xdr:nvSpPr>
      <xdr:spPr>
        <a:xfrm>
          <a:off x="358941" y="656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76200</xdr:rowOff>
    </xdr:from>
    <xdr:to>
      <xdr:col>28</xdr:col>
      <xdr:colOff>114300</xdr:colOff>
      <xdr:row>36</xdr:row>
      <xdr:rowOff>76200</xdr:rowOff>
    </xdr:to>
    <xdr:cxnSp macro="">
      <xdr:nvCxnSpPr>
        <xdr:cNvPr id="48" name="直線コネクタ 47">
          <a:extLst>
            <a:ext uri="{FF2B5EF4-FFF2-40B4-BE49-F238E27FC236}">
              <a16:creationId xmlns:a16="http://schemas.microsoft.com/office/drawing/2014/main" id="{8A8AF3BC-1E08-40BF-AFE0-0BA329BD8914}"/>
            </a:ext>
          </a:extLst>
        </xdr:cNvPr>
        <xdr:cNvCxnSpPr/>
      </xdr:nvCxnSpPr>
      <xdr:spPr>
        <a:xfrm>
          <a:off x="762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105427</xdr:rowOff>
    </xdr:from>
    <xdr:ext cx="403059" cy="259045"/>
    <xdr:sp macro="" textlink="">
      <xdr:nvSpPr>
        <xdr:cNvPr id="49" name="テキスト ボックス 48">
          <a:extLst>
            <a:ext uri="{FF2B5EF4-FFF2-40B4-BE49-F238E27FC236}">
              <a16:creationId xmlns:a16="http://schemas.microsoft.com/office/drawing/2014/main" id="{92780323-352E-41FF-9465-9A6C3CA262FF}"/>
            </a:ext>
          </a:extLst>
        </xdr:cNvPr>
        <xdr:cNvSpPr txBox="1"/>
      </xdr:nvSpPr>
      <xdr:spPr>
        <a:xfrm>
          <a:off x="358941" y="610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133350</xdr:rowOff>
    </xdr:from>
    <xdr:to>
      <xdr:col>28</xdr:col>
      <xdr:colOff>114300</xdr:colOff>
      <xdr:row>33</xdr:row>
      <xdr:rowOff>133350</xdr:rowOff>
    </xdr:to>
    <xdr:cxnSp macro="">
      <xdr:nvCxnSpPr>
        <xdr:cNvPr id="50" name="直線コネクタ 49">
          <a:extLst>
            <a:ext uri="{FF2B5EF4-FFF2-40B4-BE49-F238E27FC236}">
              <a16:creationId xmlns:a16="http://schemas.microsoft.com/office/drawing/2014/main" id="{A6E273DF-11DD-4CB5-9FB8-D2C2D5C1240E}"/>
            </a:ext>
          </a:extLst>
        </xdr:cNvPr>
        <xdr:cNvCxnSpPr/>
      </xdr:nvCxnSpPr>
      <xdr:spPr>
        <a:xfrm>
          <a:off x="762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162577</xdr:rowOff>
    </xdr:from>
    <xdr:ext cx="403059" cy="259045"/>
    <xdr:sp macro="" textlink="">
      <xdr:nvSpPr>
        <xdr:cNvPr id="51" name="テキスト ボックス 50">
          <a:extLst>
            <a:ext uri="{FF2B5EF4-FFF2-40B4-BE49-F238E27FC236}">
              <a16:creationId xmlns:a16="http://schemas.microsoft.com/office/drawing/2014/main" id="{F0A3252F-3A69-46D0-A1AA-9FD07094E6D3}"/>
            </a:ext>
          </a:extLst>
        </xdr:cNvPr>
        <xdr:cNvSpPr txBox="1"/>
      </xdr:nvSpPr>
      <xdr:spPr>
        <a:xfrm>
          <a:off x="358941" y="564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2" name="直線コネクタ 51">
          <a:extLst>
            <a:ext uri="{FF2B5EF4-FFF2-40B4-BE49-F238E27FC236}">
              <a16:creationId xmlns:a16="http://schemas.microsoft.com/office/drawing/2014/main" id="{F2A010D5-8485-442D-AC76-02D9CE4FED16}"/>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30</xdr:row>
      <xdr:rowOff>48277</xdr:rowOff>
    </xdr:from>
    <xdr:ext cx="403059" cy="259045"/>
    <xdr:sp macro="" textlink="">
      <xdr:nvSpPr>
        <xdr:cNvPr id="53" name="テキスト ボックス 52">
          <a:extLst>
            <a:ext uri="{FF2B5EF4-FFF2-40B4-BE49-F238E27FC236}">
              <a16:creationId xmlns:a16="http://schemas.microsoft.com/office/drawing/2014/main" id="{1FB3B281-7BB0-47BE-A2DF-82116A43D262}"/>
            </a:ext>
          </a:extLst>
        </xdr:cNvPr>
        <xdr:cNvSpPr txBox="1"/>
      </xdr:nvSpPr>
      <xdr:spPr>
        <a:xfrm>
          <a:off x="358941" y="519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4" name="【道路】&#10;有形固定資産減価償却率グラフ枠">
          <a:extLst>
            <a:ext uri="{FF2B5EF4-FFF2-40B4-BE49-F238E27FC236}">
              <a16:creationId xmlns:a16="http://schemas.microsoft.com/office/drawing/2014/main" id="{9FCFDE90-18D1-4081-8602-7A7AB152AA13}"/>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37338</xdr:rowOff>
    </xdr:from>
    <xdr:to>
      <xdr:col>24</xdr:col>
      <xdr:colOff>62865</xdr:colOff>
      <xdr:row>39</xdr:row>
      <xdr:rowOff>163068</xdr:rowOff>
    </xdr:to>
    <xdr:cxnSp macro="">
      <xdr:nvCxnSpPr>
        <xdr:cNvPr id="55" name="直線コネクタ 54">
          <a:extLst>
            <a:ext uri="{FF2B5EF4-FFF2-40B4-BE49-F238E27FC236}">
              <a16:creationId xmlns:a16="http://schemas.microsoft.com/office/drawing/2014/main" id="{4078E940-E6C0-48EB-8D96-92D20D98B555}"/>
            </a:ext>
          </a:extLst>
        </xdr:cNvPr>
        <xdr:cNvCxnSpPr/>
      </xdr:nvCxnSpPr>
      <xdr:spPr>
        <a:xfrm flipV="1">
          <a:off x="4634865" y="5695188"/>
          <a:ext cx="0" cy="11544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39</xdr:row>
      <xdr:rowOff>166895</xdr:rowOff>
    </xdr:from>
    <xdr:ext cx="405111" cy="259045"/>
    <xdr:sp macro="" textlink="">
      <xdr:nvSpPr>
        <xdr:cNvPr id="56" name="【道路】&#10;有形固定資産減価償却率最小値テキスト">
          <a:extLst>
            <a:ext uri="{FF2B5EF4-FFF2-40B4-BE49-F238E27FC236}">
              <a16:creationId xmlns:a16="http://schemas.microsoft.com/office/drawing/2014/main" id="{AAD3D329-B44C-49E0-BED9-93977FEF048C}"/>
            </a:ext>
          </a:extLst>
        </xdr:cNvPr>
        <xdr:cNvSpPr txBox="1"/>
      </xdr:nvSpPr>
      <xdr:spPr>
        <a:xfrm>
          <a:off x="4673600" y="68534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163068</xdr:rowOff>
    </xdr:from>
    <xdr:to>
      <xdr:col>24</xdr:col>
      <xdr:colOff>152400</xdr:colOff>
      <xdr:row>39</xdr:row>
      <xdr:rowOff>163068</xdr:rowOff>
    </xdr:to>
    <xdr:cxnSp macro="">
      <xdr:nvCxnSpPr>
        <xdr:cNvPr id="57" name="直線コネクタ 56">
          <a:extLst>
            <a:ext uri="{FF2B5EF4-FFF2-40B4-BE49-F238E27FC236}">
              <a16:creationId xmlns:a16="http://schemas.microsoft.com/office/drawing/2014/main" id="{450464DB-CD90-4C47-A346-5D7B425C5491}"/>
            </a:ext>
          </a:extLst>
        </xdr:cNvPr>
        <xdr:cNvCxnSpPr/>
      </xdr:nvCxnSpPr>
      <xdr:spPr>
        <a:xfrm>
          <a:off x="4546600" y="68496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155465</xdr:rowOff>
    </xdr:from>
    <xdr:ext cx="405111" cy="259045"/>
    <xdr:sp macro="" textlink="">
      <xdr:nvSpPr>
        <xdr:cNvPr id="58" name="【道路】&#10;有形固定資産減価償却率最大値テキスト">
          <a:extLst>
            <a:ext uri="{FF2B5EF4-FFF2-40B4-BE49-F238E27FC236}">
              <a16:creationId xmlns:a16="http://schemas.microsoft.com/office/drawing/2014/main" id="{D12DF23B-12EC-4460-8090-4BAF541AA1B9}"/>
            </a:ext>
          </a:extLst>
        </xdr:cNvPr>
        <xdr:cNvSpPr txBox="1"/>
      </xdr:nvSpPr>
      <xdr:spPr>
        <a:xfrm>
          <a:off x="4673600" y="54704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37338</xdr:rowOff>
    </xdr:from>
    <xdr:to>
      <xdr:col>24</xdr:col>
      <xdr:colOff>152400</xdr:colOff>
      <xdr:row>33</xdr:row>
      <xdr:rowOff>37338</xdr:rowOff>
    </xdr:to>
    <xdr:cxnSp macro="">
      <xdr:nvCxnSpPr>
        <xdr:cNvPr id="59" name="直線コネクタ 58">
          <a:extLst>
            <a:ext uri="{FF2B5EF4-FFF2-40B4-BE49-F238E27FC236}">
              <a16:creationId xmlns:a16="http://schemas.microsoft.com/office/drawing/2014/main" id="{B3E8B60C-60E6-4460-83BF-39BA96212D60}"/>
            </a:ext>
          </a:extLst>
        </xdr:cNvPr>
        <xdr:cNvCxnSpPr/>
      </xdr:nvCxnSpPr>
      <xdr:spPr>
        <a:xfrm>
          <a:off x="4546600" y="56951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35</xdr:row>
      <xdr:rowOff>146575</xdr:rowOff>
    </xdr:from>
    <xdr:ext cx="405111" cy="259045"/>
    <xdr:sp macro="" textlink="">
      <xdr:nvSpPr>
        <xdr:cNvPr id="60" name="【道路】&#10;有形固定資産減価償却率平均値テキスト">
          <a:extLst>
            <a:ext uri="{FF2B5EF4-FFF2-40B4-BE49-F238E27FC236}">
              <a16:creationId xmlns:a16="http://schemas.microsoft.com/office/drawing/2014/main" id="{D2CF2377-8C61-42AC-BCB5-71E44EBCD1BA}"/>
            </a:ext>
          </a:extLst>
        </xdr:cNvPr>
        <xdr:cNvSpPr txBox="1"/>
      </xdr:nvSpPr>
      <xdr:spPr>
        <a:xfrm>
          <a:off x="4673600" y="614732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123698</xdr:rowOff>
    </xdr:from>
    <xdr:to>
      <xdr:col>24</xdr:col>
      <xdr:colOff>114300</xdr:colOff>
      <xdr:row>37</xdr:row>
      <xdr:rowOff>53848</xdr:rowOff>
    </xdr:to>
    <xdr:sp macro="" textlink="">
      <xdr:nvSpPr>
        <xdr:cNvPr id="61" name="フローチャート: 判断 60">
          <a:extLst>
            <a:ext uri="{FF2B5EF4-FFF2-40B4-BE49-F238E27FC236}">
              <a16:creationId xmlns:a16="http://schemas.microsoft.com/office/drawing/2014/main" id="{64AE602B-217A-435B-A9CB-1C8770B6B52A}"/>
            </a:ext>
          </a:extLst>
        </xdr:cNvPr>
        <xdr:cNvSpPr/>
      </xdr:nvSpPr>
      <xdr:spPr>
        <a:xfrm>
          <a:off x="4584700" y="6295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36</xdr:row>
      <xdr:rowOff>89408</xdr:rowOff>
    </xdr:from>
    <xdr:to>
      <xdr:col>20</xdr:col>
      <xdr:colOff>38100</xdr:colOff>
      <xdr:row>37</xdr:row>
      <xdr:rowOff>19558</xdr:rowOff>
    </xdr:to>
    <xdr:sp macro="" textlink="">
      <xdr:nvSpPr>
        <xdr:cNvPr id="62" name="フローチャート: 判断 61">
          <a:extLst>
            <a:ext uri="{FF2B5EF4-FFF2-40B4-BE49-F238E27FC236}">
              <a16:creationId xmlns:a16="http://schemas.microsoft.com/office/drawing/2014/main" id="{683E9809-E807-4089-91C0-B3A0257A4B8A}"/>
            </a:ext>
          </a:extLst>
        </xdr:cNvPr>
        <xdr:cNvSpPr/>
      </xdr:nvSpPr>
      <xdr:spPr>
        <a:xfrm>
          <a:off x="3746500" y="62616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48260</xdr:rowOff>
    </xdr:from>
    <xdr:to>
      <xdr:col>15</xdr:col>
      <xdr:colOff>101600</xdr:colOff>
      <xdr:row>36</xdr:row>
      <xdr:rowOff>149860</xdr:rowOff>
    </xdr:to>
    <xdr:sp macro="" textlink="">
      <xdr:nvSpPr>
        <xdr:cNvPr id="63" name="フローチャート: 判断 62">
          <a:extLst>
            <a:ext uri="{FF2B5EF4-FFF2-40B4-BE49-F238E27FC236}">
              <a16:creationId xmlns:a16="http://schemas.microsoft.com/office/drawing/2014/main" id="{0F509C45-18DD-421E-8CFE-E9E0EFAD9346}"/>
            </a:ext>
          </a:extLst>
        </xdr:cNvPr>
        <xdr:cNvSpPr/>
      </xdr:nvSpPr>
      <xdr:spPr>
        <a:xfrm>
          <a:off x="2857500" y="6220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32258</xdr:rowOff>
    </xdr:from>
    <xdr:to>
      <xdr:col>10</xdr:col>
      <xdr:colOff>165100</xdr:colOff>
      <xdr:row>36</xdr:row>
      <xdr:rowOff>133858</xdr:rowOff>
    </xdr:to>
    <xdr:sp macro="" textlink="">
      <xdr:nvSpPr>
        <xdr:cNvPr id="64" name="フローチャート: 判断 63">
          <a:extLst>
            <a:ext uri="{FF2B5EF4-FFF2-40B4-BE49-F238E27FC236}">
              <a16:creationId xmlns:a16="http://schemas.microsoft.com/office/drawing/2014/main" id="{2E23B0A2-48D7-42F0-BE08-82F22CCBB5AC}"/>
            </a:ext>
          </a:extLst>
        </xdr:cNvPr>
        <xdr:cNvSpPr/>
      </xdr:nvSpPr>
      <xdr:spPr>
        <a:xfrm>
          <a:off x="1968500" y="62044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35</xdr:row>
      <xdr:rowOff>153416</xdr:rowOff>
    </xdr:from>
    <xdr:to>
      <xdr:col>6</xdr:col>
      <xdr:colOff>38100</xdr:colOff>
      <xdr:row>36</xdr:row>
      <xdr:rowOff>83566</xdr:rowOff>
    </xdr:to>
    <xdr:sp macro="" textlink="">
      <xdr:nvSpPr>
        <xdr:cNvPr id="65" name="フローチャート: 判断 64">
          <a:extLst>
            <a:ext uri="{FF2B5EF4-FFF2-40B4-BE49-F238E27FC236}">
              <a16:creationId xmlns:a16="http://schemas.microsoft.com/office/drawing/2014/main" id="{EE07A910-D890-494F-A683-44C138F04263}"/>
            </a:ext>
          </a:extLst>
        </xdr:cNvPr>
        <xdr:cNvSpPr/>
      </xdr:nvSpPr>
      <xdr:spPr>
        <a:xfrm>
          <a:off x="1079500" y="61541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6" name="テキスト ボックス 65">
          <a:extLst>
            <a:ext uri="{FF2B5EF4-FFF2-40B4-BE49-F238E27FC236}">
              <a16:creationId xmlns:a16="http://schemas.microsoft.com/office/drawing/2014/main" id="{E718D0D1-14DA-473A-B745-DA94265E4724}"/>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7" name="テキスト ボックス 66">
          <a:extLst>
            <a:ext uri="{FF2B5EF4-FFF2-40B4-BE49-F238E27FC236}">
              <a16:creationId xmlns:a16="http://schemas.microsoft.com/office/drawing/2014/main" id="{7F657672-E018-4E1A-A988-AA69BD851CA5}"/>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10CACE9B-F53B-4D76-AC99-695BD8821E7A}"/>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5B33649A-5B9D-4AC3-88FE-DAD723968A76}"/>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2623E18A-DE84-4EF8-BDF9-A9CC80C87818}"/>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73406</xdr:rowOff>
    </xdr:from>
    <xdr:to>
      <xdr:col>24</xdr:col>
      <xdr:colOff>114300</xdr:colOff>
      <xdr:row>38</xdr:row>
      <xdr:rowOff>3556</xdr:rowOff>
    </xdr:to>
    <xdr:sp macro="" textlink="">
      <xdr:nvSpPr>
        <xdr:cNvPr id="71" name="楕円 70">
          <a:extLst>
            <a:ext uri="{FF2B5EF4-FFF2-40B4-BE49-F238E27FC236}">
              <a16:creationId xmlns:a16="http://schemas.microsoft.com/office/drawing/2014/main" id="{C422ED3A-438B-41BD-B205-1326536ACE1A}"/>
            </a:ext>
          </a:extLst>
        </xdr:cNvPr>
        <xdr:cNvSpPr/>
      </xdr:nvSpPr>
      <xdr:spPr>
        <a:xfrm>
          <a:off x="4584700" y="64170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37</xdr:row>
      <xdr:rowOff>51833</xdr:rowOff>
    </xdr:from>
    <xdr:ext cx="405111" cy="259045"/>
    <xdr:sp macro="" textlink="">
      <xdr:nvSpPr>
        <xdr:cNvPr id="72" name="【道路】&#10;有形固定資産減価償却率該当値テキスト">
          <a:extLst>
            <a:ext uri="{FF2B5EF4-FFF2-40B4-BE49-F238E27FC236}">
              <a16:creationId xmlns:a16="http://schemas.microsoft.com/office/drawing/2014/main" id="{25E6CE63-5E7B-4510-8366-AB9E553B751D}"/>
            </a:ext>
          </a:extLst>
        </xdr:cNvPr>
        <xdr:cNvSpPr txBox="1"/>
      </xdr:nvSpPr>
      <xdr:spPr>
        <a:xfrm>
          <a:off x="4673600" y="63954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164846</xdr:rowOff>
    </xdr:from>
    <xdr:to>
      <xdr:col>20</xdr:col>
      <xdr:colOff>38100</xdr:colOff>
      <xdr:row>37</xdr:row>
      <xdr:rowOff>94996</xdr:rowOff>
    </xdr:to>
    <xdr:sp macro="" textlink="">
      <xdr:nvSpPr>
        <xdr:cNvPr id="73" name="楕円 72">
          <a:extLst>
            <a:ext uri="{FF2B5EF4-FFF2-40B4-BE49-F238E27FC236}">
              <a16:creationId xmlns:a16="http://schemas.microsoft.com/office/drawing/2014/main" id="{21EF183E-51F0-4888-8CA6-B95C6F7BCDC0}"/>
            </a:ext>
          </a:extLst>
        </xdr:cNvPr>
        <xdr:cNvSpPr/>
      </xdr:nvSpPr>
      <xdr:spPr>
        <a:xfrm>
          <a:off x="3746500" y="63370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37</xdr:row>
      <xdr:rowOff>44196</xdr:rowOff>
    </xdr:from>
    <xdr:to>
      <xdr:col>24</xdr:col>
      <xdr:colOff>63500</xdr:colOff>
      <xdr:row>37</xdr:row>
      <xdr:rowOff>124206</xdr:rowOff>
    </xdr:to>
    <xdr:cxnSp macro="">
      <xdr:nvCxnSpPr>
        <xdr:cNvPr id="74" name="直線コネクタ 73">
          <a:extLst>
            <a:ext uri="{FF2B5EF4-FFF2-40B4-BE49-F238E27FC236}">
              <a16:creationId xmlns:a16="http://schemas.microsoft.com/office/drawing/2014/main" id="{4723F59C-7F66-45C7-BB3B-5DCA1E117BBE}"/>
            </a:ext>
          </a:extLst>
        </xdr:cNvPr>
        <xdr:cNvCxnSpPr/>
      </xdr:nvCxnSpPr>
      <xdr:spPr>
        <a:xfrm>
          <a:off x="3797300" y="6387846"/>
          <a:ext cx="838200" cy="800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157988</xdr:rowOff>
    </xdr:from>
    <xdr:to>
      <xdr:col>15</xdr:col>
      <xdr:colOff>101600</xdr:colOff>
      <xdr:row>37</xdr:row>
      <xdr:rowOff>88138</xdr:rowOff>
    </xdr:to>
    <xdr:sp macro="" textlink="">
      <xdr:nvSpPr>
        <xdr:cNvPr id="75" name="楕円 74">
          <a:extLst>
            <a:ext uri="{FF2B5EF4-FFF2-40B4-BE49-F238E27FC236}">
              <a16:creationId xmlns:a16="http://schemas.microsoft.com/office/drawing/2014/main" id="{40283659-3966-4DCF-92CF-0CDB4D781D9A}"/>
            </a:ext>
          </a:extLst>
        </xdr:cNvPr>
        <xdr:cNvSpPr/>
      </xdr:nvSpPr>
      <xdr:spPr>
        <a:xfrm>
          <a:off x="2857500" y="63301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37338</xdr:rowOff>
    </xdr:from>
    <xdr:to>
      <xdr:col>19</xdr:col>
      <xdr:colOff>177800</xdr:colOff>
      <xdr:row>37</xdr:row>
      <xdr:rowOff>44196</xdr:rowOff>
    </xdr:to>
    <xdr:cxnSp macro="">
      <xdr:nvCxnSpPr>
        <xdr:cNvPr id="76" name="直線コネクタ 75">
          <a:extLst>
            <a:ext uri="{FF2B5EF4-FFF2-40B4-BE49-F238E27FC236}">
              <a16:creationId xmlns:a16="http://schemas.microsoft.com/office/drawing/2014/main" id="{0D7FC9ED-C71C-40C7-A427-82FF728FD133}"/>
            </a:ext>
          </a:extLst>
        </xdr:cNvPr>
        <xdr:cNvCxnSpPr/>
      </xdr:nvCxnSpPr>
      <xdr:spPr>
        <a:xfrm>
          <a:off x="2908300" y="6380988"/>
          <a:ext cx="889000" cy="6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119126</xdr:rowOff>
    </xdr:from>
    <xdr:to>
      <xdr:col>10</xdr:col>
      <xdr:colOff>165100</xdr:colOff>
      <xdr:row>37</xdr:row>
      <xdr:rowOff>49276</xdr:rowOff>
    </xdr:to>
    <xdr:sp macro="" textlink="">
      <xdr:nvSpPr>
        <xdr:cNvPr id="77" name="楕円 76">
          <a:extLst>
            <a:ext uri="{FF2B5EF4-FFF2-40B4-BE49-F238E27FC236}">
              <a16:creationId xmlns:a16="http://schemas.microsoft.com/office/drawing/2014/main" id="{069F6C90-07AD-470D-BD00-3C0D1131F68E}"/>
            </a:ext>
          </a:extLst>
        </xdr:cNvPr>
        <xdr:cNvSpPr/>
      </xdr:nvSpPr>
      <xdr:spPr>
        <a:xfrm>
          <a:off x="1968500" y="62913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36</xdr:row>
      <xdr:rowOff>169926</xdr:rowOff>
    </xdr:from>
    <xdr:to>
      <xdr:col>15</xdr:col>
      <xdr:colOff>50800</xdr:colOff>
      <xdr:row>37</xdr:row>
      <xdr:rowOff>37338</xdr:rowOff>
    </xdr:to>
    <xdr:cxnSp macro="">
      <xdr:nvCxnSpPr>
        <xdr:cNvPr id="78" name="直線コネクタ 77">
          <a:extLst>
            <a:ext uri="{FF2B5EF4-FFF2-40B4-BE49-F238E27FC236}">
              <a16:creationId xmlns:a16="http://schemas.microsoft.com/office/drawing/2014/main" id="{6CDE5520-CD05-4F1E-8ABA-BFB5331E6CCF}"/>
            </a:ext>
          </a:extLst>
        </xdr:cNvPr>
        <xdr:cNvCxnSpPr/>
      </xdr:nvCxnSpPr>
      <xdr:spPr>
        <a:xfrm>
          <a:off x="2019300" y="6342126"/>
          <a:ext cx="889000" cy="388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36</xdr:row>
      <xdr:rowOff>75692</xdr:rowOff>
    </xdr:from>
    <xdr:to>
      <xdr:col>6</xdr:col>
      <xdr:colOff>38100</xdr:colOff>
      <xdr:row>37</xdr:row>
      <xdr:rowOff>5842</xdr:rowOff>
    </xdr:to>
    <xdr:sp macro="" textlink="">
      <xdr:nvSpPr>
        <xdr:cNvPr id="79" name="楕円 78">
          <a:extLst>
            <a:ext uri="{FF2B5EF4-FFF2-40B4-BE49-F238E27FC236}">
              <a16:creationId xmlns:a16="http://schemas.microsoft.com/office/drawing/2014/main" id="{8E55CBD1-8CB8-42DC-ABB4-25FFA4D2D317}"/>
            </a:ext>
          </a:extLst>
        </xdr:cNvPr>
        <xdr:cNvSpPr/>
      </xdr:nvSpPr>
      <xdr:spPr>
        <a:xfrm>
          <a:off x="1079500" y="62478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36</xdr:row>
      <xdr:rowOff>126492</xdr:rowOff>
    </xdr:from>
    <xdr:to>
      <xdr:col>10</xdr:col>
      <xdr:colOff>114300</xdr:colOff>
      <xdr:row>36</xdr:row>
      <xdr:rowOff>169926</xdr:rowOff>
    </xdr:to>
    <xdr:cxnSp macro="">
      <xdr:nvCxnSpPr>
        <xdr:cNvPr id="80" name="直線コネクタ 79">
          <a:extLst>
            <a:ext uri="{FF2B5EF4-FFF2-40B4-BE49-F238E27FC236}">
              <a16:creationId xmlns:a16="http://schemas.microsoft.com/office/drawing/2014/main" id="{F59147B8-517E-4C86-8683-76106F89BF3F}"/>
            </a:ext>
          </a:extLst>
        </xdr:cNvPr>
        <xdr:cNvCxnSpPr/>
      </xdr:nvCxnSpPr>
      <xdr:spPr>
        <a:xfrm>
          <a:off x="1130300" y="6298692"/>
          <a:ext cx="889000" cy="43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35</xdr:row>
      <xdr:rowOff>36085</xdr:rowOff>
    </xdr:from>
    <xdr:ext cx="405111" cy="259045"/>
    <xdr:sp macro="" textlink="">
      <xdr:nvSpPr>
        <xdr:cNvPr id="81" name="n_1aveValue【道路】&#10;有形固定資産減価償却率">
          <a:extLst>
            <a:ext uri="{FF2B5EF4-FFF2-40B4-BE49-F238E27FC236}">
              <a16:creationId xmlns:a16="http://schemas.microsoft.com/office/drawing/2014/main" id="{0A76F001-2D0A-4AA7-ABBD-C4BE949ED926}"/>
            </a:ext>
          </a:extLst>
        </xdr:cNvPr>
        <xdr:cNvSpPr txBox="1"/>
      </xdr:nvSpPr>
      <xdr:spPr>
        <a:xfrm>
          <a:off x="3582044" y="60368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34</xdr:row>
      <xdr:rowOff>166387</xdr:rowOff>
    </xdr:from>
    <xdr:ext cx="405111" cy="259045"/>
    <xdr:sp macro="" textlink="">
      <xdr:nvSpPr>
        <xdr:cNvPr id="82" name="n_2aveValue【道路】&#10;有形固定資産減価償却率">
          <a:extLst>
            <a:ext uri="{FF2B5EF4-FFF2-40B4-BE49-F238E27FC236}">
              <a16:creationId xmlns:a16="http://schemas.microsoft.com/office/drawing/2014/main" id="{853361BD-E3AC-417F-A2A9-3B69144F2B62}"/>
            </a:ext>
          </a:extLst>
        </xdr:cNvPr>
        <xdr:cNvSpPr txBox="1"/>
      </xdr:nvSpPr>
      <xdr:spPr>
        <a:xfrm>
          <a:off x="2705744" y="59956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34</xdr:row>
      <xdr:rowOff>150385</xdr:rowOff>
    </xdr:from>
    <xdr:ext cx="405111" cy="259045"/>
    <xdr:sp macro="" textlink="">
      <xdr:nvSpPr>
        <xdr:cNvPr id="83" name="n_3aveValue【道路】&#10;有形固定資産減価償却率">
          <a:extLst>
            <a:ext uri="{FF2B5EF4-FFF2-40B4-BE49-F238E27FC236}">
              <a16:creationId xmlns:a16="http://schemas.microsoft.com/office/drawing/2014/main" id="{0561723D-A75B-4F95-8712-74D196C8D83D}"/>
            </a:ext>
          </a:extLst>
        </xdr:cNvPr>
        <xdr:cNvSpPr txBox="1"/>
      </xdr:nvSpPr>
      <xdr:spPr>
        <a:xfrm>
          <a:off x="1816744" y="59796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34</xdr:row>
      <xdr:rowOff>100093</xdr:rowOff>
    </xdr:from>
    <xdr:ext cx="405111" cy="259045"/>
    <xdr:sp macro="" textlink="">
      <xdr:nvSpPr>
        <xdr:cNvPr id="84" name="n_4aveValue【道路】&#10;有形固定資産減価償却率">
          <a:extLst>
            <a:ext uri="{FF2B5EF4-FFF2-40B4-BE49-F238E27FC236}">
              <a16:creationId xmlns:a16="http://schemas.microsoft.com/office/drawing/2014/main" id="{4E5C52EC-93F4-4746-B314-40DC07A582AA}"/>
            </a:ext>
          </a:extLst>
        </xdr:cNvPr>
        <xdr:cNvSpPr txBox="1"/>
      </xdr:nvSpPr>
      <xdr:spPr>
        <a:xfrm>
          <a:off x="927744" y="59293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37</xdr:row>
      <xdr:rowOff>86123</xdr:rowOff>
    </xdr:from>
    <xdr:ext cx="405111" cy="259045"/>
    <xdr:sp macro="" textlink="">
      <xdr:nvSpPr>
        <xdr:cNvPr id="85" name="n_1mainValue【道路】&#10;有形固定資産減価償却率">
          <a:extLst>
            <a:ext uri="{FF2B5EF4-FFF2-40B4-BE49-F238E27FC236}">
              <a16:creationId xmlns:a16="http://schemas.microsoft.com/office/drawing/2014/main" id="{D8077DBA-9A24-496A-9979-99E2259E96FA}"/>
            </a:ext>
          </a:extLst>
        </xdr:cNvPr>
        <xdr:cNvSpPr txBox="1"/>
      </xdr:nvSpPr>
      <xdr:spPr>
        <a:xfrm>
          <a:off x="3582044" y="64297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79265</xdr:rowOff>
    </xdr:from>
    <xdr:ext cx="405111" cy="259045"/>
    <xdr:sp macro="" textlink="">
      <xdr:nvSpPr>
        <xdr:cNvPr id="86" name="n_2mainValue【道路】&#10;有形固定資産減価償却率">
          <a:extLst>
            <a:ext uri="{FF2B5EF4-FFF2-40B4-BE49-F238E27FC236}">
              <a16:creationId xmlns:a16="http://schemas.microsoft.com/office/drawing/2014/main" id="{B63E7A86-3716-4FC4-8435-DF8963CDE1B2}"/>
            </a:ext>
          </a:extLst>
        </xdr:cNvPr>
        <xdr:cNvSpPr txBox="1"/>
      </xdr:nvSpPr>
      <xdr:spPr>
        <a:xfrm>
          <a:off x="2705744" y="64229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40403</xdr:rowOff>
    </xdr:from>
    <xdr:ext cx="405111" cy="259045"/>
    <xdr:sp macro="" textlink="">
      <xdr:nvSpPr>
        <xdr:cNvPr id="87" name="n_3mainValue【道路】&#10;有形固定資産減価償却率">
          <a:extLst>
            <a:ext uri="{FF2B5EF4-FFF2-40B4-BE49-F238E27FC236}">
              <a16:creationId xmlns:a16="http://schemas.microsoft.com/office/drawing/2014/main" id="{54025AA8-131A-42BE-A228-797AC87E66DF}"/>
            </a:ext>
          </a:extLst>
        </xdr:cNvPr>
        <xdr:cNvSpPr txBox="1"/>
      </xdr:nvSpPr>
      <xdr:spPr>
        <a:xfrm>
          <a:off x="1816744" y="63840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36</xdr:row>
      <xdr:rowOff>168419</xdr:rowOff>
    </xdr:from>
    <xdr:ext cx="405111" cy="259045"/>
    <xdr:sp macro="" textlink="">
      <xdr:nvSpPr>
        <xdr:cNvPr id="88" name="n_4mainValue【道路】&#10;有形固定資産減価償却率">
          <a:extLst>
            <a:ext uri="{FF2B5EF4-FFF2-40B4-BE49-F238E27FC236}">
              <a16:creationId xmlns:a16="http://schemas.microsoft.com/office/drawing/2014/main" id="{E4857E4A-77F5-4A3A-BAC9-B6ED2C5B8824}"/>
            </a:ext>
          </a:extLst>
        </xdr:cNvPr>
        <xdr:cNvSpPr txBox="1"/>
      </xdr:nvSpPr>
      <xdr:spPr>
        <a:xfrm>
          <a:off x="927744" y="63406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9" name="正方形/長方形 88">
          <a:extLst>
            <a:ext uri="{FF2B5EF4-FFF2-40B4-BE49-F238E27FC236}">
              <a16:creationId xmlns:a16="http://schemas.microsoft.com/office/drawing/2014/main" id="{453B707B-68F5-49D4-8070-9E4B9F321C38}"/>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0" name="正方形/長方形 89">
          <a:extLst>
            <a:ext uri="{FF2B5EF4-FFF2-40B4-BE49-F238E27FC236}">
              <a16:creationId xmlns:a16="http://schemas.microsoft.com/office/drawing/2014/main" id="{CEB92A4A-EDCF-443C-B42E-8DA18CE47678}"/>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1" name="正方形/長方形 90">
          <a:extLst>
            <a:ext uri="{FF2B5EF4-FFF2-40B4-BE49-F238E27FC236}">
              <a16:creationId xmlns:a16="http://schemas.microsoft.com/office/drawing/2014/main" id="{886E687B-439E-47F5-9908-B19BA2B1DF96}"/>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2" name="正方形/長方形 91">
          <a:extLst>
            <a:ext uri="{FF2B5EF4-FFF2-40B4-BE49-F238E27FC236}">
              <a16:creationId xmlns:a16="http://schemas.microsoft.com/office/drawing/2014/main" id="{87D26833-B35B-40A3-A61F-5E8D919E4B8D}"/>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3" name="正方形/長方形 92">
          <a:extLst>
            <a:ext uri="{FF2B5EF4-FFF2-40B4-BE49-F238E27FC236}">
              <a16:creationId xmlns:a16="http://schemas.microsoft.com/office/drawing/2014/main" id="{4CF7C242-5E6D-4DD5-B6A0-CA0A4601CB10}"/>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4" name="正方形/長方形 93">
          <a:extLst>
            <a:ext uri="{FF2B5EF4-FFF2-40B4-BE49-F238E27FC236}">
              <a16:creationId xmlns:a16="http://schemas.microsoft.com/office/drawing/2014/main" id="{363D74B5-AAE7-40BB-A62C-035F4A18A4C2}"/>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5" name="正方形/長方形 94">
          <a:extLst>
            <a:ext uri="{FF2B5EF4-FFF2-40B4-BE49-F238E27FC236}">
              <a16:creationId xmlns:a16="http://schemas.microsoft.com/office/drawing/2014/main" id="{19CCF52D-22FF-4992-9EA5-37BE654A18DC}"/>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6" name="正方形/長方形 95">
          <a:extLst>
            <a:ext uri="{FF2B5EF4-FFF2-40B4-BE49-F238E27FC236}">
              <a16:creationId xmlns:a16="http://schemas.microsoft.com/office/drawing/2014/main" id="{AD8D28E1-C18E-4F39-9408-89018115F495}"/>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7" name="テキスト ボックス 96">
          <a:extLst>
            <a:ext uri="{FF2B5EF4-FFF2-40B4-BE49-F238E27FC236}">
              <a16:creationId xmlns:a16="http://schemas.microsoft.com/office/drawing/2014/main" id="{B5DA77D3-7F21-45E1-86BF-C0591860B3B5}"/>
            </a:ext>
          </a:extLst>
        </xdr:cNvPr>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8" name="直線コネクタ 97">
          <a:extLst>
            <a:ext uri="{FF2B5EF4-FFF2-40B4-BE49-F238E27FC236}">
              <a16:creationId xmlns:a16="http://schemas.microsoft.com/office/drawing/2014/main" id="{931C18E9-5850-45E4-9094-2BDB660AECEF}"/>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92528</xdr:rowOff>
    </xdr:from>
    <xdr:to>
      <xdr:col>59</xdr:col>
      <xdr:colOff>50800</xdr:colOff>
      <xdr:row>42</xdr:row>
      <xdr:rowOff>92528</xdr:rowOff>
    </xdr:to>
    <xdr:cxnSp macro="">
      <xdr:nvCxnSpPr>
        <xdr:cNvPr id="99" name="直線コネクタ 98">
          <a:extLst>
            <a:ext uri="{FF2B5EF4-FFF2-40B4-BE49-F238E27FC236}">
              <a16:creationId xmlns:a16="http://schemas.microsoft.com/office/drawing/2014/main" id="{219A56E6-2AAA-45B8-A910-181AC8AF3EBC}"/>
            </a:ext>
          </a:extLst>
        </xdr:cNvPr>
        <xdr:cNvCxnSpPr/>
      </xdr:nvCxnSpPr>
      <xdr:spPr>
        <a:xfrm>
          <a:off x="6604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121755</xdr:rowOff>
    </xdr:from>
    <xdr:ext cx="467179" cy="259045"/>
    <xdr:sp macro="" textlink="">
      <xdr:nvSpPr>
        <xdr:cNvPr id="100" name="テキスト ボックス 99">
          <a:extLst>
            <a:ext uri="{FF2B5EF4-FFF2-40B4-BE49-F238E27FC236}">
              <a16:creationId xmlns:a16="http://schemas.microsoft.com/office/drawing/2014/main" id="{71C81429-A59D-4724-9664-34F5289E1CE0}"/>
            </a:ext>
          </a:extLst>
        </xdr:cNvPr>
        <xdr:cNvSpPr txBox="1"/>
      </xdr:nvSpPr>
      <xdr:spPr>
        <a:xfrm>
          <a:off x="6136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108857</xdr:rowOff>
    </xdr:from>
    <xdr:to>
      <xdr:col>59</xdr:col>
      <xdr:colOff>50800</xdr:colOff>
      <xdr:row>40</xdr:row>
      <xdr:rowOff>108857</xdr:rowOff>
    </xdr:to>
    <xdr:cxnSp macro="">
      <xdr:nvCxnSpPr>
        <xdr:cNvPr id="101" name="直線コネクタ 100">
          <a:extLst>
            <a:ext uri="{FF2B5EF4-FFF2-40B4-BE49-F238E27FC236}">
              <a16:creationId xmlns:a16="http://schemas.microsoft.com/office/drawing/2014/main" id="{92F2FEF3-3407-4CBB-8275-341BC571FE01}"/>
            </a:ext>
          </a:extLst>
        </xdr:cNvPr>
        <xdr:cNvCxnSpPr/>
      </xdr:nvCxnSpPr>
      <xdr:spPr>
        <a:xfrm>
          <a:off x="6604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138084</xdr:rowOff>
    </xdr:from>
    <xdr:ext cx="531299" cy="259045"/>
    <xdr:sp macro="" textlink="">
      <xdr:nvSpPr>
        <xdr:cNvPr id="102" name="テキスト ボックス 101">
          <a:extLst>
            <a:ext uri="{FF2B5EF4-FFF2-40B4-BE49-F238E27FC236}">
              <a16:creationId xmlns:a16="http://schemas.microsoft.com/office/drawing/2014/main" id="{A0559E38-C200-47AD-9F3F-6142F21E892B}"/>
            </a:ext>
          </a:extLst>
        </xdr:cNvPr>
        <xdr:cNvSpPr txBox="1"/>
      </xdr:nvSpPr>
      <xdr:spPr>
        <a:xfrm>
          <a:off x="6072701" y="682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38</xdr:row>
      <xdr:rowOff>125185</xdr:rowOff>
    </xdr:from>
    <xdr:to>
      <xdr:col>59</xdr:col>
      <xdr:colOff>50800</xdr:colOff>
      <xdr:row>38</xdr:row>
      <xdr:rowOff>125185</xdr:rowOff>
    </xdr:to>
    <xdr:cxnSp macro="">
      <xdr:nvCxnSpPr>
        <xdr:cNvPr id="103" name="直線コネクタ 102">
          <a:extLst>
            <a:ext uri="{FF2B5EF4-FFF2-40B4-BE49-F238E27FC236}">
              <a16:creationId xmlns:a16="http://schemas.microsoft.com/office/drawing/2014/main" id="{94360568-7085-4AFC-85F0-7BCCFF0C0960}"/>
            </a:ext>
          </a:extLst>
        </xdr:cNvPr>
        <xdr:cNvCxnSpPr/>
      </xdr:nvCxnSpPr>
      <xdr:spPr>
        <a:xfrm>
          <a:off x="6604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37</xdr:row>
      <xdr:rowOff>154412</xdr:rowOff>
    </xdr:from>
    <xdr:ext cx="531299" cy="259045"/>
    <xdr:sp macro="" textlink="">
      <xdr:nvSpPr>
        <xdr:cNvPr id="104" name="テキスト ボックス 103">
          <a:extLst>
            <a:ext uri="{FF2B5EF4-FFF2-40B4-BE49-F238E27FC236}">
              <a16:creationId xmlns:a16="http://schemas.microsoft.com/office/drawing/2014/main" id="{C9853C41-1D9D-4E54-96E6-5822D5FD068F}"/>
            </a:ext>
          </a:extLst>
        </xdr:cNvPr>
        <xdr:cNvSpPr txBox="1"/>
      </xdr:nvSpPr>
      <xdr:spPr>
        <a:xfrm>
          <a:off x="6072701" y="649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141514</xdr:rowOff>
    </xdr:from>
    <xdr:to>
      <xdr:col>59</xdr:col>
      <xdr:colOff>50800</xdr:colOff>
      <xdr:row>36</xdr:row>
      <xdr:rowOff>141514</xdr:rowOff>
    </xdr:to>
    <xdr:cxnSp macro="">
      <xdr:nvCxnSpPr>
        <xdr:cNvPr id="105" name="直線コネクタ 104">
          <a:extLst>
            <a:ext uri="{FF2B5EF4-FFF2-40B4-BE49-F238E27FC236}">
              <a16:creationId xmlns:a16="http://schemas.microsoft.com/office/drawing/2014/main" id="{2B3951BC-46A5-4966-8E60-B1E6FFEFC0A8}"/>
            </a:ext>
          </a:extLst>
        </xdr:cNvPr>
        <xdr:cNvCxnSpPr/>
      </xdr:nvCxnSpPr>
      <xdr:spPr>
        <a:xfrm>
          <a:off x="6604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35</xdr:row>
      <xdr:rowOff>170741</xdr:rowOff>
    </xdr:from>
    <xdr:ext cx="531299" cy="259045"/>
    <xdr:sp macro="" textlink="">
      <xdr:nvSpPr>
        <xdr:cNvPr id="106" name="テキスト ボックス 105">
          <a:extLst>
            <a:ext uri="{FF2B5EF4-FFF2-40B4-BE49-F238E27FC236}">
              <a16:creationId xmlns:a16="http://schemas.microsoft.com/office/drawing/2014/main" id="{0E10D250-C925-4743-8EF4-BAF97BFBEA85}"/>
            </a:ext>
          </a:extLst>
        </xdr:cNvPr>
        <xdr:cNvSpPr txBox="1"/>
      </xdr:nvSpPr>
      <xdr:spPr>
        <a:xfrm>
          <a:off x="6072701" y="6171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157843</xdr:rowOff>
    </xdr:from>
    <xdr:to>
      <xdr:col>59</xdr:col>
      <xdr:colOff>50800</xdr:colOff>
      <xdr:row>34</xdr:row>
      <xdr:rowOff>157843</xdr:rowOff>
    </xdr:to>
    <xdr:cxnSp macro="">
      <xdr:nvCxnSpPr>
        <xdr:cNvPr id="107" name="直線コネクタ 106">
          <a:extLst>
            <a:ext uri="{FF2B5EF4-FFF2-40B4-BE49-F238E27FC236}">
              <a16:creationId xmlns:a16="http://schemas.microsoft.com/office/drawing/2014/main" id="{3139BE06-3DA5-48E3-88BB-6FD508BC6F62}"/>
            </a:ext>
          </a:extLst>
        </xdr:cNvPr>
        <xdr:cNvCxnSpPr/>
      </xdr:nvCxnSpPr>
      <xdr:spPr>
        <a:xfrm>
          <a:off x="6604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15620</xdr:rowOff>
    </xdr:from>
    <xdr:ext cx="531299" cy="259045"/>
    <xdr:sp macro="" textlink="">
      <xdr:nvSpPr>
        <xdr:cNvPr id="108" name="テキスト ボックス 107">
          <a:extLst>
            <a:ext uri="{FF2B5EF4-FFF2-40B4-BE49-F238E27FC236}">
              <a16:creationId xmlns:a16="http://schemas.microsoft.com/office/drawing/2014/main" id="{965EF0F0-F913-4BEA-A4A0-2D56B8704A66}"/>
            </a:ext>
          </a:extLst>
        </xdr:cNvPr>
        <xdr:cNvSpPr txBox="1"/>
      </xdr:nvSpPr>
      <xdr:spPr>
        <a:xfrm>
          <a:off x="6072701" y="584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2722</xdr:rowOff>
    </xdr:from>
    <xdr:to>
      <xdr:col>59</xdr:col>
      <xdr:colOff>50800</xdr:colOff>
      <xdr:row>33</xdr:row>
      <xdr:rowOff>2722</xdr:rowOff>
    </xdr:to>
    <xdr:cxnSp macro="">
      <xdr:nvCxnSpPr>
        <xdr:cNvPr id="109" name="直線コネクタ 108">
          <a:extLst>
            <a:ext uri="{FF2B5EF4-FFF2-40B4-BE49-F238E27FC236}">
              <a16:creationId xmlns:a16="http://schemas.microsoft.com/office/drawing/2014/main" id="{D2F78058-4637-47F9-880C-82EACFAABEA5}"/>
            </a:ext>
          </a:extLst>
        </xdr:cNvPr>
        <xdr:cNvCxnSpPr/>
      </xdr:nvCxnSpPr>
      <xdr:spPr>
        <a:xfrm>
          <a:off x="6604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31949</xdr:rowOff>
    </xdr:from>
    <xdr:ext cx="595419" cy="259045"/>
    <xdr:sp macro="" textlink="">
      <xdr:nvSpPr>
        <xdr:cNvPr id="110" name="テキスト ボックス 109">
          <a:extLst>
            <a:ext uri="{FF2B5EF4-FFF2-40B4-BE49-F238E27FC236}">
              <a16:creationId xmlns:a16="http://schemas.microsoft.com/office/drawing/2014/main" id="{3814B419-593A-47DD-9D79-150FFB8AE48B}"/>
            </a:ext>
          </a:extLst>
        </xdr:cNvPr>
        <xdr:cNvSpPr txBox="1"/>
      </xdr:nvSpPr>
      <xdr:spPr>
        <a:xfrm>
          <a:off x="6008581" y="551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1" name="直線コネクタ 110">
          <a:extLst>
            <a:ext uri="{FF2B5EF4-FFF2-40B4-BE49-F238E27FC236}">
              <a16:creationId xmlns:a16="http://schemas.microsoft.com/office/drawing/2014/main" id="{27BE5280-1A0D-4DFC-A2AE-B509E1C010B8}"/>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48277</xdr:rowOff>
    </xdr:from>
    <xdr:ext cx="595419" cy="259045"/>
    <xdr:sp macro="" textlink="">
      <xdr:nvSpPr>
        <xdr:cNvPr id="112" name="テキスト ボックス 111">
          <a:extLst>
            <a:ext uri="{FF2B5EF4-FFF2-40B4-BE49-F238E27FC236}">
              <a16:creationId xmlns:a16="http://schemas.microsoft.com/office/drawing/2014/main" id="{1B424E0D-1A6A-4162-B915-764F314B9341}"/>
            </a:ext>
          </a:extLst>
        </xdr:cNvPr>
        <xdr:cNvSpPr txBox="1"/>
      </xdr:nvSpPr>
      <xdr:spPr>
        <a:xfrm>
          <a:off x="6008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3" name="【道路】&#10;一人当たり延長グラフ枠">
          <a:extLst>
            <a:ext uri="{FF2B5EF4-FFF2-40B4-BE49-F238E27FC236}">
              <a16:creationId xmlns:a16="http://schemas.microsoft.com/office/drawing/2014/main" id="{1DAF541C-9A3E-4CD6-B646-F23B01457BAA}"/>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38955</xdr:rowOff>
    </xdr:from>
    <xdr:to>
      <xdr:col>54</xdr:col>
      <xdr:colOff>189865</xdr:colOff>
      <xdr:row>42</xdr:row>
      <xdr:rowOff>34579</xdr:rowOff>
    </xdr:to>
    <xdr:cxnSp macro="">
      <xdr:nvCxnSpPr>
        <xdr:cNvPr id="114" name="直線コネクタ 113">
          <a:extLst>
            <a:ext uri="{FF2B5EF4-FFF2-40B4-BE49-F238E27FC236}">
              <a16:creationId xmlns:a16="http://schemas.microsoft.com/office/drawing/2014/main" id="{53E5C34F-F813-4C05-B143-EF98A3F96E71}"/>
            </a:ext>
          </a:extLst>
        </xdr:cNvPr>
        <xdr:cNvCxnSpPr/>
      </xdr:nvCxnSpPr>
      <xdr:spPr>
        <a:xfrm flipV="1">
          <a:off x="10476865" y="5868255"/>
          <a:ext cx="0" cy="13672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38406</xdr:rowOff>
    </xdr:from>
    <xdr:ext cx="469744" cy="259045"/>
    <xdr:sp macro="" textlink="">
      <xdr:nvSpPr>
        <xdr:cNvPr id="115" name="【道路】&#10;一人当たり延長最小値テキスト">
          <a:extLst>
            <a:ext uri="{FF2B5EF4-FFF2-40B4-BE49-F238E27FC236}">
              <a16:creationId xmlns:a16="http://schemas.microsoft.com/office/drawing/2014/main" id="{81791A39-9778-40D9-A3D8-F571A245EFD5}"/>
            </a:ext>
          </a:extLst>
        </xdr:cNvPr>
        <xdr:cNvSpPr txBox="1"/>
      </xdr:nvSpPr>
      <xdr:spPr>
        <a:xfrm>
          <a:off x="10515600" y="72393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34579</xdr:rowOff>
    </xdr:from>
    <xdr:to>
      <xdr:col>55</xdr:col>
      <xdr:colOff>88900</xdr:colOff>
      <xdr:row>42</xdr:row>
      <xdr:rowOff>34579</xdr:rowOff>
    </xdr:to>
    <xdr:cxnSp macro="">
      <xdr:nvCxnSpPr>
        <xdr:cNvPr id="116" name="直線コネクタ 115">
          <a:extLst>
            <a:ext uri="{FF2B5EF4-FFF2-40B4-BE49-F238E27FC236}">
              <a16:creationId xmlns:a16="http://schemas.microsoft.com/office/drawing/2014/main" id="{0360E178-EB56-4D20-99D0-0174FA5DFFD9}"/>
            </a:ext>
          </a:extLst>
        </xdr:cNvPr>
        <xdr:cNvCxnSpPr/>
      </xdr:nvCxnSpPr>
      <xdr:spPr>
        <a:xfrm>
          <a:off x="10388600" y="72354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157082</xdr:rowOff>
    </xdr:from>
    <xdr:ext cx="534377" cy="259045"/>
    <xdr:sp macro="" textlink="">
      <xdr:nvSpPr>
        <xdr:cNvPr id="117" name="【道路】&#10;一人当たり延長最大値テキスト">
          <a:extLst>
            <a:ext uri="{FF2B5EF4-FFF2-40B4-BE49-F238E27FC236}">
              <a16:creationId xmlns:a16="http://schemas.microsoft.com/office/drawing/2014/main" id="{ADE8D4AC-2ED0-4CE2-92BC-647E6CE4A5BC}"/>
            </a:ext>
          </a:extLst>
        </xdr:cNvPr>
        <xdr:cNvSpPr txBox="1"/>
      </xdr:nvSpPr>
      <xdr:spPr>
        <a:xfrm>
          <a:off x="10515600" y="56434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87.281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38955</xdr:rowOff>
    </xdr:from>
    <xdr:to>
      <xdr:col>55</xdr:col>
      <xdr:colOff>88900</xdr:colOff>
      <xdr:row>34</xdr:row>
      <xdr:rowOff>38955</xdr:rowOff>
    </xdr:to>
    <xdr:cxnSp macro="">
      <xdr:nvCxnSpPr>
        <xdr:cNvPr id="118" name="直線コネクタ 117">
          <a:extLst>
            <a:ext uri="{FF2B5EF4-FFF2-40B4-BE49-F238E27FC236}">
              <a16:creationId xmlns:a16="http://schemas.microsoft.com/office/drawing/2014/main" id="{377B7832-1400-492B-909C-C5E2254096AD}"/>
            </a:ext>
          </a:extLst>
        </xdr:cNvPr>
        <xdr:cNvCxnSpPr/>
      </xdr:nvCxnSpPr>
      <xdr:spPr>
        <a:xfrm>
          <a:off x="10388600" y="58682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170790</xdr:rowOff>
    </xdr:from>
    <xdr:ext cx="534377" cy="259045"/>
    <xdr:sp macro="" textlink="">
      <xdr:nvSpPr>
        <xdr:cNvPr id="119" name="【道路】&#10;一人当たり延長平均値テキスト">
          <a:extLst>
            <a:ext uri="{FF2B5EF4-FFF2-40B4-BE49-F238E27FC236}">
              <a16:creationId xmlns:a16="http://schemas.microsoft.com/office/drawing/2014/main" id="{EF0D9B41-0B4A-40ED-BA09-A5C7F39C7E13}"/>
            </a:ext>
          </a:extLst>
        </xdr:cNvPr>
        <xdr:cNvSpPr txBox="1"/>
      </xdr:nvSpPr>
      <xdr:spPr>
        <a:xfrm>
          <a:off x="10515600" y="685734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147913</xdr:rowOff>
    </xdr:from>
    <xdr:to>
      <xdr:col>55</xdr:col>
      <xdr:colOff>50800</xdr:colOff>
      <xdr:row>41</xdr:row>
      <xdr:rowOff>78063</xdr:rowOff>
    </xdr:to>
    <xdr:sp macro="" textlink="">
      <xdr:nvSpPr>
        <xdr:cNvPr id="120" name="フローチャート: 判断 119">
          <a:extLst>
            <a:ext uri="{FF2B5EF4-FFF2-40B4-BE49-F238E27FC236}">
              <a16:creationId xmlns:a16="http://schemas.microsoft.com/office/drawing/2014/main" id="{78D5ADC6-5E04-4329-84AF-6B27D66576AB}"/>
            </a:ext>
          </a:extLst>
        </xdr:cNvPr>
        <xdr:cNvSpPr/>
      </xdr:nvSpPr>
      <xdr:spPr>
        <a:xfrm>
          <a:off x="10426700" y="70059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146624</xdr:rowOff>
    </xdr:from>
    <xdr:to>
      <xdr:col>50</xdr:col>
      <xdr:colOff>165100</xdr:colOff>
      <xdr:row>41</xdr:row>
      <xdr:rowOff>76774</xdr:rowOff>
    </xdr:to>
    <xdr:sp macro="" textlink="">
      <xdr:nvSpPr>
        <xdr:cNvPr id="121" name="フローチャート: 判断 120">
          <a:extLst>
            <a:ext uri="{FF2B5EF4-FFF2-40B4-BE49-F238E27FC236}">
              <a16:creationId xmlns:a16="http://schemas.microsoft.com/office/drawing/2014/main" id="{9461E99F-B54E-44B4-AD63-6E5FD0F32325}"/>
            </a:ext>
          </a:extLst>
        </xdr:cNvPr>
        <xdr:cNvSpPr/>
      </xdr:nvSpPr>
      <xdr:spPr>
        <a:xfrm>
          <a:off x="9588500" y="70046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168684</xdr:rowOff>
    </xdr:from>
    <xdr:to>
      <xdr:col>46</xdr:col>
      <xdr:colOff>38100</xdr:colOff>
      <xdr:row>41</xdr:row>
      <xdr:rowOff>98834</xdr:rowOff>
    </xdr:to>
    <xdr:sp macro="" textlink="">
      <xdr:nvSpPr>
        <xdr:cNvPr id="122" name="フローチャート: 判断 121">
          <a:extLst>
            <a:ext uri="{FF2B5EF4-FFF2-40B4-BE49-F238E27FC236}">
              <a16:creationId xmlns:a16="http://schemas.microsoft.com/office/drawing/2014/main" id="{A0865802-0061-463D-BA34-F701E7C365BB}"/>
            </a:ext>
          </a:extLst>
        </xdr:cNvPr>
        <xdr:cNvSpPr/>
      </xdr:nvSpPr>
      <xdr:spPr>
        <a:xfrm>
          <a:off x="8699500" y="7026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162592</xdr:rowOff>
    </xdr:from>
    <xdr:to>
      <xdr:col>41</xdr:col>
      <xdr:colOff>101600</xdr:colOff>
      <xdr:row>41</xdr:row>
      <xdr:rowOff>92742</xdr:rowOff>
    </xdr:to>
    <xdr:sp macro="" textlink="">
      <xdr:nvSpPr>
        <xdr:cNvPr id="123" name="フローチャート: 判断 122">
          <a:extLst>
            <a:ext uri="{FF2B5EF4-FFF2-40B4-BE49-F238E27FC236}">
              <a16:creationId xmlns:a16="http://schemas.microsoft.com/office/drawing/2014/main" id="{05274029-DDF1-494F-B730-4F1FC961469E}"/>
            </a:ext>
          </a:extLst>
        </xdr:cNvPr>
        <xdr:cNvSpPr/>
      </xdr:nvSpPr>
      <xdr:spPr>
        <a:xfrm>
          <a:off x="7810500" y="70205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40</xdr:row>
      <xdr:rowOff>165222</xdr:rowOff>
    </xdr:from>
    <xdr:to>
      <xdr:col>36</xdr:col>
      <xdr:colOff>165100</xdr:colOff>
      <xdr:row>41</xdr:row>
      <xdr:rowOff>95372</xdr:rowOff>
    </xdr:to>
    <xdr:sp macro="" textlink="">
      <xdr:nvSpPr>
        <xdr:cNvPr id="124" name="フローチャート: 判断 123">
          <a:extLst>
            <a:ext uri="{FF2B5EF4-FFF2-40B4-BE49-F238E27FC236}">
              <a16:creationId xmlns:a16="http://schemas.microsoft.com/office/drawing/2014/main" id="{83EA5FE6-D5DC-4067-B45A-0DFC20B64D6F}"/>
            </a:ext>
          </a:extLst>
        </xdr:cNvPr>
        <xdr:cNvSpPr/>
      </xdr:nvSpPr>
      <xdr:spPr>
        <a:xfrm>
          <a:off x="6921500" y="70232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54F185F3-53CF-40E9-941C-C9A7005F14A2}"/>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91E61D03-B69B-4DFF-A2E6-3E249BDE949D}"/>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0002489E-9490-4677-AB47-F8392A9A9C94}"/>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FCDE7B5F-2D03-4A35-8E5D-53E30987966F}"/>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9" name="テキスト ボックス 128">
          <a:extLst>
            <a:ext uri="{FF2B5EF4-FFF2-40B4-BE49-F238E27FC236}">
              <a16:creationId xmlns:a16="http://schemas.microsoft.com/office/drawing/2014/main" id="{4F9BA5BA-989E-40F9-BBF1-E27FD7A0DCA1}"/>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41</xdr:row>
      <xdr:rowOff>65944</xdr:rowOff>
    </xdr:from>
    <xdr:to>
      <xdr:col>55</xdr:col>
      <xdr:colOff>50800</xdr:colOff>
      <xdr:row>41</xdr:row>
      <xdr:rowOff>167544</xdr:rowOff>
    </xdr:to>
    <xdr:sp macro="" textlink="">
      <xdr:nvSpPr>
        <xdr:cNvPr id="130" name="楕円 129">
          <a:extLst>
            <a:ext uri="{FF2B5EF4-FFF2-40B4-BE49-F238E27FC236}">
              <a16:creationId xmlns:a16="http://schemas.microsoft.com/office/drawing/2014/main" id="{5396397F-584F-4088-A33D-4B40B99C0CBC}"/>
            </a:ext>
          </a:extLst>
        </xdr:cNvPr>
        <xdr:cNvSpPr/>
      </xdr:nvSpPr>
      <xdr:spPr>
        <a:xfrm>
          <a:off x="10426700" y="70953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152321</xdr:rowOff>
    </xdr:from>
    <xdr:ext cx="469744" cy="259045"/>
    <xdr:sp macro="" textlink="">
      <xdr:nvSpPr>
        <xdr:cNvPr id="131" name="【道路】&#10;一人当たり延長該当値テキスト">
          <a:extLst>
            <a:ext uri="{FF2B5EF4-FFF2-40B4-BE49-F238E27FC236}">
              <a16:creationId xmlns:a16="http://schemas.microsoft.com/office/drawing/2014/main" id="{0DC1091E-0B2D-474F-97E3-BECC2E65BCBF}"/>
            </a:ext>
          </a:extLst>
        </xdr:cNvPr>
        <xdr:cNvSpPr txBox="1"/>
      </xdr:nvSpPr>
      <xdr:spPr>
        <a:xfrm>
          <a:off x="10515600" y="70103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41</xdr:row>
      <xdr:rowOff>66515</xdr:rowOff>
    </xdr:from>
    <xdr:to>
      <xdr:col>50</xdr:col>
      <xdr:colOff>165100</xdr:colOff>
      <xdr:row>41</xdr:row>
      <xdr:rowOff>168115</xdr:rowOff>
    </xdr:to>
    <xdr:sp macro="" textlink="">
      <xdr:nvSpPr>
        <xdr:cNvPr id="132" name="楕円 131">
          <a:extLst>
            <a:ext uri="{FF2B5EF4-FFF2-40B4-BE49-F238E27FC236}">
              <a16:creationId xmlns:a16="http://schemas.microsoft.com/office/drawing/2014/main" id="{F12A55E1-3594-4DC4-A0D5-76E55C71A492}"/>
            </a:ext>
          </a:extLst>
        </xdr:cNvPr>
        <xdr:cNvSpPr/>
      </xdr:nvSpPr>
      <xdr:spPr>
        <a:xfrm>
          <a:off x="9588500" y="7095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41</xdr:row>
      <xdr:rowOff>116744</xdr:rowOff>
    </xdr:from>
    <xdr:to>
      <xdr:col>55</xdr:col>
      <xdr:colOff>0</xdr:colOff>
      <xdr:row>41</xdr:row>
      <xdr:rowOff>117315</xdr:rowOff>
    </xdr:to>
    <xdr:cxnSp macro="">
      <xdr:nvCxnSpPr>
        <xdr:cNvPr id="133" name="直線コネクタ 132">
          <a:extLst>
            <a:ext uri="{FF2B5EF4-FFF2-40B4-BE49-F238E27FC236}">
              <a16:creationId xmlns:a16="http://schemas.microsoft.com/office/drawing/2014/main" id="{49FB9C54-EFC0-4B13-8560-829B07FDF23F}"/>
            </a:ext>
          </a:extLst>
        </xdr:cNvPr>
        <xdr:cNvCxnSpPr/>
      </xdr:nvCxnSpPr>
      <xdr:spPr>
        <a:xfrm flipV="1">
          <a:off x="9639300" y="7146194"/>
          <a:ext cx="838200" cy="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41</xdr:row>
      <xdr:rowOff>67266</xdr:rowOff>
    </xdr:from>
    <xdr:to>
      <xdr:col>46</xdr:col>
      <xdr:colOff>38100</xdr:colOff>
      <xdr:row>41</xdr:row>
      <xdr:rowOff>168866</xdr:rowOff>
    </xdr:to>
    <xdr:sp macro="" textlink="">
      <xdr:nvSpPr>
        <xdr:cNvPr id="134" name="楕円 133">
          <a:extLst>
            <a:ext uri="{FF2B5EF4-FFF2-40B4-BE49-F238E27FC236}">
              <a16:creationId xmlns:a16="http://schemas.microsoft.com/office/drawing/2014/main" id="{9E9B0132-369C-4844-A05C-C717C867C4DF}"/>
            </a:ext>
          </a:extLst>
        </xdr:cNvPr>
        <xdr:cNvSpPr/>
      </xdr:nvSpPr>
      <xdr:spPr>
        <a:xfrm>
          <a:off x="8699500" y="70967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41</xdr:row>
      <xdr:rowOff>117315</xdr:rowOff>
    </xdr:from>
    <xdr:to>
      <xdr:col>50</xdr:col>
      <xdr:colOff>114300</xdr:colOff>
      <xdr:row>41</xdr:row>
      <xdr:rowOff>118066</xdr:rowOff>
    </xdr:to>
    <xdr:cxnSp macro="">
      <xdr:nvCxnSpPr>
        <xdr:cNvPr id="135" name="直線コネクタ 134">
          <a:extLst>
            <a:ext uri="{FF2B5EF4-FFF2-40B4-BE49-F238E27FC236}">
              <a16:creationId xmlns:a16="http://schemas.microsoft.com/office/drawing/2014/main" id="{B245E9F8-81DE-4A70-AD32-35E09BC869CB}"/>
            </a:ext>
          </a:extLst>
        </xdr:cNvPr>
        <xdr:cNvCxnSpPr/>
      </xdr:nvCxnSpPr>
      <xdr:spPr>
        <a:xfrm flipV="1">
          <a:off x="8750300" y="7146765"/>
          <a:ext cx="889000" cy="7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41</xdr:row>
      <xdr:rowOff>68197</xdr:rowOff>
    </xdr:from>
    <xdr:to>
      <xdr:col>41</xdr:col>
      <xdr:colOff>101600</xdr:colOff>
      <xdr:row>41</xdr:row>
      <xdr:rowOff>169797</xdr:rowOff>
    </xdr:to>
    <xdr:sp macro="" textlink="">
      <xdr:nvSpPr>
        <xdr:cNvPr id="136" name="楕円 135">
          <a:extLst>
            <a:ext uri="{FF2B5EF4-FFF2-40B4-BE49-F238E27FC236}">
              <a16:creationId xmlns:a16="http://schemas.microsoft.com/office/drawing/2014/main" id="{684C0E06-C20B-487E-B0AF-DAB9A5514E93}"/>
            </a:ext>
          </a:extLst>
        </xdr:cNvPr>
        <xdr:cNvSpPr/>
      </xdr:nvSpPr>
      <xdr:spPr>
        <a:xfrm>
          <a:off x="7810500" y="70976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41</xdr:row>
      <xdr:rowOff>118066</xdr:rowOff>
    </xdr:from>
    <xdr:to>
      <xdr:col>45</xdr:col>
      <xdr:colOff>177800</xdr:colOff>
      <xdr:row>41</xdr:row>
      <xdr:rowOff>118997</xdr:rowOff>
    </xdr:to>
    <xdr:cxnSp macro="">
      <xdr:nvCxnSpPr>
        <xdr:cNvPr id="137" name="直線コネクタ 136">
          <a:extLst>
            <a:ext uri="{FF2B5EF4-FFF2-40B4-BE49-F238E27FC236}">
              <a16:creationId xmlns:a16="http://schemas.microsoft.com/office/drawing/2014/main" id="{D9AC1A4E-BEC6-4F55-A8C0-2CC45BFF5AEE}"/>
            </a:ext>
          </a:extLst>
        </xdr:cNvPr>
        <xdr:cNvCxnSpPr/>
      </xdr:nvCxnSpPr>
      <xdr:spPr>
        <a:xfrm flipV="1">
          <a:off x="7861300" y="7147516"/>
          <a:ext cx="889000" cy="9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41</xdr:row>
      <xdr:rowOff>68720</xdr:rowOff>
    </xdr:from>
    <xdr:to>
      <xdr:col>36</xdr:col>
      <xdr:colOff>165100</xdr:colOff>
      <xdr:row>41</xdr:row>
      <xdr:rowOff>170320</xdr:rowOff>
    </xdr:to>
    <xdr:sp macro="" textlink="">
      <xdr:nvSpPr>
        <xdr:cNvPr id="138" name="楕円 137">
          <a:extLst>
            <a:ext uri="{FF2B5EF4-FFF2-40B4-BE49-F238E27FC236}">
              <a16:creationId xmlns:a16="http://schemas.microsoft.com/office/drawing/2014/main" id="{CD55FE1B-9537-44C3-B087-84DD10061F07}"/>
            </a:ext>
          </a:extLst>
        </xdr:cNvPr>
        <xdr:cNvSpPr/>
      </xdr:nvSpPr>
      <xdr:spPr>
        <a:xfrm>
          <a:off x="6921500" y="7098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41</xdr:row>
      <xdr:rowOff>118997</xdr:rowOff>
    </xdr:from>
    <xdr:to>
      <xdr:col>41</xdr:col>
      <xdr:colOff>50800</xdr:colOff>
      <xdr:row>41</xdr:row>
      <xdr:rowOff>119520</xdr:rowOff>
    </xdr:to>
    <xdr:cxnSp macro="">
      <xdr:nvCxnSpPr>
        <xdr:cNvPr id="139" name="直線コネクタ 138">
          <a:extLst>
            <a:ext uri="{FF2B5EF4-FFF2-40B4-BE49-F238E27FC236}">
              <a16:creationId xmlns:a16="http://schemas.microsoft.com/office/drawing/2014/main" id="{2723C5AB-CFFD-4436-A041-4CE0B4D58289}"/>
            </a:ext>
          </a:extLst>
        </xdr:cNvPr>
        <xdr:cNvCxnSpPr/>
      </xdr:nvCxnSpPr>
      <xdr:spPr>
        <a:xfrm flipV="1">
          <a:off x="6972300" y="7148447"/>
          <a:ext cx="889000" cy="5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39</xdr:row>
      <xdr:rowOff>93301</xdr:rowOff>
    </xdr:from>
    <xdr:ext cx="534377" cy="259045"/>
    <xdr:sp macro="" textlink="">
      <xdr:nvSpPr>
        <xdr:cNvPr id="140" name="n_1aveValue【道路】&#10;一人当たり延長">
          <a:extLst>
            <a:ext uri="{FF2B5EF4-FFF2-40B4-BE49-F238E27FC236}">
              <a16:creationId xmlns:a16="http://schemas.microsoft.com/office/drawing/2014/main" id="{EA5DC1D6-54A1-4748-B738-AEF60A5060E8}"/>
            </a:ext>
          </a:extLst>
        </xdr:cNvPr>
        <xdr:cNvSpPr txBox="1"/>
      </xdr:nvSpPr>
      <xdr:spPr>
        <a:xfrm>
          <a:off x="9359411" y="67798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39</xdr:row>
      <xdr:rowOff>115361</xdr:rowOff>
    </xdr:from>
    <xdr:ext cx="534377" cy="259045"/>
    <xdr:sp macro="" textlink="">
      <xdr:nvSpPr>
        <xdr:cNvPr id="141" name="n_2aveValue【道路】&#10;一人当たり延長">
          <a:extLst>
            <a:ext uri="{FF2B5EF4-FFF2-40B4-BE49-F238E27FC236}">
              <a16:creationId xmlns:a16="http://schemas.microsoft.com/office/drawing/2014/main" id="{9A6E5643-B8B5-4199-993E-D503F22151F5}"/>
            </a:ext>
          </a:extLst>
        </xdr:cNvPr>
        <xdr:cNvSpPr txBox="1"/>
      </xdr:nvSpPr>
      <xdr:spPr>
        <a:xfrm>
          <a:off x="8483111" y="68019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39</xdr:row>
      <xdr:rowOff>109269</xdr:rowOff>
    </xdr:from>
    <xdr:ext cx="534377" cy="259045"/>
    <xdr:sp macro="" textlink="">
      <xdr:nvSpPr>
        <xdr:cNvPr id="142" name="n_3aveValue【道路】&#10;一人当たり延長">
          <a:extLst>
            <a:ext uri="{FF2B5EF4-FFF2-40B4-BE49-F238E27FC236}">
              <a16:creationId xmlns:a16="http://schemas.microsoft.com/office/drawing/2014/main" id="{B7D3FD0A-4D20-4636-A5D8-BE92AEA90348}"/>
            </a:ext>
          </a:extLst>
        </xdr:cNvPr>
        <xdr:cNvSpPr txBox="1"/>
      </xdr:nvSpPr>
      <xdr:spPr>
        <a:xfrm>
          <a:off x="7594111" y="67958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39</xdr:row>
      <xdr:rowOff>111899</xdr:rowOff>
    </xdr:from>
    <xdr:ext cx="534377" cy="259045"/>
    <xdr:sp macro="" textlink="">
      <xdr:nvSpPr>
        <xdr:cNvPr id="143" name="n_4aveValue【道路】&#10;一人当たり延長">
          <a:extLst>
            <a:ext uri="{FF2B5EF4-FFF2-40B4-BE49-F238E27FC236}">
              <a16:creationId xmlns:a16="http://schemas.microsoft.com/office/drawing/2014/main" id="{544F59AF-B451-498E-8D87-3B7FBEE81F92}"/>
            </a:ext>
          </a:extLst>
        </xdr:cNvPr>
        <xdr:cNvSpPr txBox="1"/>
      </xdr:nvSpPr>
      <xdr:spPr>
        <a:xfrm>
          <a:off x="6705111" y="67984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41</xdr:row>
      <xdr:rowOff>159242</xdr:rowOff>
    </xdr:from>
    <xdr:ext cx="469744" cy="259045"/>
    <xdr:sp macro="" textlink="">
      <xdr:nvSpPr>
        <xdr:cNvPr id="144" name="n_1mainValue【道路】&#10;一人当たり延長">
          <a:extLst>
            <a:ext uri="{FF2B5EF4-FFF2-40B4-BE49-F238E27FC236}">
              <a16:creationId xmlns:a16="http://schemas.microsoft.com/office/drawing/2014/main" id="{2B91BA7F-44A0-41F3-87A5-82ACB0F248D6}"/>
            </a:ext>
          </a:extLst>
        </xdr:cNvPr>
        <xdr:cNvSpPr txBox="1"/>
      </xdr:nvSpPr>
      <xdr:spPr>
        <a:xfrm>
          <a:off x="9391727" y="71886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41</xdr:row>
      <xdr:rowOff>159993</xdr:rowOff>
    </xdr:from>
    <xdr:ext cx="469744" cy="259045"/>
    <xdr:sp macro="" textlink="">
      <xdr:nvSpPr>
        <xdr:cNvPr id="145" name="n_2mainValue【道路】&#10;一人当たり延長">
          <a:extLst>
            <a:ext uri="{FF2B5EF4-FFF2-40B4-BE49-F238E27FC236}">
              <a16:creationId xmlns:a16="http://schemas.microsoft.com/office/drawing/2014/main" id="{9D795278-5E38-4739-97AF-B217B50E1D66}"/>
            </a:ext>
          </a:extLst>
        </xdr:cNvPr>
        <xdr:cNvSpPr txBox="1"/>
      </xdr:nvSpPr>
      <xdr:spPr>
        <a:xfrm>
          <a:off x="8515427" y="71894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41</xdr:row>
      <xdr:rowOff>160924</xdr:rowOff>
    </xdr:from>
    <xdr:ext cx="469744" cy="259045"/>
    <xdr:sp macro="" textlink="">
      <xdr:nvSpPr>
        <xdr:cNvPr id="146" name="n_3mainValue【道路】&#10;一人当たり延長">
          <a:extLst>
            <a:ext uri="{FF2B5EF4-FFF2-40B4-BE49-F238E27FC236}">
              <a16:creationId xmlns:a16="http://schemas.microsoft.com/office/drawing/2014/main" id="{678705EC-5604-49BD-A099-BF162051B77B}"/>
            </a:ext>
          </a:extLst>
        </xdr:cNvPr>
        <xdr:cNvSpPr txBox="1"/>
      </xdr:nvSpPr>
      <xdr:spPr>
        <a:xfrm>
          <a:off x="7626427" y="71903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41</xdr:row>
      <xdr:rowOff>161447</xdr:rowOff>
    </xdr:from>
    <xdr:ext cx="469744" cy="259045"/>
    <xdr:sp macro="" textlink="">
      <xdr:nvSpPr>
        <xdr:cNvPr id="147" name="n_4mainValue【道路】&#10;一人当たり延長">
          <a:extLst>
            <a:ext uri="{FF2B5EF4-FFF2-40B4-BE49-F238E27FC236}">
              <a16:creationId xmlns:a16="http://schemas.microsoft.com/office/drawing/2014/main" id="{47CA42BB-D3DD-4AD6-A0D1-C0AD128C4F44}"/>
            </a:ext>
          </a:extLst>
        </xdr:cNvPr>
        <xdr:cNvSpPr txBox="1"/>
      </xdr:nvSpPr>
      <xdr:spPr>
        <a:xfrm>
          <a:off x="6737427" y="71908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8" name="正方形/長方形 147">
          <a:extLst>
            <a:ext uri="{FF2B5EF4-FFF2-40B4-BE49-F238E27FC236}">
              <a16:creationId xmlns:a16="http://schemas.microsoft.com/office/drawing/2014/main" id="{91A54E41-320F-4D7D-A514-C8B06AC4ED3A}"/>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9" name="正方形/長方形 148">
          <a:extLst>
            <a:ext uri="{FF2B5EF4-FFF2-40B4-BE49-F238E27FC236}">
              <a16:creationId xmlns:a16="http://schemas.microsoft.com/office/drawing/2014/main" id="{B125336F-03FD-4C9C-8C73-76D35AC14B18}"/>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0" name="正方形/長方形 149">
          <a:extLst>
            <a:ext uri="{FF2B5EF4-FFF2-40B4-BE49-F238E27FC236}">
              <a16:creationId xmlns:a16="http://schemas.microsoft.com/office/drawing/2014/main" id="{C910876C-A827-4D17-977B-A4C693D81680}"/>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1" name="正方形/長方形 150">
          <a:extLst>
            <a:ext uri="{FF2B5EF4-FFF2-40B4-BE49-F238E27FC236}">
              <a16:creationId xmlns:a16="http://schemas.microsoft.com/office/drawing/2014/main" id="{61B61540-1CBC-41C0-A6E7-D5CD3281EAF9}"/>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2" name="正方形/長方形 151">
          <a:extLst>
            <a:ext uri="{FF2B5EF4-FFF2-40B4-BE49-F238E27FC236}">
              <a16:creationId xmlns:a16="http://schemas.microsoft.com/office/drawing/2014/main" id="{90F3EC5D-C054-4295-8781-8E635EF8FC71}"/>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3" name="正方形/長方形 152">
          <a:extLst>
            <a:ext uri="{FF2B5EF4-FFF2-40B4-BE49-F238E27FC236}">
              <a16:creationId xmlns:a16="http://schemas.microsoft.com/office/drawing/2014/main" id="{84FCDFA1-389F-4290-918F-35C794D51109}"/>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4" name="正方形/長方形 153">
          <a:extLst>
            <a:ext uri="{FF2B5EF4-FFF2-40B4-BE49-F238E27FC236}">
              <a16:creationId xmlns:a16="http://schemas.microsoft.com/office/drawing/2014/main" id="{E0BB52F8-1896-4569-833A-3368687B26F8}"/>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5" name="正方形/長方形 154">
          <a:extLst>
            <a:ext uri="{FF2B5EF4-FFF2-40B4-BE49-F238E27FC236}">
              <a16:creationId xmlns:a16="http://schemas.microsoft.com/office/drawing/2014/main" id="{E71DDC15-4B20-41D6-AA6D-73C7E02F31E4}"/>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6" name="テキスト ボックス 155">
          <a:extLst>
            <a:ext uri="{FF2B5EF4-FFF2-40B4-BE49-F238E27FC236}">
              <a16:creationId xmlns:a16="http://schemas.microsoft.com/office/drawing/2014/main" id="{7999C1B8-1BA2-4538-A137-4725CE8EDD04}"/>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7" name="直線コネクタ 156">
          <a:extLst>
            <a:ext uri="{FF2B5EF4-FFF2-40B4-BE49-F238E27FC236}">
              <a16:creationId xmlns:a16="http://schemas.microsoft.com/office/drawing/2014/main" id="{407F58B0-65F4-4C4B-8A96-50D59B0AC9AB}"/>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8" name="テキスト ボックス 157">
          <a:extLst>
            <a:ext uri="{FF2B5EF4-FFF2-40B4-BE49-F238E27FC236}">
              <a16:creationId xmlns:a16="http://schemas.microsoft.com/office/drawing/2014/main" id="{6BBBC5DA-6E6D-477F-9CEC-41E3B73C290A}"/>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59" name="直線コネクタ 158">
          <a:extLst>
            <a:ext uri="{FF2B5EF4-FFF2-40B4-BE49-F238E27FC236}">
              <a16:creationId xmlns:a16="http://schemas.microsoft.com/office/drawing/2014/main" id="{19192E91-F6DE-4245-9735-E9956B0D8467}"/>
            </a:ext>
          </a:extLst>
        </xdr:cNvPr>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60" name="テキスト ボックス 159">
          <a:extLst>
            <a:ext uri="{FF2B5EF4-FFF2-40B4-BE49-F238E27FC236}">
              <a16:creationId xmlns:a16="http://schemas.microsoft.com/office/drawing/2014/main" id="{532D0F6F-0B76-4CED-A276-A7E160C1FA1C}"/>
            </a:ext>
          </a:extLst>
        </xdr:cNvPr>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61" name="直線コネクタ 160">
          <a:extLst>
            <a:ext uri="{FF2B5EF4-FFF2-40B4-BE49-F238E27FC236}">
              <a16:creationId xmlns:a16="http://schemas.microsoft.com/office/drawing/2014/main" id="{ACB44DDB-CA9D-402E-B9D6-C306FA51C32A}"/>
            </a:ext>
          </a:extLst>
        </xdr:cNvPr>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2" name="テキスト ボックス 161">
          <a:extLst>
            <a:ext uri="{FF2B5EF4-FFF2-40B4-BE49-F238E27FC236}">
              <a16:creationId xmlns:a16="http://schemas.microsoft.com/office/drawing/2014/main" id="{95D36D5B-6494-43F8-889D-5A6405E93C4A}"/>
            </a:ext>
          </a:extLst>
        </xdr:cNvPr>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3" name="直線コネクタ 162">
          <a:extLst>
            <a:ext uri="{FF2B5EF4-FFF2-40B4-BE49-F238E27FC236}">
              <a16:creationId xmlns:a16="http://schemas.microsoft.com/office/drawing/2014/main" id="{63BA2990-972A-4344-BB47-CD1D874136F1}"/>
            </a:ext>
          </a:extLst>
        </xdr:cNvPr>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4" name="テキスト ボックス 163">
          <a:extLst>
            <a:ext uri="{FF2B5EF4-FFF2-40B4-BE49-F238E27FC236}">
              <a16:creationId xmlns:a16="http://schemas.microsoft.com/office/drawing/2014/main" id="{F7816482-3FBF-4953-ACB6-212E2BDC4A40}"/>
            </a:ext>
          </a:extLst>
        </xdr:cNvPr>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5" name="直線コネクタ 164">
          <a:extLst>
            <a:ext uri="{FF2B5EF4-FFF2-40B4-BE49-F238E27FC236}">
              <a16:creationId xmlns:a16="http://schemas.microsoft.com/office/drawing/2014/main" id="{7DC43A9A-BE0F-46F1-9362-B422BF3C2712}"/>
            </a:ext>
          </a:extLst>
        </xdr:cNvPr>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6" name="テキスト ボックス 165">
          <a:extLst>
            <a:ext uri="{FF2B5EF4-FFF2-40B4-BE49-F238E27FC236}">
              <a16:creationId xmlns:a16="http://schemas.microsoft.com/office/drawing/2014/main" id="{2A9E866C-558C-40A0-AC70-956AB027BB08}"/>
            </a:ext>
          </a:extLst>
        </xdr:cNvPr>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7" name="直線コネクタ 166">
          <a:extLst>
            <a:ext uri="{FF2B5EF4-FFF2-40B4-BE49-F238E27FC236}">
              <a16:creationId xmlns:a16="http://schemas.microsoft.com/office/drawing/2014/main" id="{F37FA238-F96C-4C2E-BF1E-BEBF618AD445}"/>
            </a:ext>
          </a:extLst>
        </xdr:cNvPr>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8" name="テキスト ボックス 167">
          <a:extLst>
            <a:ext uri="{FF2B5EF4-FFF2-40B4-BE49-F238E27FC236}">
              <a16:creationId xmlns:a16="http://schemas.microsoft.com/office/drawing/2014/main" id="{D2773E11-3AB5-47AD-A5B8-732AAE649D3D}"/>
            </a:ext>
          </a:extLst>
        </xdr:cNvPr>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69" name="直線コネクタ 168">
          <a:extLst>
            <a:ext uri="{FF2B5EF4-FFF2-40B4-BE49-F238E27FC236}">
              <a16:creationId xmlns:a16="http://schemas.microsoft.com/office/drawing/2014/main" id="{9BDC9293-7893-4C42-9995-22C6CFA0F2FD}"/>
            </a:ext>
          </a:extLst>
        </xdr:cNvPr>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70" name="テキスト ボックス 169">
          <a:extLst>
            <a:ext uri="{FF2B5EF4-FFF2-40B4-BE49-F238E27FC236}">
              <a16:creationId xmlns:a16="http://schemas.microsoft.com/office/drawing/2014/main" id="{9EC971D7-1F1B-4BF5-9687-E755F3B9C6A1}"/>
            </a:ext>
          </a:extLst>
        </xdr:cNvPr>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1" name="直線コネクタ 170">
          <a:extLst>
            <a:ext uri="{FF2B5EF4-FFF2-40B4-BE49-F238E27FC236}">
              <a16:creationId xmlns:a16="http://schemas.microsoft.com/office/drawing/2014/main" id="{AF28593D-1D7F-4A5B-92DA-64454248EFE7}"/>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2" name="【橋りょう・トンネル】&#10;有形固定資産減価償却率グラフ枠">
          <a:extLst>
            <a:ext uri="{FF2B5EF4-FFF2-40B4-BE49-F238E27FC236}">
              <a16:creationId xmlns:a16="http://schemas.microsoft.com/office/drawing/2014/main" id="{A115B0A0-DD0F-4308-9E90-454721FF4CD0}"/>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107769</xdr:rowOff>
    </xdr:from>
    <xdr:to>
      <xdr:col>24</xdr:col>
      <xdr:colOff>62865</xdr:colOff>
      <xdr:row>63</xdr:row>
      <xdr:rowOff>124097</xdr:rowOff>
    </xdr:to>
    <xdr:cxnSp macro="">
      <xdr:nvCxnSpPr>
        <xdr:cNvPr id="173" name="直線コネクタ 172">
          <a:extLst>
            <a:ext uri="{FF2B5EF4-FFF2-40B4-BE49-F238E27FC236}">
              <a16:creationId xmlns:a16="http://schemas.microsoft.com/office/drawing/2014/main" id="{6F038C94-0324-4FAA-A499-BEC9AC63BE26}"/>
            </a:ext>
          </a:extLst>
        </xdr:cNvPr>
        <xdr:cNvCxnSpPr/>
      </xdr:nvCxnSpPr>
      <xdr:spPr>
        <a:xfrm flipV="1">
          <a:off x="4634865" y="9537519"/>
          <a:ext cx="0" cy="13879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127924</xdr:rowOff>
    </xdr:from>
    <xdr:ext cx="405111" cy="259045"/>
    <xdr:sp macro="" textlink="">
      <xdr:nvSpPr>
        <xdr:cNvPr id="174" name="【橋りょう・トンネル】&#10;有形固定資産減価償却率最小値テキスト">
          <a:extLst>
            <a:ext uri="{FF2B5EF4-FFF2-40B4-BE49-F238E27FC236}">
              <a16:creationId xmlns:a16="http://schemas.microsoft.com/office/drawing/2014/main" id="{862BF800-D166-4A4A-8D00-A82BEF2480E4}"/>
            </a:ext>
          </a:extLst>
        </xdr:cNvPr>
        <xdr:cNvSpPr txBox="1"/>
      </xdr:nvSpPr>
      <xdr:spPr>
        <a:xfrm>
          <a:off x="4673600" y="109292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124097</xdr:rowOff>
    </xdr:from>
    <xdr:to>
      <xdr:col>24</xdr:col>
      <xdr:colOff>152400</xdr:colOff>
      <xdr:row>63</xdr:row>
      <xdr:rowOff>124097</xdr:rowOff>
    </xdr:to>
    <xdr:cxnSp macro="">
      <xdr:nvCxnSpPr>
        <xdr:cNvPr id="175" name="直線コネクタ 174">
          <a:extLst>
            <a:ext uri="{FF2B5EF4-FFF2-40B4-BE49-F238E27FC236}">
              <a16:creationId xmlns:a16="http://schemas.microsoft.com/office/drawing/2014/main" id="{AD693CB7-E64F-43C2-9479-CE9B015F22C2}"/>
            </a:ext>
          </a:extLst>
        </xdr:cNvPr>
        <xdr:cNvCxnSpPr/>
      </xdr:nvCxnSpPr>
      <xdr:spPr>
        <a:xfrm>
          <a:off x="4546600" y="109254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54446</xdr:rowOff>
    </xdr:from>
    <xdr:ext cx="340478" cy="259045"/>
    <xdr:sp macro="" textlink="">
      <xdr:nvSpPr>
        <xdr:cNvPr id="176" name="【橋りょう・トンネル】&#10;有形固定資産減価償却率最大値テキスト">
          <a:extLst>
            <a:ext uri="{FF2B5EF4-FFF2-40B4-BE49-F238E27FC236}">
              <a16:creationId xmlns:a16="http://schemas.microsoft.com/office/drawing/2014/main" id="{2D8E7C3E-00EF-445C-8AF9-EEBE29C369BC}"/>
            </a:ext>
          </a:extLst>
        </xdr:cNvPr>
        <xdr:cNvSpPr txBox="1"/>
      </xdr:nvSpPr>
      <xdr:spPr>
        <a:xfrm>
          <a:off x="4673600" y="931274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107769</xdr:rowOff>
    </xdr:from>
    <xdr:to>
      <xdr:col>24</xdr:col>
      <xdr:colOff>152400</xdr:colOff>
      <xdr:row>55</xdr:row>
      <xdr:rowOff>107769</xdr:rowOff>
    </xdr:to>
    <xdr:cxnSp macro="">
      <xdr:nvCxnSpPr>
        <xdr:cNvPr id="177" name="直線コネクタ 176">
          <a:extLst>
            <a:ext uri="{FF2B5EF4-FFF2-40B4-BE49-F238E27FC236}">
              <a16:creationId xmlns:a16="http://schemas.microsoft.com/office/drawing/2014/main" id="{D8FCA9F4-ED6B-4C39-B95C-ADAD2219DB3D}"/>
            </a:ext>
          </a:extLst>
        </xdr:cNvPr>
        <xdr:cNvCxnSpPr/>
      </xdr:nvCxnSpPr>
      <xdr:spPr>
        <a:xfrm>
          <a:off x="4546600" y="95375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108874</xdr:rowOff>
    </xdr:from>
    <xdr:ext cx="405111" cy="259045"/>
    <xdr:sp macro="" textlink="">
      <xdr:nvSpPr>
        <xdr:cNvPr id="178" name="【橋りょう・トンネル】&#10;有形固定資産減価償却率平均値テキスト">
          <a:extLst>
            <a:ext uri="{FF2B5EF4-FFF2-40B4-BE49-F238E27FC236}">
              <a16:creationId xmlns:a16="http://schemas.microsoft.com/office/drawing/2014/main" id="{FCB1456C-F29D-44C6-BEAF-0A4BEF4954DD}"/>
            </a:ext>
          </a:extLst>
        </xdr:cNvPr>
        <xdr:cNvSpPr txBox="1"/>
      </xdr:nvSpPr>
      <xdr:spPr>
        <a:xfrm>
          <a:off x="4673600" y="1039587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130447</xdr:rowOff>
    </xdr:from>
    <xdr:to>
      <xdr:col>24</xdr:col>
      <xdr:colOff>114300</xdr:colOff>
      <xdr:row>61</xdr:row>
      <xdr:rowOff>60597</xdr:rowOff>
    </xdr:to>
    <xdr:sp macro="" textlink="">
      <xdr:nvSpPr>
        <xdr:cNvPr id="179" name="フローチャート: 判断 178">
          <a:extLst>
            <a:ext uri="{FF2B5EF4-FFF2-40B4-BE49-F238E27FC236}">
              <a16:creationId xmlns:a16="http://schemas.microsoft.com/office/drawing/2014/main" id="{B27AAABC-7D85-4F85-A243-E9241A2A91BB}"/>
            </a:ext>
          </a:extLst>
        </xdr:cNvPr>
        <xdr:cNvSpPr/>
      </xdr:nvSpPr>
      <xdr:spPr>
        <a:xfrm>
          <a:off x="4584700" y="104174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109220</xdr:rowOff>
    </xdr:from>
    <xdr:to>
      <xdr:col>20</xdr:col>
      <xdr:colOff>38100</xdr:colOff>
      <xdr:row>61</xdr:row>
      <xdr:rowOff>39370</xdr:rowOff>
    </xdr:to>
    <xdr:sp macro="" textlink="">
      <xdr:nvSpPr>
        <xdr:cNvPr id="180" name="フローチャート: 判断 179">
          <a:extLst>
            <a:ext uri="{FF2B5EF4-FFF2-40B4-BE49-F238E27FC236}">
              <a16:creationId xmlns:a16="http://schemas.microsoft.com/office/drawing/2014/main" id="{14552302-3F80-431C-87B8-3073B831EB38}"/>
            </a:ext>
          </a:extLst>
        </xdr:cNvPr>
        <xdr:cNvSpPr/>
      </xdr:nvSpPr>
      <xdr:spPr>
        <a:xfrm>
          <a:off x="3746500" y="1039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109220</xdr:rowOff>
    </xdr:from>
    <xdr:to>
      <xdr:col>15</xdr:col>
      <xdr:colOff>101600</xdr:colOff>
      <xdr:row>61</xdr:row>
      <xdr:rowOff>39370</xdr:rowOff>
    </xdr:to>
    <xdr:sp macro="" textlink="">
      <xdr:nvSpPr>
        <xdr:cNvPr id="181" name="フローチャート: 判断 180">
          <a:extLst>
            <a:ext uri="{FF2B5EF4-FFF2-40B4-BE49-F238E27FC236}">
              <a16:creationId xmlns:a16="http://schemas.microsoft.com/office/drawing/2014/main" id="{D18E2285-12FD-48E2-9824-EF0CCBC0092B}"/>
            </a:ext>
          </a:extLst>
        </xdr:cNvPr>
        <xdr:cNvSpPr/>
      </xdr:nvSpPr>
      <xdr:spPr>
        <a:xfrm>
          <a:off x="2857500" y="1039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120650</xdr:rowOff>
    </xdr:from>
    <xdr:to>
      <xdr:col>10</xdr:col>
      <xdr:colOff>165100</xdr:colOff>
      <xdr:row>61</xdr:row>
      <xdr:rowOff>50800</xdr:rowOff>
    </xdr:to>
    <xdr:sp macro="" textlink="">
      <xdr:nvSpPr>
        <xdr:cNvPr id="182" name="フローチャート: 判断 181">
          <a:extLst>
            <a:ext uri="{FF2B5EF4-FFF2-40B4-BE49-F238E27FC236}">
              <a16:creationId xmlns:a16="http://schemas.microsoft.com/office/drawing/2014/main" id="{B603717A-9BB1-4F8D-B102-BBBA744435AE}"/>
            </a:ext>
          </a:extLst>
        </xdr:cNvPr>
        <xdr:cNvSpPr/>
      </xdr:nvSpPr>
      <xdr:spPr>
        <a:xfrm>
          <a:off x="1968500" y="10407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94524</xdr:rowOff>
    </xdr:from>
    <xdr:to>
      <xdr:col>6</xdr:col>
      <xdr:colOff>38100</xdr:colOff>
      <xdr:row>61</xdr:row>
      <xdr:rowOff>24674</xdr:rowOff>
    </xdr:to>
    <xdr:sp macro="" textlink="">
      <xdr:nvSpPr>
        <xdr:cNvPr id="183" name="フローチャート: 判断 182">
          <a:extLst>
            <a:ext uri="{FF2B5EF4-FFF2-40B4-BE49-F238E27FC236}">
              <a16:creationId xmlns:a16="http://schemas.microsoft.com/office/drawing/2014/main" id="{DAA9F0D8-7D1C-4474-A59E-18F0A62B7313}"/>
            </a:ext>
          </a:extLst>
        </xdr:cNvPr>
        <xdr:cNvSpPr/>
      </xdr:nvSpPr>
      <xdr:spPr>
        <a:xfrm>
          <a:off x="1079500" y="10381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08105666-5FF2-44D2-9C55-B4E6B491C17C}"/>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A80A99A1-1ADE-4AED-BFB5-DC42CDCCD722}"/>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FBB17B2C-6892-49F8-8DC0-8832EF14A84C}"/>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7" name="テキスト ボックス 186">
          <a:extLst>
            <a:ext uri="{FF2B5EF4-FFF2-40B4-BE49-F238E27FC236}">
              <a16:creationId xmlns:a16="http://schemas.microsoft.com/office/drawing/2014/main" id="{AA459F38-F551-4D43-BCFC-825BD4CCA9F2}"/>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8" name="テキスト ボックス 187">
          <a:extLst>
            <a:ext uri="{FF2B5EF4-FFF2-40B4-BE49-F238E27FC236}">
              <a16:creationId xmlns:a16="http://schemas.microsoft.com/office/drawing/2014/main" id="{04E5BE4F-EF47-40D0-AF4F-977F1163E265}"/>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39007</xdr:rowOff>
    </xdr:from>
    <xdr:to>
      <xdr:col>24</xdr:col>
      <xdr:colOff>114300</xdr:colOff>
      <xdr:row>60</xdr:row>
      <xdr:rowOff>140607</xdr:rowOff>
    </xdr:to>
    <xdr:sp macro="" textlink="">
      <xdr:nvSpPr>
        <xdr:cNvPr id="189" name="楕円 188">
          <a:extLst>
            <a:ext uri="{FF2B5EF4-FFF2-40B4-BE49-F238E27FC236}">
              <a16:creationId xmlns:a16="http://schemas.microsoft.com/office/drawing/2014/main" id="{A37FC831-2B59-4361-ADA3-FB4F5BCEFC55}"/>
            </a:ext>
          </a:extLst>
        </xdr:cNvPr>
        <xdr:cNvSpPr/>
      </xdr:nvSpPr>
      <xdr:spPr>
        <a:xfrm>
          <a:off x="4584700" y="103260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59</xdr:row>
      <xdr:rowOff>61884</xdr:rowOff>
    </xdr:from>
    <xdr:ext cx="405111" cy="259045"/>
    <xdr:sp macro="" textlink="">
      <xdr:nvSpPr>
        <xdr:cNvPr id="190" name="【橋りょう・トンネル】&#10;有形固定資産減価償却率該当値テキスト">
          <a:extLst>
            <a:ext uri="{FF2B5EF4-FFF2-40B4-BE49-F238E27FC236}">
              <a16:creationId xmlns:a16="http://schemas.microsoft.com/office/drawing/2014/main" id="{75244E45-69F0-48AD-A333-55808C80FADE}"/>
            </a:ext>
          </a:extLst>
        </xdr:cNvPr>
        <xdr:cNvSpPr txBox="1"/>
      </xdr:nvSpPr>
      <xdr:spPr>
        <a:xfrm>
          <a:off x="4673600" y="101774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59</xdr:row>
      <xdr:rowOff>168003</xdr:rowOff>
    </xdr:from>
    <xdr:to>
      <xdr:col>20</xdr:col>
      <xdr:colOff>38100</xdr:colOff>
      <xdr:row>60</xdr:row>
      <xdr:rowOff>98153</xdr:rowOff>
    </xdr:to>
    <xdr:sp macro="" textlink="">
      <xdr:nvSpPr>
        <xdr:cNvPr id="191" name="楕円 190">
          <a:extLst>
            <a:ext uri="{FF2B5EF4-FFF2-40B4-BE49-F238E27FC236}">
              <a16:creationId xmlns:a16="http://schemas.microsoft.com/office/drawing/2014/main" id="{8A6F13BE-F1D7-447D-9E95-65329E2CCA0E}"/>
            </a:ext>
          </a:extLst>
        </xdr:cNvPr>
        <xdr:cNvSpPr/>
      </xdr:nvSpPr>
      <xdr:spPr>
        <a:xfrm>
          <a:off x="3746500" y="102835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60</xdr:row>
      <xdr:rowOff>47353</xdr:rowOff>
    </xdr:from>
    <xdr:to>
      <xdr:col>24</xdr:col>
      <xdr:colOff>63500</xdr:colOff>
      <xdr:row>60</xdr:row>
      <xdr:rowOff>89807</xdr:rowOff>
    </xdr:to>
    <xdr:cxnSp macro="">
      <xdr:nvCxnSpPr>
        <xdr:cNvPr id="192" name="直線コネクタ 191">
          <a:extLst>
            <a:ext uri="{FF2B5EF4-FFF2-40B4-BE49-F238E27FC236}">
              <a16:creationId xmlns:a16="http://schemas.microsoft.com/office/drawing/2014/main" id="{1E64EF0D-B423-4155-9F89-6C13F44FE0B7}"/>
            </a:ext>
          </a:extLst>
        </xdr:cNvPr>
        <xdr:cNvCxnSpPr/>
      </xdr:nvCxnSpPr>
      <xdr:spPr>
        <a:xfrm>
          <a:off x="3797300" y="10334353"/>
          <a:ext cx="838200" cy="424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59</xdr:row>
      <xdr:rowOff>153307</xdr:rowOff>
    </xdr:from>
    <xdr:to>
      <xdr:col>15</xdr:col>
      <xdr:colOff>101600</xdr:colOff>
      <xdr:row>60</xdr:row>
      <xdr:rowOff>83457</xdr:rowOff>
    </xdr:to>
    <xdr:sp macro="" textlink="">
      <xdr:nvSpPr>
        <xdr:cNvPr id="193" name="楕円 192">
          <a:extLst>
            <a:ext uri="{FF2B5EF4-FFF2-40B4-BE49-F238E27FC236}">
              <a16:creationId xmlns:a16="http://schemas.microsoft.com/office/drawing/2014/main" id="{909D1732-A28E-4822-86FC-6726620A56A9}"/>
            </a:ext>
          </a:extLst>
        </xdr:cNvPr>
        <xdr:cNvSpPr/>
      </xdr:nvSpPr>
      <xdr:spPr>
        <a:xfrm>
          <a:off x="2857500" y="10268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60</xdr:row>
      <xdr:rowOff>32657</xdr:rowOff>
    </xdr:from>
    <xdr:to>
      <xdr:col>19</xdr:col>
      <xdr:colOff>177800</xdr:colOff>
      <xdr:row>60</xdr:row>
      <xdr:rowOff>47353</xdr:rowOff>
    </xdr:to>
    <xdr:cxnSp macro="">
      <xdr:nvCxnSpPr>
        <xdr:cNvPr id="194" name="直線コネクタ 193">
          <a:extLst>
            <a:ext uri="{FF2B5EF4-FFF2-40B4-BE49-F238E27FC236}">
              <a16:creationId xmlns:a16="http://schemas.microsoft.com/office/drawing/2014/main" id="{14410981-B805-423C-8D27-CCA49A76EF7F}"/>
            </a:ext>
          </a:extLst>
        </xdr:cNvPr>
        <xdr:cNvCxnSpPr/>
      </xdr:nvCxnSpPr>
      <xdr:spPr>
        <a:xfrm>
          <a:off x="2908300" y="10319657"/>
          <a:ext cx="889000" cy="146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59</xdr:row>
      <xdr:rowOff>138612</xdr:rowOff>
    </xdr:from>
    <xdr:to>
      <xdr:col>10</xdr:col>
      <xdr:colOff>165100</xdr:colOff>
      <xdr:row>60</xdr:row>
      <xdr:rowOff>68762</xdr:rowOff>
    </xdr:to>
    <xdr:sp macro="" textlink="">
      <xdr:nvSpPr>
        <xdr:cNvPr id="195" name="楕円 194">
          <a:extLst>
            <a:ext uri="{FF2B5EF4-FFF2-40B4-BE49-F238E27FC236}">
              <a16:creationId xmlns:a16="http://schemas.microsoft.com/office/drawing/2014/main" id="{856D5C16-2FB6-46B8-B9B1-20EEA1D7E29B}"/>
            </a:ext>
          </a:extLst>
        </xdr:cNvPr>
        <xdr:cNvSpPr/>
      </xdr:nvSpPr>
      <xdr:spPr>
        <a:xfrm>
          <a:off x="1968500" y="102541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60</xdr:row>
      <xdr:rowOff>17962</xdr:rowOff>
    </xdr:from>
    <xdr:to>
      <xdr:col>15</xdr:col>
      <xdr:colOff>50800</xdr:colOff>
      <xdr:row>60</xdr:row>
      <xdr:rowOff>32657</xdr:rowOff>
    </xdr:to>
    <xdr:cxnSp macro="">
      <xdr:nvCxnSpPr>
        <xdr:cNvPr id="196" name="直線コネクタ 195">
          <a:extLst>
            <a:ext uri="{FF2B5EF4-FFF2-40B4-BE49-F238E27FC236}">
              <a16:creationId xmlns:a16="http://schemas.microsoft.com/office/drawing/2014/main" id="{5A3413E1-5315-4AD4-BFE3-117318CB88D6}"/>
            </a:ext>
          </a:extLst>
        </xdr:cNvPr>
        <xdr:cNvCxnSpPr/>
      </xdr:nvCxnSpPr>
      <xdr:spPr>
        <a:xfrm>
          <a:off x="2019300" y="10304962"/>
          <a:ext cx="889000" cy="146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59</xdr:row>
      <xdr:rowOff>125549</xdr:rowOff>
    </xdr:from>
    <xdr:to>
      <xdr:col>6</xdr:col>
      <xdr:colOff>38100</xdr:colOff>
      <xdr:row>60</xdr:row>
      <xdr:rowOff>55699</xdr:rowOff>
    </xdr:to>
    <xdr:sp macro="" textlink="">
      <xdr:nvSpPr>
        <xdr:cNvPr id="197" name="楕円 196">
          <a:extLst>
            <a:ext uri="{FF2B5EF4-FFF2-40B4-BE49-F238E27FC236}">
              <a16:creationId xmlns:a16="http://schemas.microsoft.com/office/drawing/2014/main" id="{87CEFAAE-B771-4197-83F1-87B78E1B785A}"/>
            </a:ext>
          </a:extLst>
        </xdr:cNvPr>
        <xdr:cNvSpPr/>
      </xdr:nvSpPr>
      <xdr:spPr>
        <a:xfrm>
          <a:off x="1079500" y="102410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60</xdr:row>
      <xdr:rowOff>4899</xdr:rowOff>
    </xdr:from>
    <xdr:to>
      <xdr:col>10</xdr:col>
      <xdr:colOff>114300</xdr:colOff>
      <xdr:row>60</xdr:row>
      <xdr:rowOff>17962</xdr:rowOff>
    </xdr:to>
    <xdr:cxnSp macro="">
      <xdr:nvCxnSpPr>
        <xdr:cNvPr id="198" name="直線コネクタ 197">
          <a:extLst>
            <a:ext uri="{FF2B5EF4-FFF2-40B4-BE49-F238E27FC236}">
              <a16:creationId xmlns:a16="http://schemas.microsoft.com/office/drawing/2014/main" id="{F1D69E5B-C4B1-4895-9FDC-F69C9E114DF2}"/>
            </a:ext>
          </a:extLst>
        </xdr:cNvPr>
        <xdr:cNvCxnSpPr/>
      </xdr:nvCxnSpPr>
      <xdr:spPr>
        <a:xfrm>
          <a:off x="1130300" y="10291899"/>
          <a:ext cx="889000" cy="1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61</xdr:row>
      <xdr:rowOff>30497</xdr:rowOff>
    </xdr:from>
    <xdr:ext cx="405111" cy="259045"/>
    <xdr:sp macro="" textlink="">
      <xdr:nvSpPr>
        <xdr:cNvPr id="199" name="n_1aveValue【橋りょう・トンネル】&#10;有形固定資産減価償却率">
          <a:extLst>
            <a:ext uri="{FF2B5EF4-FFF2-40B4-BE49-F238E27FC236}">
              <a16:creationId xmlns:a16="http://schemas.microsoft.com/office/drawing/2014/main" id="{7EAFAF8F-BD4E-444D-B553-639216BCFDD9}"/>
            </a:ext>
          </a:extLst>
        </xdr:cNvPr>
        <xdr:cNvSpPr txBox="1"/>
      </xdr:nvSpPr>
      <xdr:spPr>
        <a:xfrm>
          <a:off x="3582044" y="104889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30497</xdr:rowOff>
    </xdr:from>
    <xdr:ext cx="405111" cy="259045"/>
    <xdr:sp macro="" textlink="">
      <xdr:nvSpPr>
        <xdr:cNvPr id="200" name="n_2aveValue【橋りょう・トンネル】&#10;有形固定資産減価償却率">
          <a:extLst>
            <a:ext uri="{FF2B5EF4-FFF2-40B4-BE49-F238E27FC236}">
              <a16:creationId xmlns:a16="http://schemas.microsoft.com/office/drawing/2014/main" id="{D354107C-8B20-4E42-B138-498CF32ACE5E}"/>
            </a:ext>
          </a:extLst>
        </xdr:cNvPr>
        <xdr:cNvSpPr txBox="1"/>
      </xdr:nvSpPr>
      <xdr:spPr>
        <a:xfrm>
          <a:off x="2705744" y="104889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41927</xdr:rowOff>
    </xdr:from>
    <xdr:ext cx="405111" cy="259045"/>
    <xdr:sp macro="" textlink="">
      <xdr:nvSpPr>
        <xdr:cNvPr id="201" name="n_3aveValue【橋りょう・トンネル】&#10;有形固定資産減価償却率">
          <a:extLst>
            <a:ext uri="{FF2B5EF4-FFF2-40B4-BE49-F238E27FC236}">
              <a16:creationId xmlns:a16="http://schemas.microsoft.com/office/drawing/2014/main" id="{6BA7A7F7-6178-4143-AD88-16F7889049C1}"/>
            </a:ext>
          </a:extLst>
        </xdr:cNvPr>
        <xdr:cNvSpPr txBox="1"/>
      </xdr:nvSpPr>
      <xdr:spPr>
        <a:xfrm>
          <a:off x="1816744" y="10500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61</xdr:row>
      <xdr:rowOff>15801</xdr:rowOff>
    </xdr:from>
    <xdr:ext cx="405111" cy="259045"/>
    <xdr:sp macro="" textlink="">
      <xdr:nvSpPr>
        <xdr:cNvPr id="202" name="n_4aveValue【橋りょう・トンネル】&#10;有形固定資産減価償却率">
          <a:extLst>
            <a:ext uri="{FF2B5EF4-FFF2-40B4-BE49-F238E27FC236}">
              <a16:creationId xmlns:a16="http://schemas.microsoft.com/office/drawing/2014/main" id="{14903B8A-609C-4C84-A2B8-CE46D75AB316}"/>
            </a:ext>
          </a:extLst>
        </xdr:cNvPr>
        <xdr:cNvSpPr txBox="1"/>
      </xdr:nvSpPr>
      <xdr:spPr>
        <a:xfrm>
          <a:off x="927744" y="104742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58</xdr:row>
      <xdr:rowOff>114680</xdr:rowOff>
    </xdr:from>
    <xdr:ext cx="405111" cy="259045"/>
    <xdr:sp macro="" textlink="">
      <xdr:nvSpPr>
        <xdr:cNvPr id="203" name="n_1mainValue【橋りょう・トンネル】&#10;有形固定資産減価償却率">
          <a:extLst>
            <a:ext uri="{FF2B5EF4-FFF2-40B4-BE49-F238E27FC236}">
              <a16:creationId xmlns:a16="http://schemas.microsoft.com/office/drawing/2014/main" id="{2DA79BCD-FA94-4DE9-B7A0-8DC9A2C8D337}"/>
            </a:ext>
          </a:extLst>
        </xdr:cNvPr>
        <xdr:cNvSpPr txBox="1"/>
      </xdr:nvSpPr>
      <xdr:spPr>
        <a:xfrm>
          <a:off x="3582044" y="100587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99984</xdr:rowOff>
    </xdr:from>
    <xdr:ext cx="405111" cy="259045"/>
    <xdr:sp macro="" textlink="">
      <xdr:nvSpPr>
        <xdr:cNvPr id="204" name="n_2mainValue【橋りょう・トンネル】&#10;有形固定資産減価償却率">
          <a:extLst>
            <a:ext uri="{FF2B5EF4-FFF2-40B4-BE49-F238E27FC236}">
              <a16:creationId xmlns:a16="http://schemas.microsoft.com/office/drawing/2014/main" id="{8CCFEF02-2354-4768-B72D-A37DB231350C}"/>
            </a:ext>
          </a:extLst>
        </xdr:cNvPr>
        <xdr:cNvSpPr txBox="1"/>
      </xdr:nvSpPr>
      <xdr:spPr>
        <a:xfrm>
          <a:off x="2705744" y="100440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85289</xdr:rowOff>
    </xdr:from>
    <xdr:ext cx="405111" cy="259045"/>
    <xdr:sp macro="" textlink="">
      <xdr:nvSpPr>
        <xdr:cNvPr id="205" name="n_3mainValue【橋りょう・トンネル】&#10;有形固定資産減価償却率">
          <a:extLst>
            <a:ext uri="{FF2B5EF4-FFF2-40B4-BE49-F238E27FC236}">
              <a16:creationId xmlns:a16="http://schemas.microsoft.com/office/drawing/2014/main" id="{65FDA813-67D6-4279-830F-E7E10286C625}"/>
            </a:ext>
          </a:extLst>
        </xdr:cNvPr>
        <xdr:cNvSpPr txBox="1"/>
      </xdr:nvSpPr>
      <xdr:spPr>
        <a:xfrm>
          <a:off x="1816744" y="100293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72226</xdr:rowOff>
    </xdr:from>
    <xdr:ext cx="405111" cy="259045"/>
    <xdr:sp macro="" textlink="">
      <xdr:nvSpPr>
        <xdr:cNvPr id="206" name="n_4mainValue【橋りょう・トンネル】&#10;有形固定資産減価償却率">
          <a:extLst>
            <a:ext uri="{FF2B5EF4-FFF2-40B4-BE49-F238E27FC236}">
              <a16:creationId xmlns:a16="http://schemas.microsoft.com/office/drawing/2014/main" id="{8137F47B-06E0-4EFE-9511-301BAF252877}"/>
            </a:ext>
          </a:extLst>
        </xdr:cNvPr>
        <xdr:cNvSpPr txBox="1"/>
      </xdr:nvSpPr>
      <xdr:spPr>
        <a:xfrm>
          <a:off x="927744" y="100163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7" name="正方形/長方形 206">
          <a:extLst>
            <a:ext uri="{FF2B5EF4-FFF2-40B4-BE49-F238E27FC236}">
              <a16:creationId xmlns:a16="http://schemas.microsoft.com/office/drawing/2014/main" id="{BF9CBF66-88F1-4AEE-A3B0-A898741159FC}"/>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8" name="正方形/長方形 207">
          <a:extLst>
            <a:ext uri="{FF2B5EF4-FFF2-40B4-BE49-F238E27FC236}">
              <a16:creationId xmlns:a16="http://schemas.microsoft.com/office/drawing/2014/main" id="{7B778090-F3F9-4732-85A5-C183D79F0330}"/>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9" name="正方形/長方形 208">
          <a:extLst>
            <a:ext uri="{FF2B5EF4-FFF2-40B4-BE49-F238E27FC236}">
              <a16:creationId xmlns:a16="http://schemas.microsoft.com/office/drawing/2014/main" id="{C9AD9005-0DDD-4C12-864D-F4C2151DBCA0}"/>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0" name="正方形/長方形 209">
          <a:extLst>
            <a:ext uri="{FF2B5EF4-FFF2-40B4-BE49-F238E27FC236}">
              <a16:creationId xmlns:a16="http://schemas.microsoft.com/office/drawing/2014/main" id="{4EBAC023-57B9-4E37-85DF-509DFE3096D0}"/>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1" name="正方形/長方形 210">
          <a:extLst>
            <a:ext uri="{FF2B5EF4-FFF2-40B4-BE49-F238E27FC236}">
              <a16:creationId xmlns:a16="http://schemas.microsoft.com/office/drawing/2014/main" id="{96854146-1F38-4D39-81C1-B9433BC62248}"/>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160,401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2" name="正方形/長方形 211">
          <a:extLst>
            <a:ext uri="{FF2B5EF4-FFF2-40B4-BE49-F238E27FC236}">
              <a16:creationId xmlns:a16="http://schemas.microsoft.com/office/drawing/2014/main" id="{7F758789-7E4D-4F45-9662-59CE693A7D35}"/>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3" name="正方形/長方形 212">
          <a:extLst>
            <a:ext uri="{FF2B5EF4-FFF2-40B4-BE49-F238E27FC236}">
              <a16:creationId xmlns:a16="http://schemas.microsoft.com/office/drawing/2014/main" id="{7C748903-1358-4B68-B4AF-510738D0DB04}"/>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4" name="正方形/長方形 213">
          <a:extLst>
            <a:ext uri="{FF2B5EF4-FFF2-40B4-BE49-F238E27FC236}">
              <a16:creationId xmlns:a16="http://schemas.microsoft.com/office/drawing/2014/main" id="{0A7F1087-5511-4B94-98DF-F4B60CCDBCE9}"/>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5" name="テキスト ボックス 214">
          <a:extLst>
            <a:ext uri="{FF2B5EF4-FFF2-40B4-BE49-F238E27FC236}">
              <a16:creationId xmlns:a16="http://schemas.microsoft.com/office/drawing/2014/main" id="{3DFABFFF-4A34-4111-8CB4-C5B1FAA52D1B}"/>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6" name="直線コネクタ 215">
          <a:extLst>
            <a:ext uri="{FF2B5EF4-FFF2-40B4-BE49-F238E27FC236}">
              <a16:creationId xmlns:a16="http://schemas.microsoft.com/office/drawing/2014/main" id="{709758FD-DE6D-4555-8B81-6EB260AB6CD6}"/>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7" name="直線コネクタ 216">
          <a:extLst>
            <a:ext uri="{FF2B5EF4-FFF2-40B4-BE49-F238E27FC236}">
              <a16:creationId xmlns:a16="http://schemas.microsoft.com/office/drawing/2014/main" id="{91D1E2D3-9B30-4E8B-A2CB-AA8080260484}"/>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218" name="テキスト ボックス 217">
          <a:extLst>
            <a:ext uri="{FF2B5EF4-FFF2-40B4-BE49-F238E27FC236}">
              <a16:creationId xmlns:a16="http://schemas.microsoft.com/office/drawing/2014/main" id="{FA85B2A3-0D55-4981-9ED8-986DD246C307}"/>
            </a:ext>
          </a:extLst>
        </xdr:cNvPr>
        <xdr:cNvSpPr txBox="1"/>
      </xdr:nvSpPr>
      <xdr:spPr>
        <a:xfrm>
          <a:off x="6355214" y="1090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9" name="直線コネクタ 218">
          <a:extLst>
            <a:ext uri="{FF2B5EF4-FFF2-40B4-BE49-F238E27FC236}">
              <a16:creationId xmlns:a16="http://schemas.microsoft.com/office/drawing/2014/main" id="{598A61E0-A724-4080-8554-428D1C84A72A}"/>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61</xdr:row>
      <xdr:rowOff>67327</xdr:rowOff>
    </xdr:from>
    <xdr:ext cx="595419" cy="259045"/>
    <xdr:sp macro="" textlink="">
      <xdr:nvSpPr>
        <xdr:cNvPr id="220" name="テキスト ボックス 219">
          <a:extLst>
            <a:ext uri="{FF2B5EF4-FFF2-40B4-BE49-F238E27FC236}">
              <a16:creationId xmlns:a16="http://schemas.microsoft.com/office/drawing/2014/main" id="{A293C0D5-B084-4885-9E39-244AE2C98F91}"/>
            </a:ext>
          </a:extLst>
        </xdr:cNvPr>
        <xdr:cNvSpPr txBox="1"/>
      </xdr:nvSpPr>
      <xdr:spPr>
        <a:xfrm>
          <a:off x="6008581" y="1052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21" name="直線コネクタ 220">
          <a:extLst>
            <a:ext uri="{FF2B5EF4-FFF2-40B4-BE49-F238E27FC236}">
              <a16:creationId xmlns:a16="http://schemas.microsoft.com/office/drawing/2014/main" id="{01DAD03B-62DF-4D8E-BBB2-11BA289A5299}"/>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59</xdr:row>
      <xdr:rowOff>29227</xdr:rowOff>
    </xdr:from>
    <xdr:ext cx="595419" cy="259045"/>
    <xdr:sp macro="" textlink="">
      <xdr:nvSpPr>
        <xdr:cNvPr id="222" name="テキスト ボックス 221">
          <a:extLst>
            <a:ext uri="{FF2B5EF4-FFF2-40B4-BE49-F238E27FC236}">
              <a16:creationId xmlns:a16="http://schemas.microsoft.com/office/drawing/2014/main" id="{C9EB77E3-CC73-41D1-BE00-FFB6043A42F3}"/>
            </a:ext>
          </a:extLst>
        </xdr:cNvPr>
        <xdr:cNvSpPr txBox="1"/>
      </xdr:nvSpPr>
      <xdr:spPr>
        <a:xfrm>
          <a:off x="6008581" y="1014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3" name="直線コネクタ 222">
          <a:extLst>
            <a:ext uri="{FF2B5EF4-FFF2-40B4-BE49-F238E27FC236}">
              <a16:creationId xmlns:a16="http://schemas.microsoft.com/office/drawing/2014/main" id="{B365C081-A9E5-4CC3-B8B5-9399A0563184}"/>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162577</xdr:rowOff>
    </xdr:from>
    <xdr:ext cx="595419" cy="259045"/>
    <xdr:sp macro="" textlink="">
      <xdr:nvSpPr>
        <xdr:cNvPr id="224" name="テキスト ボックス 223">
          <a:extLst>
            <a:ext uri="{FF2B5EF4-FFF2-40B4-BE49-F238E27FC236}">
              <a16:creationId xmlns:a16="http://schemas.microsoft.com/office/drawing/2014/main" id="{ADFBD944-00C4-4480-9493-74B369AC59B7}"/>
            </a:ext>
          </a:extLst>
        </xdr:cNvPr>
        <xdr:cNvSpPr txBox="1"/>
      </xdr:nvSpPr>
      <xdr:spPr>
        <a:xfrm>
          <a:off x="6008581" y="976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5" name="直線コネクタ 224">
          <a:extLst>
            <a:ext uri="{FF2B5EF4-FFF2-40B4-BE49-F238E27FC236}">
              <a16:creationId xmlns:a16="http://schemas.microsoft.com/office/drawing/2014/main" id="{2F5F1DA0-CCCD-468F-ACDF-A75AFDFDA2E3}"/>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124477</xdr:rowOff>
    </xdr:from>
    <xdr:ext cx="685572" cy="259045"/>
    <xdr:sp macro="" textlink="">
      <xdr:nvSpPr>
        <xdr:cNvPr id="226" name="テキスト ボックス 225">
          <a:extLst>
            <a:ext uri="{FF2B5EF4-FFF2-40B4-BE49-F238E27FC236}">
              <a16:creationId xmlns:a16="http://schemas.microsoft.com/office/drawing/2014/main" id="{28964DB7-B51C-4857-A2FA-FA45A510F308}"/>
            </a:ext>
          </a:extLst>
        </xdr:cNvPr>
        <xdr:cNvSpPr txBox="1"/>
      </xdr:nvSpPr>
      <xdr:spPr>
        <a:xfrm>
          <a:off x="5918428" y="938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7" name="直線コネクタ 226">
          <a:extLst>
            <a:ext uri="{FF2B5EF4-FFF2-40B4-BE49-F238E27FC236}">
              <a16:creationId xmlns:a16="http://schemas.microsoft.com/office/drawing/2014/main" id="{FF0CA5C7-7CA9-469A-B0D7-02B80A8FC695}"/>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28" name="テキスト ボックス 227">
          <a:extLst>
            <a:ext uri="{FF2B5EF4-FFF2-40B4-BE49-F238E27FC236}">
              <a16:creationId xmlns:a16="http://schemas.microsoft.com/office/drawing/2014/main" id="{B57D5714-BA03-4324-9D13-2EBF748EBFFC}"/>
            </a:ext>
          </a:extLst>
        </xdr:cNvPr>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9" name="【橋りょう・トンネル】&#10;一人当たり有形固定資産（償却資産）額グラフ枠">
          <a:extLst>
            <a:ext uri="{FF2B5EF4-FFF2-40B4-BE49-F238E27FC236}">
              <a16:creationId xmlns:a16="http://schemas.microsoft.com/office/drawing/2014/main" id="{6E88DD18-AB7B-46FB-B15F-5B4C51F4551E}"/>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18903</xdr:rowOff>
    </xdr:from>
    <xdr:to>
      <xdr:col>54</xdr:col>
      <xdr:colOff>189865</xdr:colOff>
      <xdr:row>64</xdr:row>
      <xdr:rowOff>71728</xdr:rowOff>
    </xdr:to>
    <xdr:cxnSp macro="">
      <xdr:nvCxnSpPr>
        <xdr:cNvPr id="230" name="直線コネクタ 229">
          <a:extLst>
            <a:ext uri="{FF2B5EF4-FFF2-40B4-BE49-F238E27FC236}">
              <a16:creationId xmlns:a16="http://schemas.microsoft.com/office/drawing/2014/main" id="{DC6EEAE6-7FBF-4FA3-B4A2-4D26F221E075}"/>
            </a:ext>
          </a:extLst>
        </xdr:cNvPr>
        <xdr:cNvCxnSpPr/>
      </xdr:nvCxnSpPr>
      <xdr:spPr>
        <a:xfrm flipV="1">
          <a:off x="10476865" y="9620103"/>
          <a:ext cx="0" cy="14244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75555</xdr:rowOff>
    </xdr:from>
    <xdr:ext cx="469744" cy="259045"/>
    <xdr:sp macro="" textlink="">
      <xdr:nvSpPr>
        <xdr:cNvPr id="231" name="【橋りょう・トンネル】&#10;一人当たり有形固定資産（償却資産）額最小値テキスト">
          <a:extLst>
            <a:ext uri="{FF2B5EF4-FFF2-40B4-BE49-F238E27FC236}">
              <a16:creationId xmlns:a16="http://schemas.microsoft.com/office/drawing/2014/main" id="{35BBA8B5-557C-4D4D-809C-EB855603B7A3}"/>
            </a:ext>
          </a:extLst>
        </xdr:cNvPr>
        <xdr:cNvSpPr txBox="1"/>
      </xdr:nvSpPr>
      <xdr:spPr>
        <a:xfrm>
          <a:off x="10515600" y="110483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71728</xdr:rowOff>
    </xdr:from>
    <xdr:to>
      <xdr:col>55</xdr:col>
      <xdr:colOff>88900</xdr:colOff>
      <xdr:row>64</xdr:row>
      <xdr:rowOff>71728</xdr:rowOff>
    </xdr:to>
    <xdr:cxnSp macro="">
      <xdr:nvCxnSpPr>
        <xdr:cNvPr id="232" name="直線コネクタ 231">
          <a:extLst>
            <a:ext uri="{FF2B5EF4-FFF2-40B4-BE49-F238E27FC236}">
              <a16:creationId xmlns:a16="http://schemas.microsoft.com/office/drawing/2014/main" id="{616D3891-DED1-4435-B6D0-1071758C1338}"/>
            </a:ext>
          </a:extLst>
        </xdr:cNvPr>
        <xdr:cNvCxnSpPr/>
      </xdr:nvCxnSpPr>
      <xdr:spPr>
        <a:xfrm>
          <a:off x="10388600" y="110445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137030</xdr:rowOff>
    </xdr:from>
    <xdr:ext cx="690189" cy="259045"/>
    <xdr:sp macro="" textlink="">
      <xdr:nvSpPr>
        <xdr:cNvPr id="233" name="【橋りょう・トンネル】&#10;一人当たり有形固定資産（償却資産）額最大値テキスト">
          <a:extLst>
            <a:ext uri="{FF2B5EF4-FFF2-40B4-BE49-F238E27FC236}">
              <a16:creationId xmlns:a16="http://schemas.microsoft.com/office/drawing/2014/main" id="{3B4C1CFA-D406-49BC-A53B-8E688C833F6A}"/>
            </a:ext>
          </a:extLst>
        </xdr:cNvPr>
        <xdr:cNvSpPr txBox="1"/>
      </xdr:nvSpPr>
      <xdr:spPr>
        <a:xfrm>
          <a:off x="10515600" y="939533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1,125,116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18903</xdr:rowOff>
    </xdr:from>
    <xdr:to>
      <xdr:col>55</xdr:col>
      <xdr:colOff>88900</xdr:colOff>
      <xdr:row>56</xdr:row>
      <xdr:rowOff>18903</xdr:rowOff>
    </xdr:to>
    <xdr:cxnSp macro="">
      <xdr:nvCxnSpPr>
        <xdr:cNvPr id="234" name="直線コネクタ 233">
          <a:extLst>
            <a:ext uri="{FF2B5EF4-FFF2-40B4-BE49-F238E27FC236}">
              <a16:creationId xmlns:a16="http://schemas.microsoft.com/office/drawing/2014/main" id="{0B25ED2A-4C01-4DBB-B138-0741FB8D7C36}"/>
            </a:ext>
          </a:extLst>
        </xdr:cNvPr>
        <xdr:cNvCxnSpPr/>
      </xdr:nvCxnSpPr>
      <xdr:spPr>
        <a:xfrm>
          <a:off x="10388600" y="96201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121924</xdr:rowOff>
    </xdr:from>
    <xdr:ext cx="599010" cy="259045"/>
    <xdr:sp macro="" textlink="">
      <xdr:nvSpPr>
        <xdr:cNvPr id="235" name="【橋りょう・トンネル】&#10;一人当たり有形固定資産（償却資産）額平均値テキスト">
          <a:extLst>
            <a:ext uri="{FF2B5EF4-FFF2-40B4-BE49-F238E27FC236}">
              <a16:creationId xmlns:a16="http://schemas.microsoft.com/office/drawing/2014/main" id="{E031367D-66E9-490C-A564-BE2260F3D983}"/>
            </a:ext>
          </a:extLst>
        </xdr:cNvPr>
        <xdr:cNvSpPr txBox="1"/>
      </xdr:nvSpPr>
      <xdr:spPr>
        <a:xfrm>
          <a:off x="10515600" y="1058037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212,010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99047</xdr:rowOff>
    </xdr:from>
    <xdr:to>
      <xdr:col>55</xdr:col>
      <xdr:colOff>50800</xdr:colOff>
      <xdr:row>63</xdr:row>
      <xdr:rowOff>29197</xdr:rowOff>
    </xdr:to>
    <xdr:sp macro="" textlink="">
      <xdr:nvSpPr>
        <xdr:cNvPr id="236" name="フローチャート: 判断 235">
          <a:extLst>
            <a:ext uri="{FF2B5EF4-FFF2-40B4-BE49-F238E27FC236}">
              <a16:creationId xmlns:a16="http://schemas.microsoft.com/office/drawing/2014/main" id="{9CAA580B-8B46-41F7-B017-234B9DFAC334}"/>
            </a:ext>
          </a:extLst>
        </xdr:cNvPr>
        <xdr:cNvSpPr/>
      </xdr:nvSpPr>
      <xdr:spPr>
        <a:xfrm>
          <a:off x="10426700" y="107289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96082</xdr:rowOff>
    </xdr:from>
    <xdr:to>
      <xdr:col>50</xdr:col>
      <xdr:colOff>165100</xdr:colOff>
      <xdr:row>63</xdr:row>
      <xdr:rowOff>26232</xdr:rowOff>
    </xdr:to>
    <xdr:sp macro="" textlink="">
      <xdr:nvSpPr>
        <xdr:cNvPr id="237" name="フローチャート: 判断 236">
          <a:extLst>
            <a:ext uri="{FF2B5EF4-FFF2-40B4-BE49-F238E27FC236}">
              <a16:creationId xmlns:a16="http://schemas.microsoft.com/office/drawing/2014/main" id="{B6A387B3-CEE5-41E2-83EA-323871F2D599}"/>
            </a:ext>
          </a:extLst>
        </xdr:cNvPr>
        <xdr:cNvSpPr/>
      </xdr:nvSpPr>
      <xdr:spPr>
        <a:xfrm>
          <a:off x="9588500" y="107259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111844</xdr:rowOff>
    </xdr:from>
    <xdr:to>
      <xdr:col>46</xdr:col>
      <xdr:colOff>38100</xdr:colOff>
      <xdr:row>63</xdr:row>
      <xdr:rowOff>41994</xdr:rowOff>
    </xdr:to>
    <xdr:sp macro="" textlink="">
      <xdr:nvSpPr>
        <xdr:cNvPr id="238" name="フローチャート: 判断 237">
          <a:extLst>
            <a:ext uri="{FF2B5EF4-FFF2-40B4-BE49-F238E27FC236}">
              <a16:creationId xmlns:a16="http://schemas.microsoft.com/office/drawing/2014/main" id="{09FD33B5-882A-4C2B-8C4E-1B8D28542DAC}"/>
            </a:ext>
          </a:extLst>
        </xdr:cNvPr>
        <xdr:cNvSpPr/>
      </xdr:nvSpPr>
      <xdr:spPr>
        <a:xfrm>
          <a:off x="8699500" y="10741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113012</xdr:rowOff>
    </xdr:from>
    <xdr:to>
      <xdr:col>41</xdr:col>
      <xdr:colOff>101600</xdr:colOff>
      <xdr:row>63</xdr:row>
      <xdr:rowOff>43162</xdr:rowOff>
    </xdr:to>
    <xdr:sp macro="" textlink="">
      <xdr:nvSpPr>
        <xdr:cNvPr id="239" name="フローチャート: 判断 238">
          <a:extLst>
            <a:ext uri="{FF2B5EF4-FFF2-40B4-BE49-F238E27FC236}">
              <a16:creationId xmlns:a16="http://schemas.microsoft.com/office/drawing/2014/main" id="{A0642C75-1037-4CF7-90B6-E1C9E6399C7C}"/>
            </a:ext>
          </a:extLst>
        </xdr:cNvPr>
        <xdr:cNvSpPr/>
      </xdr:nvSpPr>
      <xdr:spPr>
        <a:xfrm>
          <a:off x="7810500" y="107429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114671</xdr:rowOff>
    </xdr:from>
    <xdr:to>
      <xdr:col>36</xdr:col>
      <xdr:colOff>165100</xdr:colOff>
      <xdr:row>63</xdr:row>
      <xdr:rowOff>44821</xdr:rowOff>
    </xdr:to>
    <xdr:sp macro="" textlink="">
      <xdr:nvSpPr>
        <xdr:cNvPr id="240" name="フローチャート: 判断 239">
          <a:extLst>
            <a:ext uri="{FF2B5EF4-FFF2-40B4-BE49-F238E27FC236}">
              <a16:creationId xmlns:a16="http://schemas.microsoft.com/office/drawing/2014/main" id="{EB787A2F-9C10-4C44-8E49-04B24F63A491}"/>
            </a:ext>
          </a:extLst>
        </xdr:cNvPr>
        <xdr:cNvSpPr/>
      </xdr:nvSpPr>
      <xdr:spPr>
        <a:xfrm>
          <a:off x="6921500" y="107445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B01109CF-AEBA-4337-952F-70D6807B4664}"/>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BD9F6FFC-2193-4841-A4EB-C6062CFFD838}"/>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00D1B2CD-17B7-4FB4-88BE-895999502589}"/>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4" name="テキスト ボックス 243">
          <a:extLst>
            <a:ext uri="{FF2B5EF4-FFF2-40B4-BE49-F238E27FC236}">
              <a16:creationId xmlns:a16="http://schemas.microsoft.com/office/drawing/2014/main" id="{41C1A5D9-96C0-48C7-8484-37A5102AF9C7}"/>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5" name="テキスト ボックス 244">
          <a:extLst>
            <a:ext uri="{FF2B5EF4-FFF2-40B4-BE49-F238E27FC236}">
              <a16:creationId xmlns:a16="http://schemas.microsoft.com/office/drawing/2014/main" id="{3D668063-FF24-4478-AC3B-DFA1BCDCD8E6}"/>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160011</xdr:rowOff>
    </xdr:from>
    <xdr:to>
      <xdr:col>55</xdr:col>
      <xdr:colOff>50800</xdr:colOff>
      <xdr:row>63</xdr:row>
      <xdr:rowOff>90161</xdr:rowOff>
    </xdr:to>
    <xdr:sp macro="" textlink="">
      <xdr:nvSpPr>
        <xdr:cNvPr id="246" name="楕円 245">
          <a:extLst>
            <a:ext uri="{FF2B5EF4-FFF2-40B4-BE49-F238E27FC236}">
              <a16:creationId xmlns:a16="http://schemas.microsoft.com/office/drawing/2014/main" id="{2044FAC3-C773-42C1-9A54-2C51BBF94E45}"/>
            </a:ext>
          </a:extLst>
        </xdr:cNvPr>
        <xdr:cNvSpPr/>
      </xdr:nvSpPr>
      <xdr:spPr>
        <a:xfrm>
          <a:off x="10426700" y="107899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138438</xdr:rowOff>
    </xdr:from>
    <xdr:ext cx="599010" cy="259045"/>
    <xdr:sp macro="" textlink="">
      <xdr:nvSpPr>
        <xdr:cNvPr id="247" name="【橋りょう・トンネル】&#10;一人当たり有形固定資産（償却資産）額該当値テキスト">
          <a:extLst>
            <a:ext uri="{FF2B5EF4-FFF2-40B4-BE49-F238E27FC236}">
              <a16:creationId xmlns:a16="http://schemas.microsoft.com/office/drawing/2014/main" id="{278E494B-25EC-4E4C-8A54-52FCC8B65EC9}"/>
            </a:ext>
          </a:extLst>
        </xdr:cNvPr>
        <xdr:cNvSpPr txBox="1"/>
      </xdr:nvSpPr>
      <xdr:spPr>
        <a:xfrm>
          <a:off x="10515600" y="107683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164,007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163190</xdr:rowOff>
    </xdr:from>
    <xdr:to>
      <xdr:col>50</xdr:col>
      <xdr:colOff>165100</xdr:colOff>
      <xdr:row>63</xdr:row>
      <xdr:rowOff>93340</xdr:rowOff>
    </xdr:to>
    <xdr:sp macro="" textlink="">
      <xdr:nvSpPr>
        <xdr:cNvPr id="248" name="楕円 247">
          <a:extLst>
            <a:ext uri="{FF2B5EF4-FFF2-40B4-BE49-F238E27FC236}">
              <a16:creationId xmlns:a16="http://schemas.microsoft.com/office/drawing/2014/main" id="{FD6DE547-29E0-4FA3-810F-DB502A8391EF}"/>
            </a:ext>
          </a:extLst>
        </xdr:cNvPr>
        <xdr:cNvSpPr/>
      </xdr:nvSpPr>
      <xdr:spPr>
        <a:xfrm>
          <a:off x="9588500" y="10793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39361</xdr:rowOff>
    </xdr:from>
    <xdr:to>
      <xdr:col>55</xdr:col>
      <xdr:colOff>0</xdr:colOff>
      <xdr:row>63</xdr:row>
      <xdr:rowOff>42540</xdr:rowOff>
    </xdr:to>
    <xdr:cxnSp macro="">
      <xdr:nvCxnSpPr>
        <xdr:cNvPr id="249" name="直線コネクタ 248">
          <a:extLst>
            <a:ext uri="{FF2B5EF4-FFF2-40B4-BE49-F238E27FC236}">
              <a16:creationId xmlns:a16="http://schemas.microsoft.com/office/drawing/2014/main" id="{F9668F22-87FA-4D82-AC88-0F0B86FF179B}"/>
            </a:ext>
          </a:extLst>
        </xdr:cNvPr>
        <xdr:cNvCxnSpPr/>
      </xdr:nvCxnSpPr>
      <xdr:spPr>
        <a:xfrm flipV="1">
          <a:off x="9639300" y="10840711"/>
          <a:ext cx="838200" cy="31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62</xdr:row>
      <xdr:rowOff>160113</xdr:rowOff>
    </xdr:from>
    <xdr:to>
      <xdr:col>46</xdr:col>
      <xdr:colOff>38100</xdr:colOff>
      <xdr:row>63</xdr:row>
      <xdr:rowOff>90263</xdr:rowOff>
    </xdr:to>
    <xdr:sp macro="" textlink="">
      <xdr:nvSpPr>
        <xdr:cNvPr id="250" name="楕円 249">
          <a:extLst>
            <a:ext uri="{FF2B5EF4-FFF2-40B4-BE49-F238E27FC236}">
              <a16:creationId xmlns:a16="http://schemas.microsoft.com/office/drawing/2014/main" id="{78177B8B-02D1-41F4-BFF7-5DA7F78EB6D1}"/>
            </a:ext>
          </a:extLst>
        </xdr:cNvPr>
        <xdr:cNvSpPr/>
      </xdr:nvSpPr>
      <xdr:spPr>
        <a:xfrm>
          <a:off x="8699500" y="107900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39463</xdr:rowOff>
    </xdr:from>
    <xdr:to>
      <xdr:col>50</xdr:col>
      <xdr:colOff>114300</xdr:colOff>
      <xdr:row>63</xdr:row>
      <xdr:rowOff>42540</xdr:rowOff>
    </xdr:to>
    <xdr:cxnSp macro="">
      <xdr:nvCxnSpPr>
        <xdr:cNvPr id="251" name="直線コネクタ 250">
          <a:extLst>
            <a:ext uri="{FF2B5EF4-FFF2-40B4-BE49-F238E27FC236}">
              <a16:creationId xmlns:a16="http://schemas.microsoft.com/office/drawing/2014/main" id="{D1998363-94DA-4982-9C75-F59CA8B2421C}"/>
            </a:ext>
          </a:extLst>
        </xdr:cNvPr>
        <xdr:cNvCxnSpPr/>
      </xdr:nvCxnSpPr>
      <xdr:spPr>
        <a:xfrm>
          <a:off x="8750300" y="10840813"/>
          <a:ext cx="889000" cy="30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62</xdr:row>
      <xdr:rowOff>164388</xdr:rowOff>
    </xdr:from>
    <xdr:to>
      <xdr:col>41</xdr:col>
      <xdr:colOff>101600</xdr:colOff>
      <xdr:row>63</xdr:row>
      <xdr:rowOff>94538</xdr:rowOff>
    </xdr:to>
    <xdr:sp macro="" textlink="">
      <xdr:nvSpPr>
        <xdr:cNvPr id="252" name="楕円 251">
          <a:extLst>
            <a:ext uri="{FF2B5EF4-FFF2-40B4-BE49-F238E27FC236}">
              <a16:creationId xmlns:a16="http://schemas.microsoft.com/office/drawing/2014/main" id="{DEB65116-3D5D-4422-BF25-122A2C86279E}"/>
            </a:ext>
          </a:extLst>
        </xdr:cNvPr>
        <xdr:cNvSpPr/>
      </xdr:nvSpPr>
      <xdr:spPr>
        <a:xfrm>
          <a:off x="7810500" y="107942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39463</xdr:rowOff>
    </xdr:from>
    <xdr:to>
      <xdr:col>45</xdr:col>
      <xdr:colOff>177800</xdr:colOff>
      <xdr:row>63</xdr:row>
      <xdr:rowOff>43738</xdr:rowOff>
    </xdr:to>
    <xdr:cxnSp macro="">
      <xdr:nvCxnSpPr>
        <xdr:cNvPr id="253" name="直線コネクタ 252">
          <a:extLst>
            <a:ext uri="{FF2B5EF4-FFF2-40B4-BE49-F238E27FC236}">
              <a16:creationId xmlns:a16="http://schemas.microsoft.com/office/drawing/2014/main" id="{697C9633-A384-431F-9EEA-8C966863E60F}"/>
            </a:ext>
          </a:extLst>
        </xdr:cNvPr>
        <xdr:cNvCxnSpPr/>
      </xdr:nvCxnSpPr>
      <xdr:spPr>
        <a:xfrm flipV="1">
          <a:off x="7861300" y="10840813"/>
          <a:ext cx="889000" cy="42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62</xdr:row>
      <xdr:rowOff>168544</xdr:rowOff>
    </xdr:from>
    <xdr:to>
      <xdr:col>36</xdr:col>
      <xdr:colOff>165100</xdr:colOff>
      <xdr:row>63</xdr:row>
      <xdr:rowOff>98694</xdr:rowOff>
    </xdr:to>
    <xdr:sp macro="" textlink="">
      <xdr:nvSpPr>
        <xdr:cNvPr id="254" name="楕円 253">
          <a:extLst>
            <a:ext uri="{FF2B5EF4-FFF2-40B4-BE49-F238E27FC236}">
              <a16:creationId xmlns:a16="http://schemas.microsoft.com/office/drawing/2014/main" id="{884B8790-B9D7-49DA-BCB4-95EDDABE85F0}"/>
            </a:ext>
          </a:extLst>
        </xdr:cNvPr>
        <xdr:cNvSpPr/>
      </xdr:nvSpPr>
      <xdr:spPr>
        <a:xfrm>
          <a:off x="6921500" y="107984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43738</xdr:rowOff>
    </xdr:from>
    <xdr:to>
      <xdr:col>41</xdr:col>
      <xdr:colOff>50800</xdr:colOff>
      <xdr:row>63</xdr:row>
      <xdr:rowOff>47894</xdr:rowOff>
    </xdr:to>
    <xdr:cxnSp macro="">
      <xdr:nvCxnSpPr>
        <xdr:cNvPr id="255" name="直線コネクタ 254">
          <a:extLst>
            <a:ext uri="{FF2B5EF4-FFF2-40B4-BE49-F238E27FC236}">
              <a16:creationId xmlns:a16="http://schemas.microsoft.com/office/drawing/2014/main" id="{C6A8B941-BA99-4043-8AA5-3DBFFE404D2B}"/>
            </a:ext>
          </a:extLst>
        </xdr:cNvPr>
        <xdr:cNvCxnSpPr/>
      </xdr:nvCxnSpPr>
      <xdr:spPr>
        <a:xfrm flipV="1">
          <a:off x="6972300" y="10845088"/>
          <a:ext cx="889000" cy="41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61</xdr:row>
      <xdr:rowOff>42759</xdr:rowOff>
    </xdr:from>
    <xdr:ext cx="599010" cy="259045"/>
    <xdr:sp macro="" textlink="">
      <xdr:nvSpPr>
        <xdr:cNvPr id="256" name="n_1aveValue【橋りょう・トンネル】&#10;一人当たり有形固定資産（償却資産）額">
          <a:extLst>
            <a:ext uri="{FF2B5EF4-FFF2-40B4-BE49-F238E27FC236}">
              <a16:creationId xmlns:a16="http://schemas.microsoft.com/office/drawing/2014/main" id="{260DF8B4-C65A-4060-B9A1-E7F30B1EE45F}"/>
            </a:ext>
          </a:extLst>
        </xdr:cNvPr>
        <xdr:cNvSpPr txBox="1"/>
      </xdr:nvSpPr>
      <xdr:spPr>
        <a:xfrm>
          <a:off x="9327095" y="105012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214,345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61</xdr:row>
      <xdr:rowOff>58521</xdr:rowOff>
    </xdr:from>
    <xdr:ext cx="599010" cy="259045"/>
    <xdr:sp macro="" textlink="">
      <xdr:nvSpPr>
        <xdr:cNvPr id="257" name="n_2aveValue【橋りょう・トンネル】&#10;一人当たり有形固定資産（償却資産）額">
          <a:extLst>
            <a:ext uri="{FF2B5EF4-FFF2-40B4-BE49-F238E27FC236}">
              <a16:creationId xmlns:a16="http://schemas.microsoft.com/office/drawing/2014/main" id="{AD2B8ACB-6B4B-409A-9A24-30ABBCD60783}"/>
            </a:ext>
          </a:extLst>
        </xdr:cNvPr>
        <xdr:cNvSpPr txBox="1"/>
      </xdr:nvSpPr>
      <xdr:spPr>
        <a:xfrm>
          <a:off x="8450795" y="105169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201,934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61</xdr:row>
      <xdr:rowOff>59689</xdr:rowOff>
    </xdr:from>
    <xdr:ext cx="599010" cy="259045"/>
    <xdr:sp macro="" textlink="">
      <xdr:nvSpPr>
        <xdr:cNvPr id="258" name="n_3aveValue【橋りょう・トンネル】&#10;一人当たり有形固定資産（償却資産）額">
          <a:extLst>
            <a:ext uri="{FF2B5EF4-FFF2-40B4-BE49-F238E27FC236}">
              <a16:creationId xmlns:a16="http://schemas.microsoft.com/office/drawing/2014/main" id="{D7E0E490-92B2-48C8-BEA4-1A1E0C4730A7}"/>
            </a:ext>
          </a:extLst>
        </xdr:cNvPr>
        <xdr:cNvSpPr txBox="1"/>
      </xdr:nvSpPr>
      <xdr:spPr>
        <a:xfrm>
          <a:off x="7561795" y="105181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201,014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61</xdr:row>
      <xdr:rowOff>61348</xdr:rowOff>
    </xdr:from>
    <xdr:ext cx="599010" cy="259045"/>
    <xdr:sp macro="" textlink="">
      <xdr:nvSpPr>
        <xdr:cNvPr id="259" name="n_4aveValue【橋りょう・トンネル】&#10;一人当たり有形固定資産（償却資産）額">
          <a:extLst>
            <a:ext uri="{FF2B5EF4-FFF2-40B4-BE49-F238E27FC236}">
              <a16:creationId xmlns:a16="http://schemas.microsoft.com/office/drawing/2014/main" id="{44CFA990-AEED-4073-A0C0-DB1E493F2AA7}"/>
            </a:ext>
          </a:extLst>
        </xdr:cNvPr>
        <xdr:cNvSpPr txBox="1"/>
      </xdr:nvSpPr>
      <xdr:spPr>
        <a:xfrm>
          <a:off x="6672795" y="105197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199,708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63</xdr:row>
      <xdr:rowOff>84467</xdr:rowOff>
    </xdr:from>
    <xdr:ext cx="599010" cy="259045"/>
    <xdr:sp macro="" textlink="">
      <xdr:nvSpPr>
        <xdr:cNvPr id="260" name="n_1mainValue【橋りょう・トンネル】&#10;一人当たり有形固定資産（償却資産）額">
          <a:extLst>
            <a:ext uri="{FF2B5EF4-FFF2-40B4-BE49-F238E27FC236}">
              <a16:creationId xmlns:a16="http://schemas.microsoft.com/office/drawing/2014/main" id="{8F317FAD-4499-4822-B063-43D24203AB6B}"/>
            </a:ext>
          </a:extLst>
        </xdr:cNvPr>
        <xdr:cNvSpPr txBox="1"/>
      </xdr:nvSpPr>
      <xdr:spPr>
        <a:xfrm>
          <a:off x="9327095" y="108858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161,504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63</xdr:row>
      <xdr:rowOff>81390</xdr:rowOff>
    </xdr:from>
    <xdr:ext cx="599010" cy="259045"/>
    <xdr:sp macro="" textlink="">
      <xdr:nvSpPr>
        <xdr:cNvPr id="261" name="n_2mainValue【橋りょう・トンネル】&#10;一人当たり有形固定資産（償却資産）額">
          <a:extLst>
            <a:ext uri="{FF2B5EF4-FFF2-40B4-BE49-F238E27FC236}">
              <a16:creationId xmlns:a16="http://schemas.microsoft.com/office/drawing/2014/main" id="{F75E5FF5-DE39-4803-9A9B-5AEC410F403F}"/>
            </a:ext>
          </a:extLst>
        </xdr:cNvPr>
        <xdr:cNvSpPr txBox="1"/>
      </xdr:nvSpPr>
      <xdr:spPr>
        <a:xfrm>
          <a:off x="8450795" y="108827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163,927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63</xdr:row>
      <xdr:rowOff>85665</xdr:rowOff>
    </xdr:from>
    <xdr:ext cx="599010" cy="259045"/>
    <xdr:sp macro="" textlink="">
      <xdr:nvSpPr>
        <xdr:cNvPr id="262" name="n_3mainValue【橋りょう・トンネル】&#10;一人当たり有形固定資産（償却資産）額">
          <a:extLst>
            <a:ext uri="{FF2B5EF4-FFF2-40B4-BE49-F238E27FC236}">
              <a16:creationId xmlns:a16="http://schemas.microsoft.com/office/drawing/2014/main" id="{CCA88814-1D3C-405A-8BA7-2EBBAA909F04}"/>
            </a:ext>
          </a:extLst>
        </xdr:cNvPr>
        <xdr:cNvSpPr txBox="1"/>
      </xdr:nvSpPr>
      <xdr:spPr>
        <a:xfrm>
          <a:off x="7561795" y="108870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160,561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63</xdr:row>
      <xdr:rowOff>89821</xdr:rowOff>
    </xdr:from>
    <xdr:ext cx="599010" cy="259045"/>
    <xdr:sp macro="" textlink="">
      <xdr:nvSpPr>
        <xdr:cNvPr id="263" name="n_4mainValue【橋りょう・トンネル】&#10;一人当たり有形固定資産（償却資産）額">
          <a:extLst>
            <a:ext uri="{FF2B5EF4-FFF2-40B4-BE49-F238E27FC236}">
              <a16:creationId xmlns:a16="http://schemas.microsoft.com/office/drawing/2014/main" id="{3608F318-9EA0-4E85-ADF8-8C4D853E90B0}"/>
            </a:ext>
          </a:extLst>
        </xdr:cNvPr>
        <xdr:cNvSpPr txBox="1"/>
      </xdr:nvSpPr>
      <xdr:spPr>
        <a:xfrm>
          <a:off x="6672795" y="108911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157,288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4" name="正方形/長方形 263">
          <a:extLst>
            <a:ext uri="{FF2B5EF4-FFF2-40B4-BE49-F238E27FC236}">
              <a16:creationId xmlns:a16="http://schemas.microsoft.com/office/drawing/2014/main" id="{5633365D-2D00-41ED-B3D1-25CB2D5BE041}"/>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5" name="正方形/長方形 264">
          <a:extLst>
            <a:ext uri="{FF2B5EF4-FFF2-40B4-BE49-F238E27FC236}">
              <a16:creationId xmlns:a16="http://schemas.microsoft.com/office/drawing/2014/main" id="{377E5628-E083-4FBF-930C-4D910E86F268}"/>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6" name="正方形/長方形 265">
          <a:extLst>
            <a:ext uri="{FF2B5EF4-FFF2-40B4-BE49-F238E27FC236}">
              <a16:creationId xmlns:a16="http://schemas.microsoft.com/office/drawing/2014/main" id="{800C7E5D-4F77-42A7-BDAE-9167B328D2ED}"/>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7" name="正方形/長方形 266">
          <a:extLst>
            <a:ext uri="{FF2B5EF4-FFF2-40B4-BE49-F238E27FC236}">
              <a16:creationId xmlns:a16="http://schemas.microsoft.com/office/drawing/2014/main" id="{DC185D92-32FF-4843-9DA3-51D73D22270C}"/>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8" name="正方形/長方形 267">
          <a:extLst>
            <a:ext uri="{FF2B5EF4-FFF2-40B4-BE49-F238E27FC236}">
              <a16:creationId xmlns:a16="http://schemas.microsoft.com/office/drawing/2014/main" id="{ACB44247-A5C0-41C6-B03A-E9188DA43205}"/>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9" name="正方形/長方形 268">
          <a:extLst>
            <a:ext uri="{FF2B5EF4-FFF2-40B4-BE49-F238E27FC236}">
              <a16:creationId xmlns:a16="http://schemas.microsoft.com/office/drawing/2014/main" id="{3718B11E-7364-4921-89AB-887EFC377287}"/>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0" name="正方形/長方形 269">
          <a:extLst>
            <a:ext uri="{FF2B5EF4-FFF2-40B4-BE49-F238E27FC236}">
              <a16:creationId xmlns:a16="http://schemas.microsoft.com/office/drawing/2014/main" id="{D5C7EB29-B123-4A95-8E2A-580F9FFCCA25}"/>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1" name="正方形/長方形 270">
          <a:extLst>
            <a:ext uri="{FF2B5EF4-FFF2-40B4-BE49-F238E27FC236}">
              <a16:creationId xmlns:a16="http://schemas.microsoft.com/office/drawing/2014/main" id="{DA5AD5E9-3FA0-423A-83EC-A4328D630693}"/>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2" name="テキスト ボックス 271">
          <a:extLst>
            <a:ext uri="{FF2B5EF4-FFF2-40B4-BE49-F238E27FC236}">
              <a16:creationId xmlns:a16="http://schemas.microsoft.com/office/drawing/2014/main" id="{A5F820B5-26A1-46CC-A2D8-5AE6EBC7018D}"/>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3" name="直線コネクタ 272">
          <a:extLst>
            <a:ext uri="{FF2B5EF4-FFF2-40B4-BE49-F238E27FC236}">
              <a16:creationId xmlns:a16="http://schemas.microsoft.com/office/drawing/2014/main" id="{6243F22D-2005-4D01-AD15-B5AECF1FFE21}"/>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4" name="テキスト ボックス 273">
          <a:extLst>
            <a:ext uri="{FF2B5EF4-FFF2-40B4-BE49-F238E27FC236}">
              <a16:creationId xmlns:a16="http://schemas.microsoft.com/office/drawing/2014/main" id="{77DF94AF-1376-4CBC-BC28-4D0AAE9BD513}"/>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38100</xdr:rowOff>
    </xdr:from>
    <xdr:to>
      <xdr:col>28</xdr:col>
      <xdr:colOff>114300</xdr:colOff>
      <xdr:row>86</xdr:row>
      <xdr:rowOff>38100</xdr:rowOff>
    </xdr:to>
    <xdr:cxnSp macro="">
      <xdr:nvCxnSpPr>
        <xdr:cNvPr id="275" name="直線コネクタ 274">
          <a:extLst>
            <a:ext uri="{FF2B5EF4-FFF2-40B4-BE49-F238E27FC236}">
              <a16:creationId xmlns:a16="http://schemas.microsoft.com/office/drawing/2014/main" id="{563528E2-F1F5-4ABA-8323-835338E03EC9}"/>
            </a:ext>
          </a:extLst>
        </xdr:cNvPr>
        <xdr:cNvCxnSpPr/>
      </xdr:nvCxnSpPr>
      <xdr:spPr>
        <a:xfrm>
          <a:off x="762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67327</xdr:rowOff>
    </xdr:from>
    <xdr:ext cx="467179" cy="259045"/>
    <xdr:sp macro="" textlink="">
      <xdr:nvSpPr>
        <xdr:cNvPr id="276" name="テキスト ボックス 275">
          <a:extLst>
            <a:ext uri="{FF2B5EF4-FFF2-40B4-BE49-F238E27FC236}">
              <a16:creationId xmlns:a16="http://schemas.microsoft.com/office/drawing/2014/main" id="{8A39C894-3DF2-4F9B-82CD-DE27C227125D}"/>
            </a:ext>
          </a:extLst>
        </xdr:cNvPr>
        <xdr:cNvSpPr txBox="1"/>
      </xdr:nvSpPr>
      <xdr:spPr>
        <a:xfrm>
          <a:off x="294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95250</xdr:rowOff>
    </xdr:from>
    <xdr:to>
      <xdr:col>28</xdr:col>
      <xdr:colOff>114300</xdr:colOff>
      <xdr:row>83</xdr:row>
      <xdr:rowOff>95250</xdr:rowOff>
    </xdr:to>
    <xdr:cxnSp macro="">
      <xdr:nvCxnSpPr>
        <xdr:cNvPr id="277" name="直線コネクタ 276">
          <a:extLst>
            <a:ext uri="{FF2B5EF4-FFF2-40B4-BE49-F238E27FC236}">
              <a16:creationId xmlns:a16="http://schemas.microsoft.com/office/drawing/2014/main" id="{1B05AD29-C72F-47E4-9456-C3B27E889210}"/>
            </a:ext>
          </a:extLst>
        </xdr:cNvPr>
        <xdr:cNvCxnSpPr/>
      </xdr:nvCxnSpPr>
      <xdr:spPr>
        <a:xfrm>
          <a:off x="762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124477</xdr:rowOff>
    </xdr:from>
    <xdr:ext cx="403059" cy="259045"/>
    <xdr:sp macro="" textlink="">
      <xdr:nvSpPr>
        <xdr:cNvPr id="278" name="テキスト ボックス 277">
          <a:extLst>
            <a:ext uri="{FF2B5EF4-FFF2-40B4-BE49-F238E27FC236}">
              <a16:creationId xmlns:a16="http://schemas.microsoft.com/office/drawing/2014/main" id="{41A043BB-D839-47C4-9D09-68AA4D2FC3CD}"/>
            </a:ext>
          </a:extLst>
        </xdr:cNvPr>
        <xdr:cNvSpPr txBox="1"/>
      </xdr:nvSpPr>
      <xdr:spPr>
        <a:xfrm>
          <a:off x="358941" y="1418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152400</xdr:rowOff>
    </xdr:from>
    <xdr:to>
      <xdr:col>28</xdr:col>
      <xdr:colOff>114300</xdr:colOff>
      <xdr:row>80</xdr:row>
      <xdr:rowOff>152400</xdr:rowOff>
    </xdr:to>
    <xdr:cxnSp macro="">
      <xdr:nvCxnSpPr>
        <xdr:cNvPr id="279" name="直線コネクタ 278">
          <a:extLst>
            <a:ext uri="{FF2B5EF4-FFF2-40B4-BE49-F238E27FC236}">
              <a16:creationId xmlns:a16="http://schemas.microsoft.com/office/drawing/2014/main" id="{9A9B3A55-E041-459F-8845-2FE50C3E8C90}"/>
            </a:ext>
          </a:extLst>
        </xdr:cNvPr>
        <xdr:cNvCxnSpPr/>
      </xdr:nvCxnSpPr>
      <xdr:spPr>
        <a:xfrm>
          <a:off x="762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10177</xdr:rowOff>
    </xdr:from>
    <xdr:ext cx="403059" cy="259045"/>
    <xdr:sp macro="" textlink="">
      <xdr:nvSpPr>
        <xdr:cNvPr id="280" name="テキスト ボックス 279">
          <a:extLst>
            <a:ext uri="{FF2B5EF4-FFF2-40B4-BE49-F238E27FC236}">
              <a16:creationId xmlns:a16="http://schemas.microsoft.com/office/drawing/2014/main" id="{E1A08607-1186-4F81-90FF-95F992100862}"/>
            </a:ext>
          </a:extLst>
        </xdr:cNvPr>
        <xdr:cNvSpPr txBox="1"/>
      </xdr:nvSpPr>
      <xdr:spPr>
        <a:xfrm>
          <a:off x="358941" y="1372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38100</xdr:rowOff>
    </xdr:from>
    <xdr:to>
      <xdr:col>28</xdr:col>
      <xdr:colOff>114300</xdr:colOff>
      <xdr:row>78</xdr:row>
      <xdr:rowOff>38100</xdr:rowOff>
    </xdr:to>
    <xdr:cxnSp macro="">
      <xdr:nvCxnSpPr>
        <xdr:cNvPr id="281" name="直線コネクタ 280">
          <a:extLst>
            <a:ext uri="{FF2B5EF4-FFF2-40B4-BE49-F238E27FC236}">
              <a16:creationId xmlns:a16="http://schemas.microsoft.com/office/drawing/2014/main" id="{AC8604B1-F0DC-461C-BD4C-C5B542152E1E}"/>
            </a:ext>
          </a:extLst>
        </xdr:cNvPr>
        <xdr:cNvCxnSpPr/>
      </xdr:nvCxnSpPr>
      <xdr:spPr>
        <a:xfrm>
          <a:off x="762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77</xdr:row>
      <xdr:rowOff>67327</xdr:rowOff>
    </xdr:from>
    <xdr:ext cx="403059" cy="259045"/>
    <xdr:sp macro="" textlink="">
      <xdr:nvSpPr>
        <xdr:cNvPr id="282" name="テキスト ボックス 281">
          <a:extLst>
            <a:ext uri="{FF2B5EF4-FFF2-40B4-BE49-F238E27FC236}">
              <a16:creationId xmlns:a16="http://schemas.microsoft.com/office/drawing/2014/main" id="{AB85110D-6A13-4958-90D6-B58F6911B3C5}"/>
            </a:ext>
          </a:extLst>
        </xdr:cNvPr>
        <xdr:cNvSpPr txBox="1"/>
      </xdr:nvSpPr>
      <xdr:spPr>
        <a:xfrm>
          <a:off x="358941" y="1326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3" name="直線コネクタ 282">
          <a:extLst>
            <a:ext uri="{FF2B5EF4-FFF2-40B4-BE49-F238E27FC236}">
              <a16:creationId xmlns:a16="http://schemas.microsoft.com/office/drawing/2014/main" id="{A9C2360F-BD48-4D89-AC22-5F23EE94572B}"/>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74</xdr:row>
      <xdr:rowOff>124477</xdr:rowOff>
    </xdr:from>
    <xdr:ext cx="403059" cy="259045"/>
    <xdr:sp macro="" textlink="">
      <xdr:nvSpPr>
        <xdr:cNvPr id="284" name="テキスト ボックス 283">
          <a:extLst>
            <a:ext uri="{FF2B5EF4-FFF2-40B4-BE49-F238E27FC236}">
              <a16:creationId xmlns:a16="http://schemas.microsoft.com/office/drawing/2014/main" id="{84701BDD-0AFA-43A3-B9B8-EFE9E9A96375}"/>
            </a:ext>
          </a:extLst>
        </xdr:cNvPr>
        <xdr:cNvSpPr txBox="1"/>
      </xdr:nvSpPr>
      <xdr:spPr>
        <a:xfrm>
          <a:off x="358941" y="1281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5" name="【公営住宅】&#10;有形固定資産減価償却率グラフ枠">
          <a:extLst>
            <a:ext uri="{FF2B5EF4-FFF2-40B4-BE49-F238E27FC236}">
              <a16:creationId xmlns:a16="http://schemas.microsoft.com/office/drawing/2014/main" id="{A886E57B-0D8F-4197-BA43-BE60527D25DB}"/>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163830</xdr:rowOff>
    </xdr:from>
    <xdr:to>
      <xdr:col>24</xdr:col>
      <xdr:colOff>62865</xdr:colOff>
      <xdr:row>86</xdr:row>
      <xdr:rowOff>38100</xdr:rowOff>
    </xdr:to>
    <xdr:cxnSp macro="">
      <xdr:nvCxnSpPr>
        <xdr:cNvPr id="286" name="直線コネクタ 285">
          <a:extLst>
            <a:ext uri="{FF2B5EF4-FFF2-40B4-BE49-F238E27FC236}">
              <a16:creationId xmlns:a16="http://schemas.microsoft.com/office/drawing/2014/main" id="{DE72B900-E213-4F0A-B8FD-6FF6B8252127}"/>
            </a:ext>
          </a:extLst>
        </xdr:cNvPr>
        <xdr:cNvCxnSpPr/>
      </xdr:nvCxnSpPr>
      <xdr:spPr>
        <a:xfrm flipV="1">
          <a:off x="4634865" y="13536930"/>
          <a:ext cx="0" cy="12458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41927</xdr:rowOff>
    </xdr:from>
    <xdr:ext cx="469744" cy="259045"/>
    <xdr:sp macro="" textlink="">
      <xdr:nvSpPr>
        <xdr:cNvPr id="287" name="【公営住宅】&#10;有形固定資産減価償却率最小値テキスト">
          <a:extLst>
            <a:ext uri="{FF2B5EF4-FFF2-40B4-BE49-F238E27FC236}">
              <a16:creationId xmlns:a16="http://schemas.microsoft.com/office/drawing/2014/main" id="{A652932A-00E4-473C-88F4-C263369C7050}"/>
            </a:ext>
          </a:extLst>
        </xdr:cNvPr>
        <xdr:cNvSpPr txBox="1"/>
      </xdr:nvSpPr>
      <xdr:spPr>
        <a:xfrm>
          <a:off x="4673600" y="14786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38100</xdr:rowOff>
    </xdr:from>
    <xdr:to>
      <xdr:col>24</xdr:col>
      <xdr:colOff>152400</xdr:colOff>
      <xdr:row>86</xdr:row>
      <xdr:rowOff>38100</xdr:rowOff>
    </xdr:to>
    <xdr:cxnSp macro="">
      <xdr:nvCxnSpPr>
        <xdr:cNvPr id="288" name="直線コネクタ 287">
          <a:extLst>
            <a:ext uri="{FF2B5EF4-FFF2-40B4-BE49-F238E27FC236}">
              <a16:creationId xmlns:a16="http://schemas.microsoft.com/office/drawing/2014/main" id="{B55E7E2F-C4A2-4F29-A736-79EF6ECABB50}"/>
            </a:ext>
          </a:extLst>
        </xdr:cNvPr>
        <xdr:cNvCxnSpPr/>
      </xdr:nvCxnSpPr>
      <xdr:spPr>
        <a:xfrm>
          <a:off x="4546600" y="1478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110507</xdr:rowOff>
    </xdr:from>
    <xdr:ext cx="405111" cy="259045"/>
    <xdr:sp macro="" textlink="">
      <xdr:nvSpPr>
        <xdr:cNvPr id="289" name="【公営住宅】&#10;有形固定資産減価償却率最大値テキスト">
          <a:extLst>
            <a:ext uri="{FF2B5EF4-FFF2-40B4-BE49-F238E27FC236}">
              <a16:creationId xmlns:a16="http://schemas.microsoft.com/office/drawing/2014/main" id="{4C42F771-ADAC-4A6E-ADB4-A8A8C1F4FE1C}"/>
            </a:ext>
          </a:extLst>
        </xdr:cNvPr>
        <xdr:cNvSpPr txBox="1"/>
      </xdr:nvSpPr>
      <xdr:spPr>
        <a:xfrm>
          <a:off x="4673600" y="133121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163830</xdr:rowOff>
    </xdr:from>
    <xdr:to>
      <xdr:col>24</xdr:col>
      <xdr:colOff>152400</xdr:colOff>
      <xdr:row>78</xdr:row>
      <xdr:rowOff>163830</xdr:rowOff>
    </xdr:to>
    <xdr:cxnSp macro="">
      <xdr:nvCxnSpPr>
        <xdr:cNvPr id="290" name="直線コネクタ 289">
          <a:extLst>
            <a:ext uri="{FF2B5EF4-FFF2-40B4-BE49-F238E27FC236}">
              <a16:creationId xmlns:a16="http://schemas.microsoft.com/office/drawing/2014/main" id="{DCE1F192-15D8-4141-9778-AF3B301A2C99}"/>
            </a:ext>
          </a:extLst>
        </xdr:cNvPr>
        <xdr:cNvCxnSpPr/>
      </xdr:nvCxnSpPr>
      <xdr:spPr>
        <a:xfrm>
          <a:off x="4546600" y="135369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60469</xdr:rowOff>
    </xdr:from>
    <xdr:ext cx="405111" cy="259045"/>
    <xdr:sp macro="" textlink="">
      <xdr:nvSpPr>
        <xdr:cNvPr id="291" name="【公営住宅】&#10;有形固定資産減価償却率平均値テキスト">
          <a:extLst>
            <a:ext uri="{FF2B5EF4-FFF2-40B4-BE49-F238E27FC236}">
              <a16:creationId xmlns:a16="http://schemas.microsoft.com/office/drawing/2014/main" id="{57B0A0CB-260D-4B67-BBCC-86F3A07E5538}"/>
            </a:ext>
          </a:extLst>
        </xdr:cNvPr>
        <xdr:cNvSpPr txBox="1"/>
      </xdr:nvSpPr>
      <xdr:spPr>
        <a:xfrm>
          <a:off x="4673600" y="1394791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37592</xdr:rowOff>
    </xdr:from>
    <xdr:to>
      <xdr:col>24</xdr:col>
      <xdr:colOff>114300</xdr:colOff>
      <xdr:row>82</xdr:row>
      <xdr:rowOff>139192</xdr:rowOff>
    </xdr:to>
    <xdr:sp macro="" textlink="">
      <xdr:nvSpPr>
        <xdr:cNvPr id="292" name="フローチャート: 判断 291">
          <a:extLst>
            <a:ext uri="{FF2B5EF4-FFF2-40B4-BE49-F238E27FC236}">
              <a16:creationId xmlns:a16="http://schemas.microsoft.com/office/drawing/2014/main" id="{AEE371D0-FBB9-4768-B6A1-824F65F5CD94}"/>
            </a:ext>
          </a:extLst>
        </xdr:cNvPr>
        <xdr:cNvSpPr/>
      </xdr:nvSpPr>
      <xdr:spPr>
        <a:xfrm>
          <a:off x="4584700" y="140964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19304</xdr:rowOff>
    </xdr:from>
    <xdr:to>
      <xdr:col>20</xdr:col>
      <xdr:colOff>38100</xdr:colOff>
      <xdr:row>82</xdr:row>
      <xdr:rowOff>120904</xdr:rowOff>
    </xdr:to>
    <xdr:sp macro="" textlink="">
      <xdr:nvSpPr>
        <xdr:cNvPr id="293" name="フローチャート: 判断 292">
          <a:extLst>
            <a:ext uri="{FF2B5EF4-FFF2-40B4-BE49-F238E27FC236}">
              <a16:creationId xmlns:a16="http://schemas.microsoft.com/office/drawing/2014/main" id="{D3565D47-4CBE-45E9-A6F8-3C1B0CA169B3}"/>
            </a:ext>
          </a:extLst>
        </xdr:cNvPr>
        <xdr:cNvSpPr/>
      </xdr:nvSpPr>
      <xdr:spPr>
        <a:xfrm>
          <a:off x="3746500" y="140782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154178</xdr:rowOff>
    </xdr:from>
    <xdr:to>
      <xdr:col>15</xdr:col>
      <xdr:colOff>101600</xdr:colOff>
      <xdr:row>82</xdr:row>
      <xdr:rowOff>84328</xdr:rowOff>
    </xdr:to>
    <xdr:sp macro="" textlink="">
      <xdr:nvSpPr>
        <xdr:cNvPr id="294" name="フローチャート: 判断 293">
          <a:extLst>
            <a:ext uri="{FF2B5EF4-FFF2-40B4-BE49-F238E27FC236}">
              <a16:creationId xmlns:a16="http://schemas.microsoft.com/office/drawing/2014/main" id="{5EC1AD15-7B94-4F44-8874-F069E6EEC0D8}"/>
            </a:ext>
          </a:extLst>
        </xdr:cNvPr>
        <xdr:cNvSpPr/>
      </xdr:nvSpPr>
      <xdr:spPr>
        <a:xfrm>
          <a:off x="2857500" y="14041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126746</xdr:rowOff>
    </xdr:from>
    <xdr:to>
      <xdr:col>10</xdr:col>
      <xdr:colOff>165100</xdr:colOff>
      <xdr:row>82</xdr:row>
      <xdr:rowOff>56896</xdr:rowOff>
    </xdr:to>
    <xdr:sp macro="" textlink="">
      <xdr:nvSpPr>
        <xdr:cNvPr id="295" name="フローチャート: 判断 294">
          <a:extLst>
            <a:ext uri="{FF2B5EF4-FFF2-40B4-BE49-F238E27FC236}">
              <a16:creationId xmlns:a16="http://schemas.microsoft.com/office/drawing/2014/main" id="{A512492C-5B5A-4386-A463-8690C4E500E5}"/>
            </a:ext>
          </a:extLst>
        </xdr:cNvPr>
        <xdr:cNvSpPr/>
      </xdr:nvSpPr>
      <xdr:spPr>
        <a:xfrm>
          <a:off x="1968500" y="14014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81</xdr:row>
      <xdr:rowOff>74168</xdr:rowOff>
    </xdr:from>
    <xdr:to>
      <xdr:col>6</xdr:col>
      <xdr:colOff>38100</xdr:colOff>
      <xdr:row>82</xdr:row>
      <xdr:rowOff>4318</xdr:rowOff>
    </xdr:to>
    <xdr:sp macro="" textlink="">
      <xdr:nvSpPr>
        <xdr:cNvPr id="296" name="フローチャート: 判断 295">
          <a:extLst>
            <a:ext uri="{FF2B5EF4-FFF2-40B4-BE49-F238E27FC236}">
              <a16:creationId xmlns:a16="http://schemas.microsoft.com/office/drawing/2014/main" id="{C2D5C456-9A31-474B-A465-7E42812344C9}"/>
            </a:ext>
          </a:extLst>
        </xdr:cNvPr>
        <xdr:cNvSpPr/>
      </xdr:nvSpPr>
      <xdr:spPr>
        <a:xfrm>
          <a:off x="1079500" y="139616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7" name="テキスト ボックス 296">
          <a:extLst>
            <a:ext uri="{FF2B5EF4-FFF2-40B4-BE49-F238E27FC236}">
              <a16:creationId xmlns:a16="http://schemas.microsoft.com/office/drawing/2014/main" id="{6E946353-C15A-4C4F-A36B-95BCAD182417}"/>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8" name="テキスト ボックス 297">
          <a:extLst>
            <a:ext uri="{FF2B5EF4-FFF2-40B4-BE49-F238E27FC236}">
              <a16:creationId xmlns:a16="http://schemas.microsoft.com/office/drawing/2014/main" id="{44E30657-293E-4253-A394-8AE4E329E055}"/>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99" name="テキスト ボックス 298">
          <a:extLst>
            <a:ext uri="{FF2B5EF4-FFF2-40B4-BE49-F238E27FC236}">
              <a16:creationId xmlns:a16="http://schemas.microsoft.com/office/drawing/2014/main" id="{AAF2D7F4-2A2C-465D-BCB2-1CE37675E223}"/>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0" name="テキスト ボックス 299">
          <a:extLst>
            <a:ext uri="{FF2B5EF4-FFF2-40B4-BE49-F238E27FC236}">
              <a16:creationId xmlns:a16="http://schemas.microsoft.com/office/drawing/2014/main" id="{E06F1ADD-458A-4AD8-A993-945D258F24C5}"/>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id="{674E0D99-BC7C-499E-A049-F4FAD1C21A7A}"/>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85</xdr:row>
      <xdr:rowOff>158750</xdr:rowOff>
    </xdr:from>
    <xdr:to>
      <xdr:col>24</xdr:col>
      <xdr:colOff>114300</xdr:colOff>
      <xdr:row>86</xdr:row>
      <xdr:rowOff>88900</xdr:rowOff>
    </xdr:to>
    <xdr:sp macro="" textlink="">
      <xdr:nvSpPr>
        <xdr:cNvPr id="302" name="楕円 301">
          <a:extLst>
            <a:ext uri="{FF2B5EF4-FFF2-40B4-BE49-F238E27FC236}">
              <a16:creationId xmlns:a16="http://schemas.microsoft.com/office/drawing/2014/main" id="{5F0D2764-3BAF-40A9-AE4B-2BC0B957227B}"/>
            </a:ext>
          </a:extLst>
        </xdr:cNvPr>
        <xdr:cNvSpPr/>
      </xdr:nvSpPr>
      <xdr:spPr>
        <a:xfrm>
          <a:off x="4584700" y="1473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85</xdr:row>
      <xdr:rowOff>73677</xdr:rowOff>
    </xdr:from>
    <xdr:ext cx="469744" cy="259045"/>
    <xdr:sp macro="" textlink="">
      <xdr:nvSpPr>
        <xdr:cNvPr id="303" name="【公営住宅】&#10;有形固定資産減価償却率該当値テキスト">
          <a:extLst>
            <a:ext uri="{FF2B5EF4-FFF2-40B4-BE49-F238E27FC236}">
              <a16:creationId xmlns:a16="http://schemas.microsoft.com/office/drawing/2014/main" id="{6C9975F4-68E2-492A-A81D-BDBA6CFF0F53}"/>
            </a:ext>
          </a:extLst>
        </xdr:cNvPr>
        <xdr:cNvSpPr txBox="1"/>
      </xdr:nvSpPr>
      <xdr:spPr>
        <a:xfrm>
          <a:off x="4673600" y="14646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85</xdr:row>
      <xdr:rowOff>158750</xdr:rowOff>
    </xdr:from>
    <xdr:to>
      <xdr:col>20</xdr:col>
      <xdr:colOff>38100</xdr:colOff>
      <xdr:row>86</xdr:row>
      <xdr:rowOff>88900</xdr:rowOff>
    </xdr:to>
    <xdr:sp macro="" textlink="">
      <xdr:nvSpPr>
        <xdr:cNvPr id="304" name="楕円 303">
          <a:extLst>
            <a:ext uri="{FF2B5EF4-FFF2-40B4-BE49-F238E27FC236}">
              <a16:creationId xmlns:a16="http://schemas.microsoft.com/office/drawing/2014/main" id="{D363FA79-9A1C-4E0E-B77E-59AA75FB09C0}"/>
            </a:ext>
          </a:extLst>
        </xdr:cNvPr>
        <xdr:cNvSpPr/>
      </xdr:nvSpPr>
      <xdr:spPr>
        <a:xfrm>
          <a:off x="3746500" y="1473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86</xdr:row>
      <xdr:rowOff>38100</xdr:rowOff>
    </xdr:from>
    <xdr:to>
      <xdr:col>24</xdr:col>
      <xdr:colOff>63500</xdr:colOff>
      <xdr:row>86</xdr:row>
      <xdr:rowOff>38100</xdr:rowOff>
    </xdr:to>
    <xdr:cxnSp macro="">
      <xdr:nvCxnSpPr>
        <xdr:cNvPr id="305" name="直線コネクタ 304">
          <a:extLst>
            <a:ext uri="{FF2B5EF4-FFF2-40B4-BE49-F238E27FC236}">
              <a16:creationId xmlns:a16="http://schemas.microsoft.com/office/drawing/2014/main" id="{50DDB5BB-4509-4E12-9212-4E304085DAB7}"/>
            </a:ext>
          </a:extLst>
        </xdr:cNvPr>
        <xdr:cNvCxnSpPr/>
      </xdr:nvCxnSpPr>
      <xdr:spPr>
        <a:xfrm>
          <a:off x="3797300" y="14782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85</xdr:row>
      <xdr:rowOff>158750</xdr:rowOff>
    </xdr:from>
    <xdr:to>
      <xdr:col>15</xdr:col>
      <xdr:colOff>101600</xdr:colOff>
      <xdr:row>86</xdr:row>
      <xdr:rowOff>88900</xdr:rowOff>
    </xdr:to>
    <xdr:sp macro="" textlink="">
      <xdr:nvSpPr>
        <xdr:cNvPr id="306" name="楕円 305">
          <a:extLst>
            <a:ext uri="{FF2B5EF4-FFF2-40B4-BE49-F238E27FC236}">
              <a16:creationId xmlns:a16="http://schemas.microsoft.com/office/drawing/2014/main" id="{AC3A0290-C4CF-4D8C-9FA3-AC8A4909DE40}"/>
            </a:ext>
          </a:extLst>
        </xdr:cNvPr>
        <xdr:cNvSpPr/>
      </xdr:nvSpPr>
      <xdr:spPr>
        <a:xfrm>
          <a:off x="2857500" y="1473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86</xdr:row>
      <xdr:rowOff>38100</xdr:rowOff>
    </xdr:from>
    <xdr:to>
      <xdr:col>19</xdr:col>
      <xdr:colOff>177800</xdr:colOff>
      <xdr:row>86</xdr:row>
      <xdr:rowOff>38100</xdr:rowOff>
    </xdr:to>
    <xdr:cxnSp macro="">
      <xdr:nvCxnSpPr>
        <xdr:cNvPr id="307" name="直線コネクタ 306">
          <a:extLst>
            <a:ext uri="{FF2B5EF4-FFF2-40B4-BE49-F238E27FC236}">
              <a16:creationId xmlns:a16="http://schemas.microsoft.com/office/drawing/2014/main" id="{784FA4E3-AE34-4BB3-B355-914D820B9C48}"/>
            </a:ext>
          </a:extLst>
        </xdr:cNvPr>
        <xdr:cNvCxnSpPr/>
      </xdr:nvCxnSpPr>
      <xdr:spPr>
        <a:xfrm>
          <a:off x="2908300" y="14782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85</xdr:row>
      <xdr:rowOff>158750</xdr:rowOff>
    </xdr:from>
    <xdr:to>
      <xdr:col>10</xdr:col>
      <xdr:colOff>165100</xdr:colOff>
      <xdr:row>86</xdr:row>
      <xdr:rowOff>88900</xdr:rowOff>
    </xdr:to>
    <xdr:sp macro="" textlink="">
      <xdr:nvSpPr>
        <xdr:cNvPr id="308" name="楕円 307">
          <a:extLst>
            <a:ext uri="{FF2B5EF4-FFF2-40B4-BE49-F238E27FC236}">
              <a16:creationId xmlns:a16="http://schemas.microsoft.com/office/drawing/2014/main" id="{DFF28835-73BB-4EE2-8E09-465A82A3E677}"/>
            </a:ext>
          </a:extLst>
        </xdr:cNvPr>
        <xdr:cNvSpPr/>
      </xdr:nvSpPr>
      <xdr:spPr>
        <a:xfrm>
          <a:off x="1968500" y="1473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86</xdr:row>
      <xdr:rowOff>38100</xdr:rowOff>
    </xdr:from>
    <xdr:to>
      <xdr:col>15</xdr:col>
      <xdr:colOff>50800</xdr:colOff>
      <xdr:row>86</xdr:row>
      <xdr:rowOff>38100</xdr:rowOff>
    </xdr:to>
    <xdr:cxnSp macro="">
      <xdr:nvCxnSpPr>
        <xdr:cNvPr id="309" name="直線コネクタ 308">
          <a:extLst>
            <a:ext uri="{FF2B5EF4-FFF2-40B4-BE49-F238E27FC236}">
              <a16:creationId xmlns:a16="http://schemas.microsoft.com/office/drawing/2014/main" id="{EA11920E-AF46-4286-A467-E9900382C2CD}"/>
            </a:ext>
          </a:extLst>
        </xdr:cNvPr>
        <xdr:cNvCxnSpPr/>
      </xdr:nvCxnSpPr>
      <xdr:spPr>
        <a:xfrm>
          <a:off x="2019300" y="14782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85</xdr:row>
      <xdr:rowOff>158750</xdr:rowOff>
    </xdr:from>
    <xdr:to>
      <xdr:col>6</xdr:col>
      <xdr:colOff>38100</xdr:colOff>
      <xdr:row>86</xdr:row>
      <xdr:rowOff>88900</xdr:rowOff>
    </xdr:to>
    <xdr:sp macro="" textlink="">
      <xdr:nvSpPr>
        <xdr:cNvPr id="310" name="楕円 309">
          <a:extLst>
            <a:ext uri="{FF2B5EF4-FFF2-40B4-BE49-F238E27FC236}">
              <a16:creationId xmlns:a16="http://schemas.microsoft.com/office/drawing/2014/main" id="{C0E5CEA5-95D8-44A0-9AED-7793475A3C13}"/>
            </a:ext>
          </a:extLst>
        </xdr:cNvPr>
        <xdr:cNvSpPr/>
      </xdr:nvSpPr>
      <xdr:spPr>
        <a:xfrm>
          <a:off x="1079500" y="1473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86</xdr:row>
      <xdr:rowOff>38100</xdr:rowOff>
    </xdr:from>
    <xdr:to>
      <xdr:col>10</xdr:col>
      <xdr:colOff>114300</xdr:colOff>
      <xdr:row>86</xdr:row>
      <xdr:rowOff>38100</xdr:rowOff>
    </xdr:to>
    <xdr:cxnSp macro="">
      <xdr:nvCxnSpPr>
        <xdr:cNvPr id="311" name="直線コネクタ 310">
          <a:extLst>
            <a:ext uri="{FF2B5EF4-FFF2-40B4-BE49-F238E27FC236}">
              <a16:creationId xmlns:a16="http://schemas.microsoft.com/office/drawing/2014/main" id="{B3B8CB8A-6FBF-47B7-9969-16B253D1B878}"/>
            </a:ext>
          </a:extLst>
        </xdr:cNvPr>
        <xdr:cNvCxnSpPr/>
      </xdr:nvCxnSpPr>
      <xdr:spPr>
        <a:xfrm>
          <a:off x="1130300" y="14782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80</xdr:row>
      <xdr:rowOff>137431</xdr:rowOff>
    </xdr:from>
    <xdr:ext cx="405111" cy="259045"/>
    <xdr:sp macro="" textlink="">
      <xdr:nvSpPr>
        <xdr:cNvPr id="312" name="n_1aveValue【公営住宅】&#10;有形固定資産減価償却率">
          <a:extLst>
            <a:ext uri="{FF2B5EF4-FFF2-40B4-BE49-F238E27FC236}">
              <a16:creationId xmlns:a16="http://schemas.microsoft.com/office/drawing/2014/main" id="{2FE00B56-8FE1-4433-86C4-80F23A808C17}"/>
            </a:ext>
          </a:extLst>
        </xdr:cNvPr>
        <xdr:cNvSpPr txBox="1"/>
      </xdr:nvSpPr>
      <xdr:spPr>
        <a:xfrm>
          <a:off x="3582044" y="138534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100855</xdr:rowOff>
    </xdr:from>
    <xdr:ext cx="405111" cy="259045"/>
    <xdr:sp macro="" textlink="">
      <xdr:nvSpPr>
        <xdr:cNvPr id="313" name="n_2aveValue【公営住宅】&#10;有形固定資産減価償却率">
          <a:extLst>
            <a:ext uri="{FF2B5EF4-FFF2-40B4-BE49-F238E27FC236}">
              <a16:creationId xmlns:a16="http://schemas.microsoft.com/office/drawing/2014/main" id="{735F6602-2071-41AD-9256-0F5DBDD4C7DA}"/>
            </a:ext>
          </a:extLst>
        </xdr:cNvPr>
        <xdr:cNvSpPr txBox="1"/>
      </xdr:nvSpPr>
      <xdr:spPr>
        <a:xfrm>
          <a:off x="2705744" y="138168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73423</xdr:rowOff>
    </xdr:from>
    <xdr:ext cx="405111" cy="259045"/>
    <xdr:sp macro="" textlink="">
      <xdr:nvSpPr>
        <xdr:cNvPr id="314" name="n_3aveValue【公営住宅】&#10;有形固定資産減価償却率">
          <a:extLst>
            <a:ext uri="{FF2B5EF4-FFF2-40B4-BE49-F238E27FC236}">
              <a16:creationId xmlns:a16="http://schemas.microsoft.com/office/drawing/2014/main" id="{53FFC389-B70C-4A86-A58F-66515D59436F}"/>
            </a:ext>
          </a:extLst>
        </xdr:cNvPr>
        <xdr:cNvSpPr txBox="1"/>
      </xdr:nvSpPr>
      <xdr:spPr>
        <a:xfrm>
          <a:off x="1816744" y="137894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20845</xdr:rowOff>
    </xdr:from>
    <xdr:ext cx="405111" cy="259045"/>
    <xdr:sp macro="" textlink="">
      <xdr:nvSpPr>
        <xdr:cNvPr id="315" name="n_4aveValue【公営住宅】&#10;有形固定資産減価償却率">
          <a:extLst>
            <a:ext uri="{FF2B5EF4-FFF2-40B4-BE49-F238E27FC236}">
              <a16:creationId xmlns:a16="http://schemas.microsoft.com/office/drawing/2014/main" id="{9DA276BF-A675-4ED4-8817-4789D8EBE2CF}"/>
            </a:ext>
          </a:extLst>
        </xdr:cNvPr>
        <xdr:cNvSpPr txBox="1"/>
      </xdr:nvSpPr>
      <xdr:spPr>
        <a:xfrm>
          <a:off x="927744" y="137368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120727</xdr:colOff>
      <xdr:row>86</xdr:row>
      <xdr:rowOff>80027</xdr:rowOff>
    </xdr:from>
    <xdr:ext cx="469744" cy="259045"/>
    <xdr:sp macro="" textlink="">
      <xdr:nvSpPr>
        <xdr:cNvPr id="316" name="n_1mainValue【公営住宅】&#10;有形固定資産減価償却率">
          <a:extLst>
            <a:ext uri="{FF2B5EF4-FFF2-40B4-BE49-F238E27FC236}">
              <a16:creationId xmlns:a16="http://schemas.microsoft.com/office/drawing/2014/main" id="{B9AAF18D-CE8E-4356-A235-DF92DEE5DC7B}"/>
            </a:ext>
          </a:extLst>
        </xdr:cNvPr>
        <xdr:cNvSpPr txBox="1"/>
      </xdr:nvSpPr>
      <xdr:spPr>
        <a:xfrm>
          <a:off x="3549727" y="14824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6427</xdr:colOff>
      <xdr:row>86</xdr:row>
      <xdr:rowOff>80027</xdr:rowOff>
    </xdr:from>
    <xdr:ext cx="469744" cy="259045"/>
    <xdr:sp macro="" textlink="">
      <xdr:nvSpPr>
        <xdr:cNvPr id="317" name="n_2mainValue【公営住宅】&#10;有形固定資産減価償却率">
          <a:extLst>
            <a:ext uri="{FF2B5EF4-FFF2-40B4-BE49-F238E27FC236}">
              <a16:creationId xmlns:a16="http://schemas.microsoft.com/office/drawing/2014/main" id="{A6160570-9CE1-4437-B39B-EEEA106D7B1C}"/>
            </a:ext>
          </a:extLst>
        </xdr:cNvPr>
        <xdr:cNvSpPr txBox="1"/>
      </xdr:nvSpPr>
      <xdr:spPr>
        <a:xfrm>
          <a:off x="2673427" y="14824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69927</xdr:colOff>
      <xdr:row>86</xdr:row>
      <xdr:rowOff>80027</xdr:rowOff>
    </xdr:from>
    <xdr:ext cx="469744" cy="259045"/>
    <xdr:sp macro="" textlink="">
      <xdr:nvSpPr>
        <xdr:cNvPr id="318" name="n_3mainValue【公営住宅】&#10;有形固定資産減価償却率">
          <a:extLst>
            <a:ext uri="{FF2B5EF4-FFF2-40B4-BE49-F238E27FC236}">
              <a16:creationId xmlns:a16="http://schemas.microsoft.com/office/drawing/2014/main" id="{3E224778-F140-4DFE-BE3B-B2EA7F0A84C0}"/>
            </a:ext>
          </a:extLst>
        </xdr:cNvPr>
        <xdr:cNvSpPr txBox="1"/>
      </xdr:nvSpPr>
      <xdr:spPr>
        <a:xfrm>
          <a:off x="1784427" y="14824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133427</xdr:colOff>
      <xdr:row>86</xdr:row>
      <xdr:rowOff>80027</xdr:rowOff>
    </xdr:from>
    <xdr:ext cx="469744" cy="259045"/>
    <xdr:sp macro="" textlink="">
      <xdr:nvSpPr>
        <xdr:cNvPr id="319" name="n_4mainValue【公営住宅】&#10;有形固定資産減価償却率">
          <a:extLst>
            <a:ext uri="{FF2B5EF4-FFF2-40B4-BE49-F238E27FC236}">
              <a16:creationId xmlns:a16="http://schemas.microsoft.com/office/drawing/2014/main" id="{D29D6365-18EB-463B-A317-34722B16E2C7}"/>
            </a:ext>
          </a:extLst>
        </xdr:cNvPr>
        <xdr:cNvSpPr txBox="1"/>
      </xdr:nvSpPr>
      <xdr:spPr>
        <a:xfrm>
          <a:off x="895427" y="14824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0" name="正方形/長方形 319">
          <a:extLst>
            <a:ext uri="{FF2B5EF4-FFF2-40B4-BE49-F238E27FC236}">
              <a16:creationId xmlns:a16="http://schemas.microsoft.com/office/drawing/2014/main" id="{7A2D6DD8-7846-43EA-A7C9-90BD44167690}"/>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1" name="正方形/長方形 320">
          <a:extLst>
            <a:ext uri="{FF2B5EF4-FFF2-40B4-BE49-F238E27FC236}">
              <a16:creationId xmlns:a16="http://schemas.microsoft.com/office/drawing/2014/main" id="{67AD79E8-3E37-4AD6-9DAD-5B6DAF2318AB}"/>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2" name="正方形/長方形 321">
          <a:extLst>
            <a:ext uri="{FF2B5EF4-FFF2-40B4-BE49-F238E27FC236}">
              <a16:creationId xmlns:a16="http://schemas.microsoft.com/office/drawing/2014/main" id="{17FE2369-F957-42CD-BA8C-CC7936CC299B}"/>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3" name="正方形/長方形 322">
          <a:extLst>
            <a:ext uri="{FF2B5EF4-FFF2-40B4-BE49-F238E27FC236}">
              <a16:creationId xmlns:a16="http://schemas.microsoft.com/office/drawing/2014/main" id="{BF92F673-BE79-4D51-85F2-610BDF49E9D4}"/>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4" name="正方形/長方形 323">
          <a:extLst>
            <a:ext uri="{FF2B5EF4-FFF2-40B4-BE49-F238E27FC236}">
              <a16:creationId xmlns:a16="http://schemas.microsoft.com/office/drawing/2014/main" id="{BC2341D4-B00E-4631-898D-9A6EF902FD9D}"/>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5" name="正方形/長方形 324">
          <a:extLst>
            <a:ext uri="{FF2B5EF4-FFF2-40B4-BE49-F238E27FC236}">
              <a16:creationId xmlns:a16="http://schemas.microsoft.com/office/drawing/2014/main" id="{081F3199-BF7B-4585-830E-9C657AABBF50}"/>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6" name="正方形/長方形 325">
          <a:extLst>
            <a:ext uri="{FF2B5EF4-FFF2-40B4-BE49-F238E27FC236}">
              <a16:creationId xmlns:a16="http://schemas.microsoft.com/office/drawing/2014/main" id="{E0228D5B-6710-4953-821B-4A64771EADE3}"/>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7" name="正方形/長方形 326">
          <a:extLst>
            <a:ext uri="{FF2B5EF4-FFF2-40B4-BE49-F238E27FC236}">
              <a16:creationId xmlns:a16="http://schemas.microsoft.com/office/drawing/2014/main" id="{08931B99-9598-4E5E-B934-06084907DD09}"/>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8" name="テキスト ボックス 327">
          <a:extLst>
            <a:ext uri="{FF2B5EF4-FFF2-40B4-BE49-F238E27FC236}">
              <a16:creationId xmlns:a16="http://schemas.microsoft.com/office/drawing/2014/main" id="{6D3F76FC-65C2-466C-A49B-A31A31135E2E}"/>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29" name="直線コネクタ 328">
          <a:extLst>
            <a:ext uri="{FF2B5EF4-FFF2-40B4-BE49-F238E27FC236}">
              <a16:creationId xmlns:a16="http://schemas.microsoft.com/office/drawing/2014/main" id="{C5E7F036-CC4C-4DD4-967E-9E6BD60C33D0}"/>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30" name="直線コネクタ 329">
          <a:extLst>
            <a:ext uri="{FF2B5EF4-FFF2-40B4-BE49-F238E27FC236}">
              <a16:creationId xmlns:a16="http://schemas.microsoft.com/office/drawing/2014/main" id="{B42357C9-2EC7-44EF-8CA0-85B81001666C}"/>
            </a:ext>
          </a:extLst>
        </xdr:cNvPr>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31" name="テキスト ボックス 330">
          <a:extLst>
            <a:ext uri="{FF2B5EF4-FFF2-40B4-BE49-F238E27FC236}">
              <a16:creationId xmlns:a16="http://schemas.microsoft.com/office/drawing/2014/main" id="{37B6F569-D679-4B30-8A23-D356B6829533}"/>
            </a:ext>
          </a:extLst>
        </xdr:cNvPr>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32" name="直線コネクタ 331">
          <a:extLst>
            <a:ext uri="{FF2B5EF4-FFF2-40B4-BE49-F238E27FC236}">
              <a16:creationId xmlns:a16="http://schemas.microsoft.com/office/drawing/2014/main" id="{965B1097-1904-41F7-A13F-9E06A69BDB38}"/>
            </a:ext>
          </a:extLst>
        </xdr:cNvPr>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33" name="テキスト ボックス 332">
          <a:extLst>
            <a:ext uri="{FF2B5EF4-FFF2-40B4-BE49-F238E27FC236}">
              <a16:creationId xmlns:a16="http://schemas.microsoft.com/office/drawing/2014/main" id="{ADFABBE7-1967-4F0D-8A5D-EF3E43C86B20}"/>
            </a:ext>
          </a:extLst>
        </xdr:cNvPr>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34" name="直線コネクタ 333">
          <a:extLst>
            <a:ext uri="{FF2B5EF4-FFF2-40B4-BE49-F238E27FC236}">
              <a16:creationId xmlns:a16="http://schemas.microsoft.com/office/drawing/2014/main" id="{F8AD8657-E2F1-4E41-8782-3DA5835008A5}"/>
            </a:ext>
          </a:extLst>
        </xdr:cNvPr>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35" name="テキスト ボックス 334">
          <a:extLst>
            <a:ext uri="{FF2B5EF4-FFF2-40B4-BE49-F238E27FC236}">
              <a16:creationId xmlns:a16="http://schemas.microsoft.com/office/drawing/2014/main" id="{C14E18D0-6B2C-4971-B687-96CC3708B206}"/>
            </a:ext>
          </a:extLst>
        </xdr:cNvPr>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36" name="直線コネクタ 335">
          <a:extLst>
            <a:ext uri="{FF2B5EF4-FFF2-40B4-BE49-F238E27FC236}">
              <a16:creationId xmlns:a16="http://schemas.microsoft.com/office/drawing/2014/main" id="{8CB06EA5-1985-417E-8C08-0A94CEFFBC25}"/>
            </a:ext>
          </a:extLst>
        </xdr:cNvPr>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337" name="テキスト ボックス 336">
          <a:extLst>
            <a:ext uri="{FF2B5EF4-FFF2-40B4-BE49-F238E27FC236}">
              <a16:creationId xmlns:a16="http://schemas.microsoft.com/office/drawing/2014/main" id="{CB681106-CB59-44CA-80A8-E775CC3F07D2}"/>
            </a:ext>
          </a:extLst>
        </xdr:cNvPr>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38" name="直線コネクタ 337">
          <a:extLst>
            <a:ext uri="{FF2B5EF4-FFF2-40B4-BE49-F238E27FC236}">
              <a16:creationId xmlns:a16="http://schemas.microsoft.com/office/drawing/2014/main" id="{6E76AA8E-D0B0-4E00-8A89-68A7396160DB}"/>
            </a:ext>
          </a:extLst>
        </xdr:cNvPr>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339" name="テキスト ボックス 338">
          <a:extLst>
            <a:ext uri="{FF2B5EF4-FFF2-40B4-BE49-F238E27FC236}">
              <a16:creationId xmlns:a16="http://schemas.microsoft.com/office/drawing/2014/main" id="{06CB8DA6-F4C4-4828-ADF5-7829C8D874A4}"/>
            </a:ext>
          </a:extLst>
        </xdr:cNvPr>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0" name="直線コネクタ 339">
          <a:extLst>
            <a:ext uri="{FF2B5EF4-FFF2-40B4-BE49-F238E27FC236}">
              <a16:creationId xmlns:a16="http://schemas.microsoft.com/office/drawing/2014/main" id="{F54D400B-4B0C-478A-8BD7-3665A2392232}"/>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41" name="テキスト ボックス 340">
          <a:extLst>
            <a:ext uri="{FF2B5EF4-FFF2-40B4-BE49-F238E27FC236}">
              <a16:creationId xmlns:a16="http://schemas.microsoft.com/office/drawing/2014/main" id="{D9BAEEDB-7395-41E1-BC97-56D212FAA58E}"/>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2" name="【公営住宅】&#10;一人当たり面積グラフ枠">
          <a:extLst>
            <a:ext uri="{FF2B5EF4-FFF2-40B4-BE49-F238E27FC236}">
              <a16:creationId xmlns:a16="http://schemas.microsoft.com/office/drawing/2014/main" id="{ACDB17F1-4492-445A-B8A8-19BF32379C38}"/>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70104</xdr:rowOff>
    </xdr:from>
    <xdr:to>
      <xdr:col>54</xdr:col>
      <xdr:colOff>189865</xdr:colOff>
      <xdr:row>86</xdr:row>
      <xdr:rowOff>108965</xdr:rowOff>
    </xdr:to>
    <xdr:cxnSp macro="">
      <xdr:nvCxnSpPr>
        <xdr:cNvPr id="343" name="直線コネクタ 342">
          <a:extLst>
            <a:ext uri="{FF2B5EF4-FFF2-40B4-BE49-F238E27FC236}">
              <a16:creationId xmlns:a16="http://schemas.microsoft.com/office/drawing/2014/main" id="{4B5E4008-40E7-4E08-B079-43FF15659774}"/>
            </a:ext>
          </a:extLst>
        </xdr:cNvPr>
        <xdr:cNvCxnSpPr/>
      </xdr:nvCxnSpPr>
      <xdr:spPr>
        <a:xfrm flipV="1">
          <a:off x="10476865" y="13443204"/>
          <a:ext cx="0" cy="14104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112792</xdr:rowOff>
    </xdr:from>
    <xdr:ext cx="469744" cy="259045"/>
    <xdr:sp macro="" textlink="">
      <xdr:nvSpPr>
        <xdr:cNvPr id="344" name="【公営住宅】&#10;一人当たり面積最小値テキスト">
          <a:extLst>
            <a:ext uri="{FF2B5EF4-FFF2-40B4-BE49-F238E27FC236}">
              <a16:creationId xmlns:a16="http://schemas.microsoft.com/office/drawing/2014/main" id="{B2A5B7DA-9504-4F30-8956-F07F6198162D}"/>
            </a:ext>
          </a:extLst>
        </xdr:cNvPr>
        <xdr:cNvSpPr txBox="1"/>
      </xdr:nvSpPr>
      <xdr:spPr>
        <a:xfrm>
          <a:off x="10515600" y="148574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108965</xdr:rowOff>
    </xdr:from>
    <xdr:to>
      <xdr:col>55</xdr:col>
      <xdr:colOff>88900</xdr:colOff>
      <xdr:row>86</xdr:row>
      <xdr:rowOff>108965</xdr:rowOff>
    </xdr:to>
    <xdr:cxnSp macro="">
      <xdr:nvCxnSpPr>
        <xdr:cNvPr id="345" name="直線コネクタ 344">
          <a:extLst>
            <a:ext uri="{FF2B5EF4-FFF2-40B4-BE49-F238E27FC236}">
              <a16:creationId xmlns:a16="http://schemas.microsoft.com/office/drawing/2014/main" id="{2BBB730B-161E-458B-A593-2408D6A034B2}"/>
            </a:ext>
          </a:extLst>
        </xdr:cNvPr>
        <xdr:cNvCxnSpPr/>
      </xdr:nvCxnSpPr>
      <xdr:spPr>
        <a:xfrm>
          <a:off x="10388600" y="148536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16781</xdr:rowOff>
    </xdr:from>
    <xdr:ext cx="469744" cy="259045"/>
    <xdr:sp macro="" textlink="">
      <xdr:nvSpPr>
        <xdr:cNvPr id="346" name="【公営住宅】&#10;一人当たり面積最大値テキスト">
          <a:extLst>
            <a:ext uri="{FF2B5EF4-FFF2-40B4-BE49-F238E27FC236}">
              <a16:creationId xmlns:a16="http://schemas.microsoft.com/office/drawing/2014/main" id="{F1895681-27A1-490E-B6FA-F85961D4F76E}"/>
            </a:ext>
          </a:extLst>
        </xdr:cNvPr>
        <xdr:cNvSpPr txBox="1"/>
      </xdr:nvSpPr>
      <xdr:spPr>
        <a:xfrm>
          <a:off x="10515600" y="132184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70104</xdr:rowOff>
    </xdr:from>
    <xdr:to>
      <xdr:col>55</xdr:col>
      <xdr:colOff>88900</xdr:colOff>
      <xdr:row>78</xdr:row>
      <xdr:rowOff>70104</xdr:rowOff>
    </xdr:to>
    <xdr:cxnSp macro="">
      <xdr:nvCxnSpPr>
        <xdr:cNvPr id="347" name="直線コネクタ 346">
          <a:extLst>
            <a:ext uri="{FF2B5EF4-FFF2-40B4-BE49-F238E27FC236}">
              <a16:creationId xmlns:a16="http://schemas.microsoft.com/office/drawing/2014/main" id="{3C8264CE-C170-4665-8B02-5482F6B4F143}"/>
            </a:ext>
          </a:extLst>
        </xdr:cNvPr>
        <xdr:cNvCxnSpPr/>
      </xdr:nvCxnSpPr>
      <xdr:spPr>
        <a:xfrm>
          <a:off x="10388600" y="134432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31514</xdr:rowOff>
    </xdr:from>
    <xdr:ext cx="469744" cy="259045"/>
    <xdr:sp macro="" textlink="">
      <xdr:nvSpPr>
        <xdr:cNvPr id="348" name="【公営住宅】&#10;一人当たり面積平均値テキスト">
          <a:extLst>
            <a:ext uri="{FF2B5EF4-FFF2-40B4-BE49-F238E27FC236}">
              <a16:creationId xmlns:a16="http://schemas.microsoft.com/office/drawing/2014/main" id="{4F112174-CB73-47AF-A0CB-55D4E28982C6}"/>
            </a:ext>
          </a:extLst>
        </xdr:cNvPr>
        <xdr:cNvSpPr txBox="1"/>
      </xdr:nvSpPr>
      <xdr:spPr>
        <a:xfrm>
          <a:off x="10515600" y="1426186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8637</xdr:rowOff>
    </xdr:from>
    <xdr:to>
      <xdr:col>55</xdr:col>
      <xdr:colOff>50800</xdr:colOff>
      <xdr:row>84</xdr:row>
      <xdr:rowOff>110237</xdr:rowOff>
    </xdr:to>
    <xdr:sp macro="" textlink="">
      <xdr:nvSpPr>
        <xdr:cNvPr id="349" name="フローチャート: 判断 348">
          <a:extLst>
            <a:ext uri="{FF2B5EF4-FFF2-40B4-BE49-F238E27FC236}">
              <a16:creationId xmlns:a16="http://schemas.microsoft.com/office/drawing/2014/main" id="{CDD412A0-FD98-4971-A83A-9826C0D79354}"/>
            </a:ext>
          </a:extLst>
        </xdr:cNvPr>
        <xdr:cNvSpPr/>
      </xdr:nvSpPr>
      <xdr:spPr>
        <a:xfrm>
          <a:off x="10426700" y="14410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6350</xdr:rowOff>
    </xdr:from>
    <xdr:to>
      <xdr:col>50</xdr:col>
      <xdr:colOff>165100</xdr:colOff>
      <xdr:row>84</xdr:row>
      <xdr:rowOff>107950</xdr:rowOff>
    </xdr:to>
    <xdr:sp macro="" textlink="">
      <xdr:nvSpPr>
        <xdr:cNvPr id="350" name="フローチャート: 判断 349">
          <a:extLst>
            <a:ext uri="{FF2B5EF4-FFF2-40B4-BE49-F238E27FC236}">
              <a16:creationId xmlns:a16="http://schemas.microsoft.com/office/drawing/2014/main" id="{33158DF0-A11F-4CE0-8565-28CBFC8E0537}"/>
            </a:ext>
          </a:extLst>
        </xdr:cNvPr>
        <xdr:cNvSpPr/>
      </xdr:nvSpPr>
      <xdr:spPr>
        <a:xfrm>
          <a:off x="9588500" y="14408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13208</xdr:rowOff>
    </xdr:from>
    <xdr:to>
      <xdr:col>46</xdr:col>
      <xdr:colOff>38100</xdr:colOff>
      <xdr:row>84</xdr:row>
      <xdr:rowOff>114808</xdr:rowOff>
    </xdr:to>
    <xdr:sp macro="" textlink="">
      <xdr:nvSpPr>
        <xdr:cNvPr id="351" name="フローチャート: 判断 350">
          <a:extLst>
            <a:ext uri="{FF2B5EF4-FFF2-40B4-BE49-F238E27FC236}">
              <a16:creationId xmlns:a16="http://schemas.microsoft.com/office/drawing/2014/main" id="{8BB495C7-FC73-4326-B136-96266EACB79A}"/>
            </a:ext>
          </a:extLst>
        </xdr:cNvPr>
        <xdr:cNvSpPr/>
      </xdr:nvSpPr>
      <xdr:spPr>
        <a:xfrm>
          <a:off x="8699500" y="144150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84</xdr:row>
      <xdr:rowOff>1015</xdr:rowOff>
    </xdr:from>
    <xdr:to>
      <xdr:col>41</xdr:col>
      <xdr:colOff>101600</xdr:colOff>
      <xdr:row>84</xdr:row>
      <xdr:rowOff>102615</xdr:rowOff>
    </xdr:to>
    <xdr:sp macro="" textlink="">
      <xdr:nvSpPr>
        <xdr:cNvPr id="352" name="フローチャート: 判断 351">
          <a:extLst>
            <a:ext uri="{FF2B5EF4-FFF2-40B4-BE49-F238E27FC236}">
              <a16:creationId xmlns:a16="http://schemas.microsoft.com/office/drawing/2014/main" id="{81836F24-36BE-4788-B8E6-41C0B1BF9C89}"/>
            </a:ext>
          </a:extLst>
        </xdr:cNvPr>
        <xdr:cNvSpPr/>
      </xdr:nvSpPr>
      <xdr:spPr>
        <a:xfrm>
          <a:off x="7810500" y="14402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84</xdr:row>
      <xdr:rowOff>4826</xdr:rowOff>
    </xdr:from>
    <xdr:to>
      <xdr:col>36</xdr:col>
      <xdr:colOff>165100</xdr:colOff>
      <xdr:row>84</xdr:row>
      <xdr:rowOff>106426</xdr:rowOff>
    </xdr:to>
    <xdr:sp macro="" textlink="">
      <xdr:nvSpPr>
        <xdr:cNvPr id="353" name="フローチャート: 判断 352">
          <a:extLst>
            <a:ext uri="{FF2B5EF4-FFF2-40B4-BE49-F238E27FC236}">
              <a16:creationId xmlns:a16="http://schemas.microsoft.com/office/drawing/2014/main" id="{717C0C40-6613-4B4F-91F9-E29B6CD12E08}"/>
            </a:ext>
          </a:extLst>
        </xdr:cNvPr>
        <xdr:cNvSpPr/>
      </xdr:nvSpPr>
      <xdr:spPr>
        <a:xfrm>
          <a:off x="6921500" y="144066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4" name="テキスト ボックス 353">
          <a:extLst>
            <a:ext uri="{FF2B5EF4-FFF2-40B4-BE49-F238E27FC236}">
              <a16:creationId xmlns:a16="http://schemas.microsoft.com/office/drawing/2014/main" id="{00A4004F-BACF-4491-8C2C-B4B4D0A5718F}"/>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5" name="テキスト ボックス 354">
          <a:extLst>
            <a:ext uri="{FF2B5EF4-FFF2-40B4-BE49-F238E27FC236}">
              <a16:creationId xmlns:a16="http://schemas.microsoft.com/office/drawing/2014/main" id="{40BE2451-E033-4837-9D6F-6A7B269E4B45}"/>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6" name="テキスト ボックス 355">
          <a:extLst>
            <a:ext uri="{FF2B5EF4-FFF2-40B4-BE49-F238E27FC236}">
              <a16:creationId xmlns:a16="http://schemas.microsoft.com/office/drawing/2014/main" id="{A7D151AA-29B1-4781-9B28-6BD234BF1B72}"/>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7" name="テキスト ボックス 356">
          <a:extLst>
            <a:ext uri="{FF2B5EF4-FFF2-40B4-BE49-F238E27FC236}">
              <a16:creationId xmlns:a16="http://schemas.microsoft.com/office/drawing/2014/main" id="{4E02C070-BB96-4C43-99F1-98BF5BFFF590}"/>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8" name="テキスト ボックス 357">
          <a:extLst>
            <a:ext uri="{FF2B5EF4-FFF2-40B4-BE49-F238E27FC236}">
              <a16:creationId xmlns:a16="http://schemas.microsoft.com/office/drawing/2014/main" id="{082085A2-1B07-4A43-AE9B-CB23C66B5D28}"/>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86</xdr:row>
      <xdr:rowOff>49022</xdr:rowOff>
    </xdr:from>
    <xdr:to>
      <xdr:col>55</xdr:col>
      <xdr:colOff>50800</xdr:colOff>
      <xdr:row>86</xdr:row>
      <xdr:rowOff>150622</xdr:rowOff>
    </xdr:to>
    <xdr:sp macro="" textlink="">
      <xdr:nvSpPr>
        <xdr:cNvPr id="359" name="楕円 358">
          <a:extLst>
            <a:ext uri="{FF2B5EF4-FFF2-40B4-BE49-F238E27FC236}">
              <a16:creationId xmlns:a16="http://schemas.microsoft.com/office/drawing/2014/main" id="{46E63815-9914-49F2-88C8-0481C1727330}"/>
            </a:ext>
          </a:extLst>
        </xdr:cNvPr>
        <xdr:cNvSpPr/>
      </xdr:nvSpPr>
      <xdr:spPr>
        <a:xfrm>
          <a:off x="10426700" y="147937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135399</xdr:rowOff>
    </xdr:from>
    <xdr:ext cx="469744" cy="259045"/>
    <xdr:sp macro="" textlink="">
      <xdr:nvSpPr>
        <xdr:cNvPr id="360" name="【公営住宅】&#10;一人当たり面積該当値テキスト">
          <a:extLst>
            <a:ext uri="{FF2B5EF4-FFF2-40B4-BE49-F238E27FC236}">
              <a16:creationId xmlns:a16="http://schemas.microsoft.com/office/drawing/2014/main" id="{C272D0C4-60A5-476D-A1EC-A1790FB2E606}"/>
            </a:ext>
          </a:extLst>
        </xdr:cNvPr>
        <xdr:cNvSpPr txBox="1"/>
      </xdr:nvSpPr>
      <xdr:spPr>
        <a:xfrm>
          <a:off x="10515600" y="147086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86</xdr:row>
      <xdr:rowOff>49022</xdr:rowOff>
    </xdr:from>
    <xdr:to>
      <xdr:col>50</xdr:col>
      <xdr:colOff>165100</xdr:colOff>
      <xdr:row>86</xdr:row>
      <xdr:rowOff>150622</xdr:rowOff>
    </xdr:to>
    <xdr:sp macro="" textlink="">
      <xdr:nvSpPr>
        <xdr:cNvPr id="361" name="楕円 360">
          <a:extLst>
            <a:ext uri="{FF2B5EF4-FFF2-40B4-BE49-F238E27FC236}">
              <a16:creationId xmlns:a16="http://schemas.microsoft.com/office/drawing/2014/main" id="{6084F32D-7CBB-4BEC-A0A1-3E17D831399E}"/>
            </a:ext>
          </a:extLst>
        </xdr:cNvPr>
        <xdr:cNvSpPr/>
      </xdr:nvSpPr>
      <xdr:spPr>
        <a:xfrm>
          <a:off x="9588500" y="147937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86</xdr:row>
      <xdr:rowOff>99822</xdr:rowOff>
    </xdr:from>
    <xdr:to>
      <xdr:col>55</xdr:col>
      <xdr:colOff>0</xdr:colOff>
      <xdr:row>86</xdr:row>
      <xdr:rowOff>99822</xdr:rowOff>
    </xdr:to>
    <xdr:cxnSp macro="">
      <xdr:nvCxnSpPr>
        <xdr:cNvPr id="362" name="直線コネクタ 361">
          <a:extLst>
            <a:ext uri="{FF2B5EF4-FFF2-40B4-BE49-F238E27FC236}">
              <a16:creationId xmlns:a16="http://schemas.microsoft.com/office/drawing/2014/main" id="{CF5BA123-A9FE-4838-84EB-7F2DC4739D87}"/>
            </a:ext>
          </a:extLst>
        </xdr:cNvPr>
        <xdr:cNvCxnSpPr/>
      </xdr:nvCxnSpPr>
      <xdr:spPr>
        <a:xfrm>
          <a:off x="9639300" y="14844522"/>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86</xdr:row>
      <xdr:rowOff>49022</xdr:rowOff>
    </xdr:from>
    <xdr:to>
      <xdr:col>46</xdr:col>
      <xdr:colOff>38100</xdr:colOff>
      <xdr:row>86</xdr:row>
      <xdr:rowOff>150622</xdr:rowOff>
    </xdr:to>
    <xdr:sp macro="" textlink="">
      <xdr:nvSpPr>
        <xdr:cNvPr id="363" name="楕円 362">
          <a:extLst>
            <a:ext uri="{FF2B5EF4-FFF2-40B4-BE49-F238E27FC236}">
              <a16:creationId xmlns:a16="http://schemas.microsoft.com/office/drawing/2014/main" id="{738A7961-78DE-4DA9-8AB6-FC37CD16FCDC}"/>
            </a:ext>
          </a:extLst>
        </xdr:cNvPr>
        <xdr:cNvSpPr/>
      </xdr:nvSpPr>
      <xdr:spPr>
        <a:xfrm>
          <a:off x="8699500" y="147937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86</xdr:row>
      <xdr:rowOff>99822</xdr:rowOff>
    </xdr:from>
    <xdr:to>
      <xdr:col>50</xdr:col>
      <xdr:colOff>114300</xdr:colOff>
      <xdr:row>86</xdr:row>
      <xdr:rowOff>99822</xdr:rowOff>
    </xdr:to>
    <xdr:cxnSp macro="">
      <xdr:nvCxnSpPr>
        <xdr:cNvPr id="364" name="直線コネクタ 363">
          <a:extLst>
            <a:ext uri="{FF2B5EF4-FFF2-40B4-BE49-F238E27FC236}">
              <a16:creationId xmlns:a16="http://schemas.microsoft.com/office/drawing/2014/main" id="{C479185F-39C4-41B2-9625-FFE27BE712F8}"/>
            </a:ext>
          </a:extLst>
        </xdr:cNvPr>
        <xdr:cNvCxnSpPr/>
      </xdr:nvCxnSpPr>
      <xdr:spPr>
        <a:xfrm>
          <a:off x="8750300" y="1484452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86</xdr:row>
      <xdr:rowOff>49022</xdr:rowOff>
    </xdr:from>
    <xdr:to>
      <xdr:col>41</xdr:col>
      <xdr:colOff>101600</xdr:colOff>
      <xdr:row>86</xdr:row>
      <xdr:rowOff>150622</xdr:rowOff>
    </xdr:to>
    <xdr:sp macro="" textlink="">
      <xdr:nvSpPr>
        <xdr:cNvPr id="365" name="楕円 364">
          <a:extLst>
            <a:ext uri="{FF2B5EF4-FFF2-40B4-BE49-F238E27FC236}">
              <a16:creationId xmlns:a16="http://schemas.microsoft.com/office/drawing/2014/main" id="{C457C4E9-A61E-4A2C-A3CC-8F088A6BA1AE}"/>
            </a:ext>
          </a:extLst>
        </xdr:cNvPr>
        <xdr:cNvSpPr/>
      </xdr:nvSpPr>
      <xdr:spPr>
        <a:xfrm>
          <a:off x="7810500" y="147937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86</xdr:row>
      <xdr:rowOff>99822</xdr:rowOff>
    </xdr:from>
    <xdr:to>
      <xdr:col>45</xdr:col>
      <xdr:colOff>177800</xdr:colOff>
      <xdr:row>86</xdr:row>
      <xdr:rowOff>99822</xdr:rowOff>
    </xdr:to>
    <xdr:cxnSp macro="">
      <xdr:nvCxnSpPr>
        <xdr:cNvPr id="366" name="直線コネクタ 365">
          <a:extLst>
            <a:ext uri="{FF2B5EF4-FFF2-40B4-BE49-F238E27FC236}">
              <a16:creationId xmlns:a16="http://schemas.microsoft.com/office/drawing/2014/main" id="{F4BC37DF-9A13-4933-A7D7-57840EE110FA}"/>
            </a:ext>
          </a:extLst>
        </xdr:cNvPr>
        <xdr:cNvCxnSpPr/>
      </xdr:nvCxnSpPr>
      <xdr:spPr>
        <a:xfrm>
          <a:off x="7861300" y="1484452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86</xdr:row>
      <xdr:rowOff>48261</xdr:rowOff>
    </xdr:from>
    <xdr:to>
      <xdr:col>36</xdr:col>
      <xdr:colOff>165100</xdr:colOff>
      <xdr:row>86</xdr:row>
      <xdr:rowOff>149861</xdr:rowOff>
    </xdr:to>
    <xdr:sp macro="" textlink="">
      <xdr:nvSpPr>
        <xdr:cNvPr id="367" name="楕円 366">
          <a:extLst>
            <a:ext uri="{FF2B5EF4-FFF2-40B4-BE49-F238E27FC236}">
              <a16:creationId xmlns:a16="http://schemas.microsoft.com/office/drawing/2014/main" id="{F2B87B58-66EF-4589-B475-5BA2A5119DFA}"/>
            </a:ext>
          </a:extLst>
        </xdr:cNvPr>
        <xdr:cNvSpPr/>
      </xdr:nvSpPr>
      <xdr:spPr>
        <a:xfrm>
          <a:off x="6921500" y="14792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86</xdr:row>
      <xdr:rowOff>99061</xdr:rowOff>
    </xdr:from>
    <xdr:to>
      <xdr:col>41</xdr:col>
      <xdr:colOff>50800</xdr:colOff>
      <xdr:row>86</xdr:row>
      <xdr:rowOff>99822</xdr:rowOff>
    </xdr:to>
    <xdr:cxnSp macro="">
      <xdr:nvCxnSpPr>
        <xdr:cNvPr id="368" name="直線コネクタ 367">
          <a:extLst>
            <a:ext uri="{FF2B5EF4-FFF2-40B4-BE49-F238E27FC236}">
              <a16:creationId xmlns:a16="http://schemas.microsoft.com/office/drawing/2014/main" id="{2623E517-45C7-4137-A9EF-F4DFF1B7B898}"/>
            </a:ext>
          </a:extLst>
        </xdr:cNvPr>
        <xdr:cNvCxnSpPr/>
      </xdr:nvCxnSpPr>
      <xdr:spPr>
        <a:xfrm>
          <a:off x="6972300" y="14843761"/>
          <a:ext cx="889000" cy="7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82</xdr:row>
      <xdr:rowOff>124477</xdr:rowOff>
    </xdr:from>
    <xdr:ext cx="469744" cy="259045"/>
    <xdr:sp macro="" textlink="">
      <xdr:nvSpPr>
        <xdr:cNvPr id="369" name="n_1aveValue【公営住宅】&#10;一人当たり面積">
          <a:extLst>
            <a:ext uri="{FF2B5EF4-FFF2-40B4-BE49-F238E27FC236}">
              <a16:creationId xmlns:a16="http://schemas.microsoft.com/office/drawing/2014/main" id="{62DFF147-64E6-49A8-840F-A1D393726D51}"/>
            </a:ext>
          </a:extLst>
        </xdr:cNvPr>
        <xdr:cNvSpPr txBox="1"/>
      </xdr:nvSpPr>
      <xdr:spPr>
        <a:xfrm>
          <a:off x="9391727" y="141833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131335</xdr:rowOff>
    </xdr:from>
    <xdr:ext cx="469744" cy="259045"/>
    <xdr:sp macro="" textlink="">
      <xdr:nvSpPr>
        <xdr:cNvPr id="370" name="n_2aveValue【公営住宅】&#10;一人当たり面積">
          <a:extLst>
            <a:ext uri="{FF2B5EF4-FFF2-40B4-BE49-F238E27FC236}">
              <a16:creationId xmlns:a16="http://schemas.microsoft.com/office/drawing/2014/main" id="{6A337BFB-D86C-48DF-9198-01DE4DBFF810}"/>
            </a:ext>
          </a:extLst>
        </xdr:cNvPr>
        <xdr:cNvSpPr txBox="1"/>
      </xdr:nvSpPr>
      <xdr:spPr>
        <a:xfrm>
          <a:off x="8515427" y="141902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82</xdr:row>
      <xdr:rowOff>119142</xdr:rowOff>
    </xdr:from>
    <xdr:ext cx="469744" cy="259045"/>
    <xdr:sp macro="" textlink="">
      <xdr:nvSpPr>
        <xdr:cNvPr id="371" name="n_3aveValue【公営住宅】&#10;一人当たり面積">
          <a:extLst>
            <a:ext uri="{FF2B5EF4-FFF2-40B4-BE49-F238E27FC236}">
              <a16:creationId xmlns:a16="http://schemas.microsoft.com/office/drawing/2014/main" id="{6BBDD2EF-0260-4C9E-9461-D9A865752DBE}"/>
            </a:ext>
          </a:extLst>
        </xdr:cNvPr>
        <xdr:cNvSpPr txBox="1"/>
      </xdr:nvSpPr>
      <xdr:spPr>
        <a:xfrm>
          <a:off x="7626427" y="141780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82</xdr:row>
      <xdr:rowOff>122953</xdr:rowOff>
    </xdr:from>
    <xdr:ext cx="469744" cy="259045"/>
    <xdr:sp macro="" textlink="">
      <xdr:nvSpPr>
        <xdr:cNvPr id="372" name="n_4aveValue【公営住宅】&#10;一人当たり面積">
          <a:extLst>
            <a:ext uri="{FF2B5EF4-FFF2-40B4-BE49-F238E27FC236}">
              <a16:creationId xmlns:a16="http://schemas.microsoft.com/office/drawing/2014/main" id="{B434F2C4-BD00-4125-BD81-AA9C254B3B11}"/>
            </a:ext>
          </a:extLst>
        </xdr:cNvPr>
        <xdr:cNvSpPr txBox="1"/>
      </xdr:nvSpPr>
      <xdr:spPr>
        <a:xfrm>
          <a:off x="6737427" y="141818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86</xdr:row>
      <xdr:rowOff>141749</xdr:rowOff>
    </xdr:from>
    <xdr:ext cx="469744" cy="259045"/>
    <xdr:sp macro="" textlink="">
      <xdr:nvSpPr>
        <xdr:cNvPr id="373" name="n_1mainValue【公営住宅】&#10;一人当たり面積">
          <a:extLst>
            <a:ext uri="{FF2B5EF4-FFF2-40B4-BE49-F238E27FC236}">
              <a16:creationId xmlns:a16="http://schemas.microsoft.com/office/drawing/2014/main" id="{ABA71F85-293A-42AE-BC81-473F7635BAEA}"/>
            </a:ext>
          </a:extLst>
        </xdr:cNvPr>
        <xdr:cNvSpPr txBox="1"/>
      </xdr:nvSpPr>
      <xdr:spPr>
        <a:xfrm>
          <a:off x="9391727" y="148864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141749</xdr:rowOff>
    </xdr:from>
    <xdr:ext cx="469744" cy="259045"/>
    <xdr:sp macro="" textlink="">
      <xdr:nvSpPr>
        <xdr:cNvPr id="374" name="n_2mainValue【公営住宅】&#10;一人当たり面積">
          <a:extLst>
            <a:ext uri="{FF2B5EF4-FFF2-40B4-BE49-F238E27FC236}">
              <a16:creationId xmlns:a16="http://schemas.microsoft.com/office/drawing/2014/main" id="{AB89CB25-3A42-4FA9-B8E8-86FDD244BCBB}"/>
            </a:ext>
          </a:extLst>
        </xdr:cNvPr>
        <xdr:cNvSpPr txBox="1"/>
      </xdr:nvSpPr>
      <xdr:spPr>
        <a:xfrm>
          <a:off x="8515427" y="148864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141749</xdr:rowOff>
    </xdr:from>
    <xdr:ext cx="469744" cy="259045"/>
    <xdr:sp macro="" textlink="">
      <xdr:nvSpPr>
        <xdr:cNvPr id="375" name="n_3mainValue【公営住宅】&#10;一人当たり面積">
          <a:extLst>
            <a:ext uri="{FF2B5EF4-FFF2-40B4-BE49-F238E27FC236}">
              <a16:creationId xmlns:a16="http://schemas.microsoft.com/office/drawing/2014/main" id="{4E01442C-375A-4B4C-A766-35DE15EF67A0}"/>
            </a:ext>
          </a:extLst>
        </xdr:cNvPr>
        <xdr:cNvSpPr txBox="1"/>
      </xdr:nvSpPr>
      <xdr:spPr>
        <a:xfrm>
          <a:off x="7626427" y="148864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86</xdr:row>
      <xdr:rowOff>140988</xdr:rowOff>
    </xdr:from>
    <xdr:ext cx="469744" cy="259045"/>
    <xdr:sp macro="" textlink="">
      <xdr:nvSpPr>
        <xdr:cNvPr id="376" name="n_4mainValue【公営住宅】&#10;一人当たり面積">
          <a:extLst>
            <a:ext uri="{FF2B5EF4-FFF2-40B4-BE49-F238E27FC236}">
              <a16:creationId xmlns:a16="http://schemas.microsoft.com/office/drawing/2014/main" id="{69D62130-C690-4041-A1B6-7F1431ED0F64}"/>
            </a:ext>
          </a:extLst>
        </xdr:cNvPr>
        <xdr:cNvSpPr txBox="1"/>
      </xdr:nvSpPr>
      <xdr:spPr>
        <a:xfrm>
          <a:off x="6737427" y="148856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7" name="正方形/長方形 376">
          <a:extLst>
            <a:ext uri="{FF2B5EF4-FFF2-40B4-BE49-F238E27FC236}">
              <a16:creationId xmlns:a16="http://schemas.microsoft.com/office/drawing/2014/main" id="{CB130DBC-1ADE-4F13-8870-8664CA768CB2}"/>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8" name="正方形/長方形 377">
          <a:extLst>
            <a:ext uri="{FF2B5EF4-FFF2-40B4-BE49-F238E27FC236}">
              <a16:creationId xmlns:a16="http://schemas.microsoft.com/office/drawing/2014/main" id="{FA829A02-205C-473D-9428-BE107AD031D8}"/>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9" name="正方形/長方形 378">
          <a:extLst>
            <a:ext uri="{FF2B5EF4-FFF2-40B4-BE49-F238E27FC236}">
              <a16:creationId xmlns:a16="http://schemas.microsoft.com/office/drawing/2014/main" id="{BAA4E75D-DDA3-4727-9518-DEBA7D7B875F}"/>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0" name="正方形/長方形 379">
          <a:extLst>
            <a:ext uri="{FF2B5EF4-FFF2-40B4-BE49-F238E27FC236}">
              <a16:creationId xmlns:a16="http://schemas.microsoft.com/office/drawing/2014/main" id="{CFAFE2FB-4D9B-4E16-AA3C-A413F444DEBB}"/>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1" name="正方形/長方形 380">
          <a:extLst>
            <a:ext uri="{FF2B5EF4-FFF2-40B4-BE49-F238E27FC236}">
              <a16:creationId xmlns:a16="http://schemas.microsoft.com/office/drawing/2014/main" id="{C191AB0A-E1AC-4119-89B2-46DED3092081}"/>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2" name="正方形/長方形 381">
          <a:extLst>
            <a:ext uri="{FF2B5EF4-FFF2-40B4-BE49-F238E27FC236}">
              <a16:creationId xmlns:a16="http://schemas.microsoft.com/office/drawing/2014/main" id="{DFE867D2-55A3-4673-BED1-F3CB6E1177B3}"/>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3" name="正方形/長方形 382">
          <a:extLst>
            <a:ext uri="{FF2B5EF4-FFF2-40B4-BE49-F238E27FC236}">
              <a16:creationId xmlns:a16="http://schemas.microsoft.com/office/drawing/2014/main" id="{39C056EA-B118-4820-9DC2-0740CE353483}"/>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4" name="正方形/長方形 383">
          <a:extLst>
            <a:ext uri="{FF2B5EF4-FFF2-40B4-BE49-F238E27FC236}">
              <a16:creationId xmlns:a16="http://schemas.microsoft.com/office/drawing/2014/main" id="{EE6BFB6F-F1ED-4D78-94EE-DFC9D3D1AF3B}"/>
            </a:ext>
          </a:extLst>
        </xdr:cNvPr>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85" name="正方形/長方形 384">
          <a:extLst>
            <a:ext uri="{FF2B5EF4-FFF2-40B4-BE49-F238E27FC236}">
              <a16:creationId xmlns:a16="http://schemas.microsoft.com/office/drawing/2014/main" id="{02A2F5ED-C8EB-4A05-AC34-67C9657F64A9}"/>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86" name="正方形/長方形 385">
          <a:extLst>
            <a:ext uri="{FF2B5EF4-FFF2-40B4-BE49-F238E27FC236}">
              <a16:creationId xmlns:a16="http://schemas.microsoft.com/office/drawing/2014/main" id="{667AC720-634C-447B-AEF5-C8583800EA71}"/>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87" name="正方形/長方形 386">
          <a:extLst>
            <a:ext uri="{FF2B5EF4-FFF2-40B4-BE49-F238E27FC236}">
              <a16:creationId xmlns:a16="http://schemas.microsoft.com/office/drawing/2014/main" id="{5C9CAACB-EE64-4A34-8E6E-A690FF1EB3E3}"/>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88" name="正方形/長方形 387">
          <a:extLst>
            <a:ext uri="{FF2B5EF4-FFF2-40B4-BE49-F238E27FC236}">
              <a16:creationId xmlns:a16="http://schemas.microsoft.com/office/drawing/2014/main" id="{9B3553FC-EFFE-458F-B976-65296979F621}"/>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89" name="正方形/長方形 388">
          <a:extLst>
            <a:ext uri="{FF2B5EF4-FFF2-40B4-BE49-F238E27FC236}">
              <a16:creationId xmlns:a16="http://schemas.microsoft.com/office/drawing/2014/main" id="{9435E697-42F9-4120-A418-E0A48C8C86A6}"/>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90" name="正方形/長方形 389">
          <a:extLst>
            <a:ext uri="{FF2B5EF4-FFF2-40B4-BE49-F238E27FC236}">
              <a16:creationId xmlns:a16="http://schemas.microsoft.com/office/drawing/2014/main" id="{974F8D26-DE3F-4306-A509-E0B2410CC3B9}"/>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91" name="正方形/長方形 390">
          <a:extLst>
            <a:ext uri="{FF2B5EF4-FFF2-40B4-BE49-F238E27FC236}">
              <a16:creationId xmlns:a16="http://schemas.microsoft.com/office/drawing/2014/main" id="{4E361F3D-71F6-4B44-840D-DE0341D7429E}"/>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103,410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92" name="正方形/長方形 391">
          <a:extLst>
            <a:ext uri="{FF2B5EF4-FFF2-40B4-BE49-F238E27FC236}">
              <a16:creationId xmlns:a16="http://schemas.microsoft.com/office/drawing/2014/main" id="{63C61C8B-90A6-4BD5-AD5E-F2042F821D3C}"/>
            </a:ext>
          </a:extLst>
        </xdr:cNvPr>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93" name="正方形/長方形 392">
          <a:extLst>
            <a:ext uri="{FF2B5EF4-FFF2-40B4-BE49-F238E27FC236}">
              <a16:creationId xmlns:a16="http://schemas.microsoft.com/office/drawing/2014/main" id="{FB36D626-042F-468D-BBE5-87A6E0D4507E}"/>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4" name="正方形/長方形 393">
          <a:extLst>
            <a:ext uri="{FF2B5EF4-FFF2-40B4-BE49-F238E27FC236}">
              <a16:creationId xmlns:a16="http://schemas.microsoft.com/office/drawing/2014/main" id="{75AA47C6-947A-49BB-8C0C-4B5D9CA7ECD2}"/>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5" name="正方形/長方形 394">
          <a:extLst>
            <a:ext uri="{FF2B5EF4-FFF2-40B4-BE49-F238E27FC236}">
              <a16:creationId xmlns:a16="http://schemas.microsoft.com/office/drawing/2014/main" id="{EF75FA69-9B5B-4107-A6E7-5CD3B1E566FE}"/>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96" name="正方形/長方形 395">
          <a:extLst>
            <a:ext uri="{FF2B5EF4-FFF2-40B4-BE49-F238E27FC236}">
              <a16:creationId xmlns:a16="http://schemas.microsoft.com/office/drawing/2014/main" id="{B9467714-3E46-40DA-A2C2-CBB9A010F8CE}"/>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97" name="正方形/長方形 396">
          <a:extLst>
            <a:ext uri="{FF2B5EF4-FFF2-40B4-BE49-F238E27FC236}">
              <a16:creationId xmlns:a16="http://schemas.microsoft.com/office/drawing/2014/main" id="{AEE1064C-71D8-423B-9031-4A6372013C86}"/>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98" name="正方形/長方形 397">
          <a:extLst>
            <a:ext uri="{FF2B5EF4-FFF2-40B4-BE49-F238E27FC236}">
              <a16:creationId xmlns:a16="http://schemas.microsoft.com/office/drawing/2014/main" id="{6B2985BE-0F22-497E-8C4C-07F45F36B665}"/>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99" name="正方形/長方形 398">
          <a:extLst>
            <a:ext uri="{FF2B5EF4-FFF2-40B4-BE49-F238E27FC236}">
              <a16:creationId xmlns:a16="http://schemas.microsoft.com/office/drawing/2014/main" id="{EF2067BB-ADC3-4829-B1E9-FFD7A069F923}"/>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00" name="正方形/長方形 399">
          <a:extLst>
            <a:ext uri="{FF2B5EF4-FFF2-40B4-BE49-F238E27FC236}">
              <a16:creationId xmlns:a16="http://schemas.microsoft.com/office/drawing/2014/main" id="{0D0DA1A8-B379-476A-9D34-A84D2C3B9472}"/>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01" name="テキスト ボックス 400">
          <a:extLst>
            <a:ext uri="{FF2B5EF4-FFF2-40B4-BE49-F238E27FC236}">
              <a16:creationId xmlns:a16="http://schemas.microsoft.com/office/drawing/2014/main" id="{D851A1EC-39C7-436B-B86C-C566212068DE}"/>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02" name="直線コネクタ 401">
          <a:extLst>
            <a:ext uri="{FF2B5EF4-FFF2-40B4-BE49-F238E27FC236}">
              <a16:creationId xmlns:a16="http://schemas.microsoft.com/office/drawing/2014/main" id="{9A486DDA-AB32-4791-A5D9-304B7A94EE2F}"/>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03" name="テキスト ボックス 402">
          <a:extLst>
            <a:ext uri="{FF2B5EF4-FFF2-40B4-BE49-F238E27FC236}">
              <a16:creationId xmlns:a16="http://schemas.microsoft.com/office/drawing/2014/main" id="{182D5BA6-4050-4B13-BA4D-A988234FE256}"/>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404" name="直線コネクタ 403">
          <a:extLst>
            <a:ext uri="{FF2B5EF4-FFF2-40B4-BE49-F238E27FC236}">
              <a16:creationId xmlns:a16="http://schemas.microsoft.com/office/drawing/2014/main" id="{FE6A2E0F-04A9-43F0-AE96-462BFAF3F9ED}"/>
            </a:ext>
          </a:extLst>
        </xdr:cNvPr>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405" name="テキスト ボックス 404">
          <a:extLst>
            <a:ext uri="{FF2B5EF4-FFF2-40B4-BE49-F238E27FC236}">
              <a16:creationId xmlns:a16="http://schemas.microsoft.com/office/drawing/2014/main" id="{ADAE2CE0-9965-48C2-9AF0-E8C31BEE76D1}"/>
            </a:ext>
          </a:extLst>
        </xdr:cNvPr>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406" name="直線コネクタ 405">
          <a:extLst>
            <a:ext uri="{FF2B5EF4-FFF2-40B4-BE49-F238E27FC236}">
              <a16:creationId xmlns:a16="http://schemas.microsoft.com/office/drawing/2014/main" id="{909E3665-4887-4188-916A-55CB9CE2861D}"/>
            </a:ext>
          </a:extLst>
        </xdr:cNvPr>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407" name="テキスト ボックス 406">
          <a:extLst>
            <a:ext uri="{FF2B5EF4-FFF2-40B4-BE49-F238E27FC236}">
              <a16:creationId xmlns:a16="http://schemas.microsoft.com/office/drawing/2014/main" id="{4CABB03D-60BD-494F-8E33-4471D110FCAB}"/>
            </a:ext>
          </a:extLst>
        </xdr:cNvPr>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408" name="直線コネクタ 407">
          <a:extLst>
            <a:ext uri="{FF2B5EF4-FFF2-40B4-BE49-F238E27FC236}">
              <a16:creationId xmlns:a16="http://schemas.microsoft.com/office/drawing/2014/main" id="{B590EB46-9BA1-4C0C-9FC7-507A68A46D55}"/>
            </a:ext>
          </a:extLst>
        </xdr:cNvPr>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409" name="テキスト ボックス 408">
          <a:extLst>
            <a:ext uri="{FF2B5EF4-FFF2-40B4-BE49-F238E27FC236}">
              <a16:creationId xmlns:a16="http://schemas.microsoft.com/office/drawing/2014/main" id="{EE415838-90EB-4094-B8FF-63AB9AF10EA5}"/>
            </a:ext>
          </a:extLst>
        </xdr:cNvPr>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410" name="直線コネクタ 409">
          <a:extLst>
            <a:ext uri="{FF2B5EF4-FFF2-40B4-BE49-F238E27FC236}">
              <a16:creationId xmlns:a16="http://schemas.microsoft.com/office/drawing/2014/main" id="{D31BA500-B6C9-48EB-B5A2-9705B9133AA6}"/>
            </a:ext>
          </a:extLst>
        </xdr:cNvPr>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411" name="テキスト ボックス 410">
          <a:extLst>
            <a:ext uri="{FF2B5EF4-FFF2-40B4-BE49-F238E27FC236}">
              <a16:creationId xmlns:a16="http://schemas.microsoft.com/office/drawing/2014/main" id="{9C0C4CD3-55B1-412C-A443-247C1EFFEFC7}"/>
            </a:ext>
          </a:extLst>
        </xdr:cNvPr>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412" name="直線コネクタ 411">
          <a:extLst>
            <a:ext uri="{FF2B5EF4-FFF2-40B4-BE49-F238E27FC236}">
              <a16:creationId xmlns:a16="http://schemas.microsoft.com/office/drawing/2014/main" id="{1BD372CA-328D-469A-B151-BA7B18D9F34E}"/>
            </a:ext>
          </a:extLst>
        </xdr:cNvPr>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413" name="テキスト ボックス 412">
          <a:extLst>
            <a:ext uri="{FF2B5EF4-FFF2-40B4-BE49-F238E27FC236}">
              <a16:creationId xmlns:a16="http://schemas.microsoft.com/office/drawing/2014/main" id="{89D56017-4551-44CF-A59A-70DA5583DEEA}"/>
            </a:ext>
          </a:extLst>
        </xdr:cNvPr>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14" name="直線コネクタ 413">
          <a:extLst>
            <a:ext uri="{FF2B5EF4-FFF2-40B4-BE49-F238E27FC236}">
              <a16:creationId xmlns:a16="http://schemas.microsoft.com/office/drawing/2014/main" id="{9F4E9DC4-C422-410C-A535-B003D8519DE2}"/>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415" name="テキスト ボックス 414">
          <a:extLst>
            <a:ext uri="{FF2B5EF4-FFF2-40B4-BE49-F238E27FC236}">
              <a16:creationId xmlns:a16="http://schemas.microsoft.com/office/drawing/2014/main" id="{6AA5EFE6-F7DB-4EBD-8EDD-B18481C5C96A}"/>
            </a:ext>
          </a:extLst>
        </xdr:cNvPr>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16" name="【認定こども園・幼稚園・保育所】&#10;有形固定資産減価償却率グラフ枠">
          <a:extLst>
            <a:ext uri="{FF2B5EF4-FFF2-40B4-BE49-F238E27FC236}">
              <a16:creationId xmlns:a16="http://schemas.microsoft.com/office/drawing/2014/main" id="{6B30B1E2-8185-4C32-8606-0BC508AB87C6}"/>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34</xdr:row>
      <xdr:rowOff>100965</xdr:rowOff>
    </xdr:from>
    <xdr:to>
      <xdr:col>85</xdr:col>
      <xdr:colOff>126364</xdr:colOff>
      <xdr:row>42</xdr:row>
      <xdr:rowOff>36195</xdr:rowOff>
    </xdr:to>
    <xdr:cxnSp macro="">
      <xdr:nvCxnSpPr>
        <xdr:cNvPr id="417" name="直線コネクタ 416">
          <a:extLst>
            <a:ext uri="{FF2B5EF4-FFF2-40B4-BE49-F238E27FC236}">
              <a16:creationId xmlns:a16="http://schemas.microsoft.com/office/drawing/2014/main" id="{5692D541-DB43-4E3B-89DB-E41677C1B775}"/>
            </a:ext>
          </a:extLst>
        </xdr:cNvPr>
        <xdr:cNvCxnSpPr/>
      </xdr:nvCxnSpPr>
      <xdr:spPr>
        <a:xfrm flipV="1">
          <a:off x="16318864" y="5930265"/>
          <a:ext cx="0" cy="13068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40022</xdr:rowOff>
    </xdr:from>
    <xdr:ext cx="405111" cy="259045"/>
    <xdr:sp macro="" textlink="">
      <xdr:nvSpPr>
        <xdr:cNvPr id="418" name="【認定こども園・幼稚園・保育所】&#10;有形固定資産減価償却率最小値テキスト">
          <a:extLst>
            <a:ext uri="{FF2B5EF4-FFF2-40B4-BE49-F238E27FC236}">
              <a16:creationId xmlns:a16="http://schemas.microsoft.com/office/drawing/2014/main" id="{9B322862-5F59-43D2-B2A5-67275FDAD539}"/>
            </a:ext>
          </a:extLst>
        </xdr:cNvPr>
        <xdr:cNvSpPr txBox="1"/>
      </xdr:nvSpPr>
      <xdr:spPr>
        <a:xfrm>
          <a:off x="16357600" y="72409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36195</xdr:rowOff>
    </xdr:from>
    <xdr:to>
      <xdr:col>86</xdr:col>
      <xdr:colOff>25400</xdr:colOff>
      <xdr:row>42</xdr:row>
      <xdr:rowOff>36195</xdr:rowOff>
    </xdr:to>
    <xdr:cxnSp macro="">
      <xdr:nvCxnSpPr>
        <xdr:cNvPr id="419" name="直線コネクタ 418">
          <a:extLst>
            <a:ext uri="{FF2B5EF4-FFF2-40B4-BE49-F238E27FC236}">
              <a16:creationId xmlns:a16="http://schemas.microsoft.com/office/drawing/2014/main" id="{9400CF93-E11F-4C33-8D3B-39D8AC32943D}"/>
            </a:ext>
          </a:extLst>
        </xdr:cNvPr>
        <xdr:cNvCxnSpPr/>
      </xdr:nvCxnSpPr>
      <xdr:spPr>
        <a:xfrm>
          <a:off x="16230600" y="72370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33</xdr:row>
      <xdr:rowOff>47642</xdr:rowOff>
    </xdr:from>
    <xdr:ext cx="405111" cy="259045"/>
    <xdr:sp macro="" textlink="">
      <xdr:nvSpPr>
        <xdr:cNvPr id="420" name="【認定こども園・幼稚園・保育所】&#10;有形固定資産減価償却率最大値テキスト">
          <a:extLst>
            <a:ext uri="{FF2B5EF4-FFF2-40B4-BE49-F238E27FC236}">
              <a16:creationId xmlns:a16="http://schemas.microsoft.com/office/drawing/2014/main" id="{A4CC253E-2300-4767-A85E-04990F342766}"/>
            </a:ext>
          </a:extLst>
        </xdr:cNvPr>
        <xdr:cNvSpPr txBox="1"/>
      </xdr:nvSpPr>
      <xdr:spPr>
        <a:xfrm>
          <a:off x="16357600" y="57054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34</xdr:row>
      <xdr:rowOff>100965</xdr:rowOff>
    </xdr:from>
    <xdr:to>
      <xdr:col>86</xdr:col>
      <xdr:colOff>25400</xdr:colOff>
      <xdr:row>34</xdr:row>
      <xdr:rowOff>100965</xdr:rowOff>
    </xdr:to>
    <xdr:cxnSp macro="">
      <xdr:nvCxnSpPr>
        <xdr:cNvPr id="421" name="直線コネクタ 420">
          <a:extLst>
            <a:ext uri="{FF2B5EF4-FFF2-40B4-BE49-F238E27FC236}">
              <a16:creationId xmlns:a16="http://schemas.microsoft.com/office/drawing/2014/main" id="{95859408-968C-43DC-8FE4-F908016FD2BE}"/>
            </a:ext>
          </a:extLst>
        </xdr:cNvPr>
        <xdr:cNvCxnSpPr/>
      </xdr:nvCxnSpPr>
      <xdr:spPr>
        <a:xfrm>
          <a:off x="16230600" y="59302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166387</xdr:rowOff>
    </xdr:from>
    <xdr:ext cx="405111" cy="259045"/>
    <xdr:sp macro="" textlink="">
      <xdr:nvSpPr>
        <xdr:cNvPr id="422" name="【認定こども園・幼稚園・保育所】&#10;有形固定資産減価償却率平均値テキスト">
          <a:extLst>
            <a:ext uri="{FF2B5EF4-FFF2-40B4-BE49-F238E27FC236}">
              <a16:creationId xmlns:a16="http://schemas.microsoft.com/office/drawing/2014/main" id="{E339E772-C341-4D9D-80BC-2983C1EBA01C}"/>
            </a:ext>
          </a:extLst>
        </xdr:cNvPr>
        <xdr:cNvSpPr txBox="1"/>
      </xdr:nvSpPr>
      <xdr:spPr>
        <a:xfrm>
          <a:off x="16357600" y="633858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143510</xdr:rowOff>
    </xdr:from>
    <xdr:to>
      <xdr:col>85</xdr:col>
      <xdr:colOff>177800</xdr:colOff>
      <xdr:row>38</xdr:row>
      <xdr:rowOff>73660</xdr:rowOff>
    </xdr:to>
    <xdr:sp macro="" textlink="">
      <xdr:nvSpPr>
        <xdr:cNvPr id="423" name="フローチャート: 判断 422">
          <a:extLst>
            <a:ext uri="{FF2B5EF4-FFF2-40B4-BE49-F238E27FC236}">
              <a16:creationId xmlns:a16="http://schemas.microsoft.com/office/drawing/2014/main" id="{4FEC924E-AD0E-4DE3-8C45-E5366DD53517}"/>
            </a:ext>
          </a:extLst>
        </xdr:cNvPr>
        <xdr:cNvSpPr/>
      </xdr:nvSpPr>
      <xdr:spPr>
        <a:xfrm>
          <a:off x="16268700" y="6487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137795</xdr:rowOff>
    </xdr:from>
    <xdr:to>
      <xdr:col>81</xdr:col>
      <xdr:colOff>101600</xdr:colOff>
      <xdr:row>38</xdr:row>
      <xdr:rowOff>67945</xdr:rowOff>
    </xdr:to>
    <xdr:sp macro="" textlink="">
      <xdr:nvSpPr>
        <xdr:cNvPr id="424" name="フローチャート: 判断 423">
          <a:extLst>
            <a:ext uri="{FF2B5EF4-FFF2-40B4-BE49-F238E27FC236}">
              <a16:creationId xmlns:a16="http://schemas.microsoft.com/office/drawing/2014/main" id="{5D49066D-6537-47CD-9991-C9199293DA07}"/>
            </a:ext>
          </a:extLst>
        </xdr:cNvPr>
        <xdr:cNvSpPr/>
      </xdr:nvSpPr>
      <xdr:spPr>
        <a:xfrm>
          <a:off x="15430500" y="6481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154940</xdr:rowOff>
    </xdr:from>
    <xdr:to>
      <xdr:col>76</xdr:col>
      <xdr:colOff>165100</xdr:colOff>
      <xdr:row>38</xdr:row>
      <xdr:rowOff>85090</xdr:rowOff>
    </xdr:to>
    <xdr:sp macro="" textlink="">
      <xdr:nvSpPr>
        <xdr:cNvPr id="425" name="フローチャート: 判断 424">
          <a:extLst>
            <a:ext uri="{FF2B5EF4-FFF2-40B4-BE49-F238E27FC236}">
              <a16:creationId xmlns:a16="http://schemas.microsoft.com/office/drawing/2014/main" id="{0BCE787B-A8A5-4532-916B-95FFA87866BD}"/>
            </a:ext>
          </a:extLst>
        </xdr:cNvPr>
        <xdr:cNvSpPr/>
      </xdr:nvSpPr>
      <xdr:spPr>
        <a:xfrm>
          <a:off x="14541500" y="6498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92075</xdr:rowOff>
    </xdr:from>
    <xdr:to>
      <xdr:col>72</xdr:col>
      <xdr:colOff>38100</xdr:colOff>
      <xdr:row>38</xdr:row>
      <xdr:rowOff>22225</xdr:rowOff>
    </xdr:to>
    <xdr:sp macro="" textlink="">
      <xdr:nvSpPr>
        <xdr:cNvPr id="426" name="フローチャート: 判断 425">
          <a:extLst>
            <a:ext uri="{FF2B5EF4-FFF2-40B4-BE49-F238E27FC236}">
              <a16:creationId xmlns:a16="http://schemas.microsoft.com/office/drawing/2014/main" id="{826AC874-F05E-4261-A28F-4D69B69847E6}"/>
            </a:ext>
          </a:extLst>
        </xdr:cNvPr>
        <xdr:cNvSpPr/>
      </xdr:nvSpPr>
      <xdr:spPr>
        <a:xfrm>
          <a:off x="13652500" y="6435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114935</xdr:rowOff>
    </xdr:from>
    <xdr:to>
      <xdr:col>67</xdr:col>
      <xdr:colOff>101600</xdr:colOff>
      <xdr:row>38</xdr:row>
      <xdr:rowOff>45085</xdr:rowOff>
    </xdr:to>
    <xdr:sp macro="" textlink="">
      <xdr:nvSpPr>
        <xdr:cNvPr id="427" name="フローチャート: 判断 426">
          <a:extLst>
            <a:ext uri="{FF2B5EF4-FFF2-40B4-BE49-F238E27FC236}">
              <a16:creationId xmlns:a16="http://schemas.microsoft.com/office/drawing/2014/main" id="{7C7E5478-86CE-4F0F-8634-FE8DB45D0560}"/>
            </a:ext>
          </a:extLst>
        </xdr:cNvPr>
        <xdr:cNvSpPr/>
      </xdr:nvSpPr>
      <xdr:spPr>
        <a:xfrm>
          <a:off x="12763500" y="6458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28" name="テキスト ボックス 427">
          <a:extLst>
            <a:ext uri="{FF2B5EF4-FFF2-40B4-BE49-F238E27FC236}">
              <a16:creationId xmlns:a16="http://schemas.microsoft.com/office/drawing/2014/main" id="{738CAD1F-5679-4386-9F7D-3C1C7BC953DF}"/>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29" name="テキスト ボックス 428">
          <a:extLst>
            <a:ext uri="{FF2B5EF4-FFF2-40B4-BE49-F238E27FC236}">
              <a16:creationId xmlns:a16="http://schemas.microsoft.com/office/drawing/2014/main" id="{54B9F1D2-9E28-47B6-A506-537FE7DF2662}"/>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30" name="テキスト ボックス 429">
          <a:extLst>
            <a:ext uri="{FF2B5EF4-FFF2-40B4-BE49-F238E27FC236}">
              <a16:creationId xmlns:a16="http://schemas.microsoft.com/office/drawing/2014/main" id="{03E2288C-8A7B-40E1-8F2B-77774BC7177B}"/>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31" name="テキスト ボックス 430">
          <a:extLst>
            <a:ext uri="{FF2B5EF4-FFF2-40B4-BE49-F238E27FC236}">
              <a16:creationId xmlns:a16="http://schemas.microsoft.com/office/drawing/2014/main" id="{10307E6E-5DE1-4EED-8287-3C500CAB2F34}"/>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32" name="テキスト ボックス 431">
          <a:extLst>
            <a:ext uri="{FF2B5EF4-FFF2-40B4-BE49-F238E27FC236}">
              <a16:creationId xmlns:a16="http://schemas.microsoft.com/office/drawing/2014/main" id="{E0A2A6BE-9793-49CB-8AAB-DAF834DCCAD1}"/>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40</xdr:row>
      <xdr:rowOff>101600</xdr:rowOff>
    </xdr:from>
    <xdr:to>
      <xdr:col>85</xdr:col>
      <xdr:colOff>177800</xdr:colOff>
      <xdr:row>41</xdr:row>
      <xdr:rowOff>31750</xdr:rowOff>
    </xdr:to>
    <xdr:sp macro="" textlink="">
      <xdr:nvSpPr>
        <xdr:cNvPr id="433" name="楕円 432">
          <a:extLst>
            <a:ext uri="{FF2B5EF4-FFF2-40B4-BE49-F238E27FC236}">
              <a16:creationId xmlns:a16="http://schemas.microsoft.com/office/drawing/2014/main" id="{38A0233B-7CDE-45D2-93C5-15258529D8F3}"/>
            </a:ext>
          </a:extLst>
        </xdr:cNvPr>
        <xdr:cNvSpPr/>
      </xdr:nvSpPr>
      <xdr:spPr>
        <a:xfrm>
          <a:off x="16268700" y="6959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40</xdr:row>
      <xdr:rowOff>80027</xdr:rowOff>
    </xdr:from>
    <xdr:ext cx="405111" cy="259045"/>
    <xdr:sp macro="" textlink="">
      <xdr:nvSpPr>
        <xdr:cNvPr id="434" name="【認定こども園・幼稚園・保育所】&#10;有形固定資産減価償却率該当値テキスト">
          <a:extLst>
            <a:ext uri="{FF2B5EF4-FFF2-40B4-BE49-F238E27FC236}">
              <a16:creationId xmlns:a16="http://schemas.microsoft.com/office/drawing/2014/main" id="{BEF6821C-F028-4E81-8298-C666E76E79B5}"/>
            </a:ext>
          </a:extLst>
        </xdr:cNvPr>
        <xdr:cNvSpPr txBox="1"/>
      </xdr:nvSpPr>
      <xdr:spPr>
        <a:xfrm>
          <a:off x="16357600" y="6938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40</xdr:row>
      <xdr:rowOff>69215</xdr:rowOff>
    </xdr:from>
    <xdr:to>
      <xdr:col>81</xdr:col>
      <xdr:colOff>101600</xdr:colOff>
      <xdr:row>40</xdr:row>
      <xdr:rowOff>170815</xdr:rowOff>
    </xdr:to>
    <xdr:sp macro="" textlink="">
      <xdr:nvSpPr>
        <xdr:cNvPr id="435" name="楕円 434">
          <a:extLst>
            <a:ext uri="{FF2B5EF4-FFF2-40B4-BE49-F238E27FC236}">
              <a16:creationId xmlns:a16="http://schemas.microsoft.com/office/drawing/2014/main" id="{9F04BD95-2DCD-4A4A-B3D0-939A50BE85B4}"/>
            </a:ext>
          </a:extLst>
        </xdr:cNvPr>
        <xdr:cNvSpPr/>
      </xdr:nvSpPr>
      <xdr:spPr>
        <a:xfrm>
          <a:off x="15430500" y="6927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40</xdr:row>
      <xdr:rowOff>120015</xdr:rowOff>
    </xdr:from>
    <xdr:to>
      <xdr:col>85</xdr:col>
      <xdr:colOff>127000</xdr:colOff>
      <xdr:row>40</xdr:row>
      <xdr:rowOff>152400</xdr:rowOff>
    </xdr:to>
    <xdr:cxnSp macro="">
      <xdr:nvCxnSpPr>
        <xdr:cNvPr id="436" name="直線コネクタ 435">
          <a:extLst>
            <a:ext uri="{FF2B5EF4-FFF2-40B4-BE49-F238E27FC236}">
              <a16:creationId xmlns:a16="http://schemas.microsoft.com/office/drawing/2014/main" id="{EB4CC14E-A812-43C1-863D-9A9003A11035}"/>
            </a:ext>
          </a:extLst>
        </xdr:cNvPr>
        <xdr:cNvCxnSpPr/>
      </xdr:nvCxnSpPr>
      <xdr:spPr>
        <a:xfrm>
          <a:off x="15481300" y="6978015"/>
          <a:ext cx="8382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40</xdr:row>
      <xdr:rowOff>74930</xdr:rowOff>
    </xdr:from>
    <xdr:to>
      <xdr:col>76</xdr:col>
      <xdr:colOff>165100</xdr:colOff>
      <xdr:row>41</xdr:row>
      <xdr:rowOff>5080</xdr:rowOff>
    </xdr:to>
    <xdr:sp macro="" textlink="">
      <xdr:nvSpPr>
        <xdr:cNvPr id="437" name="楕円 436">
          <a:extLst>
            <a:ext uri="{FF2B5EF4-FFF2-40B4-BE49-F238E27FC236}">
              <a16:creationId xmlns:a16="http://schemas.microsoft.com/office/drawing/2014/main" id="{9075EDAE-FF40-4345-B86E-06E3C847BB18}"/>
            </a:ext>
          </a:extLst>
        </xdr:cNvPr>
        <xdr:cNvSpPr/>
      </xdr:nvSpPr>
      <xdr:spPr>
        <a:xfrm>
          <a:off x="14541500" y="6932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40</xdr:row>
      <xdr:rowOff>120015</xdr:rowOff>
    </xdr:from>
    <xdr:to>
      <xdr:col>81</xdr:col>
      <xdr:colOff>50800</xdr:colOff>
      <xdr:row>40</xdr:row>
      <xdr:rowOff>125730</xdr:rowOff>
    </xdr:to>
    <xdr:cxnSp macro="">
      <xdr:nvCxnSpPr>
        <xdr:cNvPr id="438" name="直線コネクタ 437">
          <a:extLst>
            <a:ext uri="{FF2B5EF4-FFF2-40B4-BE49-F238E27FC236}">
              <a16:creationId xmlns:a16="http://schemas.microsoft.com/office/drawing/2014/main" id="{6BAF8341-B0E0-4932-822F-1051A2142CF6}"/>
            </a:ext>
          </a:extLst>
        </xdr:cNvPr>
        <xdr:cNvCxnSpPr/>
      </xdr:nvCxnSpPr>
      <xdr:spPr>
        <a:xfrm flipV="1">
          <a:off x="14592300" y="6978015"/>
          <a:ext cx="8890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40</xdr:row>
      <xdr:rowOff>42545</xdr:rowOff>
    </xdr:from>
    <xdr:to>
      <xdr:col>72</xdr:col>
      <xdr:colOff>38100</xdr:colOff>
      <xdr:row>40</xdr:row>
      <xdr:rowOff>144145</xdr:rowOff>
    </xdr:to>
    <xdr:sp macro="" textlink="">
      <xdr:nvSpPr>
        <xdr:cNvPr id="439" name="楕円 438">
          <a:extLst>
            <a:ext uri="{FF2B5EF4-FFF2-40B4-BE49-F238E27FC236}">
              <a16:creationId xmlns:a16="http://schemas.microsoft.com/office/drawing/2014/main" id="{006FF746-D975-45BA-8332-ABB733F5F4C1}"/>
            </a:ext>
          </a:extLst>
        </xdr:cNvPr>
        <xdr:cNvSpPr/>
      </xdr:nvSpPr>
      <xdr:spPr>
        <a:xfrm>
          <a:off x="13652500" y="6900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40</xdr:row>
      <xdr:rowOff>93345</xdr:rowOff>
    </xdr:from>
    <xdr:to>
      <xdr:col>76</xdr:col>
      <xdr:colOff>114300</xdr:colOff>
      <xdr:row>40</xdr:row>
      <xdr:rowOff>125730</xdr:rowOff>
    </xdr:to>
    <xdr:cxnSp macro="">
      <xdr:nvCxnSpPr>
        <xdr:cNvPr id="440" name="直線コネクタ 439">
          <a:extLst>
            <a:ext uri="{FF2B5EF4-FFF2-40B4-BE49-F238E27FC236}">
              <a16:creationId xmlns:a16="http://schemas.microsoft.com/office/drawing/2014/main" id="{210CB067-1BD2-4B5C-9022-F75612DECFD3}"/>
            </a:ext>
          </a:extLst>
        </xdr:cNvPr>
        <xdr:cNvCxnSpPr/>
      </xdr:nvCxnSpPr>
      <xdr:spPr>
        <a:xfrm>
          <a:off x="13703300" y="6951345"/>
          <a:ext cx="8890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40</xdr:row>
      <xdr:rowOff>53975</xdr:rowOff>
    </xdr:from>
    <xdr:to>
      <xdr:col>67</xdr:col>
      <xdr:colOff>101600</xdr:colOff>
      <xdr:row>40</xdr:row>
      <xdr:rowOff>155575</xdr:rowOff>
    </xdr:to>
    <xdr:sp macro="" textlink="">
      <xdr:nvSpPr>
        <xdr:cNvPr id="441" name="楕円 440">
          <a:extLst>
            <a:ext uri="{FF2B5EF4-FFF2-40B4-BE49-F238E27FC236}">
              <a16:creationId xmlns:a16="http://schemas.microsoft.com/office/drawing/2014/main" id="{747E4E7A-930B-4513-963D-D7FB622D3033}"/>
            </a:ext>
          </a:extLst>
        </xdr:cNvPr>
        <xdr:cNvSpPr/>
      </xdr:nvSpPr>
      <xdr:spPr>
        <a:xfrm>
          <a:off x="12763500" y="6911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40</xdr:row>
      <xdr:rowOff>93345</xdr:rowOff>
    </xdr:from>
    <xdr:to>
      <xdr:col>71</xdr:col>
      <xdr:colOff>177800</xdr:colOff>
      <xdr:row>40</xdr:row>
      <xdr:rowOff>104775</xdr:rowOff>
    </xdr:to>
    <xdr:cxnSp macro="">
      <xdr:nvCxnSpPr>
        <xdr:cNvPr id="442" name="直線コネクタ 441">
          <a:extLst>
            <a:ext uri="{FF2B5EF4-FFF2-40B4-BE49-F238E27FC236}">
              <a16:creationId xmlns:a16="http://schemas.microsoft.com/office/drawing/2014/main" id="{3890B7EA-4EBF-4427-9BC4-1EA637B7A46C}"/>
            </a:ext>
          </a:extLst>
        </xdr:cNvPr>
        <xdr:cNvCxnSpPr/>
      </xdr:nvCxnSpPr>
      <xdr:spPr>
        <a:xfrm flipV="1">
          <a:off x="12814300" y="6951345"/>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84472</xdr:rowOff>
    </xdr:from>
    <xdr:ext cx="405111" cy="259045"/>
    <xdr:sp macro="" textlink="">
      <xdr:nvSpPr>
        <xdr:cNvPr id="443" name="n_1aveValue【認定こども園・幼稚園・保育所】&#10;有形固定資産減価償却率">
          <a:extLst>
            <a:ext uri="{FF2B5EF4-FFF2-40B4-BE49-F238E27FC236}">
              <a16:creationId xmlns:a16="http://schemas.microsoft.com/office/drawing/2014/main" id="{CF815964-FD03-45AD-A699-3E87AF1F5F83}"/>
            </a:ext>
          </a:extLst>
        </xdr:cNvPr>
        <xdr:cNvSpPr txBox="1"/>
      </xdr:nvSpPr>
      <xdr:spPr>
        <a:xfrm>
          <a:off x="15266044" y="62566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101617</xdr:rowOff>
    </xdr:from>
    <xdr:ext cx="405111" cy="259045"/>
    <xdr:sp macro="" textlink="">
      <xdr:nvSpPr>
        <xdr:cNvPr id="444" name="n_2aveValue【認定こども園・幼稚園・保育所】&#10;有形固定資産減価償却率">
          <a:extLst>
            <a:ext uri="{FF2B5EF4-FFF2-40B4-BE49-F238E27FC236}">
              <a16:creationId xmlns:a16="http://schemas.microsoft.com/office/drawing/2014/main" id="{03640682-15B2-4037-A8B8-B3ED26EC0562}"/>
            </a:ext>
          </a:extLst>
        </xdr:cNvPr>
        <xdr:cNvSpPr txBox="1"/>
      </xdr:nvSpPr>
      <xdr:spPr>
        <a:xfrm>
          <a:off x="14389744" y="62738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38752</xdr:rowOff>
    </xdr:from>
    <xdr:ext cx="405111" cy="259045"/>
    <xdr:sp macro="" textlink="">
      <xdr:nvSpPr>
        <xdr:cNvPr id="445" name="n_3aveValue【認定こども園・幼稚園・保育所】&#10;有形固定資産減価償却率">
          <a:extLst>
            <a:ext uri="{FF2B5EF4-FFF2-40B4-BE49-F238E27FC236}">
              <a16:creationId xmlns:a16="http://schemas.microsoft.com/office/drawing/2014/main" id="{4DEF1031-3D1B-4D0C-BAA7-7DD934CB2999}"/>
            </a:ext>
          </a:extLst>
        </xdr:cNvPr>
        <xdr:cNvSpPr txBox="1"/>
      </xdr:nvSpPr>
      <xdr:spPr>
        <a:xfrm>
          <a:off x="13500744" y="62109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61612</xdr:rowOff>
    </xdr:from>
    <xdr:ext cx="405111" cy="259045"/>
    <xdr:sp macro="" textlink="">
      <xdr:nvSpPr>
        <xdr:cNvPr id="446" name="n_4aveValue【認定こども園・幼稚園・保育所】&#10;有形固定資産減価償却率">
          <a:extLst>
            <a:ext uri="{FF2B5EF4-FFF2-40B4-BE49-F238E27FC236}">
              <a16:creationId xmlns:a16="http://schemas.microsoft.com/office/drawing/2014/main" id="{02757F74-F290-46C7-A131-FB7FB292B683}"/>
            </a:ext>
          </a:extLst>
        </xdr:cNvPr>
        <xdr:cNvSpPr txBox="1"/>
      </xdr:nvSpPr>
      <xdr:spPr>
        <a:xfrm>
          <a:off x="12611744" y="62338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40</xdr:row>
      <xdr:rowOff>161942</xdr:rowOff>
    </xdr:from>
    <xdr:ext cx="405111" cy="259045"/>
    <xdr:sp macro="" textlink="">
      <xdr:nvSpPr>
        <xdr:cNvPr id="447" name="n_1mainValue【認定こども園・幼稚園・保育所】&#10;有形固定資産減価償却率">
          <a:extLst>
            <a:ext uri="{FF2B5EF4-FFF2-40B4-BE49-F238E27FC236}">
              <a16:creationId xmlns:a16="http://schemas.microsoft.com/office/drawing/2014/main" id="{A9758734-6E0C-44D9-958F-85A58326D6F2}"/>
            </a:ext>
          </a:extLst>
        </xdr:cNvPr>
        <xdr:cNvSpPr txBox="1"/>
      </xdr:nvSpPr>
      <xdr:spPr>
        <a:xfrm>
          <a:off x="15266044" y="70199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40</xdr:row>
      <xdr:rowOff>167657</xdr:rowOff>
    </xdr:from>
    <xdr:ext cx="405111" cy="259045"/>
    <xdr:sp macro="" textlink="">
      <xdr:nvSpPr>
        <xdr:cNvPr id="448" name="n_2mainValue【認定こども園・幼稚園・保育所】&#10;有形固定資産減価償却率">
          <a:extLst>
            <a:ext uri="{FF2B5EF4-FFF2-40B4-BE49-F238E27FC236}">
              <a16:creationId xmlns:a16="http://schemas.microsoft.com/office/drawing/2014/main" id="{464787CE-334C-40F5-8F4B-452D5E206D5B}"/>
            </a:ext>
          </a:extLst>
        </xdr:cNvPr>
        <xdr:cNvSpPr txBox="1"/>
      </xdr:nvSpPr>
      <xdr:spPr>
        <a:xfrm>
          <a:off x="14389744" y="70256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40</xdr:row>
      <xdr:rowOff>135272</xdr:rowOff>
    </xdr:from>
    <xdr:ext cx="405111" cy="259045"/>
    <xdr:sp macro="" textlink="">
      <xdr:nvSpPr>
        <xdr:cNvPr id="449" name="n_3mainValue【認定こども園・幼稚園・保育所】&#10;有形固定資産減価償却率">
          <a:extLst>
            <a:ext uri="{FF2B5EF4-FFF2-40B4-BE49-F238E27FC236}">
              <a16:creationId xmlns:a16="http://schemas.microsoft.com/office/drawing/2014/main" id="{906BE700-37A4-4554-98F1-536EDE79C0EF}"/>
            </a:ext>
          </a:extLst>
        </xdr:cNvPr>
        <xdr:cNvSpPr txBox="1"/>
      </xdr:nvSpPr>
      <xdr:spPr>
        <a:xfrm>
          <a:off x="13500744" y="69932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40</xdr:row>
      <xdr:rowOff>146702</xdr:rowOff>
    </xdr:from>
    <xdr:ext cx="405111" cy="259045"/>
    <xdr:sp macro="" textlink="">
      <xdr:nvSpPr>
        <xdr:cNvPr id="450" name="n_4mainValue【認定こども園・幼稚園・保育所】&#10;有形固定資産減価償却率">
          <a:extLst>
            <a:ext uri="{FF2B5EF4-FFF2-40B4-BE49-F238E27FC236}">
              <a16:creationId xmlns:a16="http://schemas.microsoft.com/office/drawing/2014/main" id="{677A4C2C-575C-4832-BC1E-1AD5298481F0}"/>
            </a:ext>
          </a:extLst>
        </xdr:cNvPr>
        <xdr:cNvSpPr txBox="1"/>
      </xdr:nvSpPr>
      <xdr:spPr>
        <a:xfrm>
          <a:off x="12611744" y="70047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51" name="正方形/長方形 450">
          <a:extLst>
            <a:ext uri="{FF2B5EF4-FFF2-40B4-BE49-F238E27FC236}">
              <a16:creationId xmlns:a16="http://schemas.microsoft.com/office/drawing/2014/main" id="{1480B6E6-80E3-4ADB-B2BB-028FED820662}"/>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52" name="正方形/長方形 451">
          <a:extLst>
            <a:ext uri="{FF2B5EF4-FFF2-40B4-BE49-F238E27FC236}">
              <a16:creationId xmlns:a16="http://schemas.microsoft.com/office/drawing/2014/main" id="{18094960-5CB8-4D92-BB95-6BACB5B59901}"/>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53" name="正方形/長方形 452">
          <a:extLst>
            <a:ext uri="{FF2B5EF4-FFF2-40B4-BE49-F238E27FC236}">
              <a16:creationId xmlns:a16="http://schemas.microsoft.com/office/drawing/2014/main" id="{D5D5B7C4-A0F9-4F79-9D1B-6EC4F15BABC4}"/>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54" name="正方形/長方形 453">
          <a:extLst>
            <a:ext uri="{FF2B5EF4-FFF2-40B4-BE49-F238E27FC236}">
              <a16:creationId xmlns:a16="http://schemas.microsoft.com/office/drawing/2014/main" id="{950F8686-730C-4D43-ABDE-EE04635FFEE9}"/>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55" name="正方形/長方形 454">
          <a:extLst>
            <a:ext uri="{FF2B5EF4-FFF2-40B4-BE49-F238E27FC236}">
              <a16:creationId xmlns:a16="http://schemas.microsoft.com/office/drawing/2014/main" id="{758F00BC-D3BA-4FB8-9351-42330131D0A2}"/>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56" name="正方形/長方形 455">
          <a:extLst>
            <a:ext uri="{FF2B5EF4-FFF2-40B4-BE49-F238E27FC236}">
              <a16:creationId xmlns:a16="http://schemas.microsoft.com/office/drawing/2014/main" id="{D47BF34F-ED7B-457A-992A-AB741CD3E81F}"/>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57" name="正方形/長方形 456">
          <a:extLst>
            <a:ext uri="{FF2B5EF4-FFF2-40B4-BE49-F238E27FC236}">
              <a16:creationId xmlns:a16="http://schemas.microsoft.com/office/drawing/2014/main" id="{FB9ECB1B-B061-449F-A26C-A0053EB567FB}"/>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58" name="正方形/長方形 457">
          <a:extLst>
            <a:ext uri="{FF2B5EF4-FFF2-40B4-BE49-F238E27FC236}">
              <a16:creationId xmlns:a16="http://schemas.microsoft.com/office/drawing/2014/main" id="{E1497203-AC4B-4E4C-B37D-FEA2D3DBE59C}"/>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59" name="テキスト ボックス 458">
          <a:extLst>
            <a:ext uri="{FF2B5EF4-FFF2-40B4-BE49-F238E27FC236}">
              <a16:creationId xmlns:a16="http://schemas.microsoft.com/office/drawing/2014/main" id="{A124DED2-A695-4F93-8D33-C1FDC7169A08}"/>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60" name="直線コネクタ 459">
          <a:extLst>
            <a:ext uri="{FF2B5EF4-FFF2-40B4-BE49-F238E27FC236}">
              <a16:creationId xmlns:a16="http://schemas.microsoft.com/office/drawing/2014/main" id="{2C348A82-7387-4265-A912-2CE4EB618330}"/>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461" name="直線コネクタ 460">
          <a:extLst>
            <a:ext uri="{FF2B5EF4-FFF2-40B4-BE49-F238E27FC236}">
              <a16:creationId xmlns:a16="http://schemas.microsoft.com/office/drawing/2014/main" id="{5F3B50BD-39A4-43F0-AEAE-07A56AABE597}"/>
            </a:ext>
          </a:extLst>
        </xdr:cNvPr>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67327</xdr:rowOff>
    </xdr:from>
    <xdr:ext cx="467179" cy="259045"/>
    <xdr:sp macro="" textlink="">
      <xdr:nvSpPr>
        <xdr:cNvPr id="462" name="テキスト ボックス 461">
          <a:extLst>
            <a:ext uri="{FF2B5EF4-FFF2-40B4-BE49-F238E27FC236}">
              <a16:creationId xmlns:a16="http://schemas.microsoft.com/office/drawing/2014/main" id="{86BF5001-9800-482D-869F-E16DC83DA407}"/>
            </a:ext>
          </a:extLst>
        </xdr:cNvPr>
        <xdr:cNvSpPr txBox="1"/>
      </xdr:nvSpPr>
      <xdr:spPr>
        <a:xfrm>
          <a:off x="17820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463" name="直線コネクタ 462">
          <a:extLst>
            <a:ext uri="{FF2B5EF4-FFF2-40B4-BE49-F238E27FC236}">
              <a16:creationId xmlns:a16="http://schemas.microsoft.com/office/drawing/2014/main" id="{FF11FF22-A538-4BA2-8F67-EB68A4AF98A3}"/>
            </a:ext>
          </a:extLst>
        </xdr:cNvPr>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29227</xdr:rowOff>
    </xdr:from>
    <xdr:ext cx="467179" cy="259045"/>
    <xdr:sp macro="" textlink="">
      <xdr:nvSpPr>
        <xdr:cNvPr id="464" name="テキスト ボックス 463">
          <a:extLst>
            <a:ext uri="{FF2B5EF4-FFF2-40B4-BE49-F238E27FC236}">
              <a16:creationId xmlns:a16="http://schemas.microsoft.com/office/drawing/2014/main" id="{32817AB5-CAC7-4FED-B263-4FBAC8B3C0B4}"/>
            </a:ext>
          </a:extLst>
        </xdr:cNvPr>
        <xdr:cNvSpPr txBox="1"/>
      </xdr:nvSpPr>
      <xdr:spPr>
        <a:xfrm>
          <a:off x="17820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465" name="直線コネクタ 464">
          <a:extLst>
            <a:ext uri="{FF2B5EF4-FFF2-40B4-BE49-F238E27FC236}">
              <a16:creationId xmlns:a16="http://schemas.microsoft.com/office/drawing/2014/main" id="{5183AEF9-DF35-4ED0-8BEB-17E9E49CDE1B}"/>
            </a:ext>
          </a:extLst>
        </xdr:cNvPr>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162577</xdr:rowOff>
    </xdr:from>
    <xdr:ext cx="467179" cy="259045"/>
    <xdr:sp macro="" textlink="">
      <xdr:nvSpPr>
        <xdr:cNvPr id="466" name="テキスト ボックス 465">
          <a:extLst>
            <a:ext uri="{FF2B5EF4-FFF2-40B4-BE49-F238E27FC236}">
              <a16:creationId xmlns:a16="http://schemas.microsoft.com/office/drawing/2014/main" id="{10D90A36-707D-4D2F-A418-39DE01461BCF}"/>
            </a:ext>
          </a:extLst>
        </xdr:cNvPr>
        <xdr:cNvSpPr txBox="1"/>
      </xdr:nvSpPr>
      <xdr:spPr>
        <a:xfrm>
          <a:off x="17820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467" name="直線コネクタ 466">
          <a:extLst>
            <a:ext uri="{FF2B5EF4-FFF2-40B4-BE49-F238E27FC236}">
              <a16:creationId xmlns:a16="http://schemas.microsoft.com/office/drawing/2014/main" id="{36B4C2CD-9571-42C2-AB30-C470CCE04A6B}"/>
            </a:ext>
          </a:extLst>
        </xdr:cNvPr>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124477</xdr:rowOff>
    </xdr:from>
    <xdr:ext cx="467179" cy="259045"/>
    <xdr:sp macro="" textlink="">
      <xdr:nvSpPr>
        <xdr:cNvPr id="468" name="テキスト ボックス 467">
          <a:extLst>
            <a:ext uri="{FF2B5EF4-FFF2-40B4-BE49-F238E27FC236}">
              <a16:creationId xmlns:a16="http://schemas.microsoft.com/office/drawing/2014/main" id="{AC7A2B97-4E16-4669-9524-8B5C450E04F4}"/>
            </a:ext>
          </a:extLst>
        </xdr:cNvPr>
        <xdr:cNvSpPr txBox="1"/>
      </xdr:nvSpPr>
      <xdr:spPr>
        <a:xfrm>
          <a:off x="17820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469" name="直線コネクタ 468">
          <a:extLst>
            <a:ext uri="{FF2B5EF4-FFF2-40B4-BE49-F238E27FC236}">
              <a16:creationId xmlns:a16="http://schemas.microsoft.com/office/drawing/2014/main" id="{1BB244D0-349B-4BED-AC01-6728A689A86D}"/>
            </a:ext>
          </a:extLst>
        </xdr:cNvPr>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86377</xdr:rowOff>
    </xdr:from>
    <xdr:ext cx="467179" cy="259045"/>
    <xdr:sp macro="" textlink="">
      <xdr:nvSpPr>
        <xdr:cNvPr id="470" name="テキスト ボックス 469">
          <a:extLst>
            <a:ext uri="{FF2B5EF4-FFF2-40B4-BE49-F238E27FC236}">
              <a16:creationId xmlns:a16="http://schemas.microsoft.com/office/drawing/2014/main" id="{8FF3F335-79EF-4EBA-8408-9F8D2C2109E8}"/>
            </a:ext>
          </a:extLst>
        </xdr:cNvPr>
        <xdr:cNvSpPr txBox="1"/>
      </xdr:nvSpPr>
      <xdr:spPr>
        <a:xfrm>
          <a:off x="17820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71" name="直線コネクタ 470">
          <a:extLst>
            <a:ext uri="{FF2B5EF4-FFF2-40B4-BE49-F238E27FC236}">
              <a16:creationId xmlns:a16="http://schemas.microsoft.com/office/drawing/2014/main" id="{236E6A78-B9AC-4D27-9D42-ED7A9BB0766A}"/>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72" name="テキスト ボックス 471">
          <a:extLst>
            <a:ext uri="{FF2B5EF4-FFF2-40B4-BE49-F238E27FC236}">
              <a16:creationId xmlns:a16="http://schemas.microsoft.com/office/drawing/2014/main" id="{96FAD9B3-B585-4C0D-909C-07E8B6ED3EAE}"/>
            </a:ext>
          </a:extLst>
        </xdr:cNvPr>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73" name="【認定こども園・幼稚園・保育所】&#10;一人当たり面積グラフ枠">
          <a:extLst>
            <a:ext uri="{FF2B5EF4-FFF2-40B4-BE49-F238E27FC236}">
              <a16:creationId xmlns:a16="http://schemas.microsoft.com/office/drawing/2014/main" id="{B41EBC8F-855F-4892-B5AA-4EA67CC889A4}"/>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30480</xdr:rowOff>
    </xdr:from>
    <xdr:to>
      <xdr:col>116</xdr:col>
      <xdr:colOff>62864</xdr:colOff>
      <xdr:row>42</xdr:row>
      <xdr:rowOff>3810</xdr:rowOff>
    </xdr:to>
    <xdr:cxnSp macro="">
      <xdr:nvCxnSpPr>
        <xdr:cNvPr id="474" name="直線コネクタ 473">
          <a:extLst>
            <a:ext uri="{FF2B5EF4-FFF2-40B4-BE49-F238E27FC236}">
              <a16:creationId xmlns:a16="http://schemas.microsoft.com/office/drawing/2014/main" id="{5C4D2448-5668-4FEF-A66E-74D52E9EB5E0}"/>
            </a:ext>
          </a:extLst>
        </xdr:cNvPr>
        <xdr:cNvCxnSpPr/>
      </xdr:nvCxnSpPr>
      <xdr:spPr>
        <a:xfrm flipV="1">
          <a:off x="22160864" y="5688330"/>
          <a:ext cx="0" cy="15163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7637</xdr:rowOff>
    </xdr:from>
    <xdr:ext cx="469744" cy="259045"/>
    <xdr:sp macro="" textlink="">
      <xdr:nvSpPr>
        <xdr:cNvPr id="475" name="【認定こども園・幼稚園・保育所】&#10;一人当たり面積最小値テキスト">
          <a:extLst>
            <a:ext uri="{FF2B5EF4-FFF2-40B4-BE49-F238E27FC236}">
              <a16:creationId xmlns:a16="http://schemas.microsoft.com/office/drawing/2014/main" id="{2E839B7F-0934-4959-A409-A3D8D475DD09}"/>
            </a:ext>
          </a:extLst>
        </xdr:cNvPr>
        <xdr:cNvSpPr txBox="1"/>
      </xdr:nvSpPr>
      <xdr:spPr>
        <a:xfrm>
          <a:off x="22199600" y="72085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3810</xdr:rowOff>
    </xdr:from>
    <xdr:to>
      <xdr:col>116</xdr:col>
      <xdr:colOff>152400</xdr:colOff>
      <xdr:row>42</xdr:row>
      <xdr:rowOff>3810</xdr:rowOff>
    </xdr:to>
    <xdr:cxnSp macro="">
      <xdr:nvCxnSpPr>
        <xdr:cNvPr id="476" name="直線コネクタ 475">
          <a:extLst>
            <a:ext uri="{FF2B5EF4-FFF2-40B4-BE49-F238E27FC236}">
              <a16:creationId xmlns:a16="http://schemas.microsoft.com/office/drawing/2014/main" id="{CCEDEEF5-FC47-4C9B-A80D-2A069CB2D9DF}"/>
            </a:ext>
          </a:extLst>
        </xdr:cNvPr>
        <xdr:cNvCxnSpPr/>
      </xdr:nvCxnSpPr>
      <xdr:spPr>
        <a:xfrm>
          <a:off x="22072600" y="72047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31</xdr:row>
      <xdr:rowOff>148607</xdr:rowOff>
    </xdr:from>
    <xdr:ext cx="469744" cy="259045"/>
    <xdr:sp macro="" textlink="">
      <xdr:nvSpPr>
        <xdr:cNvPr id="477" name="【認定こども園・幼稚園・保育所】&#10;一人当たり面積最大値テキスト">
          <a:extLst>
            <a:ext uri="{FF2B5EF4-FFF2-40B4-BE49-F238E27FC236}">
              <a16:creationId xmlns:a16="http://schemas.microsoft.com/office/drawing/2014/main" id="{59179568-6F90-4564-83EF-4777B46C0976}"/>
            </a:ext>
          </a:extLst>
        </xdr:cNvPr>
        <xdr:cNvSpPr txBox="1"/>
      </xdr:nvSpPr>
      <xdr:spPr>
        <a:xfrm>
          <a:off x="22199600" y="54635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30480</xdr:rowOff>
    </xdr:from>
    <xdr:to>
      <xdr:col>116</xdr:col>
      <xdr:colOff>152400</xdr:colOff>
      <xdr:row>33</xdr:row>
      <xdr:rowOff>30480</xdr:rowOff>
    </xdr:to>
    <xdr:cxnSp macro="">
      <xdr:nvCxnSpPr>
        <xdr:cNvPr id="478" name="直線コネクタ 477">
          <a:extLst>
            <a:ext uri="{FF2B5EF4-FFF2-40B4-BE49-F238E27FC236}">
              <a16:creationId xmlns:a16="http://schemas.microsoft.com/office/drawing/2014/main" id="{24E91D59-FBDE-45A1-8651-6D5281B71F51}"/>
            </a:ext>
          </a:extLst>
        </xdr:cNvPr>
        <xdr:cNvCxnSpPr/>
      </xdr:nvCxnSpPr>
      <xdr:spPr>
        <a:xfrm>
          <a:off x="22072600" y="56883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83837</xdr:rowOff>
    </xdr:from>
    <xdr:ext cx="469744" cy="259045"/>
    <xdr:sp macro="" textlink="">
      <xdr:nvSpPr>
        <xdr:cNvPr id="479" name="【認定こども園・幼稚園・保育所】&#10;一人当たり面積平均値テキスト">
          <a:extLst>
            <a:ext uri="{FF2B5EF4-FFF2-40B4-BE49-F238E27FC236}">
              <a16:creationId xmlns:a16="http://schemas.microsoft.com/office/drawing/2014/main" id="{14EAA5E7-27E8-4B67-AF33-FFF45701D3EA}"/>
            </a:ext>
          </a:extLst>
        </xdr:cNvPr>
        <xdr:cNvSpPr txBox="1"/>
      </xdr:nvSpPr>
      <xdr:spPr>
        <a:xfrm>
          <a:off x="22199600" y="659893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105410</xdr:rowOff>
    </xdr:from>
    <xdr:to>
      <xdr:col>116</xdr:col>
      <xdr:colOff>114300</xdr:colOff>
      <xdr:row>39</xdr:row>
      <xdr:rowOff>35560</xdr:rowOff>
    </xdr:to>
    <xdr:sp macro="" textlink="">
      <xdr:nvSpPr>
        <xdr:cNvPr id="480" name="フローチャート: 判断 479">
          <a:extLst>
            <a:ext uri="{FF2B5EF4-FFF2-40B4-BE49-F238E27FC236}">
              <a16:creationId xmlns:a16="http://schemas.microsoft.com/office/drawing/2014/main" id="{F620747B-FC8F-467F-895E-5791E27C4119}"/>
            </a:ext>
          </a:extLst>
        </xdr:cNvPr>
        <xdr:cNvSpPr/>
      </xdr:nvSpPr>
      <xdr:spPr>
        <a:xfrm>
          <a:off x="22110700" y="6620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101600</xdr:rowOff>
    </xdr:from>
    <xdr:to>
      <xdr:col>112</xdr:col>
      <xdr:colOff>38100</xdr:colOff>
      <xdr:row>39</xdr:row>
      <xdr:rowOff>31750</xdr:rowOff>
    </xdr:to>
    <xdr:sp macro="" textlink="">
      <xdr:nvSpPr>
        <xdr:cNvPr id="481" name="フローチャート: 判断 480">
          <a:extLst>
            <a:ext uri="{FF2B5EF4-FFF2-40B4-BE49-F238E27FC236}">
              <a16:creationId xmlns:a16="http://schemas.microsoft.com/office/drawing/2014/main" id="{751B9112-6470-4378-B9C8-E5614FB636BD}"/>
            </a:ext>
          </a:extLst>
        </xdr:cNvPr>
        <xdr:cNvSpPr/>
      </xdr:nvSpPr>
      <xdr:spPr>
        <a:xfrm>
          <a:off x="21272500" y="6616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120650</xdr:rowOff>
    </xdr:from>
    <xdr:to>
      <xdr:col>107</xdr:col>
      <xdr:colOff>101600</xdr:colOff>
      <xdr:row>39</xdr:row>
      <xdr:rowOff>50800</xdr:rowOff>
    </xdr:to>
    <xdr:sp macro="" textlink="">
      <xdr:nvSpPr>
        <xdr:cNvPr id="482" name="フローチャート: 判断 481">
          <a:extLst>
            <a:ext uri="{FF2B5EF4-FFF2-40B4-BE49-F238E27FC236}">
              <a16:creationId xmlns:a16="http://schemas.microsoft.com/office/drawing/2014/main" id="{3F1B1B29-3E6D-411A-AA8F-AF00218F568A}"/>
            </a:ext>
          </a:extLst>
        </xdr:cNvPr>
        <xdr:cNvSpPr/>
      </xdr:nvSpPr>
      <xdr:spPr>
        <a:xfrm>
          <a:off x="20383500" y="6635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38</xdr:row>
      <xdr:rowOff>90170</xdr:rowOff>
    </xdr:from>
    <xdr:to>
      <xdr:col>102</xdr:col>
      <xdr:colOff>165100</xdr:colOff>
      <xdr:row>39</xdr:row>
      <xdr:rowOff>20320</xdr:rowOff>
    </xdr:to>
    <xdr:sp macro="" textlink="">
      <xdr:nvSpPr>
        <xdr:cNvPr id="483" name="フローチャート: 判断 482">
          <a:extLst>
            <a:ext uri="{FF2B5EF4-FFF2-40B4-BE49-F238E27FC236}">
              <a16:creationId xmlns:a16="http://schemas.microsoft.com/office/drawing/2014/main" id="{A926A76E-D4CF-45D2-8C57-883A3DDD0608}"/>
            </a:ext>
          </a:extLst>
        </xdr:cNvPr>
        <xdr:cNvSpPr/>
      </xdr:nvSpPr>
      <xdr:spPr>
        <a:xfrm>
          <a:off x="19494500" y="6605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38</xdr:row>
      <xdr:rowOff>97790</xdr:rowOff>
    </xdr:from>
    <xdr:to>
      <xdr:col>98</xdr:col>
      <xdr:colOff>38100</xdr:colOff>
      <xdr:row>39</xdr:row>
      <xdr:rowOff>27940</xdr:rowOff>
    </xdr:to>
    <xdr:sp macro="" textlink="">
      <xdr:nvSpPr>
        <xdr:cNvPr id="484" name="フローチャート: 判断 483">
          <a:extLst>
            <a:ext uri="{FF2B5EF4-FFF2-40B4-BE49-F238E27FC236}">
              <a16:creationId xmlns:a16="http://schemas.microsoft.com/office/drawing/2014/main" id="{339D74B2-A628-44B5-BC1A-A4CA52BC9EE0}"/>
            </a:ext>
          </a:extLst>
        </xdr:cNvPr>
        <xdr:cNvSpPr/>
      </xdr:nvSpPr>
      <xdr:spPr>
        <a:xfrm>
          <a:off x="18605500" y="6612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85" name="テキスト ボックス 484">
          <a:extLst>
            <a:ext uri="{FF2B5EF4-FFF2-40B4-BE49-F238E27FC236}">
              <a16:creationId xmlns:a16="http://schemas.microsoft.com/office/drawing/2014/main" id="{E94F4179-AFAB-4D52-AE67-C575FCA9E920}"/>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86" name="テキスト ボックス 485">
          <a:extLst>
            <a:ext uri="{FF2B5EF4-FFF2-40B4-BE49-F238E27FC236}">
              <a16:creationId xmlns:a16="http://schemas.microsoft.com/office/drawing/2014/main" id="{AEE9EF9D-BC50-4797-BB09-0E6558AB2555}"/>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87" name="テキスト ボックス 486">
          <a:extLst>
            <a:ext uri="{FF2B5EF4-FFF2-40B4-BE49-F238E27FC236}">
              <a16:creationId xmlns:a16="http://schemas.microsoft.com/office/drawing/2014/main" id="{4C104125-D713-43B3-A21B-85C589C0A4D2}"/>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88" name="テキスト ボックス 487">
          <a:extLst>
            <a:ext uri="{FF2B5EF4-FFF2-40B4-BE49-F238E27FC236}">
              <a16:creationId xmlns:a16="http://schemas.microsoft.com/office/drawing/2014/main" id="{89020C9D-DDE7-4156-B495-B9656F700436}"/>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89" name="テキスト ボックス 488">
          <a:extLst>
            <a:ext uri="{FF2B5EF4-FFF2-40B4-BE49-F238E27FC236}">
              <a16:creationId xmlns:a16="http://schemas.microsoft.com/office/drawing/2014/main" id="{82C4D43F-2912-489A-A81D-9A65A3973888}"/>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120650</xdr:rowOff>
    </xdr:from>
    <xdr:to>
      <xdr:col>116</xdr:col>
      <xdr:colOff>114300</xdr:colOff>
      <xdr:row>38</xdr:row>
      <xdr:rowOff>50800</xdr:rowOff>
    </xdr:to>
    <xdr:sp macro="" textlink="">
      <xdr:nvSpPr>
        <xdr:cNvPr id="490" name="楕円 489">
          <a:extLst>
            <a:ext uri="{FF2B5EF4-FFF2-40B4-BE49-F238E27FC236}">
              <a16:creationId xmlns:a16="http://schemas.microsoft.com/office/drawing/2014/main" id="{B2DF1F76-79EC-44C0-AE58-D0AD706BA096}"/>
            </a:ext>
          </a:extLst>
        </xdr:cNvPr>
        <xdr:cNvSpPr/>
      </xdr:nvSpPr>
      <xdr:spPr>
        <a:xfrm>
          <a:off x="22110700" y="6464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36</xdr:row>
      <xdr:rowOff>143527</xdr:rowOff>
    </xdr:from>
    <xdr:ext cx="469744" cy="259045"/>
    <xdr:sp macro="" textlink="">
      <xdr:nvSpPr>
        <xdr:cNvPr id="491" name="【認定こども園・幼稚園・保育所】&#10;一人当たり面積該当値テキスト">
          <a:extLst>
            <a:ext uri="{FF2B5EF4-FFF2-40B4-BE49-F238E27FC236}">
              <a16:creationId xmlns:a16="http://schemas.microsoft.com/office/drawing/2014/main" id="{DB452CD8-61D2-473D-84F7-9FB5F099E941}"/>
            </a:ext>
          </a:extLst>
        </xdr:cNvPr>
        <xdr:cNvSpPr txBox="1"/>
      </xdr:nvSpPr>
      <xdr:spPr>
        <a:xfrm>
          <a:off x="22199600" y="6315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120650</xdr:rowOff>
    </xdr:from>
    <xdr:to>
      <xdr:col>112</xdr:col>
      <xdr:colOff>38100</xdr:colOff>
      <xdr:row>38</xdr:row>
      <xdr:rowOff>50800</xdr:rowOff>
    </xdr:to>
    <xdr:sp macro="" textlink="">
      <xdr:nvSpPr>
        <xdr:cNvPr id="492" name="楕円 491">
          <a:extLst>
            <a:ext uri="{FF2B5EF4-FFF2-40B4-BE49-F238E27FC236}">
              <a16:creationId xmlns:a16="http://schemas.microsoft.com/office/drawing/2014/main" id="{C77889A9-367F-4001-8F9F-2D5FD653BE2F}"/>
            </a:ext>
          </a:extLst>
        </xdr:cNvPr>
        <xdr:cNvSpPr/>
      </xdr:nvSpPr>
      <xdr:spPr>
        <a:xfrm>
          <a:off x="21272500" y="6464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38</xdr:row>
      <xdr:rowOff>0</xdr:rowOff>
    </xdr:from>
    <xdr:to>
      <xdr:col>116</xdr:col>
      <xdr:colOff>63500</xdr:colOff>
      <xdr:row>38</xdr:row>
      <xdr:rowOff>0</xdr:rowOff>
    </xdr:to>
    <xdr:cxnSp macro="">
      <xdr:nvCxnSpPr>
        <xdr:cNvPr id="493" name="直線コネクタ 492">
          <a:extLst>
            <a:ext uri="{FF2B5EF4-FFF2-40B4-BE49-F238E27FC236}">
              <a16:creationId xmlns:a16="http://schemas.microsoft.com/office/drawing/2014/main" id="{4161FF2A-EA6E-49C3-AB93-A0FD4DFEDB36}"/>
            </a:ext>
          </a:extLst>
        </xdr:cNvPr>
        <xdr:cNvCxnSpPr/>
      </xdr:nvCxnSpPr>
      <xdr:spPr>
        <a:xfrm>
          <a:off x="21323300" y="65151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124460</xdr:rowOff>
    </xdr:from>
    <xdr:to>
      <xdr:col>107</xdr:col>
      <xdr:colOff>101600</xdr:colOff>
      <xdr:row>38</xdr:row>
      <xdr:rowOff>54610</xdr:rowOff>
    </xdr:to>
    <xdr:sp macro="" textlink="">
      <xdr:nvSpPr>
        <xdr:cNvPr id="494" name="楕円 493">
          <a:extLst>
            <a:ext uri="{FF2B5EF4-FFF2-40B4-BE49-F238E27FC236}">
              <a16:creationId xmlns:a16="http://schemas.microsoft.com/office/drawing/2014/main" id="{AF8274F2-FCE4-446E-BCA3-AF0ED7CFA653}"/>
            </a:ext>
          </a:extLst>
        </xdr:cNvPr>
        <xdr:cNvSpPr/>
      </xdr:nvSpPr>
      <xdr:spPr>
        <a:xfrm>
          <a:off x="20383500" y="6468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0</xdr:rowOff>
    </xdr:from>
    <xdr:to>
      <xdr:col>111</xdr:col>
      <xdr:colOff>177800</xdr:colOff>
      <xdr:row>38</xdr:row>
      <xdr:rowOff>3810</xdr:rowOff>
    </xdr:to>
    <xdr:cxnSp macro="">
      <xdr:nvCxnSpPr>
        <xdr:cNvPr id="495" name="直線コネクタ 494">
          <a:extLst>
            <a:ext uri="{FF2B5EF4-FFF2-40B4-BE49-F238E27FC236}">
              <a16:creationId xmlns:a16="http://schemas.microsoft.com/office/drawing/2014/main" id="{DEA3C06A-44BF-49B0-A518-FBA1631F1882}"/>
            </a:ext>
          </a:extLst>
        </xdr:cNvPr>
        <xdr:cNvCxnSpPr/>
      </xdr:nvCxnSpPr>
      <xdr:spPr>
        <a:xfrm flipV="1">
          <a:off x="20434300" y="651510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132080</xdr:rowOff>
    </xdr:from>
    <xdr:to>
      <xdr:col>102</xdr:col>
      <xdr:colOff>165100</xdr:colOff>
      <xdr:row>38</xdr:row>
      <xdr:rowOff>62230</xdr:rowOff>
    </xdr:to>
    <xdr:sp macro="" textlink="">
      <xdr:nvSpPr>
        <xdr:cNvPr id="496" name="楕円 495">
          <a:extLst>
            <a:ext uri="{FF2B5EF4-FFF2-40B4-BE49-F238E27FC236}">
              <a16:creationId xmlns:a16="http://schemas.microsoft.com/office/drawing/2014/main" id="{A0829B8A-B2AC-4831-B91F-2F9743FEFCC5}"/>
            </a:ext>
          </a:extLst>
        </xdr:cNvPr>
        <xdr:cNvSpPr/>
      </xdr:nvSpPr>
      <xdr:spPr>
        <a:xfrm>
          <a:off x="19494500" y="6475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38</xdr:row>
      <xdr:rowOff>3810</xdr:rowOff>
    </xdr:from>
    <xdr:to>
      <xdr:col>107</xdr:col>
      <xdr:colOff>50800</xdr:colOff>
      <xdr:row>38</xdr:row>
      <xdr:rowOff>11430</xdr:rowOff>
    </xdr:to>
    <xdr:cxnSp macro="">
      <xdr:nvCxnSpPr>
        <xdr:cNvPr id="497" name="直線コネクタ 496">
          <a:extLst>
            <a:ext uri="{FF2B5EF4-FFF2-40B4-BE49-F238E27FC236}">
              <a16:creationId xmlns:a16="http://schemas.microsoft.com/office/drawing/2014/main" id="{196FFBCC-2301-4022-A467-3922D2972E89}"/>
            </a:ext>
          </a:extLst>
        </xdr:cNvPr>
        <xdr:cNvCxnSpPr/>
      </xdr:nvCxnSpPr>
      <xdr:spPr>
        <a:xfrm flipV="1">
          <a:off x="19545300" y="651891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37</xdr:row>
      <xdr:rowOff>132080</xdr:rowOff>
    </xdr:from>
    <xdr:to>
      <xdr:col>98</xdr:col>
      <xdr:colOff>38100</xdr:colOff>
      <xdr:row>38</xdr:row>
      <xdr:rowOff>62230</xdr:rowOff>
    </xdr:to>
    <xdr:sp macro="" textlink="">
      <xdr:nvSpPr>
        <xdr:cNvPr id="498" name="楕円 497">
          <a:extLst>
            <a:ext uri="{FF2B5EF4-FFF2-40B4-BE49-F238E27FC236}">
              <a16:creationId xmlns:a16="http://schemas.microsoft.com/office/drawing/2014/main" id="{005472D3-2A29-4370-B094-13BC360CB26B}"/>
            </a:ext>
          </a:extLst>
        </xdr:cNvPr>
        <xdr:cNvSpPr/>
      </xdr:nvSpPr>
      <xdr:spPr>
        <a:xfrm>
          <a:off x="18605500" y="6475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38</xdr:row>
      <xdr:rowOff>11430</xdr:rowOff>
    </xdr:from>
    <xdr:to>
      <xdr:col>102</xdr:col>
      <xdr:colOff>114300</xdr:colOff>
      <xdr:row>38</xdr:row>
      <xdr:rowOff>11430</xdr:rowOff>
    </xdr:to>
    <xdr:cxnSp macro="">
      <xdr:nvCxnSpPr>
        <xdr:cNvPr id="499" name="直線コネクタ 498">
          <a:extLst>
            <a:ext uri="{FF2B5EF4-FFF2-40B4-BE49-F238E27FC236}">
              <a16:creationId xmlns:a16="http://schemas.microsoft.com/office/drawing/2014/main" id="{FC40725D-A417-43D1-895D-6E7449A8CEFA}"/>
            </a:ext>
          </a:extLst>
        </xdr:cNvPr>
        <xdr:cNvCxnSpPr/>
      </xdr:nvCxnSpPr>
      <xdr:spPr>
        <a:xfrm>
          <a:off x="18656300" y="652653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39</xdr:row>
      <xdr:rowOff>22877</xdr:rowOff>
    </xdr:from>
    <xdr:ext cx="469744" cy="259045"/>
    <xdr:sp macro="" textlink="">
      <xdr:nvSpPr>
        <xdr:cNvPr id="500" name="n_1aveValue【認定こども園・幼稚園・保育所】&#10;一人当たり面積">
          <a:extLst>
            <a:ext uri="{FF2B5EF4-FFF2-40B4-BE49-F238E27FC236}">
              <a16:creationId xmlns:a16="http://schemas.microsoft.com/office/drawing/2014/main" id="{39E672DE-DC3F-47E3-9A6D-668FCD5C501B}"/>
            </a:ext>
          </a:extLst>
        </xdr:cNvPr>
        <xdr:cNvSpPr txBox="1"/>
      </xdr:nvSpPr>
      <xdr:spPr>
        <a:xfrm>
          <a:off x="21075727" y="6709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39</xdr:row>
      <xdr:rowOff>41927</xdr:rowOff>
    </xdr:from>
    <xdr:ext cx="469744" cy="259045"/>
    <xdr:sp macro="" textlink="">
      <xdr:nvSpPr>
        <xdr:cNvPr id="501" name="n_2aveValue【認定こども園・幼稚園・保育所】&#10;一人当たり面積">
          <a:extLst>
            <a:ext uri="{FF2B5EF4-FFF2-40B4-BE49-F238E27FC236}">
              <a16:creationId xmlns:a16="http://schemas.microsoft.com/office/drawing/2014/main" id="{5E33DF20-7ECF-4E3C-AD90-74CFC7B3FFDA}"/>
            </a:ext>
          </a:extLst>
        </xdr:cNvPr>
        <xdr:cNvSpPr txBox="1"/>
      </xdr:nvSpPr>
      <xdr:spPr>
        <a:xfrm>
          <a:off x="20199427" y="67284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39</xdr:row>
      <xdr:rowOff>11447</xdr:rowOff>
    </xdr:from>
    <xdr:ext cx="469744" cy="259045"/>
    <xdr:sp macro="" textlink="">
      <xdr:nvSpPr>
        <xdr:cNvPr id="502" name="n_3aveValue【認定こども園・幼稚園・保育所】&#10;一人当たり面積">
          <a:extLst>
            <a:ext uri="{FF2B5EF4-FFF2-40B4-BE49-F238E27FC236}">
              <a16:creationId xmlns:a16="http://schemas.microsoft.com/office/drawing/2014/main" id="{08EB0ACF-A05D-4311-8CF0-F53B3B216864}"/>
            </a:ext>
          </a:extLst>
        </xdr:cNvPr>
        <xdr:cNvSpPr txBox="1"/>
      </xdr:nvSpPr>
      <xdr:spPr>
        <a:xfrm>
          <a:off x="19310427" y="66979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39</xdr:row>
      <xdr:rowOff>19067</xdr:rowOff>
    </xdr:from>
    <xdr:ext cx="469744" cy="259045"/>
    <xdr:sp macro="" textlink="">
      <xdr:nvSpPr>
        <xdr:cNvPr id="503" name="n_4aveValue【認定こども園・幼稚園・保育所】&#10;一人当たり面積">
          <a:extLst>
            <a:ext uri="{FF2B5EF4-FFF2-40B4-BE49-F238E27FC236}">
              <a16:creationId xmlns:a16="http://schemas.microsoft.com/office/drawing/2014/main" id="{C6BC7AF9-6F91-41ED-A2B4-D020AEF82866}"/>
            </a:ext>
          </a:extLst>
        </xdr:cNvPr>
        <xdr:cNvSpPr txBox="1"/>
      </xdr:nvSpPr>
      <xdr:spPr>
        <a:xfrm>
          <a:off x="18421427" y="67056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36</xdr:row>
      <xdr:rowOff>67327</xdr:rowOff>
    </xdr:from>
    <xdr:ext cx="469744" cy="259045"/>
    <xdr:sp macro="" textlink="">
      <xdr:nvSpPr>
        <xdr:cNvPr id="504" name="n_1mainValue【認定こども園・幼稚園・保育所】&#10;一人当たり面積">
          <a:extLst>
            <a:ext uri="{FF2B5EF4-FFF2-40B4-BE49-F238E27FC236}">
              <a16:creationId xmlns:a16="http://schemas.microsoft.com/office/drawing/2014/main" id="{0B9308E7-D2A4-4C31-B79D-3C751C824D74}"/>
            </a:ext>
          </a:extLst>
        </xdr:cNvPr>
        <xdr:cNvSpPr txBox="1"/>
      </xdr:nvSpPr>
      <xdr:spPr>
        <a:xfrm>
          <a:off x="21075727" y="6239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36</xdr:row>
      <xdr:rowOff>71137</xdr:rowOff>
    </xdr:from>
    <xdr:ext cx="469744" cy="259045"/>
    <xdr:sp macro="" textlink="">
      <xdr:nvSpPr>
        <xdr:cNvPr id="505" name="n_2mainValue【認定こども園・幼稚園・保育所】&#10;一人当たり面積">
          <a:extLst>
            <a:ext uri="{FF2B5EF4-FFF2-40B4-BE49-F238E27FC236}">
              <a16:creationId xmlns:a16="http://schemas.microsoft.com/office/drawing/2014/main" id="{3305EAC3-A5E2-4E2A-88F8-208C3FF22D1A}"/>
            </a:ext>
          </a:extLst>
        </xdr:cNvPr>
        <xdr:cNvSpPr txBox="1"/>
      </xdr:nvSpPr>
      <xdr:spPr>
        <a:xfrm>
          <a:off x="20199427" y="62433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36</xdr:row>
      <xdr:rowOff>78757</xdr:rowOff>
    </xdr:from>
    <xdr:ext cx="469744" cy="259045"/>
    <xdr:sp macro="" textlink="">
      <xdr:nvSpPr>
        <xdr:cNvPr id="506" name="n_3mainValue【認定こども園・幼稚園・保育所】&#10;一人当たり面積">
          <a:extLst>
            <a:ext uri="{FF2B5EF4-FFF2-40B4-BE49-F238E27FC236}">
              <a16:creationId xmlns:a16="http://schemas.microsoft.com/office/drawing/2014/main" id="{FCF99819-52B0-4FEA-B9A8-B5EC43E4E5F6}"/>
            </a:ext>
          </a:extLst>
        </xdr:cNvPr>
        <xdr:cNvSpPr txBox="1"/>
      </xdr:nvSpPr>
      <xdr:spPr>
        <a:xfrm>
          <a:off x="19310427" y="62509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36</xdr:row>
      <xdr:rowOff>78757</xdr:rowOff>
    </xdr:from>
    <xdr:ext cx="469744" cy="259045"/>
    <xdr:sp macro="" textlink="">
      <xdr:nvSpPr>
        <xdr:cNvPr id="507" name="n_4mainValue【認定こども園・幼稚園・保育所】&#10;一人当たり面積">
          <a:extLst>
            <a:ext uri="{FF2B5EF4-FFF2-40B4-BE49-F238E27FC236}">
              <a16:creationId xmlns:a16="http://schemas.microsoft.com/office/drawing/2014/main" id="{18B1ACD7-4B9E-41A3-8827-3F819AB8350B}"/>
            </a:ext>
          </a:extLst>
        </xdr:cNvPr>
        <xdr:cNvSpPr txBox="1"/>
      </xdr:nvSpPr>
      <xdr:spPr>
        <a:xfrm>
          <a:off x="18421427" y="62509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08" name="正方形/長方形 507">
          <a:extLst>
            <a:ext uri="{FF2B5EF4-FFF2-40B4-BE49-F238E27FC236}">
              <a16:creationId xmlns:a16="http://schemas.microsoft.com/office/drawing/2014/main" id="{FCD77DD7-7643-4486-805C-E0F29908691D}"/>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09" name="正方形/長方形 508">
          <a:extLst>
            <a:ext uri="{FF2B5EF4-FFF2-40B4-BE49-F238E27FC236}">
              <a16:creationId xmlns:a16="http://schemas.microsoft.com/office/drawing/2014/main" id="{E1C942BF-F2D3-4659-A3DC-6ACCDA79C086}"/>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10" name="正方形/長方形 509">
          <a:extLst>
            <a:ext uri="{FF2B5EF4-FFF2-40B4-BE49-F238E27FC236}">
              <a16:creationId xmlns:a16="http://schemas.microsoft.com/office/drawing/2014/main" id="{68C148F7-2761-4E6C-AAA6-9365F6165A5A}"/>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11" name="正方形/長方形 510">
          <a:extLst>
            <a:ext uri="{FF2B5EF4-FFF2-40B4-BE49-F238E27FC236}">
              <a16:creationId xmlns:a16="http://schemas.microsoft.com/office/drawing/2014/main" id="{497A8E1C-EE6C-4277-A2FE-B3157318FB02}"/>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12" name="正方形/長方形 511">
          <a:extLst>
            <a:ext uri="{FF2B5EF4-FFF2-40B4-BE49-F238E27FC236}">
              <a16:creationId xmlns:a16="http://schemas.microsoft.com/office/drawing/2014/main" id="{DD2C7D1F-69D2-4511-B62B-E91E5ACA43BB}"/>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13" name="正方形/長方形 512">
          <a:extLst>
            <a:ext uri="{FF2B5EF4-FFF2-40B4-BE49-F238E27FC236}">
              <a16:creationId xmlns:a16="http://schemas.microsoft.com/office/drawing/2014/main" id="{62F2A81F-ED84-4569-9AE6-8D179E6A5ED5}"/>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14" name="正方形/長方形 513">
          <a:extLst>
            <a:ext uri="{FF2B5EF4-FFF2-40B4-BE49-F238E27FC236}">
              <a16:creationId xmlns:a16="http://schemas.microsoft.com/office/drawing/2014/main" id="{D5E8A0AF-D9AA-4621-AE69-5DAA9BF183F0}"/>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15" name="正方形/長方形 514">
          <a:extLst>
            <a:ext uri="{FF2B5EF4-FFF2-40B4-BE49-F238E27FC236}">
              <a16:creationId xmlns:a16="http://schemas.microsoft.com/office/drawing/2014/main" id="{2BAD6067-F97F-4F48-8BFC-18DE77E048DC}"/>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16" name="テキスト ボックス 515">
          <a:extLst>
            <a:ext uri="{FF2B5EF4-FFF2-40B4-BE49-F238E27FC236}">
              <a16:creationId xmlns:a16="http://schemas.microsoft.com/office/drawing/2014/main" id="{3139F0C6-6A25-4990-80A3-90D480A2549D}"/>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17" name="直線コネクタ 516">
          <a:extLst>
            <a:ext uri="{FF2B5EF4-FFF2-40B4-BE49-F238E27FC236}">
              <a16:creationId xmlns:a16="http://schemas.microsoft.com/office/drawing/2014/main" id="{9C0119BD-7F1B-45F8-9824-FBB03A325843}"/>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65</xdr:row>
      <xdr:rowOff>143527</xdr:rowOff>
    </xdr:from>
    <xdr:ext cx="403059" cy="259045"/>
    <xdr:sp macro="" textlink="">
      <xdr:nvSpPr>
        <xdr:cNvPr id="518" name="テキスト ボックス 517">
          <a:extLst>
            <a:ext uri="{FF2B5EF4-FFF2-40B4-BE49-F238E27FC236}">
              <a16:creationId xmlns:a16="http://schemas.microsoft.com/office/drawing/2014/main" id="{9B384DC6-223E-405D-B3DA-9529BB693CF2}"/>
            </a:ext>
          </a:extLst>
        </xdr:cNvPr>
        <xdr:cNvSpPr txBox="1"/>
      </xdr:nvSpPr>
      <xdr:spPr>
        <a:xfrm>
          <a:off x="12042941" y="1128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0</xdr:rowOff>
    </xdr:from>
    <xdr:to>
      <xdr:col>89</xdr:col>
      <xdr:colOff>177800</xdr:colOff>
      <xdr:row>64</xdr:row>
      <xdr:rowOff>0</xdr:rowOff>
    </xdr:to>
    <xdr:cxnSp macro="">
      <xdr:nvCxnSpPr>
        <xdr:cNvPr id="519" name="直線コネクタ 518">
          <a:extLst>
            <a:ext uri="{FF2B5EF4-FFF2-40B4-BE49-F238E27FC236}">
              <a16:creationId xmlns:a16="http://schemas.microsoft.com/office/drawing/2014/main" id="{2137A619-7FE1-43B7-A339-E9A1FAB41155}"/>
            </a:ext>
          </a:extLst>
        </xdr:cNvPr>
        <xdr:cNvCxnSpPr/>
      </xdr:nvCxnSpPr>
      <xdr:spPr>
        <a:xfrm>
          <a:off x="12446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29227</xdr:rowOff>
    </xdr:from>
    <xdr:ext cx="403059" cy="259045"/>
    <xdr:sp macro="" textlink="">
      <xdr:nvSpPr>
        <xdr:cNvPr id="520" name="テキスト ボックス 519">
          <a:extLst>
            <a:ext uri="{FF2B5EF4-FFF2-40B4-BE49-F238E27FC236}">
              <a16:creationId xmlns:a16="http://schemas.microsoft.com/office/drawing/2014/main" id="{6524D030-82CE-44B7-B664-4DD6CD5D678A}"/>
            </a:ext>
          </a:extLst>
        </xdr:cNvPr>
        <xdr:cNvSpPr txBox="1"/>
      </xdr:nvSpPr>
      <xdr:spPr>
        <a:xfrm>
          <a:off x="12042941" y="1083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57150</xdr:rowOff>
    </xdr:from>
    <xdr:to>
      <xdr:col>89</xdr:col>
      <xdr:colOff>177800</xdr:colOff>
      <xdr:row>61</xdr:row>
      <xdr:rowOff>57150</xdr:rowOff>
    </xdr:to>
    <xdr:cxnSp macro="">
      <xdr:nvCxnSpPr>
        <xdr:cNvPr id="521" name="直線コネクタ 520">
          <a:extLst>
            <a:ext uri="{FF2B5EF4-FFF2-40B4-BE49-F238E27FC236}">
              <a16:creationId xmlns:a16="http://schemas.microsoft.com/office/drawing/2014/main" id="{02CBA2D9-E16E-49BF-8FD5-33485B7DA894}"/>
            </a:ext>
          </a:extLst>
        </xdr:cNvPr>
        <xdr:cNvCxnSpPr/>
      </xdr:nvCxnSpPr>
      <xdr:spPr>
        <a:xfrm>
          <a:off x="12446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86377</xdr:rowOff>
    </xdr:from>
    <xdr:ext cx="403059" cy="259045"/>
    <xdr:sp macro="" textlink="">
      <xdr:nvSpPr>
        <xdr:cNvPr id="522" name="テキスト ボックス 521">
          <a:extLst>
            <a:ext uri="{FF2B5EF4-FFF2-40B4-BE49-F238E27FC236}">
              <a16:creationId xmlns:a16="http://schemas.microsoft.com/office/drawing/2014/main" id="{3FAA4FEA-C2DF-4DCD-94B9-D11ABFCBFD37}"/>
            </a:ext>
          </a:extLst>
        </xdr:cNvPr>
        <xdr:cNvSpPr txBox="1"/>
      </xdr:nvSpPr>
      <xdr:spPr>
        <a:xfrm>
          <a:off x="12042941" y="1037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58</xdr:row>
      <xdr:rowOff>114300</xdr:rowOff>
    </xdr:from>
    <xdr:to>
      <xdr:col>89</xdr:col>
      <xdr:colOff>177800</xdr:colOff>
      <xdr:row>58</xdr:row>
      <xdr:rowOff>114300</xdr:rowOff>
    </xdr:to>
    <xdr:cxnSp macro="">
      <xdr:nvCxnSpPr>
        <xdr:cNvPr id="523" name="直線コネクタ 522">
          <a:extLst>
            <a:ext uri="{FF2B5EF4-FFF2-40B4-BE49-F238E27FC236}">
              <a16:creationId xmlns:a16="http://schemas.microsoft.com/office/drawing/2014/main" id="{6B704261-F476-4545-8441-867E8FDE2601}"/>
            </a:ext>
          </a:extLst>
        </xdr:cNvPr>
        <xdr:cNvCxnSpPr/>
      </xdr:nvCxnSpPr>
      <xdr:spPr>
        <a:xfrm>
          <a:off x="12446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57</xdr:row>
      <xdr:rowOff>143527</xdr:rowOff>
    </xdr:from>
    <xdr:ext cx="403059" cy="259045"/>
    <xdr:sp macro="" textlink="">
      <xdr:nvSpPr>
        <xdr:cNvPr id="524" name="テキスト ボックス 523">
          <a:extLst>
            <a:ext uri="{FF2B5EF4-FFF2-40B4-BE49-F238E27FC236}">
              <a16:creationId xmlns:a16="http://schemas.microsoft.com/office/drawing/2014/main" id="{4EA2B93A-9177-44FF-878B-3FB795CC0922}"/>
            </a:ext>
          </a:extLst>
        </xdr:cNvPr>
        <xdr:cNvSpPr txBox="1"/>
      </xdr:nvSpPr>
      <xdr:spPr>
        <a:xfrm>
          <a:off x="12042941" y="991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0</xdr:rowOff>
    </xdr:from>
    <xdr:to>
      <xdr:col>89</xdr:col>
      <xdr:colOff>177800</xdr:colOff>
      <xdr:row>56</xdr:row>
      <xdr:rowOff>0</xdr:rowOff>
    </xdr:to>
    <xdr:cxnSp macro="">
      <xdr:nvCxnSpPr>
        <xdr:cNvPr id="525" name="直線コネクタ 524">
          <a:extLst>
            <a:ext uri="{FF2B5EF4-FFF2-40B4-BE49-F238E27FC236}">
              <a16:creationId xmlns:a16="http://schemas.microsoft.com/office/drawing/2014/main" id="{D40F7398-0E76-4E4C-8B76-6B3DBC1F7237}"/>
            </a:ext>
          </a:extLst>
        </xdr:cNvPr>
        <xdr:cNvCxnSpPr/>
      </xdr:nvCxnSpPr>
      <xdr:spPr>
        <a:xfrm>
          <a:off x="12446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55</xdr:row>
      <xdr:rowOff>29227</xdr:rowOff>
    </xdr:from>
    <xdr:ext cx="403059" cy="259045"/>
    <xdr:sp macro="" textlink="">
      <xdr:nvSpPr>
        <xdr:cNvPr id="526" name="テキスト ボックス 525">
          <a:extLst>
            <a:ext uri="{FF2B5EF4-FFF2-40B4-BE49-F238E27FC236}">
              <a16:creationId xmlns:a16="http://schemas.microsoft.com/office/drawing/2014/main" id="{48E9F41A-80CC-4B7F-87AD-7662E5C3E2B1}"/>
            </a:ext>
          </a:extLst>
        </xdr:cNvPr>
        <xdr:cNvSpPr txBox="1"/>
      </xdr:nvSpPr>
      <xdr:spPr>
        <a:xfrm>
          <a:off x="12042941" y="945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27" name="直線コネクタ 526">
          <a:extLst>
            <a:ext uri="{FF2B5EF4-FFF2-40B4-BE49-F238E27FC236}">
              <a16:creationId xmlns:a16="http://schemas.microsoft.com/office/drawing/2014/main" id="{DA09C88E-F561-49DC-9E66-CEFC0ED29B2C}"/>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528" name="テキスト ボックス 527">
          <a:extLst>
            <a:ext uri="{FF2B5EF4-FFF2-40B4-BE49-F238E27FC236}">
              <a16:creationId xmlns:a16="http://schemas.microsoft.com/office/drawing/2014/main" id="{74063DB1-7C0D-42AC-B532-79FFC292EC24}"/>
            </a:ext>
          </a:extLst>
        </xdr:cNvPr>
        <xdr:cNvSpPr txBox="1"/>
      </xdr:nvSpPr>
      <xdr:spPr>
        <a:xfrm>
          <a:off x="12042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29" name="【学校施設】&#10;有形固定資産減価償却率グラフ枠">
          <a:extLst>
            <a:ext uri="{FF2B5EF4-FFF2-40B4-BE49-F238E27FC236}">
              <a16:creationId xmlns:a16="http://schemas.microsoft.com/office/drawing/2014/main" id="{9CFF480B-6EE0-4041-A3F6-D666680D3540}"/>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22860</xdr:rowOff>
    </xdr:from>
    <xdr:to>
      <xdr:col>85</xdr:col>
      <xdr:colOff>126364</xdr:colOff>
      <xdr:row>64</xdr:row>
      <xdr:rowOff>64008</xdr:rowOff>
    </xdr:to>
    <xdr:cxnSp macro="">
      <xdr:nvCxnSpPr>
        <xdr:cNvPr id="530" name="直線コネクタ 529">
          <a:extLst>
            <a:ext uri="{FF2B5EF4-FFF2-40B4-BE49-F238E27FC236}">
              <a16:creationId xmlns:a16="http://schemas.microsoft.com/office/drawing/2014/main" id="{F1BE7136-AD02-468A-B8A6-3C15539CC711}"/>
            </a:ext>
          </a:extLst>
        </xdr:cNvPr>
        <xdr:cNvCxnSpPr/>
      </xdr:nvCxnSpPr>
      <xdr:spPr>
        <a:xfrm flipV="1">
          <a:off x="16318864" y="9624060"/>
          <a:ext cx="0" cy="14127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67835</xdr:rowOff>
    </xdr:from>
    <xdr:ext cx="405111" cy="259045"/>
    <xdr:sp macro="" textlink="">
      <xdr:nvSpPr>
        <xdr:cNvPr id="531" name="【学校施設】&#10;有形固定資産減価償却率最小値テキスト">
          <a:extLst>
            <a:ext uri="{FF2B5EF4-FFF2-40B4-BE49-F238E27FC236}">
              <a16:creationId xmlns:a16="http://schemas.microsoft.com/office/drawing/2014/main" id="{FA193A5F-142A-4738-A514-A818A0096A97}"/>
            </a:ext>
          </a:extLst>
        </xdr:cNvPr>
        <xdr:cNvSpPr txBox="1"/>
      </xdr:nvSpPr>
      <xdr:spPr>
        <a:xfrm>
          <a:off x="16357600" y="110406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64008</xdr:rowOff>
    </xdr:from>
    <xdr:to>
      <xdr:col>86</xdr:col>
      <xdr:colOff>25400</xdr:colOff>
      <xdr:row>64</xdr:row>
      <xdr:rowOff>64008</xdr:rowOff>
    </xdr:to>
    <xdr:cxnSp macro="">
      <xdr:nvCxnSpPr>
        <xdr:cNvPr id="532" name="直線コネクタ 531">
          <a:extLst>
            <a:ext uri="{FF2B5EF4-FFF2-40B4-BE49-F238E27FC236}">
              <a16:creationId xmlns:a16="http://schemas.microsoft.com/office/drawing/2014/main" id="{CF25180A-5F3B-479D-9221-236BD7120858}"/>
            </a:ext>
          </a:extLst>
        </xdr:cNvPr>
        <xdr:cNvCxnSpPr/>
      </xdr:nvCxnSpPr>
      <xdr:spPr>
        <a:xfrm>
          <a:off x="16230600" y="110368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140987</xdr:rowOff>
    </xdr:from>
    <xdr:ext cx="405111" cy="259045"/>
    <xdr:sp macro="" textlink="">
      <xdr:nvSpPr>
        <xdr:cNvPr id="533" name="【学校施設】&#10;有形固定資産減価償却率最大値テキスト">
          <a:extLst>
            <a:ext uri="{FF2B5EF4-FFF2-40B4-BE49-F238E27FC236}">
              <a16:creationId xmlns:a16="http://schemas.microsoft.com/office/drawing/2014/main" id="{A7326124-8FA8-4714-BC14-63C608E9601C}"/>
            </a:ext>
          </a:extLst>
        </xdr:cNvPr>
        <xdr:cNvSpPr txBox="1"/>
      </xdr:nvSpPr>
      <xdr:spPr>
        <a:xfrm>
          <a:off x="16357600" y="93992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22860</xdr:rowOff>
    </xdr:from>
    <xdr:to>
      <xdr:col>86</xdr:col>
      <xdr:colOff>25400</xdr:colOff>
      <xdr:row>56</xdr:row>
      <xdr:rowOff>22860</xdr:rowOff>
    </xdr:to>
    <xdr:cxnSp macro="">
      <xdr:nvCxnSpPr>
        <xdr:cNvPr id="534" name="直線コネクタ 533">
          <a:extLst>
            <a:ext uri="{FF2B5EF4-FFF2-40B4-BE49-F238E27FC236}">
              <a16:creationId xmlns:a16="http://schemas.microsoft.com/office/drawing/2014/main" id="{B3895050-7FEA-4880-B406-70A44B94865F}"/>
            </a:ext>
          </a:extLst>
        </xdr:cNvPr>
        <xdr:cNvCxnSpPr/>
      </xdr:nvCxnSpPr>
      <xdr:spPr>
        <a:xfrm>
          <a:off x="16230600" y="96240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26941</xdr:rowOff>
    </xdr:from>
    <xdr:ext cx="405111" cy="259045"/>
    <xdr:sp macro="" textlink="">
      <xdr:nvSpPr>
        <xdr:cNvPr id="535" name="【学校施設】&#10;有形固定資産減価償却率平均値テキスト">
          <a:extLst>
            <a:ext uri="{FF2B5EF4-FFF2-40B4-BE49-F238E27FC236}">
              <a16:creationId xmlns:a16="http://schemas.microsoft.com/office/drawing/2014/main" id="{BBB44478-1052-443B-93CA-DE1D07A4926E}"/>
            </a:ext>
          </a:extLst>
        </xdr:cNvPr>
        <xdr:cNvSpPr txBox="1"/>
      </xdr:nvSpPr>
      <xdr:spPr>
        <a:xfrm>
          <a:off x="16357600" y="1014249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4064</xdr:rowOff>
    </xdr:from>
    <xdr:to>
      <xdr:col>85</xdr:col>
      <xdr:colOff>177800</xdr:colOff>
      <xdr:row>60</xdr:row>
      <xdr:rowOff>105664</xdr:rowOff>
    </xdr:to>
    <xdr:sp macro="" textlink="">
      <xdr:nvSpPr>
        <xdr:cNvPr id="536" name="フローチャート: 判断 535">
          <a:extLst>
            <a:ext uri="{FF2B5EF4-FFF2-40B4-BE49-F238E27FC236}">
              <a16:creationId xmlns:a16="http://schemas.microsoft.com/office/drawing/2014/main" id="{C6D1912D-B75A-473A-801F-4AB4DE1A7A9A}"/>
            </a:ext>
          </a:extLst>
        </xdr:cNvPr>
        <xdr:cNvSpPr/>
      </xdr:nvSpPr>
      <xdr:spPr>
        <a:xfrm>
          <a:off x="16268700" y="102910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129794</xdr:rowOff>
    </xdr:from>
    <xdr:to>
      <xdr:col>81</xdr:col>
      <xdr:colOff>101600</xdr:colOff>
      <xdr:row>60</xdr:row>
      <xdr:rowOff>59944</xdr:rowOff>
    </xdr:to>
    <xdr:sp macro="" textlink="">
      <xdr:nvSpPr>
        <xdr:cNvPr id="537" name="フローチャート: 判断 536">
          <a:extLst>
            <a:ext uri="{FF2B5EF4-FFF2-40B4-BE49-F238E27FC236}">
              <a16:creationId xmlns:a16="http://schemas.microsoft.com/office/drawing/2014/main" id="{2244F661-A667-4618-AF7B-60521467351B}"/>
            </a:ext>
          </a:extLst>
        </xdr:cNvPr>
        <xdr:cNvSpPr/>
      </xdr:nvSpPr>
      <xdr:spPr>
        <a:xfrm>
          <a:off x="15430500" y="102453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152654</xdr:rowOff>
    </xdr:from>
    <xdr:to>
      <xdr:col>76</xdr:col>
      <xdr:colOff>165100</xdr:colOff>
      <xdr:row>60</xdr:row>
      <xdr:rowOff>82804</xdr:rowOff>
    </xdr:to>
    <xdr:sp macro="" textlink="">
      <xdr:nvSpPr>
        <xdr:cNvPr id="538" name="フローチャート: 判断 537">
          <a:extLst>
            <a:ext uri="{FF2B5EF4-FFF2-40B4-BE49-F238E27FC236}">
              <a16:creationId xmlns:a16="http://schemas.microsoft.com/office/drawing/2014/main" id="{7CA19097-B48F-4A74-9D49-8B38DDAD059F}"/>
            </a:ext>
          </a:extLst>
        </xdr:cNvPr>
        <xdr:cNvSpPr/>
      </xdr:nvSpPr>
      <xdr:spPr>
        <a:xfrm>
          <a:off x="14541500" y="102682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102362</xdr:rowOff>
    </xdr:from>
    <xdr:to>
      <xdr:col>72</xdr:col>
      <xdr:colOff>38100</xdr:colOff>
      <xdr:row>60</xdr:row>
      <xdr:rowOff>32512</xdr:rowOff>
    </xdr:to>
    <xdr:sp macro="" textlink="">
      <xdr:nvSpPr>
        <xdr:cNvPr id="539" name="フローチャート: 判断 538">
          <a:extLst>
            <a:ext uri="{FF2B5EF4-FFF2-40B4-BE49-F238E27FC236}">
              <a16:creationId xmlns:a16="http://schemas.microsoft.com/office/drawing/2014/main" id="{93ED0624-00FF-41F0-A76F-D204F6F6DFC9}"/>
            </a:ext>
          </a:extLst>
        </xdr:cNvPr>
        <xdr:cNvSpPr/>
      </xdr:nvSpPr>
      <xdr:spPr>
        <a:xfrm>
          <a:off x="13652500" y="102179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79502</xdr:rowOff>
    </xdr:from>
    <xdr:to>
      <xdr:col>67</xdr:col>
      <xdr:colOff>101600</xdr:colOff>
      <xdr:row>60</xdr:row>
      <xdr:rowOff>9652</xdr:rowOff>
    </xdr:to>
    <xdr:sp macro="" textlink="">
      <xdr:nvSpPr>
        <xdr:cNvPr id="540" name="フローチャート: 判断 539">
          <a:extLst>
            <a:ext uri="{FF2B5EF4-FFF2-40B4-BE49-F238E27FC236}">
              <a16:creationId xmlns:a16="http://schemas.microsoft.com/office/drawing/2014/main" id="{948C86E8-ACEC-4AB2-B108-4C4ACCE626C7}"/>
            </a:ext>
          </a:extLst>
        </xdr:cNvPr>
        <xdr:cNvSpPr/>
      </xdr:nvSpPr>
      <xdr:spPr>
        <a:xfrm>
          <a:off x="12763500" y="101950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41" name="テキスト ボックス 540">
          <a:extLst>
            <a:ext uri="{FF2B5EF4-FFF2-40B4-BE49-F238E27FC236}">
              <a16:creationId xmlns:a16="http://schemas.microsoft.com/office/drawing/2014/main" id="{7C3B34EF-9183-4BEF-9599-8BADBE759552}"/>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42" name="テキスト ボックス 541">
          <a:extLst>
            <a:ext uri="{FF2B5EF4-FFF2-40B4-BE49-F238E27FC236}">
              <a16:creationId xmlns:a16="http://schemas.microsoft.com/office/drawing/2014/main" id="{D61F0D3B-6B65-4D47-A845-98D8D9CB51DC}"/>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43" name="テキスト ボックス 542">
          <a:extLst>
            <a:ext uri="{FF2B5EF4-FFF2-40B4-BE49-F238E27FC236}">
              <a16:creationId xmlns:a16="http://schemas.microsoft.com/office/drawing/2014/main" id="{4F436D40-221E-47AD-94F4-0F3A797244CA}"/>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44" name="テキスト ボックス 543">
          <a:extLst>
            <a:ext uri="{FF2B5EF4-FFF2-40B4-BE49-F238E27FC236}">
              <a16:creationId xmlns:a16="http://schemas.microsoft.com/office/drawing/2014/main" id="{B7E7BF6F-7D65-4C20-91F6-05E16F2DCAE2}"/>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45" name="テキスト ボックス 544">
          <a:extLst>
            <a:ext uri="{FF2B5EF4-FFF2-40B4-BE49-F238E27FC236}">
              <a16:creationId xmlns:a16="http://schemas.microsoft.com/office/drawing/2014/main" id="{59C7890C-DD77-42F2-8FA1-536330C6E383}"/>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61</xdr:row>
      <xdr:rowOff>97790</xdr:rowOff>
    </xdr:from>
    <xdr:to>
      <xdr:col>85</xdr:col>
      <xdr:colOff>177800</xdr:colOff>
      <xdr:row>62</xdr:row>
      <xdr:rowOff>27940</xdr:rowOff>
    </xdr:to>
    <xdr:sp macro="" textlink="">
      <xdr:nvSpPr>
        <xdr:cNvPr id="546" name="楕円 545">
          <a:extLst>
            <a:ext uri="{FF2B5EF4-FFF2-40B4-BE49-F238E27FC236}">
              <a16:creationId xmlns:a16="http://schemas.microsoft.com/office/drawing/2014/main" id="{39DD6680-88C6-4D35-86B3-ABAF6C3E7DD5}"/>
            </a:ext>
          </a:extLst>
        </xdr:cNvPr>
        <xdr:cNvSpPr/>
      </xdr:nvSpPr>
      <xdr:spPr>
        <a:xfrm>
          <a:off x="16268700" y="10556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61</xdr:row>
      <xdr:rowOff>76217</xdr:rowOff>
    </xdr:from>
    <xdr:ext cx="405111" cy="259045"/>
    <xdr:sp macro="" textlink="">
      <xdr:nvSpPr>
        <xdr:cNvPr id="547" name="【学校施設】&#10;有形固定資産減価償却率該当値テキスト">
          <a:extLst>
            <a:ext uri="{FF2B5EF4-FFF2-40B4-BE49-F238E27FC236}">
              <a16:creationId xmlns:a16="http://schemas.microsoft.com/office/drawing/2014/main" id="{225C463F-A7A8-4A07-8B9F-9DD1E6333CCD}"/>
            </a:ext>
          </a:extLst>
        </xdr:cNvPr>
        <xdr:cNvSpPr txBox="1"/>
      </xdr:nvSpPr>
      <xdr:spPr>
        <a:xfrm>
          <a:off x="16357600" y="105346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60</xdr:row>
      <xdr:rowOff>90932</xdr:rowOff>
    </xdr:from>
    <xdr:to>
      <xdr:col>81</xdr:col>
      <xdr:colOff>101600</xdr:colOff>
      <xdr:row>61</xdr:row>
      <xdr:rowOff>21082</xdr:rowOff>
    </xdr:to>
    <xdr:sp macro="" textlink="">
      <xdr:nvSpPr>
        <xdr:cNvPr id="548" name="楕円 547">
          <a:extLst>
            <a:ext uri="{FF2B5EF4-FFF2-40B4-BE49-F238E27FC236}">
              <a16:creationId xmlns:a16="http://schemas.microsoft.com/office/drawing/2014/main" id="{39BE2594-3FD0-46B1-AAE8-367BE2E35068}"/>
            </a:ext>
          </a:extLst>
        </xdr:cNvPr>
        <xdr:cNvSpPr/>
      </xdr:nvSpPr>
      <xdr:spPr>
        <a:xfrm>
          <a:off x="15430500" y="103779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60</xdr:row>
      <xdr:rowOff>141732</xdr:rowOff>
    </xdr:from>
    <xdr:to>
      <xdr:col>85</xdr:col>
      <xdr:colOff>127000</xdr:colOff>
      <xdr:row>61</xdr:row>
      <xdr:rowOff>148590</xdr:rowOff>
    </xdr:to>
    <xdr:cxnSp macro="">
      <xdr:nvCxnSpPr>
        <xdr:cNvPr id="549" name="直線コネクタ 548">
          <a:extLst>
            <a:ext uri="{FF2B5EF4-FFF2-40B4-BE49-F238E27FC236}">
              <a16:creationId xmlns:a16="http://schemas.microsoft.com/office/drawing/2014/main" id="{ED78AF68-36D3-4612-A20C-0CE7604F244E}"/>
            </a:ext>
          </a:extLst>
        </xdr:cNvPr>
        <xdr:cNvCxnSpPr/>
      </xdr:nvCxnSpPr>
      <xdr:spPr>
        <a:xfrm>
          <a:off x="15481300" y="10428732"/>
          <a:ext cx="838200" cy="1783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60</xdr:row>
      <xdr:rowOff>100076</xdr:rowOff>
    </xdr:from>
    <xdr:to>
      <xdr:col>76</xdr:col>
      <xdr:colOff>165100</xdr:colOff>
      <xdr:row>61</xdr:row>
      <xdr:rowOff>30226</xdr:rowOff>
    </xdr:to>
    <xdr:sp macro="" textlink="">
      <xdr:nvSpPr>
        <xdr:cNvPr id="550" name="楕円 549">
          <a:extLst>
            <a:ext uri="{FF2B5EF4-FFF2-40B4-BE49-F238E27FC236}">
              <a16:creationId xmlns:a16="http://schemas.microsoft.com/office/drawing/2014/main" id="{C14229F9-7074-4AA6-88D8-1930631844BA}"/>
            </a:ext>
          </a:extLst>
        </xdr:cNvPr>
        <xdr:cNvSpPr/>
      </xdr:nvSpPr>
      <xdr:spPr>
        <a:xfrm>
          <a:off x="14541500" y="103870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60</xdr:row>
      <xdr:rowOff>141732</xdr:rowOff>
    </xdr:from>
    <xdr:to>
      <xdr:col>81</xdr:col>
      <xdr:colOff>50800</xdr:colOff>
      <xdr:row>60</xdr:row>
      <xdr:rowOff>150876</xdr:rowOff>
    </xdr:to>
    <xdr:cxnSp macro="">
      <xdr:nvCxnSpPr>
        <xdr:cNvPr id="551" name="直線コネクタ 550">
          <a:extLst>
            <a:ext uri="{FF2B5EF4-FFF2-40B4-BE49-F238E27FC236}">
              <a16:creationId xmlns:a16="http://schemas.microsoft.com/office/drawing/2014/main" id="{A9EC3D5C-17E5-44F8-B1DA-0D4B9FF9B543}"/>
            </a:ext>
          </a:extLst>
        </xdr:cNvPr>
        <xdr:cNvCxnSpPr/>
      </xdr:nvCxnSpPr>
      <xdr:spPr>
        <a:xfrm flipV="1">
          <a:off x="14592300" y="10428732"/>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61</xdr:row>
      <xdr:rowOff>61214</xdr:rowOff>
    </xdr:from>
    <xdr:to>
      <xdr:col>72</xdr:col>
      <xdr:colOff>38100</xdr:colOff>
      <xdr:row>61</xdr:row>
      <xdr:rowOff>162814</xdr:rowOff>
    </xdr:to>
    <xdr:sp macro="" textlink="">
      <xdr:nvSpPr>
        <xdr:cNvPr id="552" name="楕円 551">
          <a:extLst>
            <a:ext uri="{FF2B5EF4-FFF2-40B4-BE49-F238E27FC236}">
              <a16:creationId xmlns:a16="http://schemas.microsoft.com/office/drawing/2014/main" id="{9C8F1A22-942B-43C4-86B3-2831E1CE28AE}"/>
            </a:ext>
          </a:extLst>
        </xdr:cNvPr>
        <xdr:cNvSpPr/>
      </xdr:nvSpPr>
      <xdr:spPr>
        <a:xfrm>
          <a:off x="13652500" y="105196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60</xdr:row>
      <xdr:rowOff>150876</xdr:rowOff>
    </xdr:from>
    <xdr:to>
      <xdr:col>76</xdr:col>
      <xdr:colOff>114300</xdr:colOff>
      <xdr:row>61</xdr:row>
      <xdr:rowOff>112014</xdr:rowOff>
    </xdr:to>
    <xdr:cxnSp macro="">
      <xdr:nvCxnSpPr>
        <xdr:cNvPr id="553" name="直線コネクタ 552">
          <a:extLst>
            <a:ext uri="{FF2B5EF4-FFF2-40B4-BE49-F238E27FC236}">
              <a16:creationId xmlns:a16="http://schemas.microsoft.com/office/drawing/2014/main" id="{59134B13-FBEB-4851-87D7-9B2C6623EFE5}"/>
            </a:ext>
          </a:extLst>
        </xdr:cNvPr>
        <xdr:cNvCxnSpPr/>
      </xdr:nvCxnSpPr>
      <xdr:spPr>
        <a:xfrm flipV="1">
          <a:off x="13703300" y="10437876"/>
          <a:ext cx="889000" cy="1325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62</xdr:row>
      <xdr:rowOff>113792</xdr:rowOff>
    </xdr:from>
    <xdr:to>
      <xdr:col>67</xdr:col>
      <xdr:colOff>101600</xdr:colOff>
      <xdr:row>63</xdr:row>
      <xdr:rowOff>43942</xdr:rowOff>
    </xdr:to>
    <xdr:sp macro="" textlink="">
      <xdr:nvSpPr>
        <xdr:cNvPr id="554" name="楕円 553">
          <a:extLst>
            <a:ext uri="{FF2B5EF4-FFF2-40B4-BE49-F238E27FC236}">
              <a16:creationId xmlns:a16="http://schemas.microsoft.com/office/drawing/2014/main" id="{0314EFBA-12D6-4714-952F-93297B5E3087}"/>
            </a:ext>
          </a:extLst>
        </xdr:cNvPr>
        <xdr:cNvSpPr/>
      </xdr:nvSpPr>
      <xdr:spPr>
        <a:xfrm>
          <a:off x="12763500" y="10743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61</xdr:row>
      <xdr:rowOff>112014</xdr:rowOff>
    </xdr:from>
    <xdr:to>
      <xdr:col>71</xdr:col>
      <xdr:colOff>177800</xdr:colOff>
      <xdr:row>62</xdr:row>
      <xdr:rowOff>164592</xdr:rowOff>
    </xdr:to>
    <xdr:cxnSp macro="">
      <xdr:nvCxnSpPr>
        <xdr:cNvPr id="555" name="直線コネクタ 554">
          <a:extLst>
            <a:ext uri="{FF2B5EF4-FFF2-40B4-BE49-F238E27FC236}">
              <a16:creationId xmlns:a16="http://schemas.microsoft.com/office/drawing/2014/main" id="{8AB066A9-7420-418B-9DF6-49293DC4165A}"/>
            </a:ext>
          </a:extLst>
        </xdr:cNvPr>
        <xdr:cNvCxnSpPr/>
      </xdr:nvCxnSpPr>
      <xdr:spPr>
        <a:xfrm flipV="1">
          <a:off x="12814300" y="10570464"/>
          <a:ext cx="889000" cy="2240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76471</xdr:rowOff>
    </xdr:from>
    <xdr:ext cx="405111" cy="259045"/>
    <xdr:sp macro="" textlink="">
      <xdr:nvSpPr>
        <xdr:cNvPr id="556" name="n_1aveValue【学校施設】&#10;有形固定資産減価償却率">
          <a:extLst>
            <a:ext uri="{FF2B5EF4-FFF2-40B4-BE49-F238E27FC236}">
              <a16:creationId xmlns:a16="http://schemas.microsoft.com/office/drawing/2014/main" id="{E5C1FF1B-57C5-433A-90AA-40394A4FB48C}"/>
            </a:ext>
          </a:extLst>
        </xdr:cNvPr>
        <xdr:cNvSpPr txBox="1"/>
      </xdr:nvSpPr>
      <xdr:spPr>
        <a:xfrm>
          <a:off x="15266044" y="100205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99331</xdr:rowOff>
    </xdr:from>
    <xdr:ext cx="405111" cy="259045"/>
    <xdr:sp macro="" textlink="">
      <xdr:nvSpPr>
        <xdr:cNvPr id="557" name="n_2aveValue【学校施設】&#10;有形固定資産減価償却率">
          <a:extLst>
            <a:ext uri="{FF2B5EF4-FFF2-40B4-BE49-F238E27FC236}">
              <a16:creationId xmlns:a16="http://schemas.microsoft.com/office/drawing/2014/main" id="{D4CABC0C-D7CE-473D-9A34-8F3A5C62CB6B}"/>
            </a:ext>
          </a:extLst>
        </xdr:cNvPr>
        <xdr:cNvSpPr txBox="1"/>
      </xdr:nvSpPr>
      <xdr:spPr>
        <a:xfrm>
          <a:off x="14389744" y="100434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49039</xdr:rowOff>
    </xdr:from>
    <xdr:ext cx="405111" cy="259045"/>
    <xdr:sp macro="" textlink="">
      <xdr:nvSpPr>
        <xdr:cNvPr id="558" name="n_3aveValue【学校施設】&#10;有形固定資産減価償却率">
          <a:extLst>
            <a:ext uri="{FF2B5EF4-FFF2-40B4-BE49-F238E27FC236}">
              <a16:creationId xmlns:a16="http://schemas.microsoft.com/office/drawing/2014/main" id="{43A865BE-EB10-4DD0-8F1F-13254F4F5A2F}"/>
            </a:ext>
          </a:extLst>
        </xdr:cNvPr>
        <xdr:cNvSpPr txBox="1"/>
      </xdr:nvSpPr>
      <xdr:spPr>
        <a:xfrm>
          <a:off x="13500744" y="99931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26179</xdr:rowOff>
    </xdr:from>
    <xdr:ext cx="405111" cy="259045"/>
    <xdr:sp macro="" textlink="">
      <xdr:nvSpPr>
        <xdr:cNvPr id="559" name="n_4aveValue【学校施設】&#10;有形固定資産減価償却率">
          <a:extLst>
            <a:ext uri="{FF2B5EF4-FFF2-40B4-BE49-F238E27FC236}">
              <a16:creationId xmlns:a16="http://schemas.microsoft.com/office/drawing/2014/main" id="{56BAE9C2-48C8-4440-9A21-5DE0F2C11A4F}"/>
            </a:ext>
          </a:extLst>
        </xdr:cNvPr>
        <xdr:cNvSpPr txBox="1"/>
      </xdr:nvSpPr>
      <xdr:spPr>
        <a:xfrm>
          <a:off x="12611744" y="99702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61</xdr:row>
      <xdr:rowOff>12209</xdr:rowOff>
    </xdr:from>
    <xdr:ext cx="405111" cy="259045"/>
    <xdr:sp macro="" textlink="">
      <xdr:nvSpPr>
        <xdr:cNvPr id="560" name="n_1mainValue【学校施設】&#10;有形固定資産減価償却率">
          <a:extLst>
            <a:ext uri="{FF2B5EF4-FFF2-40B4-BE49-F238E27FC236}">
              <a16:creationId xmlns:a16="http://schemas.microsoft.com/office/drawing/2014/main" id="{3B848B7F-C534-42B5-9BD5-08DE23285E54}"/>
            </a:ext>
          </a:extLst>
        </xdr:cNvPr>
        <xdr:cNvSpPr txBox="1"/>
      </xdr:nvSpPr>
      <xdr:spPr>
        <a:xfrm>
          <a:off x="15266044" y="104706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61</xdr:row>
      <xdr:rowOff>21353</xdr:rowOff>
    </xdr:from>
    <xdr:ext cx="405111" cy="259045"/>
    <xdr:sp macro="" textlink="">
      <xdr:nvSpPr>
        <xdr:cNvPr id="561" name="n_2mainValue【学校施設】&#10;有形固定資産減価償却率">
          <a:extLst>
            <a:ext uri="{FF2B5EF4-FFF2-40B4-BE49-F238E27FC236}">
              <a16:creationId xmlns:a16="http://schemas.microsoft.com/office/drawing/2014/main" id="{0F259271-88F4-45A4-AE88-1963698E3C38}"/>
            </a:ext>
          </a:extLst>
        </xdr:cNvPr>
        <xdr:cNvSpPr txBox="1"/>
      </xdr:nvSpPr>
      <xdr:spPr>
        <a:xfrm>
          <a:off x="14389744" y="104798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61</xdr:row>
      <xdr:rowOff>153941</xdr:rowOff>
    </xdr:from>
    <xdr:ext cx="405111" cy="259045"/>
    <xdr:sp macro="" textlink="">
      <xdr:nvSpPr>
        <xdr:cNvPr id="562" name="n_3mainValue【学校施設】&#10;有形固定資産減価償却率">
          <a:extLst>
            <a:ext uri="{FF2B5EF4-FFF2-40B4-BE49-F238E27FC236}">
              <a16:creationId xmlns:a16="http://schemas.microsoft.com/office/drawing/2014/main" id="{BB73B76E-1A9A-4B83-AB7D-D0FD355F2E82}"/>
            </a:ext>
          </a:extLst>
        </xdr:cNvPr>
        <xdr:cNvSpPr txBox="1"/>
      </xdr:nvSpPr>
      <xdr:spPr>
        <a:xfrm>
          <a:off x="13500744" y="106123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63</xdr:row>
      <xdr:rowOff>35069</xdr:rowOff>
    </xdr:from>
    <xdr:ext cx="405111" cy="259045"/>
    <xdr:sp macro="" textlink="">
      <xdr:nvSpPr>
        <xdr:cNvPr id="563" name="n_4mainValue【学校施設】&#10;有形固定資産減価償却率">
          <a:extLst>
            <a:ext uri="{FF2B5EF4-FFF2-40B4-BE49-F238E27FC236}">
              <a16:creationId xmlns:a16="http://schemas.microsoft.com/office/drawing/2014/main" id="{A58CE0D9-1343-4F10-B64C-239A4CCF0080}"/>
            </a:ext>
          </a:extLst>
        </xdr:cNvPr>
        <xdr:cNvSpPr txBox="1"/>
      </xdr:nvSpPr>
      <xdr:spPr>
        <a:xfrm>
          <a:off x="12611744" y="108364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64" name="正方形/長方形 563">
          <a:extLst>
            <a:ext uri="{FF2B5EF4-FFF2-40B4-BE49-F238E27FC236}">
              <a16:creationId xmlns:a16="http://schemas.microsoft.com/office/drawing/2014/main" id="{9F8C2D7E-1BFD-4DEF-8367-41CA719086D2}"/>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65" name="正方形/長方形 564">
          <a:extLst>
            <a:ext uri="{FF2B5EF4-FFF2-40B4-BE49-F238E27FC236}">
              <a16:creationId xmlns:a16="http://schemas.microsoft.com/office/drawing/2014/main" id="{928DC03A-C342-4FD7-9E01-98AC669EF8EB}"/>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66" name="正方形/長方形 565">
          <a:extLst>
            <a:ext uri="{FF2B5EF4-FFF2-40B4-BE49-F238E27FC236}">
              <a16:creationId xmlns:a16="http://schemas.microsoft.com/office/drawing/2014/main" id="{2B7B86A7-2D74-4209-8822-FEF9727752B1}"/>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67" name="正方形/長方形 566">
          <a:extLst>
            <a:ext uri="{FF2B5EF4-FFF2-40B4-BE49-F238E27FC236}">
              <a16:creationId xmlns:a16="http://schemas.microsoft.com/office/drawing/2014/main" id="{D5FCB185-AADB-4F46-8A14-6288A0C4D189}"/>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68" name="正方形/長方形 567">
          <a:extLst>
            <a:ext uri="{FF2B5EF4-FFF2-40B4-BE49-F238E27FC236}">
              <a16:creationId xmlns:a16="http://schemas.microsoft.com/office/drawing/2014/main" id="{49E47E1A-CE2B-4705-8355-722DFD15E413}"/>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69" name="正方形/長方形 568">
          <a:extLst>
            <a:ext uri="{FF2B5EF4-FFF2-40B4-BE49-F238E27FC236}">
              <a16:creationId xmlns:a16="http://schemas.microsoft.com/office/drawing/2014/main" id="{685A44B6-96B0-47D2-9AAC-495EE19EE9B9}"/>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70" name="正方形/長方形 569">
          <a:extLst>
            <a:ext uri="{FF2B5EF4-FFF2-40B4-BE49-F238E27FC236}">
              <a16:creationId xmlns:a16="http://schemas.microsoft.com/office/drawing/2014/main" id="{03912F7E-B190-4F33-9A14-5D6EE87F0E95}"/>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71" name="正方形/長方形 570">
          <a:extLst>
            <a:ext uri="{FF2B5EF4-FFF2-40B4-BE49-F238E27FC236}">
              <a16:creationId xmlns:a16="http://schemas.microsoft.com/office/drawing/2014/main" id="{07B1B839-6DD9-4A8D-AE86-478F4D00CD14}"/>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72" name="テキスト ボックス 571">
          <a:extLst>
            <a:ext uri="{FF2B5EF4-FFF2-40B4-BE49-F238E27FC236}">
              <a16:creationId xmlns:a16="http://schemas.microsoft.com/office/drawing/2014/main" id="{2D3B8176-F219-4C81-A281-EF747A2D153C}"/>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73" name="直線コネクタ 572">
          <a:extLst>
            <a:ext uri="{FF2B5EF4-FFF2-40B4-BE49-F238E27FC236}">
              <a16:creationId xmlns:a16="http://schemas.microsoft.com/office/drawing/2014/main" id="{5307722B-6601-42C9-B5DA-315C575B6F0E}"/>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574" name="テキスト ボックス 573">
          <a:extLst>
            <a:ext uri="{FF2B5EF4-FFF2-40B4-BE49-F238E27FC236}">
              <a16:creationId xmlns:a16="http://schemas.microsoft.com/office/drawing/2014/main" id="{EDA6930D-BEB5-4866-8FA0-BB2DA6D66086}"/>
            </a:ext>
          </a:extLst>
        </xdr:cNvPr>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63</xdr:row>
      <xdr:rowOff>57150</xdr:rowOff>
    </xdr:to>
    <xdr:cxnSp macro="">
      <xdr:nvCxnSpPr>
        <xdr:cNvPr id="575" name="直線コネクタ 574">
          <a:extLst>
            <a:ext uri="{FF2B5EF4-FFF2-40B4-BE49-F238E27FC236}">
              <a16:creationId xmlns:a16="http://schemas.microsoft.com/office/drawing/2014/main" id="{ED58CE0D-D477-4F13-8CBE-501D3EA51028}"/>
            </a:ext>
          </a:extLst>
        </xdr:cNvPr>
        <xdr:cNvCxnSpPr/>
      </xdr:nvCxnSpPr>
      <xdr:spPr>
        <a:xfrm>
          <a:off x="18288000" y="1085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86377</xdr:rowOff>
    </xdr:from>
    <xdr:ext cx="467179" cy="259045"/>
    <xdr:sp macro="" textlink="">
      <xdr:nvSpPr>
        <xdr:cNvPr id="576" name="テキスト ボックス 575">
          <a:extLst>
            <a:ext uri="{FF2B5EF4-FFF2-40B4-BE49-F238E27FC236}">
              <a16:creationId xmlns:a16="http://schemas.microsoft.com/office/drawing/2014/main" id="{77C811A8-C80C-4F01-9297-7FB4EF79AE20}"/>
            </a:ext>
          </a:extLst>
        </xdr:cNvPr>
        <xdr:cNvSpPr txBox="1"/>
      </xdr:nvSpPr>
      <xdr:spPr>
        <a:xfrm>
          <a:off x="17820821" y="1071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577" name="直線コネクタ 576">
          <a:extLst>
            <a:ext uri="{FF2B5EF4-FFF2-40B4-BE49-F238E27FC236}">
              <a16:creationId xmlns:a16="http://schemas.microsoft.com/office/drawing/2014/main" id="{044F737F-B01D-4C32-9CF9-D245BA1754D2}"/>
            </a:ext>
          </a:extLst>
        </xdr:cNvPr>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578" name="テキスト ボックス 577">
          <a:extLst>
            <a:ext uri="{FF2B5EF4-FFF2-40B4-BE49-F238E27FC236}">
              <a16:creationId xmlns:a16="http://schemas.microsoft.com/office/drawing/2014/main" id="{3ADDB6A6-4CFC-4F29-916A-F2369640E835}"/>
            </a:ext>
          </a:extLst>
        </xdr:cNvPr>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114300</xdr:rowOff>
    </xdr:from>
    <xdr:to>
      <xdr:col>120</xdr:col>
      <xdr:colOff>114300</xdr:colOff>
      <xdr:row>56</xdr:row>
      <xdr:rowOff>114300</xdr:rowOff>
    </xdr:to>
    <xdr:cxnSp macro="">
      <xdr:nvCxnSpPr>
        <xdr:cNvPr id="579" name="直線コネクタ 578">
          <a:extLst>
            <a:ext uri="{FF2B5EF4-FFF2-40B4-BE49-F238E27FC236}">
              <a16:creationId xmlns:a16="http://schemas.microsoft.com/office/drawing/2014/main" id="{E0B391B9-BCDC-49E2-BE31-0D001B5D9696}"/>
            </a:ext>
          </a:extLst>
        </xdr:cNvPr>
        <xdr:cNvCxnSpPr/>
      </xdr:nvCxnSpPr>
      <xdr:spPr>
        <a:xfrm>
          <a:off x="18288000" y="971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143527</xdr:rowOff>
    </xdr:from>
    <xdr:ext cx="467179" cy="259045"/>
    <xdr:sp macro="" textlink="">
      <xdr:nvSpPr>
        <xdr:cNvPr id="580" name="テキスト ボックス 579">
          <a:extLst>
            <a:ext uri="{FF2B5EF4-FFF2-40B4-BE49-F238E27FC236}">
              <a16:creationId xmlns:a16="http://schemas.microsoft.com/office/drawing/2014/main" id="{ACB68500-76D6-48F4-907B-2D1F5FEB2BC0}"/>
            </a:ext>
          </a:extLst>
        </xdr:cNvPr>
        <xdr:cNvSpPr txBox="1"/>
      </xdr:nvSpPr>
      <xdr:spPr>
        <a:xfrm>
          <a:off x="17820821" y="957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81" name="直線コネクタ 580">
          <a:extLst>
            <a:ext uri="{FF2B5EF4-FFF2-40B4-BE49-F238E27FC236}">
              <a16:creationId xmlns:a16="http://schemas.microsoft.com/office/drawing/2014/main" id="{6D1F6535-CBB7-4D04-92AD-885A2BB8C1B8}"/>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82" name="テキスト ボックス 581">
          <a:extLst>
            <a:ext uri="{FF2B5EF4-FFF2-40B4-BE49-F238E27FC236}">
              <a16:creationId xmlns:a16="http://schemas.microsoft.com/office/drawing/2014/main" id="{3DB643D2-803F-41D3-8EA8-CE8E200B8AB3}"/>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83" name="【学校施設】&#10;一人当たり面積グラフ枠">
          <a:extLst>
            <a:ext uri="{FF2B5EF4-FFF2-40B4-BE49-F238E27FC236}">
              <a16:creationId xmlns:a16="http://schemas.microsoft.com/office/drawing/2014/main" id="{EFD08EED-F077-4622-9BE1-65E8366CCA2B}"/>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32004</xdr:rowOff>
    </xdr:from>
    <xdr:to>
      <xdr:col>116</xdr:col>
      <xdr:colOff>62864</xdr:colOff>
      <xdr:row>62</xdr:row>
      <xdr:rowOff>170879</xdr:rowOff>
    </xdr:to>
    <xdr:cxnSp macro="">
      <xdr:nvCxnSpPr>
        <xdr:cNvPr id="584" name="直線コネクタ 583">
          <a:extLst>
            <a:ext uri="{FF2B5EF4-FFF2-40B4-BE49-F238E27FC236}">
              <a16:creationId xmlns:a16="http://schemas.microsoft.com/office/drawing/2014/main" id="{B0096442-AD44-4177-ADD1-67A227CD4015}"/>
            </a:ext>
          </a:extLst>
        </xdr:cNvPr>
        <xdr:cNvCxnSpPr/>
      </xdr:nvCxnSpPr>
      <xdr:spPr>
        <a:xfrm flipV="1">
          <a:off x="22160864" y="9633204"/>
          <a:ext cx="0" cy="11675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3256</xdr:rowOff>
    </xdr:from>
    <xdr:ext cx="469744" cy="259045"/>
    <xdr:sp macro="" textlink="">
      <xdr:nvSpPr>
        <xdr:cNvPr id="585" name="【学校施設】&#10;一人当たり面積最小値テキスト">
          <a:extLst>
            <a:ext uri="{FF2B5EF4-FFF2-40B4-BE49-F238E27FC236}">
              <a16:creationId xmlns:a16="http://schemas.microsoft.com/office/drawing/2014/main" id="{FEA1F625-4EF7-45E7-A3E7-C387D36BFFC8}"/>
            </a:ext>
          </a:extLst>
        </xdr:cNvPr>
        <xdr:cNvSpPr txBox="1"/>
      </xdr:nvSpPr>
      <xdr:spPr>
        <a:xfrm>
          <a:off x="22199600" y="108046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62</xdr:row>
      <xdr:rowOff>170879</xdr:rowOff>
    </xdr:from>
    <xdr:to>
      <xdr:col>116</xdr:col>
      <xdr:colOff>152400</xdr:colOff>
      <xdr:row>62</xdr:row>
      <xdr:rowOff>170879</xdr:rowOff>
    </xdr:to>
    <xdr:cxnSp macro="">
      <xdr:nvCxnSpPr>
        <xdr:cNvPr id="586" name="直線コネクタ 585">
          <a:extLst>
            <a:ext uri="{FF2B5EF4-FFF2-40B4-BE49-F238E27FC236}">
              <a16:creationId xmlns:a16="http://schemas.microsoft.com/office/drawing/2014/main" id="{058BDC90-3860-44E1-899C-56D8598D253D}"/>
            </a:ext>
          </a:extLst>
        </xdr:cNvPr>
        <xdr:cNvCxnSpPr/>
      </xdr:nvCxnSpPr>
      <xdr:spPr>
        <a:xfrm>
          <a:off x="22072600" y="108007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150131</xdr:rowOff>
    </xdr:from>
    <xdr:ext cx="469744" cy="259045"/>
    <xdr:sp macro="" textlink="">
      <xdr:nvSpPr>
        <xdr:cNvPr id="587" name="【学校施設】&#10;一人当たり面積最大値テキスト">
          <a:extLst>
            <a:ext uri="{FF2B5EF4-FFF2-40B4-BE49-F238E27FC236}">
              <a16:creationId xmlns:a16="http://schemas.microsoft.com/office/drawing/2014/main" id="{2A0B1D8A-EE71-444E-9E3C-6785273743ED}"/>
            </a:ext>
          </a:extLst>
        </xdr:cNvPr>
        <xdr:cNvSpPr txBox="1"/>
      </xdr:nvSpPr>
      <xdr:spPr>
        <a:xfrm>
          <a:off x="22199600" y="94084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32004</xdr:rowOff>
    </xdr:from>
    <xdr:to>
      <xdr:col>116</xdr:col>
      <xdr:colOff>152400</xdr:colOff>
      <xdr:row>56</xdr:row>
      <xdr:rowOff>32004</xdr:rowOff>
    </xdr:to>
    <xdr:cxnSp macro="">
      <xdr:nvCxnSpPr>
        <xdr:cNvPr id="588" name="直線コネクタ 587">
          <a:extLst>
            <a:ext uri="{FF2B5EF4-FFF2-40B4-BE49-F238E27FC236}">
              <a16:creationId xmlns:a16="http://schemas.microsoft.com/office/drawing/2014/main" id="{8A4B6C0C-B899-4285-BC08-550225837268}"/>
            </a:ext>
          </a:extLst>
        </xdr:cNvPr>
        <xdr:cNvCxnSpPr/>
      </xdr:nvCxnSpPr>
      <xdr:spPr>
        <a:xfrm>
          <a:off x="22072600" y="96332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59</xdr:row>
      <xdr:rowOff>144670</xdr:rowOff>
    </xdr:from>
    <xdr:ext cx="469744" cy="259045"/>
    <xdr:sp macro="" textlink="">
      <xdr:nvSpPr>
        <xdr:cNvPr id="589" name="【学校施設】&#10;一人当たり面積平均値テキスト">
          <a:extLst>
            <a:ext uri="{FF2B5EF4-FFF2-40B4-BE49-F238E27FC236}">
              <a16:creationId xmlns:a16="http://schemas.microsoft.com/office/drawing/2014/main" id="{1BC6A8D2-9988-4CC5-B0C4-712F273DF56A}"/>
            </a:ext>
          </a:extLst>
        </xdr:cNvPr>
        <xdr:cNvSpPr txBox="1"/>
      </xdr:nvSpPr>
      <xdr:spPr>
        <a:xfrm>
          <a:off x="22199600" y="1026022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60</xdr:row>
      <xdr:rowOff>121793</xdr:rowOff>
    </xdr:from>
    <xdr:to>
      <xdr:col>116</xdr:col>
      <xdr:colOff>114300</xdr:colOff>
      <xdr:row>61</xdr:row>
      <xdr:rowOff>51943</xdr:rowOff>
    </xdr:to>
    <xdr:sp macro="" textlink="">
      <xdr:nvSpPr>
        <xdr:cNvPr id="590" name="フローチャート: 判断 589">
          <a:extLst>
            <a:ext uri="{FF2B5EF4-FFF2-40B4-BE49-F238E27FC236}">
              <a16:creationId xmlns:a16="http://schemas.microsoft.com/office/drawing/2014/main" id="{58012B2E-55E5-45BB-9F27-60F6201B9426}"/>
            </a:ext>
          </a:extLst>
        </xdr:cNvPr>
        <xdr:cNvSpPr/>
      </xdr:nvSpPr>
      <xdr:spPr>
        <a:xfrm>
          <a:off x="22110700" y="104087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60</xdr:row>
      <xdr:rowOff>120650</xdr:rowOff>
    </xdr:from>
    <xdr:to>
      <xdr:col>112</xdr:col>
      <xdr:colOff>38100</xdr:colOff>
      <xdr:row>61</xdr:row>
      <xdr:rowOff>50800</xdr:rowOff>
    </xdr:to>
    <xdr:sp macro="" textlink="">
      <xdr:nvSpPr>
        <xdr:cNvPr id="591" name="フローチャート: 判断 590">
          <a:extLst>
            <a:ext uri="{FF2B5EF4-FFF2-40B4-BE49-F238E27FC236}">
              <a16:creationId xmlns:a16="http://schemas.microsoft.com/office/drawing/2014/main" id="{FEF85E18-A6A4-4454-83D6-193C492260FB}"/>
            </a:ext>
          </a:extLst>
        </xdr:cNvPr>
        <xdr:cNvSpPr/>
      </xdr:nvSpPr>
      <xdr:spPr>
        <a:xfrm>
          <a:off x="21272500" y="10407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60</xdr:row>
      <xdr:rowOff>141795</xdr:rowOff>
    </xdr:from>
    <xdr:to>
      <xdr:col>107</xdr:col>
      <xdr:colOff>101600</xdr:colOff>
      <xdr:row>61</xdr:row>
      <xdr:rowOff>71945</xdr:rowOff>
    </xdr:to>
    <xdr:sp macro="" textlink="">
      <xdr:nvSpPr>
        <xdr:cNvPr id="592" name="フローチャート: 判断 591">
          <a:extLst>
            <a:ext uri="{FF2B5EF4-FFF2-40B4-BE49-F238E27FC236}">
              <a16:creationId xmlns:a16="http://schemas.microsoft.com/office/drawing/2014/main" id="{4BF4DC54-E440-4896-8FC2-49B5E48E81A4}"/>
            </a:ext>
          </a:extLst>
        </xdr:cNvPr>
        <xdr:cNvSpPr/>
      </xdr:nvSpPr>
      <xdr:spPr>
        <a:xfrm>
          <a:off x="20383500" y="10428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60</xdr:row>
      <xdr:rowOff>144653</xdr:rowOff>
    </xdr:from>
    <xdr:to>
      <xdr:col>102</xdr:col>
      <xdr:colOff>165100</xdr:colOff>
      <xdr:row>61</xdr:row>
      <xdr:rowOff>74803</xdr:rowOff>
    </xdr:to>
    <xdr:sp macro="" textlink="">
      <xdr:nvSpPr>
        <xdr:cNvPr id="593" name="フローチャート: 判断 592">
          <a:extLst>
            <a:ext uri="{FF2B5EF4-FFF2-40B4-BE49-F238E27FC236}">
              <a16:creationId xmlns:a16="http://schemas.microsoft.com/office/drawing/2014/main" id="{5615B9E4-8378-4931-87E5-390606E5B67D}"/>
            </a:ext>
          </a:extLst>
        </xdr:cNvPr>
        <xdr:cNvSpPr/>
      </xdr:nvSpPr>
      <xdr:spPr>
        <a:xfrm>
          <a:off x="19494500" y="104316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635</xdr:rowOff>
    </xdr:from>
    <xdr:to>
      <xdr:col>98</xdr:col>
      <xdr:colOff>38100</xdr:colOff>
      <xdr:row>61</xdr:row>
      <xdr:rowOff>102235</xdr:rowOff>
    </xdr:to>
    <xdr:sp macro="" textlink="">
      <xdr:nvSpPr>
        <xdr:cNvPr id="594" name="フローチャート: 判断 593">
          <a:extLst>
            <a:ext uri="{FF2B5EF4-FFF2-40B4-BE49-F238E27FC236}">
              <a16:creationId xmlns:a16="http://schemas.microsoft.com/office/drawing/2014/main" id="{71E94962-CB73-4839-AB66-A1DF9A7E9E69}"/>
            </a:ext>
          </a:extLst>
        </xdr:cNvPr>
        <xdr:cNvSpPr/>
      </xdr:nvSpPr>
      <xdr:spPr>
        <a:xfrm>
          <a:off x="18605500" y="10459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95" name="テキスト ボックス 594">
          <a:extLst>
            <a:ext uri="{FF2B5EF4-FFF2-40B4-BE49-F238E27FC236}">
              <a16:creationId xmlns:a16="http://schemas.microsoft.com/office/drawing/2014/main" id="{A75E3EC6-316F-4F28-B112-5CD6470C108D}"/>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96" name="テキスト ボックス 595">
          <a:extLst>
            <a:ext uri="{FF2B5EF4-FFF2-40B4-BE49-F238E27FC236}">
              <a16:creationId xmlns:a16="http://schemas.microsoft.com/office/drawing/2014/main" id="{88923C2C-AC41-4635-831D-51A6C8192E84}"/>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97" name="テキスト ボックス 596">
          <a:extLst>
            <a:ext uri="{FF2B5EF4-FFF2-40B4-BE49-F238E27FC236}">
              <a16:creationId xmlns:a16="http://schemas.microsoft.com/office/drawing/2014/main" id="{0534F605-C039-46BD-A327-E1DDDA76BCC1}"/>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98" name="テキスト ボックス 597">
          <a:extLst>
            <a:ext uri="{FF2B5EF4-FFF2-40B4-BE49-F238E27FC236}">
              <a16:creationId xmlns:a16="http://schemas.microsoft.com/office/drawing/2014/main" id="{D5EE5FA2-07B6-443A-BB1D-88765A54C092}"/>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99" name="テキスト ボックス 598">
          <a:extLst>
            <a:ext uri="{FF2B5EF4-FFF2-40B4-BE49-F238E27FC236}">
              <a16:creationId xmlns:a16="http://schemas.microsoft.com/office/drawing/2014/main" id="{B688F920-F8EB-4B0A-85DF-DB0EE8C9E44B}"/>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3493</xdr:rowOff>
    </xdr:from>
    <xdr:to>
      <xdr:col>116</xdr:col>
      <xdr:colOff>114300</xdr:colOff>
      <xdr:row>62</xdr:row>
      <xdr:rowOff>105093</xdr:rowOff>
    </xdr:to>
    <xdr:sp macro="" textlink="">
      <xdr:nvSpPr>
        <xdr:cNvPr id="600" name="楕円 599">
          <a:extLst>
            <a:ext uri="{FF2B5EF4-FFF2-40B4-BE49-F238E27FC236}">
              <a16:creationId xmlns:a16="http://schemas.microsoft.com/office/drawing/2014/main" id="{B069EB57-4CA0-4063-87C9-BEEEC138FCDF}"/>
            </a:ext>
          </a:extLst>
        </xdr:cNvPr>
        <xdr:cNvSpPr/>
      </xdr:nvSpPr>
      <xdr:spPr>
        <a:xfrm>
          <a:off x="22110700" y="106333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61</xdr:row>
      <xdr:rowOff>89870</xdr:rowOff>
    </xdr:from>
    <xdr:ext cx="469744" cy="259045"/>
    <xdr:sp macro="" textlink="">
      <xdr:nvSpPr>
        <xdr:cNvPr id="601" name="【学校施設】&#10;一人当たり面積該当値テキスト">
          <a:extLst>
            <a:ext uri="{FF2B5EF4-FFF2-40B4-BE49-F238E27FC236}">
              <a16:creationId xmlns:a16="http://schemas.microsoft.com/office/drawing/2014/main" id="{DC4AAFE4-9C47-492B-A584-D89235A7C7EC}"/>
            </a:ext>
          </a:extLst>
        </xdr:cNvPr>
        <xdr:cNvSpPr txBox="1"/>
      </xdr:nvSpPr>
      <xdr:spPr>
        <a:xfrm>
          <a:off x="22199600" y="105483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61</xdr:row>
      <xdr:rowOff>157797</xdr:rowOff>
    </xdr:from>
    <xdr:to>
      <xdr:col>112</xdr:col>
      <xdr:colOff>38100</xdr:colOff>
      <xdr:row>62</xdr:row>
      <xdr:rowOff>87947</xdr:rowOff>
    </xdr:to>
    <xdr:sp macro="" textlink="">
      <xdr:nvSpPr>
        <xdr:cNvPr id="602" name="楕円 601">
          <a:extLst>
            <a:ext uri="{FF2B5EF4-FFF2-40B4-BE49-F238E27FC236}">
              <a16:creationId xmlns:a16="http://schemas.microsoft.com/office/drawing/2014/main" id="{CCF11C2A-424C-420E-A663-689415C46396}"/>
            </a:ext>
          </a:extLst>
        </xdr:cNvPr>
        <xdr:cNvSpPr/>
      </xdr:nvSpPr>
      <xdr:spPr>
        <a:xfrm>
          <a:off x="21272500" y="106162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62</xdr:row>
      <xdr:rowOff>37147</xdr:rowOff>
    </xdr:from>
    <xdr:to>
      <xdr:col>116</xdr:col>
      <xdr:colOff>63500</xdr:colOff>
      <xdr:row>62</xdr:row>
      <xdr:rowOff>54293</xdr:rowOff>
    </xdr:to>
    <xdr:cxnSp macro="">
      <xdr:nvCxnSpPr>
        <xdr:cNvPr id="603" name="直線コネクタ 602">
          <a:extLst>
            <a:ext uri="{FF2B5EF4-FFF2-40B4-BE49-F238E27FC236}">
              <a16:creationId xmlns:a16="http://schemas.microsoft.com/office/drawing/2014/main" id="{02A6BDE3-7F4F-40EF-938E-BF6E2E04E88B}"/>
            </a:ext>
          </a:extLst>
        </xdr:cNvPr>
        <xdr:cNvCxnSpPr/>
      </xdr:nvCxnSpPr>
      <xdr:spPr>
        <a:xfrm>
          <a:off x="21323300" y="10667047"/>
          <a:ext cx="838200" cy="171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61</xdr:row>
      <xdr:rowOff>162369</xdr:rowOff>
    </xdr:from>
    <xdr:to>
      <xdr:col>107</xdr:col>
      <xdr:colOff>101600</xdr:colOff>
      <xdr:row>62</xdr:row>
      <xdr:rowOff>92519</xdr:rowOff>
    </xdr:to>
    <xdr:sp macro="" textlink="">
      <xdr:nvSpPr>
        <xdr:cNvPr id="604" name="楕円 603">
          <a:extLst>
            <a:ext uri="{FF2B5EF4-FFF2-40B4-BE49-F238E27FC236}">
              <a16:creationId xmlns:a16="http://schemas.microsoft.com/office/drawing/2014/main" id="{0ED5265A-E76C-465E-898B-114C6B89B53E}"/>
            </a:ext>
          </a:extLst>
        </xdr:cNvPr>
        <xdr:cNvSpPr/>
      </xdr:nvSpPr>
      <xdr:spPr>
        <a:xfrm>
          <a:off x="20383500" y="106208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62</xdr:row>
      <xdr:rowOff>37147</xdr:rowOff>
    </xdr:from>
    <xdr:to>
      <xdr:col>111</xdr:col>
      <xdr:colOff>177800</xdr:colOff>
      <xdr:row>62</xdr:row>
      <xdr:rowOff>41719</xdr:rowOff>
    </xdr:to>
    <xdr:cxnSp macro="">
      <xdr:nvCxnSpPr>
        <xdr:cNvPr id="605" name="直線コネクタ 604">
          <a:extLst>
            <a:ext uri="{FF2B5EF4-FFF2-40B4-BE49-F238E27FC236}">
              <a16:creationId xmlns:a16="http://schemas.microsoft.com/office/drawing/2014/main" id="{485706FD-B14A-42E7-BEDA-4D30A88B0F2B}"/>
            </a:ext>
          </a:extLst>
        </xdr:cNvPr>
        <xdr:cNvCxnSpPr/>
      </xdr:nvCxnSpPr>
      <xdr:spPr>
        <a:xfrm flipV="1">
          <a:off x="20434300" y="10667047"/>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61</xdr:row>
      <xdr:rowOff>152654</xdr:rowOff>
    </xdr:from>
    <xdr:to>
      <xdr:col>102</xdr:col>
      <xdr:colOff>165100</xdr:colOff>
      <xdr:row>62</xdr:row>
      <xdr:rowOff>82804</xdr:rowOff>
    </xdr:to>
    <xdr:sp macro="" textlink="">
      <xdr:nvSpPr>
        <xdr:cNvPr id="606" name="楕円 605">
          <a:extLst>
            <a:ext uri="{FF2B5EF4-FFF2-40B4-BE49-F238E27FC236}">
              <a16:creationId xmlns:a16="http://schemas.microsoft.com/office/drawing/2014/main" id="{992CD1AE-A406-4DEA-91E9-DDEFE186D444}"/>
            </a:ext>
          </a:extLst>
        </xdr:cNvPr>
        <xdr:cNvSpPr/>
      </xdr:nvSpPr>
      <xdr:spPr>
        <a:xfrm>
          <a:off x="19494500" y="10611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62</xdr:row>
      <xdr:rowOff>32004</xdr:rowOff>
    </xdr:from>
    <xdr:to>
      <xdr:col>107</xdr:col>
      <xdr:colOff>50800</xdr:colOff>
      <xdr:row>62</xdr:row>
      <xdr:rowOff>41719</xdr:rowOff>
    </xdr:to>
    <xdr:cxnSp macro="">
      <xdr:nvCxnSpPr>
        <xdr:cNvPr id="607" name="直線コネクタ 606">
          <a:extLst>
            <a:ext uri="{FF2B5EF4-FFF2-40B4-BE49-F238E27FC236}">
              <a16:creationId xmlns:a16="http://schemas.microsoft.com/office/drawing/2014/main" id="{AC12E582-BE1D-4654-A1F3-B3D78AE69983}"/>
            </a:ext>
          </a:extLst>
        </xdr:cNvPr>
        <xdr:cNvCxnSpPr/>
      </xdr:nvCxnSpPr>
      <xdr:spPr>
        <a:xfrm>
          <a:off x="19545300" y="10661904"/>
          <a:ext cx="889000" cy="9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61</xdr:row>
      <xdr:rowOff>154369</xdr:rowOff>
    </xdr:from>
    <xdr:to>
      <xdr:col>98</xdr:col>
      <xdr:colOff>38100</xdr:colOff>
      <xdr:row>62</xdr:row>
      <xdr:rowOff>84519</xdr:rowOff>
    </xdr:to>
    <xdr:sp macro="" textlink="">
      <xdr:nvSpPr>
        <xdr:cNvPr id="608" name="楕円 607">
          <a:extLst>
            <a:ext uri="{FF2B5EF4-FFF2-40B4-BE49-F238E27FC236}">
              <a16:creationId xmlns:a16="http://schemas.microsoft.com/office/drawing/2014/main" id="{C0B5BF83-1E76-4768-A861-1FD951AF49F7}"/>
            </a:ext>
          </a:extLst>
        </xdr:cNvPr>
        <xdr:cNvSpPr/>
      </xdr:nvSpPr>
      <xdr:spPr>
        <a:xfrm>
          <a:off x="18605500" y="106128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62</xdr:row>
      <xdr:rowOff>32004</xdr:rowOff>
    </xdr:from>
    <xdr:to>
      <xdr:col>102</xdr:col>
      <xdr:colOff>114300</xdr:colOff>
      <xdr:row>62</xdr:row>
      <xdr:rowOff>33719</xdr:rowOff>
    </xdr:to>
    <xdr:cxnSp macro="">
      <xdr:nvCxnSpPr>
        <xdr:cNvPr id="609" name="直線コネクタ 608">
          <a:extLst>
            <a:ext uri="{FF2B5EF4-FFF2-40B4-BE49-F238E27FC236}">
              <a16:creationId xmlns:a16="http://schemas.microsoft.com/office/drawing/2014/main" id="{ABE89943-93D3-47C2-A4AD-4B761F471571}"/>
            </a:ext>
          </a:extLst>
        </xdr:cNvPr>
        <xdr:cNvCxnSpPr/>
      </xdr:nvCxnSpPr>
      <xdr:spPr>
        <a:xfrm flipV="1">
          <a:off x="18656300" y="10661904"/>
          <a:ext cx="889000" cy="1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59</xdr:row>
      <xdr:rowOff>67327</xdr:rowOff>
    </xdr:from>
    <xdr:ext cx="469744" cy="259045"/>
    <xdr:sp macro="" textlink="">
      <xdr:nvSpPr>
        <xdr:cNvPr id="610" name="n_1aveValue【学校施設】&#10;一人当たり面積">
          <a:extLst>
            <a:ext uri="{FF2B5EF4-FFF2-40B4-BE49-F238E27FC236}">
              <a16:creationId xmlns:a16="http://schemas.microsoft.com/office/drawing/2014/main" id="{DB7BCDBE-DADE-464A-BF91-123F2247661E}"/>
            </a:ext>
          </a:extLst>
        </xdr:cNvPr>
        <xdr:cNvSpPr txBox="1"/>
      </xdr:nvSpPr>
      <xdr:spPr>
        <a:xfrm>
          <a:off x="21075727" y="101828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59</xdr:row>
      <xdr:rowOff>88472</xdr:rowOff>
    </xdr:from>
    <xdr:ext cx="469744" cy="259045"/>
    <xdr:sp macro="" textlink="">
      <xdr:nvSpPr>
        <xdr:cNvPr id="611" name="n_2aveValue【学校施設】&#10;一人当たり面積">
          <a:extLst>
            <a:ext uri="{FF2B5EF4-FFF2-40B4-BE49-F238E27FC236}">
              <a16:creationId xmlns:a16="http://schemas.microsoft.com/office/drawing/2014/main" id="{3D40DA8A-7B3B-484D-AC3C-2C66AF8DED7E}"/>
            </a:ext>
          </a:extLst>
        </xdr:cNvPr>
        <xdr:cNvSpPr txBox="1"/>
      </xdr:nvSpPr>
      <xdr:spPr>
        <a:xfrm>
          <a:off x="20199427" y="102040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59</xdr:row>
      <xdr:rowOff>91330</xdr:rowOff>
    </xdr:from>
    <xdr:ext cx="469744" cy="259045"/>
    <xdr:sp macro="" textlink="">
      <xdr:nvSpPr>
        <xdr:cNvPr id="612" name="n_3aveValue【学校施設】&#10;一人当たり面積">
          <a:extLst>
            <a:ext uri="{FF2B5EF4-FFF2-40B4-BE49-F238E27FC236}">
              <a16:creationId xmlns:a16="http://schemas.microsoft.com/office/drawing/2014/main" id="{DBA21A65-0001-48E0-973F-8874F8B30846}"/>
            </a:ext>
          </a:extLst>
        </xdr:cNvPr>
        <xdr:cNvSpPr txBox="1"/>
      </xdr:nvSpPr>
      <xdr:spPr>
        <a:xfrm>
          <a:off x="19310427" y="102068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59</xdr:row>
      <xdr:rowOff>118762</xdr:rowOff>
    </xdr:from>
    <xdr:ext cx="469744" cy="259045"/>
    <xdr:sp macro="" textlink="">
      <xdr:nvSpPr>
        <xdr:cNvPr id="613" name="n_4aveValue【学校施設】&#10;一人当たり面積">
          <a:extLst>
            <a:ext uri="{FF2B5EF4-FFF2-40B4-BE49-F238E27FC236}">
              <a16:creationId xmlns:a16="http://schemas.microsoft.com/office/drawing/2014/main" id="{96D5456D-9CA2-4B51-8EC2-97FFE0AA7C5F}"/>
            </a:ext>
          </a:extLst>
        </xdr:cNvPr>
        <xdr:cNvSpPr txBox="1"/>
      </xdr:nvSpPr>
      <xdr:spPr>
        <a:xfrm>
          <a:off x="18421427" y="102343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62</xdr:row>
      <xdr:rowOff>79074</xdr:rowOff>
    </xdr:from>
    <xdr:ext cx="469744" cy="259045"/>
    <xdr:sp macro="" textlink="">
      <xdr:nvSpPr>
        <xdr:cNvPr id="614" name="n_1mainValue【学校施設】&#10;一人当たり面積">
          <a:extLst>
            <a:ext uri="{FF2B5EF4-FFF2-40B4-BE49-F238E27FC236}">
              <a16:creationId xmlns:a16="http://schemas.microsoft.com/office/drawing/2014/main" id="{0CDEBCBE-950F-45BE-A52F-ECEC1F1D69FE}"/>
            </a:ext>
          </a:extLst>
        </xdr:cNvPr>
        <xdr:cNvSpPr txBox="1"/>
      </xdr:nvSpPr>
      <xdr:spPr>
        <a:xfrm>
          <a:off x="21075727" y="107089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83646</xdr:rowOff>
    </xdr:from>
    <xdr:ext cx="469744" cy="259045"/>
    <xdr:sp macro="" textlink="">
      <xdr:nvSpPr>
        <xdr:cNvPr id="615" name="n_2mainValue【学校施設】&#10;一人当たり面積">
          <a:extLst>
            <a:ext uri="{FF2B5EF4-FFF2-40B4-BE49-F238E27FC236}">
              <a16:creationId xmlns:a16="http://schemas.microsoft.com/office/drawing/2014/main" id="{6EBA1AC6-C05F-4C6F-B382-6C98920AD5B9}"/>
            </a:ext>
          </a:extLst>
        </xdr:cNvPr>
        <xdr:cNvSpPr txBox="1"/>
      </xdr:nvSpPr>
      <xdr:spPr>
        <a:xfrm>
          <a:off x="20199427" y="107135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73931</xdr:rowOff>
    </xdr:from>
    <xdr:ext cx="469744" cy="259045"/>
    <xdr:sp macro="" textlink="">
      <xdr:nvSpPr>
        <xdr:cNvPr id="616" name="n_3mainValue【学校施設】&#10;一人当たり面積">
          <a:extLst>
            <a:ext uri="{FF2B5EF4-FFF2-40B4-BE49-F238E27FC236}">
              <a16:creationId xmlns:a16="http://schemas.microsoft.com/office/drawing/2014/main" id="{A29BC0F9-D5C2-4ED4-8999-E5046B25479D}"/>
            </a:ext>
          </a:extLst>
        </xdr:cNvPr>
        <xdr:cNvSpPr txBox="1"/>
      </xdr:nvSpPr>
      <xdr:spPr>
        <a:xfrm>
          <a:off x="19310427" y="107038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62</xdr:row>
      <xdr:rowOff>75646</xdr:rowOff>
    </xdr:from>
    <xdr:ext cx="469744" cy="259045"/>
    <xdr:sp macro="" textlink="">
      <xdr:nvSpPr>
        <xdr:cNvPr id="617" name="n_4mainValue【学校施設】&#10;一人当たり面積">
          <a:extLst>
            <a:ext uri="{FF2B5EF4-FFF2-40B4-BE49-F238E27FC236}">
              <a16:creationId xmlns:a16="http://schemas.microsoft.com/office/drawing/2014/main" id="{6270ECD5-B69B-49CB-909E-A34254068D5B}"/>
            </a:ext>
          </a:extLst>
        </xdr:cNvPr>
        <xdr:cNvSpPr txBox="1"/>
      </xdr:nvSpPr>
      <xdr:spPr>
        <a:xfrm>
          <a:off x="18421427" y="107055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18" name="正方形/長方形 617">
          <a:extLst>
            <a:ext uri="{FF2B5EF4-FFF2-40B4-BE49-F238E27FC236}">
              <a16:creationId xmlns:a16="http://schemas.microsoft.com/office/drawing/2014/main" id="{E3D49DB6-95DC-4EE5-B681-98C9D5E91D6D}"/>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19" name="正方形/長方形 618">
          <a:extLst>
            <a:ext uri="{FF2B5EF4-FFF2-40B4-BE49-F238E27FC236}">
              <a16:creationId xmlns:a16="http://schemas.microsoft.com/office/drawing/2014/main" id="{DB7CA6EF-03E0-4EE6-A430-974A6B7A3F7B}"/>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20" name="正方形/長方形 619">
          <a:extLst>
            <a:ext uri="{FF2B5EF4-FFF2-40B4-BE49-F238E27FC236}">
              <a16:creationId xmlns:a16="http://schemas.microsoft.com/office/drawing/2014/main" id="{D4D6D7F1-24EF-4B63-8647-60D711BC3457}"/>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21" name="正方形/長方形 620">
          <a:extLst>
            <a:ext uri="{FF2B5EF4-FFF2-40B4-BE49-F238E27FC236}">
              <a16:creationId xmlns:a16="http://schemas.microsoft.com/office/drawing/2014/main" id="{F482E517-2CAC-4310-9969-AAC4C3FABEB3}"/>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22" name="正方形/長方形 621">
          <a:extLst>
            <a:ext uri="{FF2B5EF4-FFF2-40B4-BE49-F238E27FC236}">
              <a16:creationId xmlns:a16="http://schemas.microsoft.com/office/drawing/2014/main" id="{2A7DDA08-17AD-4917-82D3-7A53BBF65251}"/>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23" name="正方形/長方形 622">
          <a:extLst>
            <a:ext uri="{FF2B5EF4-FFF2-40B4-BE49-F238E27FC236}">
              <a16:creationId xmlns:a16="http://schemas.microsoft.com/office/drawing/2014/main" id="{F58E1C75-CD35-42F1-B19D-E42FC15229F9}"/>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24" name="正方形/長方形 623">
          <a:extLst>
            <a:ext uri="{FF2B5EF4-FFF2-40B4-BE49-F238E27FC236}">
              <a16:creationId xmlns:a16="http://schemas.microsoft.com/office/drawing/2014/main" id="{84AE3343-5BC0-47AF-A7ED-C8B451D6E7AA}"/>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25" name="正方形/長方形 624">
          <a:extLst>
            <a:ext uri="{FF2B5EF4-FFF2-40B4-BE49-F238E27FC236}">
              <a16:creationId xmlns:a16="http://schemas.microsoft.com/office/drawing/2014/main" id="{F45CC86A-352C-416C-A2CA-7B5F174E95CB}"/>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26" name="テキスト ボックス 625">
          <a:extLst>
            <a:ext uri="{FF2B5EF4-FFF2-40B4-BE49-F238E27FC236}">
              <a16:creationId xmlns:a16="http://schemas.microsoft.com/office/drawing/2014/main" id="{B6322E28-6105-4066-9D46-681157C38CA9}"/>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27" name="直線コネクタ 626">
          <a:extLst>
            <a:ext uri="{FF2B5EF4-FFF2-40B4-BE49-F238E27FC236}">
              <a16:creationId xmlns:a16="http://schemas.microsoft.com/office/drawing/2014/main" id="{2A88AA8E-DA09-48AB-A115-A0C119DB94D8}"/>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628" name="テキスト ボックス 627">
          <a:extLst>
            <a:ext uri="{FF2B5EF4-FFF2-40B4-BE49-F238E27FC236}">
              <a16:creationId xmlns:a16="http://schemas.microsoft.com/office/drawing/2014/main" id="{AB2CFCCD-9C4E-451F-B8C9-0E7E86F4DB82}"/>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629" name="直線コネクタ 628">
          <a:extLst>
            <a:ext uri="{FF2B5EF4-FFF2-40B4-BE49-F238E27FC236}">
              <a16:creationId xmlns:a16="http://schemas.microsoft.com/office/drawing/2014/main" id="{F0757E7A-5810-419F-8EF8-8524647E283A}"/>
            </a:ext>
          </a:extLst>
        </xdr:cNvPr>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630" name="テキスト ボックス 629">
          <a:extLst>
            <a:ext uri="{FF2B5EF4-FFF2-40B4-BE49-F238E27FC236}">
              <a16:creationId xmlns:a16="http://schemas.microsoft.com/office/drawing/2014/main" id="{D0F5EB31-B52C-419F-839A-3C78751EE437}"/>
            </a:ext>
          </a:extLst>
        </xdr:cNvPr>
        <xdr:cNvSpPr txBox="1"/>
      </xdr:nvSpPr>
      <xdr:spPr>
        <a:xfrm>
          <a:off x="11978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631" name="直線コネクタ 630">
          <a:extLst>
            <a:ext uri="{FF2B5EF4-FFF2-40B4-BE49-F238E27FC236}">
              <a16:creationId xmlns:a16="http://schemas.microsoft.com/office/drawing/2014/main" id="{91416A1E-1954-4CCE-9C1C-F328534E89D2}"/>
            </a:ext>
          </a:extLst>
        </xdr:cNvPr>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632" name="テキスト ボックス 631">
          <a:extLst>
            <a:ext uri="{FF2B5EF4-FFF2-40B4-BE49-F238E27FC236}">
              <a16:creationId xmlns:a16="http://schemas.microsoft.com/office/drawing/2014/main" id="{670A55FF-FF9B-4E24-99CE-6F85AA6FC358}"/>
            </a:ext>
          </a:extLst>
        </xdr:cNvPr>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633" name="直線コネクタ 632">
          <a:extLst>
            <a:ext uri="{FF2B5EF4-FFF2-40B4-BE49-F238E27FC236}">
              <a16:creationId xmlns:a16="http://schemas.microsoft.com/office/drawing/2014/main" id="{268C7305-27BE-4058-9F06-2167AD13205A}"/>
            </a:ext>
          </a:extLst>
        </xdr:cNvPr>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634" name="テキスト ボックス 633">
          <a:extLst>
            <a:ext uri="{FF2B5EF4-FFF2-40B4-BE49-F238E27FC236}">
              <a16:creationId xmlns:a16="http://schemas.microsoft.com/office/drawing/2014/main" id="{515AE068-DFC0-45C9-BEF3-1902A9A40D7E}"/>
            </a:ext>
          </a:extLst>
        </xdr:cNvPr>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635" name="直線コネクタ 634">
          <a:extLst>
            <a:ext uri="{FF2B5EF4-FFF2-40B4-BE49-F238E27FC236}">
              <a16:creationId xmlns:a16="http://schemas.microsoft.com/office/drawing/2014/main" id="{762EB245-B321-4A38-AD22-58F911373A86}"/>
            </a:ext>
          </a:extLst>
        </xdr:cNvPr>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636" name="テキスト ボックス 635">
          <a:extLst>
            <a:ext uri="{FF2B5EF4-FFF2-40B4-BE49-F238E27FC236}">
              <a16:creationId xmlns:a16="http://schemas.microsoft.com/office/drawing/2014/main" id="{10C45EBE-A200-494B-BDA0-FC782AABED4E}"/>
            </a:ext>
          </a:extLst>
        </xdr:cNvPr>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637" name="直線コネクタ 636">
          <a:extLst>
            <a:ext uri="{FF2B5EF4-FFF2-40B4-BE49-F238E27FC236}">
              <a16:creationId xmlns:a16="http://schemas.microsoft.com/office/drawing/2014/main" id="{5FC10D7D-7C68-4651-B24D-BE512B4D28D5}"/>
            </a:ext>
          </a:extLst>
        </xdr:cNvPr>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638" name="テキスト ボックス 637">
          <a:extLst>
            <a:ext uri="{FF2B5EF4-FFF2-40B4-BE49-F238E27FC236}">
              <a16:creationId xmlns:a16="http://schemas.microsoft.com/office/drawing/2014/main" id="{2D0C4FC7-2D68-4C9D-802A-7A6EB7124534}"/>
            </a:ext>
          </a:extLst>
        </xdr:cNvPr>
        <xdr:cNvSpPr txBox="1"/>
      </xdr:nvSpPr>
      <xdr:spPr>
        <a:xfrm>
          <a:off x="12042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39" name="直線コネクタ 638">
          <a:extLst>
            <a:ext uri="{FF2B5EF4-FFF2-40B4-BE49-F238E27FC236}">
              <a16:creationId xmlns:a16="http://schemas.microsoft.com/office/drawing/2014/main" id="{FC93E0C4-B340-4BDD-B343-D482081D5C17}"/>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640" name="テキスト ボックス 639">
          <a:extLst>
            <a:ext uri="{FF2B5EF4-FFF2-40B4-BE49-F238E27FC236}">
              <a16:creationId xmlns:a16="http://schemas.microsoft.com/office/drawing/2014/main" id="{D409F7F7-1A84-49CE-BE9D-42536B4A7DB2}"/>
            </a:ext>
          </a:extLst>
        </xdr:cNvPr>
        <xdr:cNvSpPr txBox="1"/>
      </xdr:nvSpPr>
      <xdr:spPr>
        <a:xfrm>
          <a:off x="12107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641" name="【児童館】&#10;有形固定資産減価償却率グラフ枠">
          <a:extLst>
            <a:ext uri="{FF2B5EF4-FFF2-40B4-BE49-F238E27FC236}">
              <a16:creationId xmlns:a16="http://schemas.microsoft.com/office/drawing/2014/main" id="{9C4BC8C9-6697-4667-A32C-7B3F8A1505BD}"/>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43814</xdr:rowOff>
    </xdr:from>
    <xdr:to>
      <xdr:col>85</xdr:col>
      <xdr:colOff>126364</xdr:colOff>
      <xdr:row>86</xdr:row>
      <xdr:rowOff>114300</xdr:rowOff>
    </xdr:to>
    <xdr:cxnSp macro="">
      <xdr:nvCxnSpPr>
        <xdr:cNvPr id="642" name="直線コネクタ 641">
          <a:extLst>
            <a:ext uri="{FF2B5EF4-FFF2-40B4-BE49-F238E27FC236}">
              <a16:creationId xmlns:a16="http://schemas.microsoft.com/office/drawing/2014/main" id="{B68A0FF9-5CB4-4695-9AF8-E845B8062FFF}"/>
            </a:ext>
          </a:extLst>
        </xdr:cNvPr>
        <xdr:cNvCxnSpPr/>
      </xdr:nvCxnSpPr>
      <xdr:spPr>
        <a:xfrm flipV="1">
          <a:off x="16318864" y="13416914"/>
          <a:ext cx="0" cy="14420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118127</xdr:rowOff>
    </xdr:from>
    <xdr:ext cx="469744" cy="259045"/>
    <xdr:sp macro="" textlink="">
      <xdr:nvSpPr>
        <xdr:cNvPr id="643" name="【児童館】&#10;有形固定資産減価償却率最小値テキスト">
          <a:extLst>
            <a:ext uri="{FF2B5EF4-FFF2-40B4-BE49-F238E27FC236}">
              <a16:creationId xmlns:a16="http://schemas.microsoft.com/office/drawing/2014/main" id="{0ECA7F76-46C3-4BB5-805C-40A6E67BEE15}"/>
            </a:ext>
          </a:extLst>
        </xdr:cNvPr>
        <xdr:cNvSpPr txBox="1"/>
      </xdr:nvSpPr>
      <xdr:spPr>
        <a:xfrm>
          <a:off x="16357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114300</xdr:rowOff>
    </xdr:from>
    <xdr:to>
      <xdr:col>86</xdr:col>
      <xdr:colOff>25400</xdr:colOff>
      <xdr:row>86</xdr:row>
      <xdr:rowOff>114300</xdr:rowOff>
    </xdr:to>
    <xdr:cxnSp macro="">
      <xdr:nvCxnSpPr>
        <xdr:cNvPr id="644" name="直線コネクタ 643">
          <a:extLst>
            <a:ext uri="{FF2B5EF4-FFF2-40B4-BE49-F238E27FC236}">
              <a16:creationId xmlns:a16="http://schemas.microsoft.com/office/drawing/2014/main" id="{9CD0265D-1D34-47CC-8D31-32F4AF485416}"/>
            </a:ext>
          </a:extLst>
        </xdr:cNvPr>
        <xdr:cNvCxnSpPr/>
      </xdr:nvCxnSpPr>
      <xdr:spPr>
        <a:xfrm>
          <a:off x="16230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161941</xdr:rowOff>
    </xdr:from>
    <xdr:ext cx="405111" cy="259045"/>
    <xdr:sp macro="" textlink="">
      <xdr:nvSpPr>
        <xdr:cNvPr id="645" name="【児童館】&#10;有形固定資産減価償却率最大値テキスト">
          <a:extLst>
            <a:ext uri="{FF2B5EF4-FFF2-40B4-BE49-F238E27FC236}">
              <a16:creationId xmlns:a16="http://schemas.microsoft.com/office/drawing/2014/main" id="{83ECE857-9532-400D-8531-7079758CEC83}"/>
            </a:ext>
          </a:extLst>
        </xdr:cNvPr>
        <xdr:cNvSpPr txBox="1"/>
      </xdr:nvSpPr>
      <xdr:spPr>
        <a:xfrm>
          <a:off x="16357600" y="131921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43814</xdr:rowOff>
    </xdr:from>
    <xdr:to>
      <xdr:col>86</xdr:col>
      <xdr:colOff>25400</xdr:colOff>
      <xdr:row>78</xdr:row>
      <xdr:rowOff>43814</xdr:rowOff>
    </xdr:to>
    <xdr:cxnSp macro="">
      <xdr:nvCxnSpPr>
        <xdr:cNvPr id="646" name="直線コネクタ 645">
          <a:extLst>
            <a:ext uri="{FF2B5EF4-FFF2-40B4-BE49-F238E27FC236}">
              <a16:creationId xmlns:a16="http://schemas.microsoft.com/office/drawing/2014/main" id="{2C817C50-1B69-42E1-B900-0A32903499A9}"/>
            </a:ext>
          </a:extLst>
        </xdr:cNvPr>
        <xdr:cNvCxnSpPr/>
      </xdr:nvCxnSpPr>
      <xdr:spPr>
        <a:xfrm>
          <a:off x="16230600" y="134169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82</xdr:row>
      <xdr:rowOff>167657</xdr:rowOff>
    </xdr:from>
    <xdr:ext cx="405111" cy="259045"/>
    <xdr:sp macro="" textlink="">
      <xdr:nvSpPr>
        <xdr:cNvPr id="647" name="【児童館】&#10;有形固定資産減価償却率平均値テキスト">
          <a:extLst>
            <a:ext uri="{FF2B5EF4-FFF2-40B4-BE49-F238E27FC236}">
              <a16:creationId xmlns:a16="http://schemas.microsoft.com/office/drawing/2014/main" id="{B75AB61A-5D92-4AEA-8036-D9C53886A830}"/>
            </a:ext>
          </a:extLst>
        </xdr:cNvPr>
        <xdr:cNvSpPr txBox="1"/>
      </xdr:nvSpPr>
      <xdr:spPr>
        <a:xfrm>
          <a:off x="16357600" y="142265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83</xdr:row>
      <xdr:rowOff>17780</xdr:rowOff>
    </xdr:from>
    <xdr:to>
      <xdr:col>85</xdr:col>
      <xdr:colOff>177800</xdr:colOff>
      <xdr:row>83</xdr:row>
      <xdr:rowOff>119380</xdr:rowOff>
    </xdr:to>
    <xdr:sp macro="" textlink="">
      <xdr:nvSpPr>
        <xdr:cNvPr id="648" name="フローチャート: 判断 647">
          <a:extLst>
            <a:ext uri="{FF2B5EF4-FFF2-40B4-BE49-F238E27FC236}">
              <a16:creationId xmlns:a16="http://schemas.microsoft.com/office/drawing/2014/main" id="{8AAF675E-C036-4249-827D-97EA2F4F8C58}"/>
            </a:ext>
          </a:extLst>
        </xdr:cNvPr>
        <xdr:cNvSpPr/>
      </xdr:nvSpPr>
      <xdr:spPr>
        <a:xfrm>
          <a:off x="16268700" y="14248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83</xdr:row>
      <xdr:rowOff>2539</xdr:rowOff>
    </xdr:from>
    <xdr:to>
      <xdr:col>81</xdr:col>
      <xdr:colOff>101600</xdr:colOff>
      <xdr:row>83</xdr:row>
      <xdr:rowOff>104139</xdr:rowOff>
    </xdr:to>
    <xdr:sp macro="" textlink="">
      <xdr:nvSpPr>
        <xdr:cNvPr id="649" name="フローチャート: 判断 648">
          <a:extLst>
            <a:ext uri="{FF2B5EF4-FFF2-40B4-BE49-F238E27FC236}">
              <a16:creationId xmlns:a16="http://schemas.microsoft.com/office/drawing/2014/main" id="{B2AA3242-9D64-4FFB-83A5-CEE7177E23B2}"/>
            </a:ext>
          </a:extLst>
        </xdr:cNvPr>
        <xdr:cNvSpPr/>
      </xdr:nvSpPr>
      <xdr:spPr>
        <a:xfrm>
          <a:off x="15430500" y="14232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114936</xdr:rowOff>
    </xdr:from>
    <xdr:to>
      <xdr:col>76</xdr:col>
      <xdr:colOff>165100</xdr:colOff>
      <xdr:row>83</xdr:row>
      <xdr:rowOff>45086</xdr:rowOff>
    </xdr:to>
    <xdr:sp macro="" textlink="">
      <xdr:nvSpPr>
        <xdr:cNvPr id="650" name="フローチャート: 判断 649">
          <a:extLst>
            <a:ext uri="{FF2B5EF4-FFF2-40B4-BE49-F238E27FC236}">
              <a16:creationId xmlns:a16="http://schemas.microsoft.com/office/drawing/2014/main" id="{8CD61F0F-6D53-4E91-9B20-44B1230B9B27}"/>
            </a:ext>
          </a:extLst>
        </xdr:cNvPr>
        <xdr:cNvSpPr/>
      </xdr:nvSpPr>
      <xdr:spPr>
        <a:xfrm>
          <a:off x="14541500" y="14173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65405</xdr:rowOff>
    </xdr:from>
    <xdr:to>
      <xdr:col>72</xdr:col>
      <xdr:colOff>38100</xdr:colOff>
      <xdr:row>82</xdr:row>
      <xdr:rowOff>167005</xdr:rowOff>
    </xdr:to>
    <xdr:sp macro="" textlink="">
      <xdr:nvSpPr>
        <xdr:cNvPr id="651" name="フローチャート: 判断 650">
          <a:extLst>
            <a:ext uri="{FF2B5EF4-FFF2-40B4-BE49-F238E27FC236}">
              <a16:creationId xmlns:a16="http://schemas.microsoft.com/office/drawing/2014/main" id="{84D9E6A2-805D-45DC-96C0-1940DAA638D2}"/>
            </a:ext>
          </a:extLst>
        </xdr:cNvPr>
        <xdr:cNvSpPr/>
      </xdr:nvSpPr>
      <xdr:spPr>
        <a:xfrm>
          <a:off x="13652500" y="14124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82</xdr:row>
      <xdr:rowOff>44450</xdr:rowOff>
    </xdr:from>
    <xdr:to>
      <xdr:col>67</xdr:col>
      <xdr:colOff>101600</xdr:colOff>
      <xdr:row>82</xdr:row>
      <xdr:rowOff>146050</xdr:rowOff>
    </xdr:to>
    <xdr:sp macro="" textlink="">
      <xdr:nvSpPr>
        <xdr:cNvPr id="652" name="フローチャート: 判断 651">
          <a:extLst>
            <a:ext uri="{FF2B5EF4-FFF2-40B4-BE49-F238E27FC236}">
              <a16:creationId xmlns:a16="http://schemas.microsoft.com/office/drawing/2014/main" id="{31369142-1526-4432-8B38-3E2DC4532ACF}"/>
            </a:ext>
          </a:extLst>
        </xdr:cNvPr>
        <xdr:cNvSpPr/>
      </xdr:nvSpPr>
      <xdr:spPr>
        <a:xfrm>
          <a:off x="12763500" y="14103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53" name="テキスト ボックス 652">
          <a:extLst>
            <a:ext uri="{FF2B5EF4-FFF2-40B4-BE49-F238E27FC236}">
              <a16:creationId xmlns:a16="http://schemas.microsoft.com/office/drawing/2014/main" id="{4C6CC98C-B41C-42ED-BC88-7C4DF11FC6A1}"/>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54" name="テキスト ボックス 653">
          <a:extLst>
            <a:ext uri="{FF2B5EF4-FFF2-40B4-BE49-F238E27FC236}">
              <a16:creationId xmlns:a16="http://schemas.microsoft.com/office/drawing/2014/main" id="{E685CDF6-78A5-4E1A-A78C-806C245264EE}"/>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55" name="テキスト ボックス 654">
          <a:extLst>
            <a:ext uri="{FF2B5EF4-FFF2-40B4-BE49-F238E27FC236}">
              <a16:creationId xmlns:a16="http://schemas.microsoft.com/office/drawing/2014/main" id="{E3B3F046-37E3-4F17-854D-6263DFA01297}"/>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56" name="テキスト ボックス 655">
          <a:extLst>
            <a:ext uri="{FF2B5EF4-FFF2-40B4-BE49-F238E27FC236}">
              <a16:creationId xmlns:a16="http://schemas.microsoft.com/office/drawing/2014/main" id="{32BAD4DC-6181-4D9C-A92F-10C19ED8A1F1}"/>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57" name="テキスト ボックス 656">
          <a:extLst>
            <a:ext uri="{FF2B5EF4-FFF2-40B4-BE49-F238E27FC236}">
              <a16:creationId xmlns:a16="http://schemas.microsoft.com/office/drawing/2014/main" id="{39FB1596-38C8-4911-B2EA-A7658E8C7BA1}"/>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59689</xdr:rowOff>
    </xdr:from>
    <xdr:to>
      <xdr:col>85</xdr:col>
      <xdr:colOff>177800</xdr:colOff>
      <xdr:row>82</xdr:row>
      <xdr:rowOff>161289</xdr:rowOff>
    </xdr:to>
    <xdr:sp macro="" textlink="">
      <xdr:nvSpPr>
        <xdr:cNvPr id="658" name="楕円 657">
          <a:extLst>
            <a:ext uri="{FF2B5EF4-FFF2-40B4-BE49-F238E27FC236}">
              <a16:creationId xmlns:a16="http://schemas.microsoft.com/office/drawing/2014/main" id="{2093B605-EBB1-4F94-A4E9-CB01C590569B}"/>
            </a:ext>
          </a:extLst>
        </xdr:cNvPr>
        <xdr:cNvSpPr/>
      </xdr:nvSpPr>
      <xdr:spPr>
        <a:xfrm>
          <a:off x="16268700" y="141185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81</xdr:row>
      <xdr:rowOff>82566</xdr:rowOff>
    </xdr:from>
    <xdr:ext cx="405111" cy="259045"/>
    <xdr:sp macro="" textlink="">
      <xdr:nvSpPr>
        <xdr:cNvPr id="659" name="【児童館】&#10;有形固定資産減価償却率該当値テキスト">
          <a:extLst>
            <a:ext uri="{FF2B5EF4-FFF2-40B4-BE49-F238E27FC236}">
              <a16:creationId xmlns:a16="http://schemas.microsoft.com/office/drawing/2014/main" id="{5650233E-BA6D-4C83-90BA-0C40A413798A}"/>
            </a:ext>
          </a:extLst>
        </xdr:cNvPr>
        <xdr:cNvSpPr txBox="1"/>
      </xdr:nvSpPr>
      <xdr:spPr>
        <a:xfrm>
          <a:off x="16357600" y="139700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81</xdr:row>
      <xdr:rowOff>137795</xdr:rowOff>
    </xdr:from>
    <xdr:to>
      <xdr:col>81</xdr:col>
      <xdr:colOff>101600</xdr:colOff>
      <xdr:row>82</xdr:row>
      <xdr:rowOff>67945</xdr:rowOff>
    </xdr:to>
    <xdr:sp macro="" textlink="">
      <xdr:nvSpPr>
        <xdr:cNvPr id="660" name="楕円 659">
          <a:extLst>
            <a:ext uri="{FF2B5EF4-FFF2-40B4-BE49-F238E27FC236}">
              <a16:creationId xmlns:a16="http://schemas.microsoft.com/office/drawing/2014/main" id="{0F4E73B0-2B6C-4514-A384-FF03E157A4D3}"/>
            </a:ext>
          </a:extLst>
        </xdr:cNvPr>
        <xdr:cNvSpPr/>
      </xdr:nvSpPr>
      <xdr:spPr>
        <a:xfrm>
          <a:off x="15430500" y="14025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82</xdr:row>
      <xdr:rowOff>17145</xdr:rowOff>
    </xdr:from>
    <xdr:to>
      <xdr:col>85</xdr:col>
      <xdr:colOff>127000</xdr:colOff>
      <xdr:row>82</xdr:row>
      <xdr:rowOff>110489</xdr:rowOff>
    </xdr:to>
    <xdr:cxnSp macro="">
      <xdr:nvCxnSpPr>
        <xdr:cNvPr id="661" name="直線コネクタ 660">
          <a:extLst>
            <a:ext uri="{FF2B5EF4-FFF2-40B4-BE49-F238E27FC236}">
              <a16:creationId xmlns:a16="http://schemas.microsoft.com/office/drawing/2014/main" id="{59BE7B4B-FC58-4DFA-933A-0DB7325926C4}"/>
            </a:ext>
          </a:extLst>
        </xdr:cNvPr>
        <xdr:cNvCxnSpPr/>
      </xdr:nvCxnSpPr>
      <xdr:spPr>
        <a:xfrm>
          <a:off x="15481300" y="14076045"/>
          <a:ext cx="838200" cy="933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81</xdr:row>
      <xdr:rowOff>137795</xdr:rowOff>
    </xdr:from>
    <xdr:to>
      <xdr:col>76</xdr:col>
      <xdr:colOff>165100</xdr:colOff>
      <xdr:row>82</xdr:row>
      <xdr:rowOff>67945</xdr:rowOff>
    </xdr:to>
    <xdr:sp macro="" textlink="">
      <xdr:nvSpPr>
        <xdr:cNvPr id="662" name="楕円 661">
          <a:extLst>
            <a:ext uri="{FF2B5EF4-FFF2-40B4-BE49-F238E27FC236}">
              <a16:creationId xmlns:a16="http://schemas.microsoft.com/office/drawing/2014/main" id="{9910634C-14CA-48C2-AE97-282EBBADCFCB}"/>
            </a:ext>
          </a:extLst>
        </xdr:cNvPr>
        <xdr:cNvSpPr/>
      </xdr:nvSpPr>
      <xdr:spPr>
        <a:xfrm>
          <a:off x="14541500" y="14025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82</xdr:row>
      <xdr:rowOff>17145</xdr:rowOff>
    </xdr:from>
    <xdr:to>
      <xdr:col>81</xdr:col>
      <xdr:colOff>50800</xdr:colOff>
      <xdr:row>82</xdr:row>
      <xdr:rowOff>17145</xdr:rowOff>
    </xdr:to>
    <xdr:cxnSp macro="">
      <xdr:nvCxnSpPr>
        <xdr:cNvPr id="663" name="直線コネクタ 662">
          <a:extLst>
            <a:ext uri="{FF2B5EF4-FFF2-40B4-BE49-F238E27FC236}">
              <a16:creationId xmlns:a16="http://schemas.microsoft.com/office/drawing/2014/main" id="{5A392456-C48E-44B5-B482-632B02BA1023}"/>
            </a:ext>
          </a:extLst>
        </xdr:cNvPr>
        <xdr:cNvCxnSpPr/>
      </xdr:nvCxnSpPr>
      <xdr:spPr>
        <a:xfrm>
          <a:off x="14592300" y="1407604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81</xdr:row>
      <xdr:rowOff>92075</xdr:rowOff>
    </xdr:from>
    <xdr:to>
      <xdr:col>72</xdr:col>
      <xdr:colOff>38100</xdr:colOff>
      <xdr:row>82</xdr:row>
      <xdr:rowOff>22225</xdr:rowOff>
    </xdr:to>
    <xdr:sp macro="" textlink="">
      <xdr:nvSpPr>
        <xdr:cNvPr id="664" name="楕円 663">
          <a:extLst>
            <a:ext uri="{FF2B5EF4-FFF2-40B4-BE49-F238E27FC236}">
              <a16:creationId xmlns:a16="http://schemas.microsoft.com/office/drawing/2014/main" id="{190E9571-D227-4F16-9528-069A34FD7E67}"/>
            </a:ext>
          </a:extLst>
        </xdr:cNvPr>
        <xdr:cNvSpPr/>
      </xdr:nvSpPr>
      <xdr:spPr>
        <a:xfrm>
          <a:off x="13652500" y="13979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81</xdr:row>
      <xdr:rowOff>142875</xdr:rowOff>
    </xdr:from>
    <xdr:to>
      <xdr:col>76</xdr:col>
      <xdr:colOff>114300</xdr:colOff>
      <xdr:row>82</xdr:row>
      <xdr:rowOff>17145</xdr:rowOff>
    </xdr:to>
    <xdr:cxnSp macro="">
      <xdr:nvCxnSpPr>
        <xdr:cNvPr id="665" name="直線コネクタ 664">
          <a:extLst>
            <a:ext uri="{FF2B5EF4-FFF2-40B4-BE49-F238E27FC236}">
              <a16:creationId xmlns:a16="http://schemas.microsoft.com/office/drawing/2014/main" id="{E0349203-0170-4D94-AA21-7DDE7600ADCD}"/>
            </a:ext>
          </a:extLst>
        </xdr:cNvPr>
        <xdr:cNvCxnSpPr/>
      </xdr:nvCxnSpPr>
      <xdr:spPr>
        <a:xfrm>
          <a:off x="13703300" y="14030325"/>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81</xdr:row>
      <xdr:rowOff>126364</xdr:rowOff>
    </xdr:from>
    <xdr:to>
      <xdr:col>67</xdr:col>
      <xdr:colOff>101600</xdr:colOff>
      <xdr:row>82</xdr:row>
      <xdr:rowOff>56514</xdr:rowOff>
    </xdr:to>
    <xdr:sp macro="" textlink="">
      <xdr:nvSpPr>
        <xdr:cNvPr id="666" name="楕円 665">
          <a:extLst>
            <a:ext uri="{FF2B5EF4-FFF2-40B4-BE49-F238E27FC236}">
              <a16:creationId xmlns:a16="http://schemas.microsoft.com/office/drawing/2014/main" id="{9E441B58-C94C-41F0-A048-B51B4DFB5512}"/>
            </a:ext>
          </a:extLst>
        </xdr:cNvPr>
        <xdr:cNvSpPr/>
      </xdr:nvSpPr>
      <xdr:spPr>
        <a:xfrm>
          <a:off x="12763500" y="140138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81</xdr:row>
      <xdr:rowOff>142875</xdr:rowOff>
    </xdr:from>
    <xdr:to>
      <xdr:col>71</xdr:col>
      <xdr:colOff>177800</xdr:colOff>
      <xdr:row>82</xdr:row>
      <xdr:rowOff>5714</xdr:rowOff>
    </xdr:to>
    <xdr:cxnSp macro="">
      <xdr:nvCxnSpPr>
        <xdr:cNvPr id="667" name="直線コネクタ 666">
          <a:extLst>
            <a:ext uri="{FF2B5EF4-FFF2-40B4-BE49-F238E27FC236}">
              <a16:creationId xmlns:a16="http://schemas.microsoft.com/office/drawing/2014/main" id="{58ADC654-B3EF-40D1-9C83-ADFD3C6F93C8}"/>
            </a:ext>
          </a:extLst>
        </xdr:cNvPr>
        <xdr:cNvCxnSpPr/>
      </xdr:nvCxnSpPr>
      <xdr:spPr>
        <a:xfrm flipV="1">
          <a:off x="12814300" y="14030325"/>
          <a:ext cx="889000" cy="34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83</xdr:row>
      <xdr:rowOff>95266</xdr:rowOff>
    </xdr:from>
    <xdr:ext cx="405111" cy="259045"/>
    <xdr:sp macro="" textlink="">
      <xdr:nvSpPr>
        <xdr:cNvPr id="668" name="n_1aveValue【児童館】&#10;有形固定資産減価償却率">
          <a:extLst>
            <a:ext uri="{FF2B5EF4-FFF2-40B4-BE49-F238E27FC236}">
              <a16:creationId xmlns:a16="http://schemas.microsoft.com/office/drawing/2014/main" id="{97AB4136-F5D9-4E9B-AF56-2309E51DD726}"/>
            </a:ext>
          </a:extLst>
        </xdr:cNvPr>
        <xdr:cNvSpPr txBox="1"/>
      </xdr:nvSpPr>
      <xdr:spPr>
        <a:xfrm>
          <a:off x="15266044" y="143256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83</xdr:row>
      <xdr:rowOff>36213</xdr:rowOff>
    </xdr:from>
    <xdr:ext cx="405111" cy="259045"/>
    <xdr:sp macro="" textlink="">
      <xdr:nvSpPr>
        <xdr:cNvPr id="669" name="n_2aveValue【児童館】&#10;有形固定資産減価償却率">
          <a:extLst>
            <a:ext uri="{FF2B5EF4-FFF2-40B4-BE49-F238E27FC236}">
              <a16:creationId xmlns:a16="http://schemas.microsoft.com/office/drawing/2014/main" id="{0A4ECD2C-0045-43C9-8E22-FEF7FEC13DBE}"/>
            </a:ext>
          </a:extLst>
        </xdr:cNvPr>
        <xdr:cNvSpPr txBox="1"/>
      </xdr:nvSpPr>
      <xdr:spPr>
        <a:xfrm>
          <a:off x="14389744" y="142665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82</xdr:row>
      <xdr:rowOff>158132</xdr:rowOff>
    </xdr:from>
    <xdr:ext cx="405111" cy="259045"/>
    <xdr:sp macro="" textlink="">
      <xdr:nvSpPr>
        <xdr:cNvPr id="670" name="n_3aveValue【児童館】&#10;有形固定資産減価償却率">
          <a:extLst>
            <a:ext uri="{FF2B5EF4-FFF2-40B4-BE49-F238E27FC236}">
              <a16:creationId xmlns:a16="http://schemas.microsoft.com/office/drawing/2014/main" id="{747BCE3F-ED7B-4B58-8758-254C8A58F23D}"/>
            </a:ext>
          </a:extLst>
        </xdr:cNvPr>
        <xdr:cNvSpPr txBox="1"/>
      </xdr:nvSpPr>
      <xdr:spPr>
        <a:xfrm>
          <a:off x="13500744" y="142170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82</xdr:row>
      <xdr:rowOff>137177</xdr:rowOff>
    </xdr:from>
    <xdr:ext cx="405111" cy="259045"/>
    <xdr:sp macro="" textlink="">
      <xdr:nvSpPr>
        <xdr:cNvPr id="671" name="n_4aveValue【児童館】&#10;有形固定資産減価償却率">
          <a:extLst>
            <a:ext uri="{FF2B5EF4-FFF2-40B4-BE49-F238E27FC236}">
              <a16:creationId xmlns:a16="http://schemas.microsoft.com/office/drawing/2014/main" id="{857BA599-143A-4E4A-842E-B6B78254D705}"/>
            </a:ext>
          </a:extLst>
        </xdr:cNvPr>
        <xdr:cNvSpPr txBox="1"/>
      </xdr:nvSpPr>
      <xdr:spPr>
        <a:xfrm>
          <a:off x="12611744" y="141960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80</xdr:row>
      <xdr:rowOff>84472</xdr:rowOff>
    </xdr:from>
    <xdr:ext cx="405111" cy="259045"/>
    <xdr:sp macro="" textlink="">
      <xdr:nvSpPr>
        <xdr:cNvPr id="672" name="n_1mainValue【児童館】&#10;有形固定資産減価償却率">
          <a:extLst>
            <a:ext uri="{FF2B5EF4-FFF2-40B4-BE49-F238E27FC236}">
              <a16:creationId xmlns:a16="http://schemas.microsoft.com/office/drawing/2014/main" id="{13CE06A7-C4CD-41F9-AC12-24DC0408CBEC}"/>
            </a:ext>
          </a:extLst>
        </xdr:cNvPr>
        <xdr:cNvSpPr txBox="1"/>
      </xdr:nvSpPr>
      <xdr:spPr>
        <a:xfrm>
          <a:off x="15266044" y="138004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84472</xdr:rowOff>
    </xdr:from>
    <xdr:ext cx="405111" cy="259045"/>
    <xdr:sp macro="" textlink="">
      <xdr:nvSpPr>
        <xdr:cNvPr id="673" name="n_2mainValue【児童館】&#10;有形固定資産減価償却率">
          <a:extLst>
            <a:ext uri="{FF2B5EF4-FFF2-40B4-BE49-F238E27FC236}">
              <a16:creationId xmlns:a16="http://schemas.microsoft.com/office/drawing/2014/main" id="{6DD31F72-5D0A-4BD8-927F-C1C68AE3BDFE}"/>
            </a:ext>
          </a:extLst>
        </xdr:cNvPr>
        <xdr:cNvSpPr txBox="1"/>
      </xdr:nvSpPr>
      <xdr:spPr>
        <a:xfrm>
          <a:off x="14389744" y="138004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80</xdr:row>
      <xdr:rowOff>38752</xdr:rowOff>
    </xdr:from>
    <xdr:ext cx="405111" cy="259045"/>
    <xdr:sp macro="" textlink="">
      <xdr:nvSpPr>
        <xdr:cNvPr id="674" name="n_3mainValue【児童館】&#10;有形固定資産減価償却率">
          <a:extLst>
            <a:ext uri="{FF2B5EF4-FFF2-40B4-BE49-F238E27FC236}">
              <a16:creationId xmlns:a16="http://schemas.microsoft.com/office/drawing/2014/main" id="{8A21B506-F9C1-4C64-813A-89F6F4A15D73}"/>
            </a:ext>
          </a:extLst>
        </xdr:cNvPr>
        <xdr:cNvSpPr txBox="1"/>
      </xdr:nvSpPr>
      <xdr:spPr>
        <a:xfrm>
          <a:off x="13500744" y="137547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80</xdr:row>
      <xdr:rowOff>73041</xdr:rowOff>
    </xdr:from>
    <xdr:ext cx="405111" cy="259045"/>
    <xdr:sp macro="" textlink="">
      <xdr:nvSpPr>
        <xdr:cNvPr id="675" name="n_4mainValue【児童館】&#10;有形固定資産減価償却率">
          <a:extLst>
            <a:ext uri="{FF2B5EF4-FFF2-40B4-BE49-F238E27FC236}">
              <a16:creationId xmlns:a16="http://schemas.microsoft.com/office/drawing/2014/main" id="{38CC57E9-DEA2-4DB6-965D-C3FB07D95216}"/>
            </a:ext>
          </a:extLst>
        </xdr:cNvPr>
        <xdr:cNvSpPr txBox="1"/>
      </xdr:nvSpPr>
      <xdr:spPr>
        <a:xfrm>
          <a:off x="12611744" y="137890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76" name="正方形/長方形 675">
          <a:extLst>
            <a:ext uri="{FF2B5EF4-FFF2-40B4-BE49-F238E27FC236}">
              <a16:creationId xmlns:a16="http://schemas.microsoft.com/office/drawing/2014/main" id="{30BB5E49-3036-4BE1-9F02-26A7A9F72C1D}"/>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77" name="正方形/長方形 676">
          <a:extLst>
            <a:ext uri="{FF2B5EF4-FFF2-40B4-BE49-F238E27FC236}">
              <a16:creationId xmlns:a16="http://schemas.microsoft.com/office/drawing/2014/main" id="{E790E0B0-DC24-4C5B-871B-7818F4726C64}"/>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78" name="正方形/長方形 677">
          <a:extLst>
            <a:ext uri="{FF2B5EF4-FFF2-40B4-BE49-F238E27FC236}">
              <a16:creationId xmlns:a16="http://schemas.microsoft.com/office/drawing/2014/main" id="{B5B090C5-51AA-40E5-BC38-DE8C4EDE2C7A}"/>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79" name="正方形/長方形 678">
          <a:extLst>
            <a:ext uri="{FF2B5EF4-FFF2-40B4-BE49-F238E27FC236}">
              <a16:creationId xmlns:a16="http://schemas.microsoft.com/office/drawing/2014/main" id="{27D82B20-D50F-4BDE-A4F3-8D773F06DFFC}"/>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80" name="正方形/長方形 679">
          <a:extLst>
            <a:ext uri="{FF2B5EF4-FFF2-40B4-BE49-F238E27FC236}">
              <a16:creationId xmlns:a16="http://schemas.microsoft.com/office/drawing/2014/main" id="{0FD83322-A672-44A3-9186-35FA88E0CEA5}"/>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81" name="正方形/長方形 680">
          <a:extLst>
            <a:ext uri="{FF2B5EF4-FFF2-40B4-BE49-F238E27FC236}">
              <a16:creationId xmlns:a16="http://schemas.microsoft.com/office/drawing/2014/main" id="{1FBFA825-4492-4317-9337-696FF754C762}"/>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82" name="正方形/長方形 681">
          <a:extLst>
            <a:ext uri="{FF2B5EF4-FFF2-40B4-BE49-F238E27FC236}">
              <a16:creationId xmlns:a16="http://schemas.microsoft.com/office/drawing/2014/main" id="{88AC3E2D-864F-44E5-99BD-69FCDEFA4CAE}"/>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83" name="正方形/長方形 682">
          <a:extLst>
            <a:ext uri="{FF2B5EF4-FFF2-40B4-BE49-F238E27FC236}">
              <a16:creationId xmlns:a16="http://schemas.microsoft.com/office/drawing/2014/main" id="{9CC29C73-E2A6-4968-8624-5AB6EEA27B63}"/>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84" name="テキスト ボックス 683">
          <a:extLst>
            <a:ext uri="{FF2B5EF4-FFF2-40B4-BE49-F238E27FC236}">
              <a16:creationId xmlns:a16="http://schemas.microsoft.com/office/drawing/2014/main" id="{A7A4FC6F-1000-42D5-AF5C-02172B08154E}"/>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85" name="直線コネクタ 684">
          <a:extLst>
            <a:ext uri="{FF2B5EF4-FFF2-40B4-BE49-F238E27FC236}">
              <a16:creationId xmlns:a16="http://schemas.microsoft.com/office/drawing/2014/main" id="{DBBE4704-7D5C-431A-B5DB-6337C5B6C0AD}"/>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686" name="直線コネクタ 685">
          <a:extLst>
            <a:ext uri="{FF2B5EF4-FFF2-40B4-BE49-F238E27FC236}">
              <a16:creationId xmlns:a16="http://schemas.microsoft.com/office/drawing/2014/main" id="{29F10A0E-ADEA-41F4-A58E-C6AD11552C42}"/>
            </a:ext>
          </a:extLst>
        </xdr:cNvPr>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687" name="テキスト ボックス 686">
          <a:extLst>
            <a:ext uri="{FF2B5EF4-FFF2-40B4-BE49-F238E27FC236}">
              <a16:creationId xmlns:a16="http://schemas.microsoft.com/office/drawing/2014/main" id="{C252D383-411F-4EDD-875A-5CF07EBF8456}"/>
            </a:ext>
          </a:extLst>
        </xdr:cNvPr>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688" name="直線コネクタ 687">
          <a:extLst>
            <a:ext uri="{FF2B5EF4-FFF2-40B4-BE49-F238E27FC236}">
              <a16:creationId xmlns:a16="http://schemas.microsoft.com/office/drawing/2014/main" id="{C71835DC-6CCF-427C-922C-C418D41EBA32}"/>
            </a:ext>
          </a:extLst>
        </xdr:cNvPr>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689" name="テキスト ボックス 688">
          <a:extLst>
            <a:ext uri="{FF2B5EF4-FFF2-40B4-BE49-F238E27FC236}">
              <a16:creationId xmlns:a16="http://schemas.microsoft.com/office/drawing/2014/main" id="{32A0F7E7-5048-49CC-AE42-2229F2B6F1B7}"/>
            </a:ext>
          </a:extLst>
        </xdr:cNvPr>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690" name="直線コネクタ 689">
          <a:extLst>
            <a:ext uri="{FF2B5EF4-FFF2-40B4-BE49-F238E27FC236}">
              <a16:creationId xmlns:a16="http://schemas.microsoft.com/office/drawing/2014/main" id="{4E4EB1A4-70C6-455E-AA52-B9350EE6D74B}"/>
            </a:ext>
          </a:extLst>
        </xdr:cNvPr>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691" name="テキスト ボックス 690">
          <a:extLst>
            <a:ext uri="{FF2B5EF4-FFF2-40B4-BE49-F238E27FC236}">
              <a16:creationId xmlns:a16="http://schemas.microsoft.com/office/drawing/2014/main" id="{ABA2E122-4A33-4D5E-AABA-2E3D64A3693E}"/>
            </a:ext>
          </a:extLst>
        </xdr:cNvPr>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692" name="直線コネクタ 691">
          <a:extLst>
            <a:ext uri="{FF2B5EF4-FFF2-40B4-BE49-F238E27FC236}">
              <a16:creationId xmlns:a16="http://schemas.microsoft.com/office/drawing/2014/main" id="{091032BB-9C9E-4A60-BF07-D39B70474A3C}"/>
            </a:ext>
          </a:extLst>
        </xdr:cNvPr>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693" name="テキスト ボックス 692">
          <a:extLst>
            <a:ext uri="{FF2B5EF4-FFF2-40B4-BE49-F238E27FC236}">
              <a16:creationId xmlns:a16="http://schemas.microsoft.com/office/drawing/2014/main" id="{744ED082-E604-4BD8-BC57-0522B25C18BC}"/>
            </a:ext>
          </a:extLst>
        </xdr:cNvPr>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694" name="直線コネクタ 693">
          <a:extLst>
            <a:ext uri="{FF2B5EF4-FFF2-40B4-BE49-F238E27FC236}">
              <a16:creationId xmlns:a16="http://schemas.microsoft.com/office/drawing/2014/main" id="{7039239B-F40E-4A85-8BCC-3B4481BBE00D}"/>
            </a:ext>
          </a:extLst>
        </xdr:cNvPr>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695" name="テキスト ボックス 694">
          <a:extLst>
            <a:ext uri="{FF2B5EF4-FFF2-40B4-BE49-F238E27FC236}">
              <a16:creationId xmlns:a16="http://schemas.microsoft.com/office/drawing/2014/main" id="{47FADABA-F6EB-4F9C-8CF5-5299D4AF94BC}"/>
            </a:ext>
          </a:extLst>
        </xdr:cNvPr>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696" name="直線コネクタ 695">
          <a:extLst>
            <a:ext uri="{FF2B5EF4-FFF2-40B4-BE49-F238E27FC236}">
              <a16:creationId xmlns:a16="http://schemas.microsoft.com/office/drawing/2014/main" id="{609C32B9-5F44-46BB-AD16-8DF83D8C6E50}"/>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697" name="テキスト ボックス 696">
          <a:extLst>
            <a:ext uri="{FF2B5EF4-FFF2-40B4-BE49-F238E27FC236}">
              <a16:creationId xmlns:a16="http://schemas.microsoft.com/office/drawing/2014/main" id="{D6BC1C33-57BA-40D2-AE9B-E3D96490DD4F}"/>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698" name="【児童館】&#10;一人当たり面積グラフ枠">
          <a:extLst>
            <a:ext uri="{FF2B5EF4-FFF2-40B4-BE49-F238E27FC236}">
              <a16:creationId xmlns:a16="http://schemas.microsoft.com/office/drawing/2014/main" id="{4965BAB4-5429-44DA-AD1E-40086B551114}"/>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19050</xdr:rowOff>
    </xdr:from>
    <xdr:to>
      <xdr:col>116</xdr:col>
      <xdr:colOff>62864</xdr:colOff>
      <xdr:row>86</xdr:row>
      <xdr:rowOff>95250</xdr:rowOff>
    </xdr:to>
    <xdr:cxnSp macro="">
      <xdr:nvCxnSpPr>
        <xdr:cNvPr id="699" name="直線コネクタ 698">
          <a:extLst>
            <a:ext uri="{FF2B5EF4-FFF2-40B4-BE49-F238E27FC236}">
              <a16:creationId xmlns:a16="http://schemas.microsoft.com/office/drawing/2014/main" id="{2445491D-794B-4D12-97E0-E07027589E38}"/>
            </a:ext>
          </a:extLst>
        </xdr:cNvPr>
        <xdr:cNvCxnSpPr/>
      </xdr:nvCxnSpPr>
      <xdr:spPr>
        <a:xfrm flipV="1">
          <a:off x="22160864" y="13220700"/>
          <a:ext cx="0" cy="16192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99077</xdr:rowOff>
    </xdr:from>
    <xdr:ext cx="469744" cy="259045"/>
    <xdr:sp macro="" textlink="">
      <xdr:nvSpPr>
        <xdr:cNvPr id="700" name="【児童館】&#10;一人当たり面積最小値テキスト">
          <a:extLst>
            <a:ext uri="{FF2B5EF4-FFF2-40B4-BE49-F238E27FC236}">
              <a16:creationId xmlns:a16="http://schemas.microsoft.com/office/drawing/2014/main" id="{D0E0D45D-30C1-4C29-97F8-8EBA638B522D}"/>
            </a:ext>
          </a:extLst>
        </xdr:cNvPr>
        <xdr:cNvSpPr txBox="1"/>
      </xdr:nvSpPr>
      <xdr:spPr>
        <a:xfrm>
          <a:off x="22199600" y="148437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95250</xdr:rowOff>
    </xdr:from>
    <xdr:to>
      <xdr:col>116</xdr:col>
      <xdr:colOff>152400</xdr:colOff>
      <xdr:row>86</xdr:row>
      <xdr:rowOff>95250</xdr:rowOff>
    </xdr:to>
    <xdr:cxnSp macro="">
      <xdr:nvCxnSpPr>
        <xdr:cNvPr id="701" name="直線コネクタ 700">
          <a:extLst>
            <a:ext uri="{FF2B5EF4-FFF2-40B4-BE49-F238E27FC236}">
              <a16:creationId xmlns:a16="http://schemas.microsoft.com/office/drawing/2014/main" id="{C8A338BD-AD9B-4439-96B4-52D27779D5DC}"/>
            </a:ext>
          </a:extLst>
        </xdr:cNvPr>
        <xdr:cNvCxnSpPr/>
      </xdr:nvCxnSpPr>
      <xdr:spPr>
        <a:xfrm>
          <a:off x="22072600" y="148399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75</xdr:row>
      <xdr:rowOff>137177</xdr:rowOff>
    </xdr:from>
    <xdr:ext cx="469744" cy="259045"/>
    <xdr:sp macro="" textlink="">
      <xdr:nvSpPr>
        <xdr:cNvPr id="702" name="【児童館】&#10;一人当たり面積最大値テキスト">
          <a:extLst>
            <a:ext uri="{FF2B5EF4-FFF2-40B4-BE49-F238E27FC236}">
              <a16:creationId xmlns:a16="http://schemas.microsoft.com/office/drawing/2014/main" id="{DC43958B-6765-4F61-9922-EC916B579C68}"/>
            </a:ext>
          </a:extLst>
        </xdr:cNvPr>
        <xdr:cNvSpPr txBox="1"/>
      </xdr:nvSpPr>
      <xdr:spPr>
        <a:xfrm>
          <a:off x="22199600" y="12995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19050</xdr:rowOff>
    </xdr:from>
    <xdr:to>
      <xdr:col>116</xdr:col>
      <xdr:colOff>152400</xdr:colOff>
      <xdr:row>77</xdr:row>
      <xdr:rowOff>19050</xdr:rowOff>
    </xdr:to>
    <xdr:cxnSp macro="">
      <xdr:nvCxnSpPr>
        <xdr:cNvPr id="703" name="直線コネクタ 702">
          <a:extLst>
            <a:ext uri="{FF2B5EF4-FFF2-40B4-BE49-F238E27FC236}">
              <a16:creationId xmlns:a16="http://schemas.microsoft.com/office/drawing/2014/main" id="{7F7A2ED6-996F-4899-9CCC-2A13EF516C7B}"/>
            </a:ext>
          </a:extLst>
        </xdr:cNvPr>
        <xdr:cNvCxnSpPr/>
      </xdr:nvCxnSpPr>
      <xdr:spPr>
        <a:xfrm>
          <a:off x="22072600" y="13220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60977</xdr:rowOff>
    </xdr:from>
    <xdr:ext cx="469744" cy="259045"/>
    <xdr:sp macro="" textlink="">
      <xdr:nvSpPr>
        <xdr:cNvPr id="704" name="【児童館】&#10;一人当たり面積平均値テキスト">
          <a:extLst>
            <a:ext uri="{FF2B5EF4-FFF2-40B4-BE49-F238E27FC236}">
              <a16:creationId xmlns:a16="http://schemas.microsoft.com/office/drawing/2014/main" id="{4A67E626-5D12-4F11-9B27-265F45A05FE4}"/>
            </a:ext>
          </a:extLst>
        </xdr:cNvPr>
        <xdr:cNvSpPr txBox="1"/>
      </xdr:nvSpPr>
      <xdr:spPr>
        <a:xfrm>
          <a:off x="22199600" y="142913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82550</xdr:rowOff>
    </xdr:from>
    <xdr:to>
      <xdr:col>116</xdr:col>
      <xdr:colOff>114300</xdr:colOff>
      <xdr:row>84</xdr:row>
      <xdr:rowOff>12700</xdr:rowOff>
    </xdr:to>
    <xdr:sp macro="" textlink="">
      <xdr:nvSpPr>
        <xdr:cNvPr id="705" name="フローチャート: 判断 704">
          <a:extLst>
            <a:ext uri="{FF2B5EF4-FFF2-40B4-BE49-F238E27FC236}">
              <a16:creationId xmlns:a16="http://schemas.microsoft.com/office/drawing/2014/main" id="{13E9665F-5A64-49D9-BC1C-62975FEF7EE5}"/>
            </a:ext>
          </a:extLst>
        </xdr:cNvPr>
        <xdr:cNvSpPr/>
      </xdr:nvSpPr>
      <xdr:spPr>
        <a:xfrm>
          <a:off x="22110700" y="14312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101600</xdr:rowOff>
    </xdr:from>
    <xdr:to>
      <xdr:col>112</xdr:col>
      <xdr:colOff>38100</xdr:colOff>
      <xdr:row>84</xdr:row>
      <xdr:rowOff>31750</xdr:rowOff>
    </xdr:to>
    <xdr:sp macro="" textlink="">
      <xdr:nvSpPr>
        <xdr:cNvPr id="706" name="フローチャート: 判断 705">
          <a:extLst>
            <a:ext uri="{FF2B5EF4-FFF2-40B4-BE49-F238E27FC236}">
              <a16:creationId xmlns:a16="http://schemas.microsoft.com/office/drawing/2014/main" id="{0ED83F9F-402E-400D-9062-A87000ADAD0F}"/>
            </a:ext>
          </a:extLst>
        </xdr:cNvPr>
        <xdr:cNvSpPr/>
      </xdr:nvSpPr>
      <xdr:spPr>
        <a:xfrm>
          <a:off x="21272500" y="14331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83</xdr:row>
      <xdr:rowOff>120650</xdr:rowOff>
    </xdr:from>
    <xdr:to>
      <xdr:col>107</xdr:col>
      <xdr:colOff>101600</xdr:colOff>
      <xdr:row>84</xdr:row>
      <xdr:rowOff>50800</xdr:rowOff>
    </xdr:to>
    <xdr:sp macro="" textlink="">
      <xdr:nvSpPr>
        <xdr:cNvPr id="707" name="フローチャート: 判断 706">
          <a:extLst>
            <a:ext uri="{FF2B5EF4-FFF2-40B4-BE49-F238E27FC236}">
              <a16:creationId xmlns:a16="http://schemas.microsoft.com/office/drawing/2014/main" id="{F0EC0B38-F81A-492C-91D7-3FBD7F5E5D5C}"/>
            </a:ext>
          </a:extLst>
        </xdr:cNvPr>
        <xdr:cNvSpPr/>
      </xdr:nvSpPr>
      <xdr:spPr>
        <a:xfrm>
          <a:off x="20383500" y="1435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83</xdr:row>
      <xdr:rowOff>120650</xdr:rowOff>
    </xdr:from>
    <xdr:to>
      <xdr:col>102</xdr:col>
      <xdr:colOff>165100</xdr:colOff>
      <xdr:row>84</xdr:row>
      <xdr:rowOff>50800</xdr:rowOff>
    </xdr:to>
    <xdr:sp macro="" textlink="">
      <xdr:nvSpPr>
        <xdr:cNvPr id="708" name="フローチャート: 判断 707">
          <a:extLst>
            <a:ext uri="{FF2B5EF4-FFF2-40B4-BE49-F238E27FC236}">
              <a16:creationId xmlns:a16="http://schemas.microsoft.com/office/drawing/2014/main" id="{CB996427-01E9-431D-A442-281985026F4B}"/>
            </a:ext>
          </a:extLst>
        </xdr:cNvPr>
        <xdr:cNvSpPr/>
      </xdr:nvSpPr>
      <xdr:spPr>
        <a:xfrm>
          <a:off x="19494500" y="1435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83</xdr:row>
      <xdr:rowOff>120650</xdr:rowOff>
    </xdr:from>
    <xdr:to>
      <xdr:col>98</xdr:col>
      <xdr:colOff>38100</xdr:colOff>
      <xdr:row>84</xdr:row>
      <xdr:rowOff>50800</xdr:rowOff>
    </xdr:to>
    <xdr:sp macro="" textlink="">
      <xdr:nvSpPr>
        <xdr:cNvPr id="709" name="フローチャート: 判断 708">
          <a:extLst>
            <a:ext uri="{FF2B5EF4-FFF2-40B4-BE49-F238E27FC236}">
              <a16:creationId xmlns:a16="http://schemas.microsoft.com/office/drawing/2014/main" id="{1BBDA9DF-681B-4FB8-A3F1-1C9480890B04}"/>
            </a:ext>
          </a:extLst>
        </xdr:cNvPr>
        <xdr:cNvSpPr/>
      </xdr:nvSpPr>
      <xdr:spPr>
        <a:xfrm>
          <a:off x="18605500" y="1435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10" name="テキスト ボックス 709">
          <a:extLst>
            <a:ext uri="{FF2B5EF4-FFF2-40B4-BE49-F238E27FC236}">
              <a16:creationId xmlns:a16="http://schemas.microsoft.com/office/drawing/2014/main" id="{AB4731FD-06B9-4541-9513-A45A32BFF37D}"/>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11" name="テキスト ボックス 710">
          <a:extLst>
            <a:ext uri="{FF2B5EF4-FFF2-40B4-BE49-F238E27FC236}">
              <a16:creationId xmlns:a16="http://schemas.microsoft.com/office/drawing/2014/main" id="{FBBDDAE9-E75B-4B09-97E6-8B937471E4B9}"/>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12" name="テキスト ボックス 711">
          <a:extLst>
            <a:ext uri="{FF2B5EF4-FFF2-40B4-BE49-F238E27FC236}">
              <a16:creationId xmlns:a16="http://schemas.microsoft.com/office/drawing/2014/main" id="{71846A9B-C99D-4BA8-B174-9184161C7AE0}"/>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13" name="テキスト ボックス 712">
          <a:extLst>
            <a:ext uri="{FF2B5EF4-FFF2-40B4-BE49-F238E27FC236}">
              <a16:creationId xmlns:a16="http://schemas.microsoft.com/office/drawing/2014/main" id="{AA4E0A7B-545A-4941-A87A-8770A4475288}"/>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14" name="テキスト ボックス 713">
          <a:extLst>
            <a:ext uri="{FF2B5EF4-FFF2-40B4-BE49-F238E27FC236}">
              <a16:creationId xmlns:a16="http://schemas.microsoft.com/office/drawing/2014/main" id="{CF3CCE21-7087-4453-80BB-F75359E2F39E}"/>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82</xdr:row>
      <xdr:rowOff>82550</xdr:rowOff>
    </xdr:from>
    <xdr:to>
      <xdr:col>116</xdr:col>
      <xdr:colOff>114300</xdr:colOff>
      <xdr:row>83</xdr:row>
      <xdr:rowOff>12700</xdr:rowOff>
    </xdr:to>
    <xdr:sp macro="" textlink="">
      <xdr:nvSpPr>
        <xdr:cNvPr id="715" name="楕円 714">
          <a:extLst>
            <a:ext uri="{FF2B5EF4-FFF2-40B4-BE49-F238E27FC236}">
              <a16:creationId xmlns:a16="http://schemas.microsoft.com/office/drawing/2014/main" id="{CE46231B-B914-425E-9DF3-E00877F52AB4}"/>
            </a:ext>
          </a:extLst>
        </xdr:cNvPr>
        <xdr:cNvSpPr/>
      </xdr:nvSpPr>
      <xdr:spPr>
        <a:xfrm>
          <a:off x="22110700" y="14141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81</xdr:row>
      <xdr:rowOff>105427</xdr:rowOff>
    </xdr:from>
    <xdr:ext cx="469744" cy="259045"/>
    <xdr:sp macro="" textlink="">
      <xdr:nvSpPr>
        <xdr:cNvPr id="716" name="【児童館】&#10;一人当たり面積該当値テキスト">
          <a:extLst>
            <a:ext uri="{FF2B5EF4-FFF2-40B4-BE49-F238E27FC236}">
              <a16:creationId xmlns:a16="http://schemas.microsoft.com/office/drawing/2014/main" id="{10B72222-10FF-494B-BA5B-587CFB4B1A85}"/>
            </a:ext>
          </a:extLst>
        </xdr:cNvPr>
        <xdr:cNvSpPr txBox="1"/>
      </xdr:nvSpPr>
      <xdr:spPr>
        <a:xfrm>
          <a:off x="22199600" y="139928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82</xdr:row>
      <xdr:rowOff>82550</xdr:rowOff>
    </xdr:from>
    <xdr:to>
      <xdr:col>112</xdr:col>
      <xdr:colOff>38100</xdr:colOff>
      <xdr:row>83</xdr:row>
      <xdr:rowOff>12700</xdr:rowOff>
    </xdr:to>
    <xdr:sp macro="" textlink="">
      <xdr:nvSpPr>
        <xdr:cNvPr id="717" name="楕円 716">
          <a:extLst>
            <a:ext uri="{FF2B5EF4-FFF2-40B4-BE49-F238E27FC236}">
              <a16:creationId xmlns:a16="http://schemas.microsoft.com/office/drawing/2014/main" id="{472EF226-0CF9-448B-B6D2-4275744A6C80}"/>
            </a:ext>
          </a:extLst>
        </xdr:cNvPr>
        <xdr:cNvSpPr/>
      </xdr:nvSpPr>
      <xdr:spPr>
        <a:xfrm>
          <a:off x="21272500" y="14141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82</xdr:row>
      <xdr:rowOff>133350</xdr:rowOff>
    </xdr:from>
    <xdr:to>
      <xdr:col>116</xdr:col>
      <xdr:colOff>63500</xdr:colOff>
      <xdr:row>82</xdr:row>
      <xdr:rowOff>133350</xdr:rowOff>
    </xdr:to>
    <xdr:cxnSp macro="">
      <xdr:nvCxnSpPr>
        <xdr:cNvPr id="718" name="直線コネクタ 717">
          <a:extLst>
            <a:ext uri="{FF2B5EF4-FFF2-40B4-BE49-F238E27FC236}">
              <a16:creationId xmlns:a16="http://schemas.microsoft.com/office/drawing/2014/main" id="{899D5E9B-BB99-4578-9412-85A0B156A9DC}"/>
            </a:ext>
          </a:extLst>
        </xdr:cNvPr>
        <xdr:cNvCxnSpPr/>
      </xdr:nvCxnSpPr>
      <xdr:spPr>
        <a:xfrm>
          <a:off x="21323300" y="1419225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82</xdr:row>
      <xdr:rowOff>82550</xdr:rowOff>
    </xdr:from>
    <xdr:to>
      <xdr:col>107</xdr:col>
      <xdr:colOff>101600</xdr:colOff>
      <xdr:row>83</xdr:row>
      <xdr:rowOff>12700</xdr:rowOff>
    </xdr:to>
    <xdr:sp macro="" textlink="">
      <xdr:nvSpPr>
        <xdr:cNvPr id="719" name="楕円 718">
          <a:extLst>
            <a:ext uri="{FF2B5EF4-FFF2-40B4-BE49-F238E27FC236}">
              <a16:creationId xmlns:a16="http://schemas.microsoft.com/office/drawing/2014/main" id="{358C74A5-F933-4161-B0C6-14FCDB68D2ED}"/>
            </a:ext>
          </a:extLst>
        </xdr:cNvPr>
        <xdr:cNvSpPr/>
      </xdr:nvSpPr>
      <xdr:spPr>
        <a:xfrm>
          <a:off x="20383500" y="14141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82</xdr:row>
      <xdr:rowOff>133350</xdr:rowOff>
    </xdr:from>
    <xdr:to>
      <xdr:col>111</xdr:col>
      <xdr:colOff>177800</xdr:colOff>
      <xdr:row>82</xdr:row>
      <xdr:rowOff>133350</xdr:rowOff>
    </xdr:to>
    <xdr:cxnSp macro="">
      <xdr:nvCxnSpPr>
        <xdr:cNvPr id="720" name="直線コネクタ 719">
          <a:extLst>
            <a:ext uri="{FF2B5EF4-FFF2-40B4-BE49-F238E27FC236}">
              <a16:creationId xmlns:a16="http://schemas.microsoft.com/office/drawing/2014/main" id="{3C78A9B3-ED98-40DE-944E-46EFCCC5C89D}"/>
            </a:ext>
          </a:extLst>
        </xdr:cNvPr>
        <xdr:cNvCxnSpPr/>
      </xdr:nvCxnSpPr>
      <xdr:spPr>
        <a:xfrm>
          <a:off x="20434300" y="141922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82</xdr:row>
      <xdr:rowOff>6350</xdr:rowOff>
    </xdr:from>
    <xdr:to>
      <xdr:col>102</xdr:col>
      <xdr:colOff>165100</xdr:colOff>
      <xdr:row>82</xdr:row>
      <xdr:rowOff>107950</xdr:rowOff>
    </xdr:to>
    <xdr:sp macro="" textlink="">
      <xdr:nvSpPr>
        <xdr:cNvPr id="721" name="楕円 720">
          <a:extLst>
            <a:ext uri="{FF2B5EF4-FFF2-40B4-BE49-F238E27FC236}">
              <a16:creationId xmlns:a16="http://schemas.microsoft.com/office/drawing/2014/main" id="{716C18EE-A8CE-4B1F-A07F-BF1333DAA771}"/>
            </a:ext>
          </a:extLst>
        </xdr:cNvPr>
        <xdr:cNvSpPr/>
      </xdr:nvSpPr>
      <xdr:spPr>
        <a:xfrm>
          <a:off x="19494500" y="14065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82</xdr:row>
      <xdr:rowOff>57150</xdr:rowOff>
    </xdr:from>
    <xdr:to>
      <xdr:col>107</xdr:col>
      <xdr:colOff>50800</xdr:colOff>
      <xdr:row>82</xdr:row>
      <xdr:rowOff>133350</xdr:rowOff>
    </xdr:to>
    <xdr:cxnSp macro="">
      <xdr:nvCxnSpPr>
        <xdr:cNvPr id="722" name="直線コネクタ 721">
          <a:extLst>
            <a:ext uri="{FF2B5EF4-FFF2-40B4-BE49-F238E27FC236}">
              <a16:creationId xmlns:a16="http://schemas.microsoft.com/office/drawing/2014/main" id="{DB9C23D6-F4EA-4298-A292-572BAEA901E9}"/>
            </a:ext>
          </a:extLst>
        </xdr:cNvPr>
        <xdr:cNvCxnSpPr/>
      </xdr:nvCxnSpPr>
      <xdr:spPr>
        <a:xfrm>
          <a:off x="19545300" y="1411605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82</xdr:row>
      <xdr:rowOff>6350</xdr:rowOff>
    </xdr:from>
    <xdr:to>
      <xdr:col>98</xdr:col>
      <xdr:colOff>38100</xdr:colOff>
      <xdr:row>82</xdr:row>
      <xdr:rowOff>107950</xdr:rowOff>
    </xdr:to>
    <xdr:sp macro="" textlink="">
      <xdr:nvSpPr>
        <xdr:cNvPr id="723" name="楕円 722">
          <a:extLst>
            <a:ext uri="{FF2B5EF4-FFF2-40B4-BE49-F238E27FC236}">
              <a16:creationId xmlns:a16="http://schemas.microsoft.com/office/drawing/2014/main" id="{822F93AA-CCC5-40B6-AEC2-1FA0D0F982B0}"/>
            </a:ext>
          </a:extLst>
        </xdr:cNvPr>
        <xdr:cNvSpPr/>
      </xdr:nvSpPr>
      <xdr:spPr>
        <a:xfrm>
          <a:off x="18605500" y="14065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82</xdr:row>
      <xdr:rowOff>57150</xdr:rowOff>
    </xdr:from>
    <xdr:to>
      <xdr:col>102</xdr:col>
      <xdr:colOff>114300</xdr:colOff>
      <xdr:row>82</xdr:row>
      <xdr:rowOff>57150</xdr:rowOff>
    </xdr:to>
    <xdr:cxnSp macro="">
      <xdr:nvCxnSpPr>
        <xdr:cNvPr id="724" name="直線コネクタ 723">
          <a:extLst>
            <a:ext uri="{FF2B5EF4-FFF2-40B4-BE49-F238E27FC236}">
              <a16:creationId xmlns:a16="http://schemas.microsoft.com/office/drawing/2014/main" id="{878FD28F-97B3-4B8F-8171-EB0A2EF3DB01}"/>
            </a:ext>
          </a:extLst>
        </xdr:cNvPr>
        <xdr:cNvCxnSpPr/>
      </xdr:nvCxnSpPr>
      <xdr:spPr>
        <a:xfrm>
          <a:off x="18656300" y="141160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84</xdr:row>
      <xdr:rowOff>22877</xdr:rowOff>
    </xdr:from>
    <xdr:ext cx="469744" cy="259045"/>
    <xdr:sp macro="" textlink="">
      <xdr:nvSpPr>
        <xdr:cNvPr id="725" name="n_1aveValue【児童館】&#10;一人当たり面積">
          <a:extLst>
            <a:ext uri="{FF2B5EF4-FFF2-40B4-BE49-F238E27FC236}">
              <a16:creationId xmlns:a16="http://schemas.microsoft.com/office/drawing/2014/main" id="{8045ADDC-412F-42EE-B143-D1B540E04294}"/>
            </a:ext>
          </a:extLst>
        </xdr:cNvPr>
        <xdr:cNvSpPr txBox="1"/>
      </xdr:nvSpPr>
      <xdr:spPr>
        <a:xfrm>
          <a:off x="21075727" y="14424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41927</xdr:rowOff>
    </xdr:from>
    <xdr:ext cx="469744" cy="259045"/>
    <xdr:sp macro="" textlink="">
      <xdr:nvSpPr>
        <xdr:cNvPr id="726" name="n_2aveValue【児童館】&#10;一人当たり面積">
          <a:extLst>
            <a:ext uri="{FF2B5EF4-FFF2-40B4-BE49-F238E27FC236}">
              <a16:creationId xmlns:a16="http://schemas.microsoft.com/office/drawing/2014/main" id="{73C71018-B5D2-4A6B-AA0B-9D5188CA009C}"/>
            </a:ext>
          </a:extLst>
        </xdr:cNvPr>
        <xdr:cNvSpPr txBox="1"/>
      </xdr:nvSpPr>
      <xdr:spPr>
        <a:xfrm>
          <a:off x="20199427" y="14443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84</xdr:row>
      <xdr:rowOff>41927</xdr:rowOff>
    </xdr:from>
    <xdr:ext cx="469744" cy="259045"/>
    <xdr:sp macro="" textlink="">
      <xdr:nvSpPr>
        <xdr:cNvPr id="727" name="n_3aveValue【児童館】&#10;一人当たり面積">
          <a:extLst>
            <a:ext uri="{FF2B5EF4-FFF2-40B4-BE49-F238E27FC236}">
              <a16:creationId xmlns:a16="http://schemas.microsoft.com/office/drawing/2014/main" id="{A4F01448-D5B4-466A-80BF-7AD74CE801A5}"/>
            </a:ext>
          </a:extLst>
        </xdr:cNvPr>
        <xdr:cNvSpPr txBox="1"/>
      </xdr:nvSpPr>
      <xdr:spPr>
        <a:xfrm>
          <a:off x="19310427" y="14443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84</xdr:row>
      <xdr:rowOff>41927</xdr:rowOff>
    </xdr:from>
    <xdr:ext cx="469744" cy="259045"/>
    <xdr:sp macro="" textlink="">
      <xdr:nvSpPr>
        <xdr:cNvPr id="728" name="n_4aveValue【児童館】&#10;一人当たり面積">
          <a:extLst>
            <a:ext uri="{FF2B5EF4-FFF2-40B4-BE49-F238E27FC236}">
              <a16:creationId xmlns:a16="http://schemas.microsoft.com/office/drawing/2014/main" id="{D69C3031-9793-4BA0-A87C-83F512272F12}"/>
            </a:ext>
          </a:extLst>
        </xdr:cNvPr>
        <xdr:cNvSpPr txBox="1"/>
      </xdr:nvSpPr>
      <xdr:spPr>
        <a:xfrm>
          <a:off x="18421427" y="14443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81</xdr:row>
      <xdr:rowOff>29227</xdr:rowOff>
    </xdr:from>
    <xdr:ext cx="469744" cy="259045"/>
    <xdr:sp macro="" textlink="">
      <xdr:nvSpPr>
        <xdr:cNvPr id="729" name="n_1mainValue【児童館】&#10;一人当たり面積">
          <a:extLst>
            <a:ext uri="{FF2B5EF4-FFF2-40B4-BE49-F238E27FC236}">
              <a16:creationId xmlns:a16="http://schemas.microsoft.com/office/drawing/2014/main" id="{73940A3C-6A90-450D-9BB7-A8F4307FC845}"/>
            </a:ext>
          </a:extLst>
        </xdr:cNvPr>
        <xdr:cNvSpPr txBox="1"/>
      </xdr:nvSpPr>
      <xdr:spPr>
        <a:xfrm>
          <a:off x="21075727" y="13916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81</xdr:row>
      <xdr:rowOff>29227</xdr:rowOff>
    </xdr:from>
    <xdr:ext cx="469744" cy="259045"/>
    <xdr:sp macro="" textlink="">
      <xdr:nvSpPr>
        <xdr:cNvPr id="730" name="n_2mainValue【児童館】&#10;一人当たり面積">
          <a:extLst>
            <a:ext uri="{FF2B5EF4-FFF2-40B4-BE49-F238E27FC236}">
              <a16:creationId xmlns:a16="http://schemas.microsoft.com/office/drawing/2014/main" id="{2F6159F2-4DDC-4F4E-A6FF-9F70A5A1265B}"/>
            </a:ext>
          </a:extLst>
        </xdr:cNvPr>
        <xdr:cNvSpPr txBox="1"/>
      </xdr:nvSpPr>
      <xdr:spPr>
        <a:xfrm>
          <a:off x="20199427" y="13916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80</xdr:row>
      <xdr:rowOff>124477</xdr:rowOff>
    </xdr:from>
    <xdr:ext cx="469744" cy="259045"/>
    <xdr:sp macro="" textlink="">
      <xdr:nvSpPr>
        <xdr:cNvPr id="731" name="n_3mainValue【児童館】&#10;一人当たり面積">
          <a:extLst>
            <a:ext uri="{FF2B5EF4-FFF2-40B4-BE49-F238E27FC236}">
              <a16:creationId xmlns:a16="http://schemas.microsoft.com/office/drawing/2014/main" id="{D4DE3D48-71C4-4C1A-9E00-93667B9B3550}"/>
            </a:ext>
          </a:extLst>
        </xdr:cNvPr>
        <xdr:cNvSpPr txBox="1"/>
      </xdr:nvSpPr>
      <xdr:spPr>
        <a:xfrm>
          <a:off x="19310427" y="138404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80</xdr:row>
      <xdr:rowOff>124477</xdr:rowOff>
    </xdr:from>
    <xdr:ext cx="469744" cy="259045"/>
    <xdr:sp macro="" textlink="">
      <xdr:nvSpPr>
        <xdr:cNvPr id="732" name="n_4mainValue【児童館】&#10;一人当たり面積">
          <a:extLst>
            <a:ext uri="{FF2B5EF4-FFF2-40B4-BE49-F238E27FC236}">
              <a16:creationId xmlns:a16="http://schemas.microsoft.com/office/drawing/2014/main" id="{C4798DD5-4531-498C-8620-5AE298D5EB83}"/>
            </a:ext>
          </a:extLst>
        </xdr:cNvPr>
        <xdr:cNvSpPr txBox="1"/>
      </xdr:nvSpPr>
      <xdr:spPr>
        <a:xfrm>
          <a:off x="18421427" y="138404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33" name="正方形/長方形 732">
          <a:extLst>
            <a:ext uri="{FF2B5EF4-FFF2-40B4-BE49-F238E27FC236}">
              <a16:creationId xmlns:a16="http://schemas.microsoft.com/office/drawing/2014/main" id="{37E6FB2F-4226-43AC-8E1D-357EDC2055BC}"/>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34" name="正方形/長方形 733">
          <a:extLst>
            <a:ext uri="{FF2B5EF4-FFF2-40B4-BE49-F238E27FC236}">
              <a16:creationId xmlns:a16="http://schemas.microsoft.com/office/drawing/2014/main" id="{3421ECEA-D6A5-482E-9336-8D49EA21ACEB}"/>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35" name="正方形/長方形 734">
          <a:extLst>
            <a:ext uri="{FF2B5EF4-FFF2-40B4-BE49-F238E27FC236}">
              <a16:creationId xmlns:a16="http://schemas.microsoft.com/office/drawing/2014/main" id="{7CA193EE-1350-479E-AFD7-E09667FA81A2}"/>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36" name="正方形/長方形 735">
          <a:extLst>
            <a:ext uri="{FF2B5EF4-FFF2-40B4-BE49-F238E27FC236}">
              <a16:creationId xmlns:a16="http://schemas.microsoft.com/office/drawing/2014/main" id="{74ECE24C-E318-4407-8F55-28A3466E2480}"/>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37" name="正方形/長方形 736">
          <a:extLst>
            <a:ext uri="{FF2B5EF4-FFF2-40B4-BE49-F238E27FC236}">
              <a16:creationId xmlns:a16="http://schemas.microsoft.com/office/drawing/2014/main" id="{C4D67E85-A4FA-4C3E-ADB5-E2EABD94C77B}"/>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38" name="正方形/長方形 737">
          <a:extLst>
            <a:ext uri="{FF2B5EF4-FFF2-40B4-BE49-F238E27FC236}">
              <a16:creationId xmlns:a16="http://schemas.microsoft.com/office/drawing/2014/main" id="{CFA5646B-B7BF-4276-8F9E-ECAB311B761E}"/>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39" name="正方形/長方形 738">
          <a:extLst>
            <a:ext uri="{FF2B5EF4-FFF2-40B4-BE49-F238E27FC236}">
              <a16:creationId xmlns:a16="http://schemas.microsoft.com/office/drawing/2014/main" id="{8C757B50-B31F-4C42-B6F8-194297293D59}"/>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40" name="正方形/長方形 739">
          <a:extLst>
            <a:ext uri="{FF2B5EF4-FFF2-40B4-BE49-F238E27FC236}">
              <a16:creationId xmlns:a16="http://schemas.microsoft.com/office/drawing/2014/main" id="{538AD55D-E4E8-4033-870F-BFE622D60F6E}"/>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41" name="テキスト ボックス 740">
          <a:extLst>
            <a:ext uri="{FF2B5EF4-FFF2-40B4-BE49-F238E27FC236}">
              <a16:creationId xmlns:a16="http://schemas.microsoft.com/office/drawing/2014/main" id="{53031CF5-8D6F-41E9-802E-1551062350D3}"/>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42" name="直線コネクタ 741">
          <a:extLst>
            <a:ext uri="{FF2B5EF4-FFF2-40B4-BE49-F238E27FC236}">
              <a16:creationId xmlns:a16="http://schemas.microsoft.com/office/drawing/2014/main" id="{80AE0AB6-4C8D-4B3D-869C-33B5A1632DB4}"/>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43" name="テキスト ボックス 742">
          <a:extLst>
            <a:ext uri="{FF2B5EF4-FFF2-40B4-BE49-F238E27FC236}">
              <a16:creationId xmlns:a16="http://schemas.microsoft.com/office/drawing/2014/main" id="{7C218A31-8471-4F3D-AB7D-83A9CC6DE3B7}"/>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744" name="直線コネクタ 743">
          <a:extLst>
            <a:ext uri="{FF2B5EF4-FFF2-40B4-BE49-F238E27FC236}">
              <a16:creationId xmlns:a16="http://schemas.microsoft.com/office/drawing/2014/main" id="{D848CB1A-6CFB-4D39-91D8-A6B60DFDC3C6}"/>
            </a:ext>
          </a:extLst>
        </xdr:cNvPr>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macro="" textlink="">
      <xdr:nvSpPr>
        <xdr:cNvPr id="745" name="テキスト ボックス 744">
          <a:extLst>
            <a:ext uri="{FF2B5EF4-FFF2-40B4-BE49-F238E27FC236}">
              <a16:creationId xmlns:a16="http://schemas.microsoft.com/office/drawing/2014/main" id="{DCB2EA0B-DBAA-459E-B767-12CBF7B183D5}"/>
            </a:ext>
          </a:extLst>
        </xdr:cNvPr>
        <xdr:cNvSpPr txBox="1"/>
      </xdr:nvSpPr>
      <xdr:spPr>
        <a:xfrm>
          <a:off x="11978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746" name="直線コネクタ 745">
          <a:extLst>
            <a:ext uri="{FF2B5EF4-FFF2-40B4-BE49-F238E27FC236}">
              <a16:creationId xmlns:a16="http://schemas.microsoft.com/office/drawing/2014/main" id="{4250F5A6-3947-483A-8F56-FA7F5CB44F1D}"/>
            </a:ext>
          </a:extLst>
        </xdr:cNvPr>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747" name="テキスト ボックス 746">
          <a:extLst>
            <a:ext uri="{FF2B5EF4-FFF2-40B4-BE49-F238E27FC236}">
              <a16:creationId xmlns:a16="http://schemas.microsoft.com/office/drawing/2014/main" id="{5B0B2CF7-8626-40BA-81CF-B413C58B54B6}"/>
            </a:ext>
          </a:extLst>
        </xdr:cNvPr>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748" name="直線コネクタ 747">
          <a:extLst>
            <a:ext uri="{FF2B5EF4-FFF2-40B4-BE49-F238E27FC236}">
              <a16:creationId xmlns:a16="http://schemas.microsoft.com/office/drawing/2014/main" id="{242E721E-FE95-4923-913C-4740BC8488E0}"/>
            </a:ext>
          </a:extLst>
        </xdr:cNvPr>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749" name="テキスト ボックス 748">
          <a:extLst>
            <a:ext uri="{FF2B5EF4-FFF2-40B4-BE49-F238E27FC236}">
              <a16:creationId xmlns:a16="http://schemas.microsoft.com/office/drawing/2014/main" id="{716F99EA-2461-4A3A-8540-CDF8E8BEAD26}"/>
            </a:ext>
          </a:extLst>
        </xdr:cNvPr>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750" name="直線コネクタ 749">
          <a:extLst>
            <a:ext uri="{FF2B5EF4-FFF2-40B4-BE49-F238E27FC236}">
              <a16:creationId xmlns:a16="http://schemas.microsoft.com/office/drawing/2014/main" id="{427DAD13-062D-479B-BE05-CDB0165551B3}"/>
            </a:ext>
          </a:extLst>
        </xdr:cNvPr>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751" name="テキスト ボックス 750">
          <a:extLst>
            <a:ext uri="{FF2B5EF4-FFF2-40B4-BE49-F238E27FC236}">
              <a16:creationId xmlns:a16="http://schemas.microsoft.com/office/drawing/2014/main" id="{2E11CE43-0917-4459-AE4C-A8A2C8422B80}"/>
            </a:ext>
          </a:extLst>
        </xdr:cNvPr>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752" name="直線コネクタ 751">
          <a:extLst>
            <a:ext uri="{FF2B5EF4-FFF2-40B4-BE49-F238E27FC236}">
              <a16:creationId xmlns:a16="http://schemas.microsoft.com/office/drawing/2014/main" id="{C8E277E2-1631-4DB6-8341-D076D92A3D1C}"/>
            </a:ext>
          </a:extLst>
        </xdr:cNvPr>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29227</xdr:rowOff>
    </xdr:from>
    <xdr:ext cx="403059" cy="259045"/>
    <xdr:sp macro="" textlink="">
      <xdr:nvSpPr>
        <xdr:cNvPr id="753" name="テキスト ボックス 752">
          <a:extLst>
            <a:ext uri="{FF2B5EF4-FFF2-40B4-BE49-F238E27FC236}">
              <a16:creationId xmlns:a16="http://schemas.microsoft.com/office/drawing/2014/main" id="{54CD7C47-0B43-48D7-88BA-711A4728D863}"/>
            </a:ext>
          </a:extLst>
        </xdr:cNvPr>
        <xdr:cNvSpPr txBox="1"/>
      </xdr:nvSpPr>
      <xdr:spPr>
        <a:xfrm>
          <a:off x="12042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54" name="直線コネクタ 753">
          <a:extLst>
            <a:ext uri="{FF2B5EF4-FFF2-40B4-BE49-F238E27FC236}">
              <a16:creationId xmlns:a16="http://schemas.microsoft.com/office/drawing/2014/main" id="{D63ABBF4-4AE1-4B6A-98E6-C8F460A23F3D}"/>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96</xdr:row>
      <xdr:rowOff>162577</xdr:rowOff>
    </xdr:from>
    <xdr:ext cx="338939" cy="259045"/>
    <xdr:sp macro="" textlink="">
      <xdr:nvSpPr>
        <xdr:cNvPr id="755" name="テキスト ボックス 754">
          <a:extLst>
            <a:ext uri="{FF2B5EF4-FFF2-40B4-BE49-F238E27FC236}">
              <a16:creationId xmlns:a16="http://schemas.microsoft.com/office/drawing/2014/main" id="{874ED600-9E32-414B-99AA-E16CAEB606B3}"/>
            </a:ext>
          </a:extLst>
        </xdr:cNvPr>
        <xdr:cNvSpPr txBox="1"/>
      </xdr:nvSpPr>
      <xdr:spPr>
        <a:xfrm>
          <a:off x="12107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756" name="【公民館】&#10;有形固定資産減価償却率グラフ枠">
          <a:extLst>
            <a:ext uri="{FF2B5EF4-FFF2-40B4-BE49-F238E27FC236}">
              <a16:creationId xmlns:a16="http://schemas.microsoft.com/office/drawing/2014/main" id="{FEC377F9-BF9E-4BD8-8559-F34224C894DB}"/>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60961</xdr:rowOff>
    </xdr:from>
    <xdr:to>
      <xdr:col>85</xdr:col>
      <xdr:colOff>126364</xdr:colOff>
      <xdr:row>108</xdr:row>
      <xdr:rowOff>5714</xdr:rowOff>
    </xdr:to>
    <xdr:cxnSp macro="">
      <xdr:nvCxnSpPr>
        <xdr:cNvPr id="757" name="直線コネクタ 756">
          <a:extLst>
            <a:ext uri="{FF2B5EF4-FFF2-40B4-BE49-F238E27FC236}">
              <a16:creationId xmlns:a16="http://schemas.microsoft.com/office/drawing/2014/main" id="{AE69A62D-CEF8-44B4-9199-CA0C227B5BA8}"/>
            </a:ext>
          </a:extLst>
        </xdr:cNvPr>
        <xdr:cNvCxnSpPr/>
      </xdr:nvCxnSpPr>
      <xdr:spPr>
        <a:xfrm flipV="1">
          <a:off x="16318864" y="17034511"/>
          <a:ext cx="0" cy="14878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9541</xdr:rowOff>
    </xdr:from>
    <xdr:ext cx="405111" cy="259045"/>
    <xdr:sp macro="" textlink="">
      <xdr:nvSpPr>
        <xdr:cNvPr id="758" name="【公民館】&#10;有形固定資産減価償却率最小値テキスト">
          <a:extLst>
            <a:ext uri="{FF2B5EF4-FFF2-40B4-BE49-F238E27FC236}">
              <a16:creationId xmlns:a16="http://schemas.microsoft.com/office/drawing/2014/main" id="{CAEE0083-6AEB-4CB2-BEB7-862F20C57D77}"/>
            </a:ext>
          </a:extLst>
        </xdr:cNvPr>
        <xdr:cNvSpPr txBox="1"/>
      </xdr:nvSpPr>
      <xdr:spPr>
        <a:xfrm>
          <a:off x="16357600" y="185261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5714</xdr:rowOff>
    </xdr:from>
    <xdr:to>
      <xdr:col>86</xdr:col>
      <xdr:colOff>25400</xdr:colOff>
      <xdr:row>108</xdr:row>
      <xdr:rowOff>5714</xdr:rowOff>
    </xdr:to>
    <xdr:cxnSp macro="">
      <xdr:nvCxnSpPr>
        <xdr:cNvPr id="759" name="直線コネクタ 758">
          <a:extLst>
            <a:ext uri="{FF2B5EF4-FFF2-40B4-BE49-F238E27FC236}">
              <a16:creationId xmlns:a16="http://schemas.microsoft.com/office/drawing/2014/main" id="{0D10AE57-1924-4E4A-BAC3-4A410DE3ABD8}"/>
            </a:ext>
          </a:extLst>
        </xdr:cNvPr>
        <xdr:cNvCxnSpPr/>
      </xdr:nvCxnSpPr>
      <xdr:spPr>
        <a:xfrm>
          <a:off x="16230600" y="185223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7638</xdr:rowOff>
    </xdr:from>
    <xdr:ext cx="405111" cy="259045"/>
    <xdr:sp macro="" textlink="">
      <xdr:nvSpPr>
        <xdr:cNvPr id="760" name="【公民館】&#10;有形固定資産減価償却率最大値テキスト">
          <a:extLst>
            <a:ext uri="{FF2B5EF4-FFF2-40B4-BE49-F238E27FC236}">
              <a16:creationId xmlns:a16="http://schemas.microsoft.com/office/drawing/2014/main" id="{A8858E55-47C4-46FC-B248-C9B3543F0041}"/>
            </a:ext>
          </a:extLst>
        </xdr:cNvPr>
        <xdr:cNvSpPr txBox="1"/>
      </xdr:nvSpPr>
      <xdr:spPr>
        <a:xfrm>
          <a:off x="16357600" y="168097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60961</xdr:rowOff>
    </xdr:from>
    <xdr:to>
      <xdr:col>86</xdr:col>
      <xdr:colOff>25400</xdr:colOff>
      <xdr:row>99</xdr:row>
      <xdr:rowOff>60961</xdr:rowOff>
    </xdr:to>
    <xdr:cxnSp macro="">
      <xdr:nvCxnSpPr>
        <xdr:cNvPr id="761" name="直線コネクタ 760">
          <a:extLst>
            <a:ext uri="{FF2B5EF4-FFF2-40B4-BE49-F238E27FC236}">
              <a16:creationId xmlns:a16="http://schemas.microsoft.com/office/drawing/2014/main" id="{A69FD39F-9873-4869-9553-DA030B46460F}"/>
            </a:ext>
          </a:extLst>
        </xdr:cNvPr>
        <xdr:cNvCxnSpPr/>
      </xdr:nvCxnSpPr>
      <xdr:spPr>
        <a:xfrm>
          <a:off x="16230600" y="170345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93997</xdr:rowOff>
    </xdr:from>
    <xdr:ext cx="405111" cy="259045"/>
    <xdr:sp macro="" textlink="">
      <xdr:nvSpPr>
        <xdr:cNvPr id="762" name="【公民館】&#10;有形固定資産減価償却率平均値テキスト">
          <a:extLst>
            <a:ext uri="{FF2B5EF4-FFF2-40B4-BE49-F238E27FC236}">
              <a16:creationId xmlns:a16="http://schemas.microsoft.com/office/drawing/2014/main" id="{0F284223-4CE6-4365-AA9B-74869278FABC}"/>
            </a:ext>
          </a:extLst>
        </xdr:cNvPr>
        <xdr:cNvSpPr txBox="1"/>
      </xdr:nvSpPr>
      <xdr:spPr>
        <a:xfrm>
          <a:off x="16357600" y="177533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71120</xdr:rowOff>
    </xdr:from>
    <xdr:to>
      <xdr:col>85</xdr:col>
      <xdr:colOff>177800</xdr:colOff>
      <xdr:row>105</xdr:row>
      <xdr:rowOff>1270</xdr:rowOff>
    </xdr:to>
    <xdr:sp macro="" textlink="">
      <xdr:nvSpPr>
        <xdr:cNvPr id="763" name="フローチャート: 判断 762">
          <a:extLst>
            <a:ext uri="{FF2B5EF4-FFF2-40B4-BE49-F238E27FC236}">
              <a16:creationId xmlns:a16="http://schemas.microsoft.com/office/drawing/2014/main" id="{27B6BDC2-2C5E-4EE5-96EF-901102C0FD78}"/>
            </a:ext>
          </a:extLst>
        </xdr:cNvPr>
        <xdr:cNvSpPr/>
      </xdr:nvSpPr>
      <xdr:spPr>
        <a:xfrm>
          <a:off x="16268700" y="17901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42545</xdr:rowOff>
    </xdr:from>
    <xdr:to>
      <xdr:col>81</xdr:col>
      <xdr:colOff>101600</xdr:colOff>
      <xdr:row>104</xdr:row>
      <xdr:rowOff>144145</xdr:rowOff>
    </xdr:to>
    <xdr:sp macro="" textlink="">
      <xdr:nvSpPr>
        <xdr:cNvPr id="764" name="フローチャート: 判断 763">
          <a:extLst>
            <a:ext uri="{FF2B5EF4-FFF2-40B4-BE49-F238E27FC236}">
              <a16:creationId xmlns:a16="http://schemas.microsoft.com/office/drawing/2014/main" id="{82CA9291-255D-4FA0-A4EC-EC11CB9B88DC}"/>
            </a:ext>
          </a:extLst>
        </xdr:cNvPr>
        <xdr:cNvSpPr/>
      </xdr:nvSpPr>
      <xdr:spPr>
        <a:xfrm>
          <a:off x="15430500" y="17873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29211</xdr:rowOff>
    </xdr:from>
    <xdr:to>
      <xdr:col>76</xdr:col>
      <xdr:colOff>165100</xdr:colOff>
      <xdr:row>104</xdr:row>
      <xdr:rowOff>130811</xdr:rowOff>
    </xdr:to>
    <xdr:sp macro="" textlink="">
      <xdr:nvSpPr>
        <xdr:cNvPr id="765" name="フローチャート: 判断 764">
          <a:extLst>
            <a:ext uri="{FF2B5EF4-FFF2-40B4-BE49-F238E27FC236}">
              <a16:creationId xmlns:a16="http://schemas.microsoft.com/office/drawing/2014/main" id="{B47EC2D7-BEB8-4E1E-9D2D-5C36811D31BE}"/>
            </a:ext>
          </a:extLst>
        </xdr:cNvPr>
        <xdr:cNvSpPr/>
      </xdr:nvSpPr>
      <xdr:spPr>
        <a:xfrm>
          <a:off x="14541500" y="17860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8255</xdr:rowOff>
    </xdr:from>
    <xdr:to>
      <xdr:col>72</xdr:col>
      <xdr:colOff>38100</xdr:colOff>
      <xdr:row>104</xdr:row>
      <xdr:rowOff>109855</xdr:rowOff>
    </xdr:to>
    <xdr:sp macro="" textlink="">
      <xdr:nvSpPr>
        <xdr:cNvPr id="766" name="フローチャート: 判断 765">
          <a:extLst>
            <a:ext uri="{FF2B5EF4-FFF2-40B4-BE49-F238E27FC236}">
              <a16:creationId xmlns:a16="http://schemas.microsoft.com/office/drawing/2014/main" id="{268FE32A-154E-47A4-81EF-DE31698FC154}"/>
            </a:ext>
          </a:extLst>
        </xdr:cNvPr>
        <xdr:cNvSpPr/>
      </xdr:nvSpPr>
      <xdr:spPr>
        <a:xfrm>
          <a:off x="13652500" y="17839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103</xdr:row>
      <xdr:rowOff>154939</xdr:rowOff>
    </xdr:from>
    <xdr:to>
      <xdr:col>67</xdr:col>
      <xdr:colOff>101600</xdr:colOff>
      <xdr:row>104</xdr:row>
      <xdr:rowOff>85089</xdr:rowOff>
    </xdr:to>
    <xdr:sp macro="" textlink="">
      <xdr:nvSpPr>
        <xdr:cNvPr id="767" name="フローチャート: 判断 766">
          <a:extLst>
            <a:ext uri="{FF2B5EF4-FFF2-40B4-BE49-F238E27FC236}">
              <a16:creationId xmlns:a16="http://schemas.microsoft.com/office/drawing/2014/main" id="{A7FF483C-D017-4336-8D7C-1A7777BB4D45}"/>
            </a:ext>
          </a:extLst>
        </xdr:cNvPr>
        <xdr:cNvSpPr/>
      </xdr:nvSpPr>
      <xdr:spPr>
        <a:xfrm>
          <a:off x="12763500" y="178142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68" name="テキスト ボックス 767">
          <a:extLst>
            <a:ext uri="{FF2B5EF4-FFF2-40B4-BE49-F238E27FC236}">
              <a16:creationId xmlns:a16="http://schemas.microsoft.com/office/drawing/2014/main" id="{796CF19B-E721-49D8-BE68-CCC6D23376A3}"/>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69" name="テキスト ボックス 768">
          <a:extLst>
            <a:ext uri="{FF2B5EF4-FFF2-40B4-BE49-F238E27FC236}">
              <a16:creationId xmlns:a16="http://schemas.microsoft.com/office/drawing/2014/main" id="{29ADE887-D56D-4D4C-A4FB-55A5C38D1891}"/>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70" name="テキスト ボックス 769">
          <a:extLst>
            <a:ext uri="{FF2B5EF4-FFF2-40B4-BE49-F238E27FC236}">
              <a16:creationId xmlns:a16="http://schemas.microsoft.com/office/drawing/2014/main" id="{82854620-9316-4458-9570-1294487A4218}"/>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71" name="テキスト ボックス 770">
          <a:extLst>
            <a:ext uri="{FF2B5EF4-FFF2-40B4-BE49-F238E27FC236}">
              <a16:creationId xmlns:a16="http://schemas.microsoft.com/office/drawing/2014/main" id="{EFE1E88E-16F6-4AC1-B169-952F67149C8F}"/>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72" name="テキスト ボックス 771">
          <a:extLst>
            <a:ext uri="{FF2B5EF4-FFF2-40B4-BE49-F238E27FC236}">
              <a16:creationId xmlns:a16="http://schemas.microsoft.com/office/drawing/2014/main" id="{B50FB01D-BA6F-4E04-B162-AAFFFCE6CE00}"/>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106</xdr:row>
      <xdr:rowOff>33020</xdr:rowOff>
    </xdr:from>
    <xdr:to>
      <xdr:col>85</xdr:col>
      <xdr:colOff>177800</xdr:colOff>
      <xdr:row>106</xdr:row>
      <xdr:rowOff>134620</xdr:rowOff>
    </xdr:to>
    <xdr:sp macro="" textlink="">
      <xdr:nvSpPr>
        <xdr:cNvPr id="773" name="楕円 772">
          <a:extLst>
            <a:ext uri="{FF2B5EF4-FFF2-40B4-BE49-F238E27FC236}">
              <a16:creationId xmlns:a16="http://schemas.microsoft.com/office/drawing/2014/main" id="{577B47C1-0299-4A76-967C-1E4FA5CA6359}"/>
            </a:ext>
          </a:extLst>
        </xdr:cNvPr>
        <xdr:cNvSpPr/>
      </xdr:nvSpPr>
      <xdr:spPr>
        <a:xfrm>
          <a:off x="16268700" y="18206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106</xdr:row>
      <xdr:rowOff>11447</xdr:rowOff>
    </xdr:from>
    <xdr:ext cx="405111" cy="259045"/>
    <xdr:sp macro="" textlink="">
      <xdr:nvSpPr>
        <xdr:cNvPr id="774" name="【公民館】&#10;有形固定資産減価償却率該当値テキスト">
          <a:extLst>
            <a:ext uri="{FF2B5EF4-FFF2-40B4-BE49-F238E27FC236}">
              <a16:creationId xmlns:a16="http://schemas.microsoft.com/office/drawing/2014/main" id="{DF51D627-BB9D-4387-857E-90A5541B2653}"/>
            </a:ext>
          </a:extLst>
        </xdr:cNvPr>
        <xdr:cNvSpPr txBox="1"/>
      </xdr:nvSpPr>
      <xdr:spPr>
        <a:xfrm>
          <a:off x="16357600" y="18185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105</xdr:row>
      <xdr:rowOff>88264</xdr:rowOff>
    </xdr:from>
    <xdr:to>
      <xdr:col>81</xdr:col>
      <xdr:colOff>101600</xdr:colOff>
      <xdr:row>106</xdr:row>
      <xdr:rowOff>18414</xdr:rowOff>
    </xdr:to>
    <xdr:sp macro="" textlink="">
      <xdr:nvSpPr>
        <xdr:cNvPr id="775" name="楕円 774">
          <a:extLst>
            <a:ext uri="{FF2B5EF4-FFF2-40B4-BE49-F238E27FC236}">
              <a16:creationId xmlns:a16="http://schemas.microsoft.com/office/drawing/2014/main" id="{9E8D91BC-A909-42EC-B73C-BF1F8108014A}"/>
            </a:ext>
          </a:extLst>
        </xdr:cNvPr>
        <xdr:cNvSpPr/>
      </xdr:nvSpPr>
      <xdr:spPr>
        <a:xfrm>
          <a:off x="15430500" y="180905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105</xdr:row>
      <xdr:rowOff>139064</xdr:rowOff>
    </xdr:from>
    <xdr:to>
      <xdr:col>85</xdr:col>
      <xdr:colOff>127000</xdr:colOff>
      <xdr:row>106</xdr:row>
      <xdr:rowOff>83820</xdr:rowOff>
    </xdr:to>
    <xdr:cxnSp macro="">
      <xdr:nvCxnSpPr>
        <xdr:cNvPr id="776" name="直線コネクタ 775">
          <a:extLst>
            <a:ext uri="{FF2B5EF4-FFF2-40B4-BE49-F238E27FC236}">
              <a16:creationId xmlns:a16="http://schemas.microsoft.com/office/drawing/2014/main" id="{B6E46001-5733-4A15-A346-F7F8E2B0F00A}"/>
            </a:ext>
          </a:extLst>
        </xdr:cNvPr>
        <xdr:cNvCxnSpPr/>
      </xdr:nvCxnSpPr>
      <xdr:spPr>
        <a:xfrm>
          <a:off x="15481300" y="18141314"/>
          <a:ext cx="838200" cy="1162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105</xdr:row>
      <xdr:rowOff>88264</xdr:rowOff>
    </xdr:from>
    <xdr:to>
      <xdr:col>76</xdr:col>
      <xdr:colOff>165100</xdr:colOff>
      <xdr:row>106</xdr:row>
      <xdr:rowOff>18414</xdr:rowOff>
    </xdr:to>
    <xdr:sp macro="" textlink="">
      <xdr:nvSpPr>
        <xdr:cNvPr id="777" name="楕円 776">
          <a:extLst>
            <a:ext uri="{FF2B5EF4-FFF2-40B4-BE49-F238E27FC236}">
              <a16:creationId xmlns:a16="http://schemas.microsoft.com/office/drawing/2014/main" id="{BD7BC8F1-B43C-46C6-B080-A5D8E3D2B02D}"/>
            </a:ext>
          </a:extLst>
        </xdr:cNvPr>
        <xdr:cNvSpPr/>
      </xdr:nvSpPr>
      <xdr:spPr>
        <a:xfrm>
          <a:off x="14541500" y="180905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105</xdr:row>
      <xdr:rowOff>139064</xdr:rowOff>
    </xdr:from>
    <xdr:to>
      <xdr:col>81</xdr:col>
      <xdr:colOff>50800</xdr:colOff>
      <xdr:row>105</xdr:row>
      <xdr:rowOff>139064</xdr:rowOff>
    </xdr:to>
    <xdr:cxnSp macro="">
      <xdr:nvCxnSpPr>
        <xdr:cNvPr id="778" name="直線コネクタ 777">
          <a:extLst>
            <a:ext uri="{FF2B5EF4-FFF2-40B4-BE49-F238E27FC236}">
              <a16:creationId xmlns:a16="http://schemas.microsoft.com/office/drawing/2014/main" id="{22847DD5-3002-4B77-A400-0EDBDCCB7770}"/>
            </a:ext>
          </a:extLst>
        </xdr:cNvPr>
        <xdr:cNvCxnSpPr/>
      </xdr:nvCxnSpPr>
      <xdr:spPr>
        <a:xfrm>
          <a:off x="14592300" y="1814131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105</xdr:row>
      <xdr:rowOff>46355</xdr:rowOff>
    </xdr:from>
    <xdr:to>
      <xdr:col>72</xdr:col>
      <xdr:colOff>38100</xdr:colOff>
      <xdr:row>105</xdr:row>
      <xdr:rowOff>147955</xdr:rowOff>
    </xdr:to>
    <xdr:sp macro="" textlink="">
      <xdr:nvSpPr>
        <xdr:cNvPr id="779" name="楕円 778">
          <a:extLst>
            <a:ext uri="{FF2B5EF4-FFF2-40B4-BE49-F238E27FC236}">
              <a16:creationId xmlns:a16="http://schemas.microsoft.com/office/drawing/2014/main" id="{D32259AF-EBC0-4209-9AC8-90F896874162}"/>
            </a:ext>
          </a:extLst>
        </xdr:cNvPr>
        <xdr:cNvSpPr/>
      </xdr:nvSpPr>
      <xdr:spPr>
        <a:xfrm>
          <a:off x="13652500" y="18048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105</xdr:row>
      <xdr:rowOff>97155</xdr:rowOff>
    </xdr:from>
    <xdr:to>
      <xdr:col>76</xdr:col>
      <xdr:colOff>114300</xdr:colOff>
      <xdr:row>105</xdr:row>
      <xdr:rowOff>139064</xdr:rowOff>
    </xdr:to>
    <xdr:cxnSp macro="">
      <xdr:nvCxnSpPr>
        <xdr:cNvPr id="780" name="直線コネクタ 779">
          <a:extLst>
            <a:ext uri="{FF2B5EF4-FFF2-40B4-BE49-F238E27FC236}">
              <a16:creationId xmlns:a16="http://schemas.microsoft.com/office/drawing/2014/main" id="{3D0301E8-2EBB-4F9E-BCB0-A375368BBBDF}"/>
            </a:ext>
          </a:extLst>
        </xdr:cNvPr>
        <xdr:cNvCxnSpPr/>
      </xdr:nvCxnSpPr>
      <xdr:spPr>
        <a:xfrm>
          <a:off x="13703300" y="18099405"/>
          <a:ext cx="889000" cy="41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105</xdr:row>
      <xdr:rowOff>6350</xdr:rowOff>
    </xdr:from>
    <xdr:to>
      <xdr:col>67</xdr:col>
      <xdr:colOff>101600</xdr:colOff>
      <xdr:row>105</xdr:row>
      <xdr:rowOff>107950</xdr:rowOff>
    </xdr:to>
    <xdr:sp macro="" textlink="">
      <xdr:nvSpPr>
        <xdr:cNvPr id="781" name="楕円 780">
          <a:extLst>
            <a:ext uri="{FF2B5EF4-FFF2-40B4-BE49-F238E27FC236}">
              <a16:creationId xmlns:a16="http://schemas.microsoft.com/office/drawing/2014/main" id="{F494430C-7602-4FB9-8123-BF21DE51B350}"/>
            </a:ext>
          </a:extLst>
        </xdr:cNvPr>
        <xdr:cNvSpPr/>
      </xdr:nvSpPr>
      <xdr:spPr>
        <a:xfrm>
          <a:off x="12763500" y="18008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105</xdr:row>
      <xdr:rowOff>57150</xdr:rowOff>
    </xdr:from>
    <xdr:to>
      <xdr:col>71</xdr:col>
      <xdr:colOff>177800</xdr:colOff>
      <xdr:row>105</xdr:row>
      <xdr:rowOff>97155</xdr:rowOff>
    </xdr:to>
    <xdr:cxnSp macro="">
      <xdr:nvCxnSpPr>
        <xdr:cNvPr id="782" name="直線コネクタ 781">
          <a:extLst>
            <a:ext uri="{FF2B5EF4-FFF2-40B4-BE49-F238E27FC236}">
              <a16:creationId xmlns:a16="http://schemas.microsoft.com/office/drawing/2014/main" id="{2ECB6241-6D11-4931-8AFD-0EC91DB0E367}"/>
            </a:ext>
          </a:extLst>
        </xdr:cNvPr>
        <xdr:cNvCxnSpPr/>
      </xdr:nvCxnSpPr>
      <xdr:spPr>
        <a:xfrm>
          <a:off x="12814300" y="18059400"/>
          <a:ext cx="8890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102</xdr:row>
      <xdr:rowOff>160672</xdr:rowOff>
    </xdr:from>
    <xdr:ext cx="405111" cy="259045"/>
    <xdr:sp macro="" textlink="">
      <xdr:nvSpPr>
        <xdr:cNvPr id="783" name="n_1aveValue【公民館】&#10;有形固定資産減価償却率">
          <a:extLst>
            <a:ext uri="{FF2B5EF4-FFF2-40B4-BE49-F238E27FC236}">
              <a16:creationId xmlns:a16="http://schemas.microsoft.com/office/drawing/2014/main" id="{E256D82F-7025-4E53-BB5C-46EB046A69FC}"/>
            </a:ext>
          </a:extLst>
        </xdr:cNvPr>
        <xdr:cNvSpPr txBox="1"/>
      </xdr:nvSpPr>
      <xdr:spPr>
        <a:xfrm>
          <a:off x="15266044" y="176485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147338</xdr:rowOff>
    </xdr:from>
    <xdr:ext cx="405111" cy="259045"/>
    <xdr:sp macro="" textlink="">
      <xdr:nvSpPr>
        <xdr:cNvPr id="784" name="n_2aveValue【公民館】&#10;有形固定資産減価償却率">
          <a:extLst>
            <a:ext uri="{FF2B5EF4-FFF2-40B4-BE49-F238E27FC236}">
              <a16:creationId xmlns:a16="http://schemas.microsoft.com/office/drawing/2014/main" id="{111723F4-1F3E-425A-BC8E-CDB802EA01C6}"/>
            </a:ext>
          </a:extLst>
        </xdr:cNvPr>
        <xdr:cNvSpPr txBox="1"/>
      </xdr:nvSpPr>
      <xdr:spPr>
        <a:xfrm>
          <a:off x="14389744" y="176352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126382</xdr:rowOff>
    </xdr:from>
    <xdr:ext cx="405111" cy="259045"/>
    <xdr:sp macro="" textlink="">
      <xdr:nvSpPr>
        <xdr:cNvPr id="785" name="n_3aveValue【公民館】&#10;有形固定資産減価償却率">
          <a:extLst>
            <a:ext uri="{FF2B5EF4-FFF2-40B4-BE49-F238E27FC236}">
              <a16:creationId xmlns:a16="http://schemas.microsoft.com/office/drawing/2014/main" id="{336C6F80-1445-4DA3-9C36-C943B13FA72B}"/>
            </a:ext>
          </a:extLst>
        </xdr:cNvPr>
        <xdr:cNvSpPr txBox="1"/>
      </xdr:nvSpPr>
      <xdr:spPr>
        <a:xfrm>
          <a:off x="13500744" y="176142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102</xdr:row>
      <xdr:rowOff>101616</xdr:rowOff>
    </xdr:from>
    <xdr:ext cx="405111" cy="259045"/>
    <xdr:sp macro="" textlink="">
      <xdr:nvSpPr>
        <xdr:cNvPr id="786" name="n_4aveValue【公民館】&#10;有形固定資産減価償却率">
          <a:extLst>
            <a:ext uri="{FF2B5EF4-FFF2-40B4-BE49-F238E27FC236}">
              <a16:creationId xmlns:a16="http://schemas.microsoft.com/office/drawing/2014/main" id="{7A45F87E-80C3-442C-BBF0-407E3F35AF4A}"/>
            </a:ext>
          </a:extLst>
        </xdr:cNvPr>
        <xdr:cNvSpPr txBox="1"/>
      </xdr:nvSpPr>
      <xdr:spPr>
        <a:xfrm>
          <a:off x="12611744" y="175895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106</xdr:row>
      <xdr:rowOff>9541</xdr:rowOff>
    </xdr:from>
    <xdr:ext cx="405111" cy="259045"/>
    <xdr:sp macro="" textlink="">
      <xdr:nvSpPr>
        <xdr:cNvPr id="787" name="n_1mainValue【公民館】&#10;有形固定資産減価償却率">
          <a:extLst>
            <a:ext uri="{FF2B5EF4-FFF2-40B4-BE49-F238E27FC236}">
              <a16:creationId xmlns:a16="http://schemas.microsoft.com/office/drawing/2014/main" id="{68C1CFFC-36A7-4F1E-AFA4-5ACE8E0E63BB}"/>
            </a:ext>
          </a:extLst>
        </xdr:cNvPr>
        <xdr:cNvSpPr txBox="1"/>
      </xdr:nvSpPr>
      <xdr:spPr>
        <a:xfrm>
          <a:off x="15266044" y="181832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106</xdr:row>
      <xdr:rowOff>9541</xdr:rowOff>
    </xdr:from>
    <xdr:ext cx="405111" cy="259045"/>
    <xdr:sp macro="" textlink="">
      <xdr:nvSpPr>
        <xdr:cNvPr id="788" name="n_2mainValue【公民館】&#10;有形固定資産減価償却率">
          <a:extLst>
            <a:ext uri="{FF2B5EF4-FFF2-40B4-BE49-F238E27FC236}">
              <a16:creationId xmlns:a16="http://schemas.microsoft.com/office/drawing/2014/main" id="{F6F25D3A-250C-49E7-B950-A7F65026F40A}"/>
            </a:ext>
          </a:extLst>
        </xdr:cNvPr>
        <xdr:cNvSpPr txBox="1"/>
      </xdr:nvSpPr>
      <xdr:spPr>
        <a:xfrm>
          <a:off x="14389744" y="181832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105</xdr:row>
      <xdr:rowOff>139082</xdr:rowOff>
    </xdr:from>
    <xdr:ext cx="405111" cy="259045"/>
    <xdr:sp macro="" textlink="">
      <xdr:nvSpPr>
        <xdr:cNvPr id="789" name="n_3mainValue【公民館】&#10;有形固定資産減価償却率">
          <a:extLst>
            <a:ext uri="{FF2B5EF4-FFF2-40B4-BE49-F238E27FC236}">
              <a16:creationId xmlns:a16="http://schemas.microsoft.com/office/drawing/2014/main" id="{9AAC90B3-2239-4311-921F-0F7630535978}"/>
            </a:ext>
          </a:extLst>
        </xdr:cNvPr>
        <xdr:cNvSpPr txBox="1"/>
      </xdr:nvSpPr>
      <xdr:spPr>
        <a:xfrm>
          <a:off x="13500744" y="181413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105</xdr:row>
      <xdr:rowOff>99077</xdr:rowOff>
    </xdr:from>
    <xdr:ext cx="405111" cy="259045"/>
    <xdr:sp macro="" textlink="">
      <xdr:nvSpPr>
        <xdr:cNvPr id="790" name="n_4mainValue【公民館】&#10;有形固定資産減価償却率">
          <a:extLst>
            <a:ext uri="{FF2B5EF4-FFF2-40B4-BE49-F238E27FC236}">
              <a16:creationId xmlns:a16="http://schemas.microsoft.com/office/drawing/2014/main" id="{42F3A937-B585-42E2-BEE5-1317EB6D7347}"/>
            </a:ext>
          </a:extLst>
        </xdr:cNvPr>
        <xdr:cNvSpPr txBox="1"/>
      </xdr:nvSpPr>
      <xdr:spPr>
        <a:xfrm>
          <a:off x="12611744" y="181013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91" name="正方形/長方形 790">
          <a:extLst>
            <a:ext uri="{FF2B5EF4-FFF2-40B4-BE49-F238E27FC236}">
              <a16:creationId xmlns:a16="http://schemas.microsoft.com/office/drawing/2014/main" id="{8FD76A19-84E4-4106-9FA6-FCD69613CE8E}"/>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92" name="正方形/長方形 791">
          <a:extLst>
            <a:ext uri="{FF2B5EF4-FFF2-40B4-BE49-F238E27FC236}">
              <a16:creationId xmlns:a16="http://schemas.microsoft.com/office/drawing/2014/main" id="{8E98DC2C-A354-43E4-9AB5-5EDA2B85FC30}"/>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93" name="正方形/長方形 792">
          <a:extLst>
            <a:ext uri="{FF2B5EF4-FFF2-40B4-BE49-F238E27FC236}">
              <a16:creationId xmlns:a16="http://schemas.microsoft.com/office/drawing/2014/main" id="{2B8D694A-9EC3-4145-8F0E-5F79A2B4AADD}"/>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94" name="正方形/長方形 793">
          <a:extLst>
            <a:ext uri="{FF2B5EF4-FFF2-40B4-BE49-F238E27FC236}">
              <a16:creationId xmlns:a16="http://schemas.microsoft.com/office/drawing/2014/main" id="{EC0DDF07-F13A-45D7-982E-21349AEFDECD}"/>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95" name="正方形/長方形 794">
          <a:extLst>
            <a:ext uri="{FF2B5EF4-FFF2-40B4-BE49-F238E27FC236}">
              <a16:creationId xmlns:a16="http://schemas.microsoft.com/office/drawing/2014/main" id="{9A4AD081-FFA6-4E18-9FD2-25CE0D5C7A92}"/>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96" name="正方形/長方形 795">
          <a:extLst>
            <a:ext uri="{FF2B5EF4-FFF2-40B4-BE49-F238E27FC236}">
              <a16:creationId xmlns:a16="http://schemas.microsoft.com/office/drawing/2014/main" id="{E56EBC79-BF06-4CE0-BC68-F697751F79EE}"/>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97" name="正方形/長方形 796">
          <a:extLst>
            <a:ext uri="{FF2B5EF4-FFF2-40B4-BE49-F238E27FC236}">
              <a16:creationId xmlns:a16="http://schemas.microsoft.com/office/drawing/2014/main" id="{0D258F4A-6203-4C15-A2EC-F7F1FFDDC99D}"/>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98" name="正方形/長方形 797">
          <a:extLst>
            <a:ext uri="{FF2B5EF4-FFF2-40B4-BE49-F238E27FC236}">
              <a16:creationId xmlns:a16="http://schemas.microsoft.com/office/drawing/2014/main" id="{430A56D2-D33E-43D1-88FA-3CABEBB0A68E}"/>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99" name="テキスト ボックス 798">
          <a:extLst>
            <a:ext uri="{FF2B5EF4-FFF2-40B4-BE49-F238E27FC236}">
              <a16:creationId xmlns:a16="http://schemas.microsoft.com/office/drawing/2014/main" id="{BF53AC7A-80D8-4A28-8D2D-11C4F0A65506}"/>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00" name="直線コネクタ 799">
          <a:extLst>
            <a:ext uri="{FF2B5EF4-FFF2-40B4-BE49-F238E27FC236}">
              <a16:creationId xmlns:a16="http://schemas.microsoft.com/office/drawing/2014/main" id="{00C40EDF-A096-473D-AD7A-3EC230081D41}"/>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76200</xdr:rowOff>
    </xdr:from>
    <xdr:to>
      <xdr:col>120</xdr:col>
      <xdr:colOff>114300</xdr:colOff>
      <xdr:row>108</xdr:row>
      <xdr:rowOff>76200</xdr:rowOff>
    </xdr:to>
    <xdr:cxnSp macro="">
      <xdr:nvCxnSpPr>
        <xdr:cNvPr id="801" name="直線コネクタ 800">
          <a:extLst>
            <a:ext uri="{FF2B5EF4-FFF2-40B4-BE49-F238E27FC236}">
              <a16:creationId xmlns:a16="http://schemas.microsoft.com/office/drawing/2014/main" id="{00516D64-0621-4099-8AE1-08D4E5BC7C4B}"/>
            </a:ext>
          </a:extLst>
        </xdr:cNvPr>
        <xdr:cNvCxnSpPr/>
      </xdr:nvCxnSpPr>
      <xdr:spPr>
        <a:xfrm>
          <a:off x="18288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107</xdr:row>
      <xdr:rowOff>105427</xdr:rowOff>
    </xdr:from>
    <xdr:ext cx="467179" cy="259045"/>
    <xdr:sp macro="" textlink="">
      <xdr:nvSpPr>
        <xdr:cNvPr id="802" name="テキスト ボックス 801">
          <a:extLst>
            <a:ext uri="{FF2B5EF4-FFF2-40B4-BE49-F238E27FC236}">
              <a16:creationId xmlns:a16="http://schemas.microsoft.com/office/drawing/2014/main" id="{9D884BC1-7183-4238-A803-264790773EF3}"/>
            </a:ext>
          </a:extLst>
        </xdr:cNvPr>
        <xdr:cNvSpPr txBox="1"/>
      </xdr:nvSpPr>
      <xdr:spPr>
        <a:xfrm>
          <a:off x="17820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133350</xdr:rowOff>
    </xdr:from>
    <xdr:to>
      <xdr:col>120</xdr:col>
      <xdr:colOff>114300</xdr:colOff>
      <xdr:row>105</xdr:row>
      <xdr:rowOff>133350</xdr:rowOff>
    </xdr:to>
    <xdr:cxnSp macro="">
      <xdr:nvCxnSpPr>
        <xdr:cNvPr id="803" name="直線コネクタ 802">
          <a:extLst>
            <a:ext uri="{FF2B5EF4-FFF2-40B4-BE49-F238E27FC236}">
              <a16:creationId xmlns:a16="http://schemas.microsoft.com/office/drawing/2014/main" id="{0A77EF17-0724-4649-86C7-A47A1202CB5B}"/>
            </a:ext>
          </a:extLst>
        </xdr:cNvPr>
        <xdr:cNvCxnSpPr/>
      </xdr:nvCxnSpPr>
      <xdr:spPr>
        <a:xfrm>
          <a:off x="18288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162577</xdr:rowOff>
    </xdr:from>
    <xdr:ext cx="467179" cy="259045"/>
    <xdr:sp macro="" textlink="">
      <xdr:nvSpPr>
        <xdr:cNvPr id="804" name="テキスト ボックス 803">
          <a:extLst>
            <a:ext uri="{FF2B5EF4-FFF2-40B4-BE49-F238E27FC236}">
              <a16:creationId xmlns:a16="http://schemas.microsoft.com/office/drawing/2014/main" id="{E6D35434-EE5A-4B0D-9858-5C53BC76A110}"/>
            </a:ext>
          </a:extLst>
        </xdr:cNvPr>
        <xdr:cNvSpPr txBox="1"/>
      </xdr:nvSpPr>
      <xdr:spPr>
        <a:xfrm>
          <a:off x="17820821" y="1799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19050</xdr:rowOff>
    </xdr:from>
    <xdr:to>
      <xdr:col>120</xdr:col>
      <xdr:colOff>114300</xdr:colOff>
      <xdr:row>103</xdr:row>
      <xdr:rowOff>19050</xdr:rowOff>
    </xdr:to>
    <xdr:cxnSp macro="">
      <xdr:nvCxnSpPr>
        <xdr:cNvPr id="805" name="直線コネクタ 804">
          <a:extLst>
            <a:ext uri="{FF2B5EF4-FFF2-40B4-BE49-F238E27FC236}">
              <a16:creationId xmlns:a16="http://schemas.microsoft.com/office/drawing/2014/main" id="{BC2C13D9-BC4F-4305-AB74-B9854CA04112}"/>
            </a:ext>
          </a:extLst>
        </xdr:cNvPr>
        <xdr:cNvCxnSpPr/>
      </xdr:nvCxnSpPr>
      <xdr:spPr>
        <a:xfrm>
          <a:off x="18288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48277</xdr:rowOff>
    </xdr:from>
    <xdr:ext cx="467179" cy="259045"/>
    <xdr:sp macro="" textlink="">
      <xdr:nvSpPr>
        <xdr:cNvPr id="806" name="テキスト ボックス 805">
          <a:extLst>
            <a:ext uri="{FF2B5EF4-FFF2-40B4-BE49-F238E27FC236}">
              <a16:creationId xmlns:a16="http://schemas.microsoft.com/office/drawing/2014/main" id="{FD6ED08E-16DD-4A38-9E55-ABF5291A4A28}"/>
            </a:ext>
          </a:extLst>
        </xdr:cNvPr>
        <xdr:cNvSpPr txBox="1"/>
      </xdr:nvSpPr>
      <xdr:spPr>
        <a:xfrm>
          <a:off x="17820821" y="1753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76200</xdr:rowOff>
    </xdr:from>
    <xdr:to>
      <xdr:col>120</xdr:col>
      <xdr:colOff>114300</xdr:colOff>
      <xdr:row>100</xdr:row>
      <xdr:rowOff>76200</xdr:rowOff>
    </xdr:to>
    <xdr:cxnSp macro="">
      <xdr:nvCxnSpPr>
        <xdr:cNvPr id="807" name="直線コネクタ 806">
          <a:extLst>
            <a:ext uri="{FF2B5EF4-FFF2-40B4-BE49-F238E27FC236}">
              <a16:creationId xmlns:a16="http://schemas.microsoft.com/office/drawing/2014/main" id="{7FE58E1C-2BCD-4270-AD05-76242F5A2243}"/>
            </a:ext>
          </a:extLst>
        </xdr:cNvPr>
        <xdr:cNvCxnSpPr/>
      </xdr:nvCxnSpPr>
      <xdr:spPr>
        <a:xfrm>
          <a:off x="18288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105427</xdr:rowOff>
    </xdr:from>
    <xdr:ext cx="467179" cy="259045"/>
    <xdr:sp macro="" textlink="">
      <xdr:nvSpPr>
        <xdr:cNvPr id="808" name="テキスト ボックス 807">
          <a:extLst>
            <a:ext uri="{FF2B5EF4-FFF2-40B4-BE49-F238E27FC236}">
              <a16:creationId xmlns:a16="http://schemas.microsoft.com/office/drawing/2014/main" id="{425595DD-165D-48F2-9761-D546347C8135}"/>
            </a:ext>
          </a:extLst>
        </xdr:cNvPr>
        <xdr:cNvSpPr txBox="1"/>
      </xdr:nvSpPr>
      <xdr:spPr>
        <a:xfrm>
          <a:off x="17820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09" name="直線コネクタ 808">
          <a:extLst>
            <a:ext uri="{FF2B5EF4-FFF2-40B4-BE49-F238E27FC236}">
              <a16:creationId xmlns:a16="http://schemas.microsoft.com/office/drawing/2014/main" id="{548BD6CC-5B25-4D84-97E8-2AB38E3C1B38}"/>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10" name="テキスト ボックス 809">
          <a:extLst>
            <a:ext uri="{FF2B5EF4-FFF2-40B4-BE49-F238E27FC236}">
              <a16:creationId xmlns:a16="http://schemas.microsoft.com/office/drawing/2014/main" id="{9E6F0C22-FEC5-4112-A71E-396B5FE20830}"/>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11" name="【公民館】&#10;一人当たり面積グラフ枠">
          <a:extLst>
            <a:ext uri="{FF2B5EF4-FFF2-40B4-BE49-F238E27FC236}">
              <a16:creationId xmlns:a16="http://schemas.microsoft.com/office/drawing/2014/main" id="{F2226ECE-2285-434D-B169-78E0F14C6080}"/>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30480</xdr:rowOff>
    </xdr:from>
    <xdr:to>
      <xdr:col>116</xdr:col>
      <xdr:colOff>62864</xdr:colOff>
      <xdr:row>108</xdr:row>
      <xdr:rowOff>62485</xdr:rowOff>
    </xdr:to>
    <xdr:cxnSp macro="">
      <xdr:nvCxnSpPr>
        <xdr:cNvPr id="812" name="直線コネクタ 811">
          <a:extLst>
            <a:ext uri="{FF2B5EF4-FFF2-40B4-BE49-F238E27FC236}">
              <a16:creationId xmlns:a16="http://schemas.microsoft.com/office/drawing/2014/main" id="{457261F9-284B-4FFB-866E-E50ECE222ED5}"/>
            </a:ext>
          </a:extLst>
        </xdr:cNvPr>
        <xdr:cNvCxnSpPr/>
      </xdr:nvCxnSpPr>
      <xdr:spPr>
        <a:xfrm flipV="1">
          <a:off x="22160864" y="17175480"/>
          <a:ext cx="0" cy="14036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66312</xdr:rowOff>
    </xdr:from>
    <xdr:ext cx="469744" cy="259045"/>
    <xdr:sp macro="" textlink="">
      <xdr:nvSpPr>
        <xdr:cNvPr id="813" name="【公民館】&#10;一人当たり面積最小値テキスト">
          <a:extLst>
            <a:ext uri="{FF2B5EF4-FFF2-40B4-BE49-F238E27FC236}">
              <a16:creationId xmlns:a16="http://schemas.microsoft.com/office/drawing/2014/main" id="{D14B37DC-E4E9-4095-BC74-B3A74102884C}"/>
            </a:ext>
          </a:extLst>
        </xdr:cNvPr>
        <xdr:cNvSpPr txBox="1"/>
      </xdr:nvSpPr>
      <xdr:spPr>
        <a:xfrm>
          <a:off x="22199600" y="185829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62485</xdr:rowOff>
    </xdr:from>
    <xdr:to>
      <xdr:col>116</xdr:col>
      <xdr:colOff>152400</xdr:colOff>
      <xdr:row>108</xdr:row>
      <xdr:rowOff>62485</xdr:rowOff>
    </xdr:to>
    <xdr:cxnSp macro="">
      <xdr:nvCxnSpPr>
        <xdr:cNvPr id="814" name="直線コネクタ 813">
          <a:extLst>
            <a:ext uri="{FF2B5EF4-FFF2-40B4-BE49-F238E27FC236}">
              <a16:creationId xmlns:a16="http://schemas.microsoft.com/office/drawing/2014/main" id="{FF3131AD-1B80-4037-8C7D-78CC928DACFC}"/>
            </a:ext>
          </a:extLst>
        </xdr:cNvPr>
        <xdr:cNvCxnSpPr/>
      </xdr:nvCxnSpPr>
      <xdr:spPr>
        <a:xfrm>
          <a:off x="22072600" y="185790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148607</xdr:rowOff>
    </xdr:from>
    <xdr:ext cx="469744" cy="259045"/>
    <xdr:sp macro="" textlink="">
      <xdr:nvSpPr>
        <xdr:cNvPr id="815" name="【公民館】&#10;一人当たり面積最大値テキスト">
          <a:extLst>
            <a:ext uri="{FF2B5EF4-FFF2-40B4-BE49-F238E27FC236}">
              <a16:creationId xmlns:a16="http://schemas.microsoft.com/office/drawing/2014/main" id="{4C134704-0969-4EA2-8EFA-D9BD299986D8}"/>
            </a:ext>
          </a:extLst>
        </xdr:cNvPr>
        <xdr:cNvSpPr txBox="1"/>
      </xdr:nvSpPr>
      <xdr:spPr>
        <a:xfrm>
          <a:off x="22199600" y="16950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30480</xdr:rowOff>
    </xdr:from>
    <xdr:to>
      <xdr:col>116</xdr:col>
      <xdr:colOff>152400</xdr:colOff>
      <xdr:row>100</xdr:row>
      <xdr:rowOff>30480</xdr:rowOff>
    </xdr:to>
    <xdr:cxnSp macro="">
      <xdr:nvCxnSpPr>
        <xdr:cNvPr id="816" name="直線コネクタ 815">
          <a:extLst>
            <a:ext uri="{FF2B5EF4-FFF2-40B4-BE49-F238E27FC236}">
              <a16:creationId xmlns:a16="http://schemas.microsoft.com/office/drawing/2014/main" id="{2F5E4824-8FE1-46BF-88DE-6BCEB950658D}"/>
            </a:ext>
          </a:extLst>
        </xdr:cNvPr>
        <xdr:cNvCxnSpPr/>
      </xdr:nvCxnSpPr>
      <xdr:spPr>
        <a:xfrm>
          <a:off x="22072600" y="171754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29990</xdr:rowOff>
    </xdr:from>
    <xdr:ext cx="469744" cy="259045"/>
    <xdr:sp macro="" textlink="">
      <xdr:nvSpPr>
        <xdr:cNvPr id="817" name="【公民館】&#10;一人当たり面積平均値テキスト">
          <a:extLst>
            <a:ext uri="{FF2B5EF4-FFF2-40B4-BE49-F238E27FC236}">
              <a16:creationId xmlns:a16="http://schemas.microsoft.com/office/drawing/2014/main" id="{6F9EB214-357F-4A9D-AFA8-38E05A657FA2}"/>
            </a:ext>
          </a:extLst>
        </xdr:cNvPr>
        <xdr:cNvSpPr txBox="1"/>
      </xdr:nvSpPr>
      <xdr:spPr>
        <a:xfrm>
          <a:off x="22199600" y="1803224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7113</xdr:rowOff>
    </xdr:from>
    <xdr:to>
      <xdr:col>116</xdr:col>
      <xdr:colOff>114300</xdr:colOff>
      <xdr:row>106</xdr:row>
      <xdr:rowOff>108713</xdr:rowOff>
    </xdr:to>
    <xdr:sp macro="" textlink="">
      <xdr:nvSpPr>
        <xdr:cNvPr id="818" name="フローチャート: 判断 817">
          <a:extLst>
            <a:ext uri="{FF2B5EF4-FFF2-40B4-BE49-F238E27FC236}">
              <a16:creationId xmlns:a16="http://schemas.microsoft.com/office/drawing/2014/main" id="{10E9F522-1D95-4384-B778-4E9CD341A9C0}"/>
            </a:ext>
          </a:extLst>
        </xdr:cNvPr>
        <xdr:cNvSpPr/>
      </xdr:nvSpPr>
      <xdr:spPr>
        <a:xfrm>
          <a:off x="22110700" y="18180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11685</xdr:rowOff>
    </xdr:from>
    <xdr:to>
      <xdr:col>112</xdr:col>
      <xdr:colOff>38100</xdr:colOff>
      <xdr:row>106</xdr:row>
      <xdr:rowOff>113285</xdr:rowOff>
    </xdr:to>
    <xdr:sp macro="" textlink="">
      <xdr:nvSpPr>
        <xdr:cNvPr id="819" name="フローチャート: 判断 818">
          <a:extLst>
            <a:ext uri="{FF2B5EF4-FFF2-40B4-BE49-F238E27FC236}">
              <a16:creationId xmlns:a16="http://schemas.microsoft.com/office/drawing/2014/main" id="{627ED2FD-4417-4DF9-980A-9287F2827B37}"/>
            </a:ext>
          </a:extLst>
        </xdr:cNvPr>
        <xdr:cNvSpPr/>
      </xdr:nvSpPr>
      <xdr:spPr>
        <a:xfrm>
          <a:off x="21272500" y="18185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48261</xdr:rowOff>
    </xdr:from>
    <xdr:to>
      <xdr:col>107</xdr:col>
      <xdr:colOff>101600</xdr:colOff>
      <xdr:row>106</xdr:row>
      <xdr:rowOff>149861</xdr:rowOff>
    </xdr:to>
    <xdr:sp macro="" textlink="">
      <xdr:nvSpPr>
        <xdr:cNvPr id="820" name="フローチャート: 判断 819">
          <a:extLst>
            <a:ext uri="{FF2B5EF4-FFF2-40B4-BE49-F238E27FC236}">
              <a16:creationId xmlns:a16="http://schemas.microsoft.com/office/drawing/2014/main" id="{1BD4FF14-A396-4640-A7E5-C685BC550005}"/>
            </a:ext>
          </a:extLst>
        </xdr:cNvPr>
        <xdr:cNvSpPr/>
      </xdr:nvSpPr>
      <xdr:spPr>
        <a:xfrm>
          <a:off x="20383500" y="18221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59689</xdr:rowOff>
    </xdr:from>
    <xdr:to>
      <xdr:col>102</xdr:col>
      <xdr:colOff>165100</xdr:colOff>
      <xdr:row>106</xdr:row>
      <xdr:rowOff>161289</xdr:rowOff>
    </xdr:to>
    <xdr:sp macro="" textlink="">
      <xdr:nvSpPr>
        <xdr:cNvPr id="821" name="フローチャート: 判断 820">
          <a:extLst>
            <a:ext uri="{FF2B5EF4-FFF2-40B4-BE49-F238E27FC236}">
              <a16:creationId xmlns:a16="http://schemas.microsoft.com/office/drawing/2014/main" id="{673A5702-6034-4E95-AFA5-B0C80E9200B6}"/>
            </a:ext>
          </a:extLst>
        </xdr:cNvPr>
        <xdr:cNvSpPr/>
      </xdr:nvSpPr>
      <xdr:spPr>
        <a:xfrm>
          <a:off x="19494500" y="18233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61976</xdr:rowOff>
    </xdr:from>
    <xdr:to>
      <xdr:col>98</xdr:col>
      <xdr:colOff>38100</xdr:colOff>
      <xdr:row>106</xdr:row>
      <xdr:rowOff>163576</xdr:rowOff>
    </xdr:to>
    <xdr:sp macro="" textlink="">
      <xdr:nvSpPr>
        <xdr:cNvPr id="822" name="フローチャート: 判断 821">
          <a:extLst>
            <a:ext uri="{FF2B5EF4-FFF2-40B4-BE49-F238E27FC236}">
              <a16:creationId xmlns:a16="http://schemas.microsoft.com/office/drawing/2014/main" id="{1C4B4BC2-3687-45B3-B025-DAE6C12D42D2}"/>
            </a:ext>
          </a:extLst>
        </xdr:cNvPr>
        <xdr:cNvSpPr/>
      </xdr:nvSpPr>
      <xdr:spPr>
        <a:xfrm>
          <a:off x="18605500" y="18235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23" name="テキスト ボックス 822">
          <a:extLst>
            <a:ext uri="{FF2B5EF4-FFF2-40B4-BE49-F238E27FC236}">
              <a16:creationId xmlns:a16="http://schemas.microsoft.com/office/drawing/2014/main" id="{44379E2D-F4F4-486B-9FCD-6C4FA61F0BD8}"/>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24" name="テキスト ボックス 823">
          <a:extLst>
            <a:ext uri="{FF2B5EF4-FFF2-40B4-BE49-F238E27FC236}">
              <a16:creationId xmlns:a16="http://schemas.microsoft.com/office/drawing/2014/main" id="{2EBB1C19-A963-4161-9086-D13C64F6E391}"/>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25" name="テキスト ボックス 824">
          <a:extLst>
            <a:ext uri="{FF2B5EF4-FFF2-40B4-BE49-F238E27FC236}">
              <a16:creationId xmlns:a16="http://schemas.microsoft.com/office/drawing/2014/main" id="{4971B189-6D7F-4A01-9272-CD5FE1D646A7}"/>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26" name="テキスト ボックス 825">
          <a:extLst>
            <a:ext uri="{FF2B5EF4-FFF2-40B4-BE49-F238E27FC236}">
              <a16:creationId xmlns:a16="http://schemas.microsoft.com/office/drawing/2014/main" id="{5B009A2E-B254-4061-8A86-347FB78F706D}"/>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27" name="テキスト ボックス 826">
          <a:extLst>
            <a:ext uri="{FF2B5EF4-FFF2-40B4-BE49-F238E27FC236}">
              <a16:creationId xmlns:a16="http://schemas.microsoft.com/office/drawing/2014/main" id="{8E063DC2-EC38-4F71-BE13-3D9856D86A87}"/>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93980</xdr:rowOff>
    </xdr:from>
    <xdr:to>
      <xdr:col>116</xdr:col>
      <xdr:colOff>114300</xdr:colOff>
      <xdr:row>108</xdr:row>
      <xdr:rowOff>24130</xdr:rowOff>
    </xdr:to>
    <xdr:sp macro="" textlink="">
      <xdr:nvSpPr>
        <xdr:cNvPr id="828" name="楕円 827">
          <a:extLst>
            <a:ext uri="{FF2B5EF4-FFF2-40B4-BE49-F238E27FC236}">
              <a16:creationId xmlns:a16="http://schemas.microsoft.com/office/drawing/2014/main" id="{4D04B7E7-B8BA-482E-8CDE-7FF0677094C8}"/>
            </a:ext>
          </a:extLst>
        </xdr:cNvPr>
        <xdr:cNvSpPr/>
      </xdr:nvSpPr>
      <xdr:spPr>
        <a:xfrm>
          <a:off x="22110700" y="18439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107</xdr:row>
      <xdr:rowOff>8907</xdr:rowOff>
    </xdr:from>
    <xdr:ext cx="469744" cy="259045"/>
    <xdr:sp macro="" textlink="">
      <xdr:nvSpPr>
        <xdr:cNvPr id="829" name="【公民館】&#10;一人当たり面積該当値テキスト">
          <a:extLst>
            <a:ext uri="{FF2B5EF4-FFF2-40B4-BE49-F238E27FC236}">
              <a16:creationId xmlns:a16="http://schemas.microsoft.com/office/drawing/2014/main" id="{415F6329-757F-49A1-9C92-C100DAAE8C89}"/>
            </a:ext>
          </a:extLst>
        </xdr:cNvPr>
        <xdr:cNvSpPr txBox="1"/>
      </xdr:nvSpPr>
      <xdr:spPr>
        <a:xfrm>
          <a:off x="22199600" y="183540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107</xdr:row>
      <xdr:rowOff>93980</xdr:rowOff>
    </xdr:from>
    <xdr:to>
      <xdr:col>112</xdr:col>
      <xdr:colOff>38100</xdr:colOff>
      <xdr:row>108</xdr:row>
      <xdr:rowOff>24130</xdr:rowOff>
    </xdr:to>
    <xdr:sp macro="" textlink="">
      <xdr:nvSpPr>
        <xdr:cNvPr id="830" name="楕円 829">
          <a:extLst>
            <a:ext uri="{FF2B5EF4-FFF2-40B4-BE49-F238E27FC236}">
              <a16:creationId xmlns:a16="http://schemas.microsoft.com/office/drawing/2014/main" id="{9A15C563-9277-4F15-8641-5BAF78161ECD}"/>
            </a:ext>
          </a:extLst>
        </xdr:cNvPr>
        <xdr:cNvSpPr/>
      </xdr:nvSpPr>
      <xdr:spPr>
        <a:xfrm>
          <a:off x="21272500" y="18439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107</xdr:row>
      <xdr:rowOff>144780</xdr:rowOff>
    </xdr:from>
    <xdr:to>
      <xdr:col>116</xdr:col>
      <xdr:colOff>63500</xdr:colOff>
      <xdr:row>107</xdr:row>
      <xdr:rowOff>144780</xdr:rowOff>
    </xdr:to>
    <xdr:cxnSp macro="">
      <xdr:nvCxnSpPr>
        <xdr:cNvPr id="831" name="直線コネクタ 830">
          <a:extLst>
            <a:ext uri="{FF2B5EF4-FFF2-40B4-BE49-F238E27FC236}">
              <a16:creationId xmlns:a16="http://schemas.microsoft.com/office/drawing/2014/main" id="{B20604B0-EFAC-4F9F-9D7C-6AA24E7E7BC9}"/>
            </a:ext>
          </a:extLst>
        </xdr:cNvPr>
        <xdr:cNvCxnSpPr/>
      </xdr:nvCxnSpPr>
      <xdr:spPr>
        <a:xfrm>
          <a:off x="21323300" y="1848993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107</xdr:row>
      <xdr:rowOff>84837</xdr:rowOff>
    </xdr:from>
    <xdr:to>
      <xdr:col>107</xdr:col>
      <xdr:colOff>101600</xdr:colOff>
      <xdr:row>108</xdr:row>
      <xdr:rowOff>14987</xdr:rowOff>
    </xdr:to>
    <xdr:sp macro="" textlink="">
      <xdr:nvSpPr>
        <xdr:cNvPr id="832" name="楕円 831">
          <a:extLst>
            <a:ext uri="{FF2B5EF4-FFF2-40B4-BE49-F238E27FC236}">
              <a16:creationId xmlns:a16="http://schemas.microsoft.com/office/drawing/2014/main" id="{D8E2AF90-C738-4650-A485-6291E8572116}"/>
            </a:ext>
          </a:extLst>
        </xdr:cNvPr>
        <xdr:cNvSpPr/>
      </xdr:nvSpPr>
      <xdr:spPr>
        <a:xfrm>
          <a:off x="20383500" y="184299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107</xdr:row>
      <xdr:rowOff>135637</xdr:rowOff>
    </xdr:from>
    <xdr:to>
      <xdr:col>111</xdr:col>
      <xdr:colOff>177800</xdr:colOff>
      <xdr:row>107</xdr:row>
      <xdr:rowOff>144780</xdr:rowOff>
    </xdr:to>
    <xdr:cxnSp macro="">
      <xdr:nvCxnSpPr>
        <xdr:cNvPr id="833" name="直線コネクタ 832">
          <a:extLst>
            <a:ext uri="{FF2B5EF4-FFF2-40B4-BE49-F238E27FC236}">
              <a16:creationId xmlns:a16="http://schemas.microsoft.com/office/drawing/2014/main" id="{FC6F9B57-8DE9-4DDF-8A87-57A4B6F42B02}"/>
            </a:ext>
          </a:extLst>
        </xdr:cNvPr>
        <xdr:cNvCxnSpPr/>
      </xdr:nvCxnSpPr>
      <xdr:spPr>
        <a:xfrm>
          <a:off x="20434300" y="18480787"/>
          <a:ext cx="889000" cy="9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107</xdr:row>
      <xdr:rowOff>84837</xdr:rowOff>
    </xdr:from>
    <xdr:to>
      <xdr:col>102</xdr:col>
      <xdr:colOff>165100</xdr:colOff>
      <xdr:row>108</xdr:row>
      <xdr:rowOff>14987</xdr:rowOff>
    </xdr:to>
    <xdr:sp macro="" textlink="">
      <xdr:nvSpPr>
        <xdr:cNvPr id="834" name="楕円 833">
          <a:extLst>
            <a:ext uri="{FF2B5EF4-FFF2-40B4-BE49-F238E27FC236}">
              <a16:creationId xmlns:a16="http://schemas.microsoft.com/office/drawing/2014/main" id="{C6D023A6-6D3E-44C2-AEE8-4E329D2CBA56}"/>
            </a:ext>
          </a:extLst>
        </xdr:cNvPr>
        <xdr:cNvSpPr/>
      </xdr:nvSpPr>
      <xdr:spPr>
        <a:xfrm>
          <a:off x="19494500" y="184299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107</xdr:row>
      <xdr:rowOff>135637</xdr:rowOff>
    </xdr:from>
    <xdr:to>
      <xdr:col>107</xdr:col>
      <xdr:colOff>50800</xdr:colOff>
      <xdr:row>107</xdr:row>
      <xdr:rowOff>135637</xdr:rowOff>
    </xdr:to>
    <xdr:cxnSp macro="">
      <xdr:nvCxnSpPr>
        <xdr:cNvPr id="835" name="直線コネクタ 834">
          <a:extLst>
            <a:ext uri="{FF2B5EF4-FFF2-40B4-BE49-F238E27FC236}">
              <a16:creationId xmlns:a16="http://schemas.microsoft.com/office/drawing/2014/main" id="{52E4D710-0640-4B20-B4B5-45B48A53A771}"/>
            </a:ext>
          </a:extLst>
        </xdr:cNvPr>
        <xdr:cNvCxnSpPr/>
      </xdr:nvCxnSpPr>
      <xdr:spPr>
        <a:xfrm>
          <a:off x="19545300" y="1848078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107</xdr:row>
      <xdr:rowOff>84837</xdr:rowOff>
    </xdr:from>
    <xdr:to>
      <xdr:col>98</xdr:col>
      <xdr:colOff>38100</xdr:colOff>
      <xdr:row>108</xdr:row>
      <xdr:rowOff>14987</xdr:rowOff>
    </xdr:to>
    <xdr:sp macro="" textlink="">
      <xdr:nvSpPr>
        <xdr:cNvPr id="836" name="楕円 835">
          <a:extLst>
            <a:ext uri="{FF2B5EF4-FFF2-40B4-BE49-F238E27FC236}">
              <a16:creationId xmlns:a16="http://schemas.microsoft.com/office/drawing/2014/main" id="{DB8578FA-2541-4011-84FD-7D505065624C}"/>
            </a:ext>
          </a:extLst>
        </xdr:cNvPr>
        <xdr:cNvSpPr/>
      </xdr:nvSpPr>
      <xdr:spPr>
        <a:xfrm>
          <a:off x="18605500" y="184299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107</xdr:row>
      <xdr:rowOff>135637</xdr:rowOff>
    </xdr:from>
    <xdr:to>
      <xdr:col>102</xdr:col>
      <xdr:colOff>114300</xdr:colOff>
      <xdr:row>107</xdr:row>
      <xdr:rowOff>135637</xdr:rowOff>
    </xdr:to>
    <xdr:cxnSp macro="">
      <xdr:nvCxnSpPr>
        <xdr:cNvPr id="837" name="直線コネクタ 836">
          <a:extLst>
            <a:ext uri="{FF2B5EF4-FFF2-40B4-BE49-F238E27FC236}">
              <a16:creationId xmlns:a16="http://schemas.microsoft.com/office/drawing/2014/main" id="{A507267C-93CF-42A3-BE69-6E5FB9155CDF}"/>
            </a:ext>
          </a:extLst>
        </xdr:cNvPr>
        <xdr:cNvCxnSpPr/>
      </xdr:nvCxnSpPr>
      <xdr:spPr>
        <a:xfrm>
          <a:off x="18656300" y="1848078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104</xdr:row>
      <xdr:rowOff>129812</xdr:rowOff>
    </xdr:from>
    <xdr:ext cx="469744" cy="259045"/>
    <xdr:sp macro="" textlink="">
      <xdr:nvSpPr>
        <xdr:cNvPr id="838" name="n_1aveValue【公民館】&#10;一人当たり面積">
          <a:extLst>
            <a:ext uri="{FF2B5EF4-FFF2-40B4-BE49-F238E27FC236}">
              <a16:creationId xmlns:a16="http://schemas.microsoft.com/office/drawing/2014/main" id="{36968ABB-B9B1-4379-805C-004C1FAAB863}"/>
            </a:ext>
          </a:extLst>
        </xdr:cNvPr>
        <xdr:cNvSpPr txBox="1"/>
      </xdr:nvSpPr>
      <xdr:spPr>
        <a:xfrm>
          <a:off x="21075727" y="179606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166388</xdr:rowOff>
    </xdr:from>
    <xdr:ext cx="469744" cy="259045"/>
    <xdr:sp macro="" textlink="">
      <xdr:nvSpPr>
        <xdr:cNvPr id="839" name="n_2aveValue【公民館】&#10;一人当たり面積">
          <a:extLst>
            <a:ext uri="{FF2B5EF4-FFF2-40B4-BE49-F238E27FC236}">
              <a16:creationId xmlns:a16="http://schemas.microsoft.com/office/drawing/2014/main" id="{172201F2-EAC6-4292-A629-D34071579D18}"/>
            </a:ext>
          </a:extLst>
        </xdr:cNvPr>
        <xdr:cNvSpPr txBox="1"/>
      </xdr:nvSpPr>
      <xdr:spPr>
        <a:xfrm>
          <a:off x="20199427" y="179971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6366</xdr:rowOff>
    </xdr:from>
    <xdr:ext cx="469744" cy="259045"/>
    <xdr:sp macro="" textlink="">
      <xdr:nvSpPr>
        <xdr:cNvPr id="840" name="n_3aveValue【公民館】&#10;一人当たり面積">
          <a:extLst>
            <a:ext uri="{FF2B5EF4-FFF2-40B4-BE49-F238E27FC236}">
              <a16:creationId xmlns:a16="http://schemas.microsoft.com/office/drawing/2014/main" id="{025280BD-F1D1-45AF-9F0F-F11C9A9A22AF}"/>
            </a:ext>
          </a:extLst>
        </xdr:cNvPr>
        <xdr:cNvSpPr txBox="1"/>
      </xdr:nvSpPr>
      <xdr:spPr>
        <a:xfrm>
          <a:off x="19310427" y="180086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8653</xdr:rowOff>
    </xdr:from>
    <xdr:ext cx="469744" cy="259045"/>
    <xdr:sp macro="" textlink="">
      <xdr:nvSpPr>
        <xdr:cNvPr id="841" name="n_4aveValue【公民館】&#10;一人当たり面積">
          <a:extLst>
            <a:ext uri="{FF2B5EF4-FFF2-40B4-BE49-F238E27FC236}">
              <a16:creationId xmlns:a16="http://schemas.microsoft.com/office/drawing/2014/main" id="{0E13C166-935E-42D3-9A0F-ABEA8CC63320}"/>
            </a:ext>
          </a:extLst>
        </xdr:cNvPr>
        <xdr:cNvSpPr txBox="1"/>
      </xdr:nvSpPr>
      <xdr:spPr>
        <a:xfrm>
          <a:off x="18421427" y="180109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108</xdr:row>
      <xdr:rowOff>15257</xdr:rowOff>
    </xdr:from>
    <xdr:ext cx="469744" cy="259045"/>
    <xdr:sp macro="" textlink="">
      <xdr:nvSpPr>
        <xdr:cNvPr id="842" name="n_1mainValue【公民館】&#10;一人当たり面積">
          <a:extLst>
            <a:ext uri="{FF2B5EF4-FFF2-40B4-BE49-F238E27FC236}">
              <a16:creationId xmlns:a16="http://schemas.microsoft.com/office/drawing/2014/main" id="{6C3843F2-3C82-44FB-8C9A-8167CFDC25C5}"/>
            </a:ext>
          </a:extLst>
        </xdr:cNvPr>
        <xdr:cNvSpPr txBox="1"/>
      </xdr:nvSpPr>
      <xdr:spPr>
        <a:xfrm>
          <a:off x="21075727" y="185318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108</xdr:row>
      <xdr:rowOff>6114</xdr:rowOff>
    </xdr:from>
    <xdr:ext cx="469744" cy="259045"/>
    <xdr:sp macro="" textlink="">
      <xdr:nvSpPr>
        <xdr:cNvPr id="843" name="n_2mainValue【公民館】&#10;一人当たり面積">
          <a:extLst>
            <a:ext uri="{FF2B5EF4-FFF2-40B4-BE49-F238E27FC236}">
              <a16:creationId xmlns:a16="http://schemas.microsoft.com/office/drawing/2014/main" id="{34325261-3CA0-40C3-BA57-7BE61F795D2E}"/>
            </a:ext>
          </a:extLst>
        </xdr:cNvPr>
        <xdr:cNvSpPr txBox="1"/>
      </xdr:nvSpPr>
      <xdr:spPr>
        <a:xfrm>
          <a:off x="20199427" y="185227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108</xdr:row>
      <xdr:rowOff>6114</xdr:rowOff>
    </xdr:from>
    <xdr:ext cx="469744" cy="259045"/>
    <xdr:sp macro="" textlink="">
      <xdr:nvSpPr>
        <xdr:cNvPr id="844" name="n_3mainValue【公民館】&#10;一人当たり面積">
          <a:extLst>
            <a:ext uri="{FF2B5EF4-FFF2-40B4-BE49-F238E27FC236}">
              <a16:creationId xmlns:a16="http://schemas.microsoft.com/office/drawing/2014/main" id="{D8B9207F-D5B4-477D-81DF-B2A5FEB8DD2A}"/>
            </a:ext>
          </a:extLst>
        </xdr:cNvPr>
        <xdr:cNvSpPr txBox="1"/>
      </xdr:nvSpPr>
      <xdr:spPr>
        <a:xfrm>
          <a:off x="19310427" y="185227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108</xdr:row>
      <xdr:rowOff>6114</xdr:rowOff>
    </xdr:from>
    <xdr:ext cx="469744" cy="259045"/>
    <xdr:sp macro="" textlink="">
      <xdr:nvSpPr>
        <xdr:cNvPr id="845" name="n_4mainValue【公民館】&#10;一人当たり面積">
          <a:extLst>
            <a:ext uri="{FF2B5EF4-FFF2-40B4-BE49-F238E27FC236}">
              <a16:creationId xmlns:a16="http://schemas.microsoft.com/office/drawing/2014/main" id="{F1C0F13B-8020-44CC-8898-503AEB7ACB51}"/>
            </a:ext>
          </a:extLst>
        </xdr:cNvPr>
        <xdr:cNvSpPr txBox="1"/>
      </xdr:nvSpPr>
      <xdr:spPr>
        <a:xfrm>
          <a:off x="18421427" y="185227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46" name="正方形/長方形 845">
          <a:extLst>
            <a:ext uri="{FF2B5EF4-FFF2-40B4-BE49-F238E27FC236}">
              <a16:creationId xmlns:a16="http://schemas.microsoft.com/office/drawing/2014/main" id="{3EDB1DAB-1DBE-4D5E-9960-DCDFD1477073}"/>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47" name="正方形/長方形 846">
          <a:extLst>
            <a:ext uri="{FF2B5EF4-FFF2-40B4-BE49-F238E27FC236}">
              <a16:creationId xmlns:a16="http://schemas.microsoft.com/office/drawing/2014/main" id="{ECE00269-15A0-4803-A274-BECADEBB9BC8}"/>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48" name="テキスト ボックス 847">
          <a:extLst>
            <a:ext uri="{FF2B5EF4-FFF2-40B4-BE49-F238E27FC236}">
              <a16:creationId xmlns:a16="http://schemas.microsoft.com/office/drawing/2014/main" id="{633E38C3-D306-4CBD-BB4C-64C1FD1E47FC}"/>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令和</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年度決算においては、有形固定資産減価償却率は、おおむね類似団体平均を上回った。特に顕著なものが公営住宅であり、主な要因として、当市の公営住宅は昭和</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30</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年代に建設されているものが多く、現在に至るまで大規模な改修は行っていないことが挙げられる。現在は、新しく住民を受け入れることはしておらず、退去し終えた公営住宅から取り壊しを行い、土地の売却を行い新たな財源確保を推進している。同じく減価償却率の高い保育所も、</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13</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園と施設保有数が多いのと同時に、建設後</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30</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年以上が経過している建物が多いことが要因に挙げられる。少子化による影響で子どもの数が減少している反面、</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歳未満児保育の増加など求められる保育の質が変化してきており、今後はニーズ量をとらえながら民営化などによる対応を図り、公の保育のあり方を検討していく。対して、橋りょうについては、類似団体平均を大きく下回った。主な要因として、平成</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25</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年に完成した犬山富士線跨線橋をはじめとして、令和</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年度に完成した新郷瀬川の橋りょうなど近年新しく整備している橋りょうが多いことが挙げられる。今後、供用開始から</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50</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年以上を経過する橋りょうが増加していくことから、市民生活の基盤となるインフラ資産についても、施設の長寿命化を目指し、計画的な点検や修繕工事を行っていく。</a:t>
          </a: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C1D8EE96-8868-4B49-BF8D-7697AB273CB1}"/>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33E8827C-DFF7-4977-8F72-AF5E76606E23}"/>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1997952B-4E5A-4F56-9D05-9B1ABEC12B23}"/>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EC11FDD7-F0A9-414F-9724-7FCF2F52F115}"/>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愛知県犬山市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DFA47E1B-2AB2-4B3D-A65D-BE24600E8769}"/>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5953F8E6-F656-4A7F-8F39-DC83F0D94F5F}"/>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1D692CFF-6839-4EF7-9D98-A26AB2668288}"/>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758A16A1-D57E-4B55-9210-3B4C9F9E9029}"/>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D6066DD4-89AC-4BAE-A17C-C8C8B8299A3C}"/>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14C0308A-9449-4AD4-957C-EA085B6279C9}"/>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72,733
70,049
74.90
30,146,439
28,468,991
1,244,985
15,503,964
19,262,385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90923DC3-C530-4961-B6AD-6E93FCAF23C2}"/>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F60AA66D-DE02-4177-ADBA-A9812AA65C6A}"/>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D9A120EE-0B86-4F2C-8B7E-593982E827AB}"/>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1C91D2C3-B76D-4221-B856-FE59F1BEC5B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DFF28B40-995A-45DE-8AA7-CF0137425CA9}"/>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177FBCC6-F4B7-4893-A0EB-BBFEE458025F}"/>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4681675E-E3EE-4FCE-9850-4F3E4895CD6C}"/>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708CC969-7403-4BB9-8535-857CCD77CE4F}"/>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D6BA5BC2-E6A7-4541-A7FF-B8B54001B883}"/>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7B789CCB-AA61-4333-98B5-07416A996E97}"/>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BC1C60B6-7E22-4C80-91E6-C45508354AE9}"/>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DFA0EBD6-1C46-4F38-B98B-48A809105ED4}"/>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2CEFDE42-8BF8-4067-8516-29650087B863}"/>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84B87A11-60D6-459F-B280-AA755D23AC30}"/>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9DC1C2F8-82E0-4591-B366-EAC280BD2E1E}"/>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89DA1B7E-60A5-4009-BC4F-313ECA1BA784}"/>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1D474D6F-D693-4B2C-87DF-9A930D3AA0A2}"/>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D65EFA44-9E02-4C65-943A-CDFA07C1E827}"/>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67AC5D1C-58F6-4F0B-BA15-D97D24E8868A}"/>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1C136FF5-52F7-447D-A969-252BCA6AA1DC}"/>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2A0B067E-D618-4ABB-A59B-B66067E681B7}"/>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CBFA6B23-1EA6-4741-A039-CE29DB75B34D}"/>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01E8C4C5-C042-4EB7-8107-7BA0D7CC4AD9}"/>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B2D97EA6-BC2E-4D08-B419-4289EB1E13D6}"/>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12420D40-A741-48B6-ACD6-1B902643A15D}"/>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2E4E29E6-C144-4150-960A-98746FC30C29}"/>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AD1DD1B3-2B75-4AFE-988D-39CED1323D60}"/>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28EB5A6D-FC3D-4BFA-9A14-384DBF04FA3B}"/>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D9006DE5-E534-4AC8-B38F-4F2E8DA8F631}"/>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4605BD83-297C-468C-A21F-59AF507D399C}"/>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07C83072-9B7E-4D99-804B-A5898AC7382F}"/>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15B259C2-6D27-47CD-B75B-A6A238B494EC}"/>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a:extLst>
            <a:ext uri="{FF2B5EF4-FFF2-40B4-BE49-F238E27FC236}">
              <a16:creationId xmlns:a16="http://schemas.microsoft.com/office/drawing/2014/main" id="{39AB7DC9-912C-42E7-823A-BE3B07B02421}"/>
            </a:ext>
          </a:extLst>
        </xdr:cNvPr>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a:extLst>
            <a:ext uri="{FF2B5EF4-FFF2-40B4-BE49-F238E27FC236}">
              <a16:creationId xmlns:a16="http://schemas.microsoft.com/office/drawing/2014/main" id="{E85BB630-E018-44C3-AF5C-19DC5FBEA2B6}"/>
            </a:ext>
          </a:extLst>
        </xdr:cNvPr>
        <xdr:cNvSpPr txBox="1"/>
      </xdr:nvSpPr>
      <xdr:spPr>
        <a:xfrm>
          <a:off x="294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a:extLst>
            <a:ext uri="{FF2B5EF4-FFF2-40B4-BE49-F238E27FC236}">
              <a16:creationId xmlns:a16="http://schemas.microsoft.com/office/drawing/2014/main" id="{87F0BE75-4CF0-49A0-8800-7BCB9D0142ED}"/>
            </a:ext>
          </a:extLst>
        </xdr:cNvPr>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a:extLst>
            <a:ext uri="{FF2B5EF4-FFF2-40B4-BE49-F238E27FC236}">
              <a16:creationId xmlns:a16="http://schemas.microsoft.com/office/drawing/2014/main" id="{7A27395F-0DEB-482A-A477-28CD3F388DF9}"/>
            </a:ext>
          </a:extLst>
        </xdr:cNvPr>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a:extLst>
            <a:ext uri="{FF2B5EF4-FFF2-40B4-BE49-F238E27FC236}">
              <a16:creationId xmlns:a16="http://schemas.microsoft.com/office/drawing/2014/main" id="{24D9EED9-8922-4824-BFDF-A0F35875D6E8}"/>
            </a:ext>
          </a:extLst>
        </xdr:cNvPr>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a:extLst>
            <a:ext uri="{FF2B5EF4-FFF2-40B4-BE49-F238E27FC236}">
              <a16:creationId xmlns:a16="http://schemas.microsoft.com/office/drawing/2014/main" id="{49125002-1251-46FD-9D3E-7DC6C25C7536}"/>
            </a:ext>
          </a:extLst>
        </xdr:cNvPr>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a:extLst>
            <a:ext uri="{FF2B5EF4-FFF2-40B4-BE49-F238E27FC236}">
              <a16:creationId xmlns:a16="http://schemas.microsoft.com/office/drawing/2014/main" id="{1F809E18-A13F-4A0D-A613-694ED9FFB41E}"/>
            </a:ext>
          </a:extLst>
        </xdr:cNvPr>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a:extLst>
            <a:ext uri="{FF2B5EF4-FFF2-40B4-BE49-F238E27FC236}">
              <a16:creationId xmlns:a16="http://schemas.microsoft.com/office/drawing/2014/main" id="{74FCDB37-0244-4A8D-ABF0-3C462F3EF22D}"/>
            </a:ext>
          </a:extLst>
        </xdr:cNvPr>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a:extLst>
            <a:ext uri="{FF2B5EF4-FFF2-40B4-BE49-F238E27FC236}">
              <a16:creationId xmlns:a16="http://schemas.microsoft.com/office/drawing/2014/main" id="{772B4A65-1FFF-47BE-BF05-7BA66F382AB3}"/>
            </a:ext>
          </a:extLst>
        </xdr:cNvPr>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a:extLst>
            <a:ext uri="{FF2B5EF4-FFF2-40B4-BE49-F238E27FC236}">
              <a16:creationId xmlns:a16="http://schemas.microsoft.com/office/drawing/2014/main" id="{AD8D2A7E-7207-4F7A-BEE3-AF34B90DF3CF}"/>
            </a:ext>
          </a:extLst>
        </xdr:cNvPr>
        <xdr:cNvSpPr txBox="1"/>
      </xdr:nvSpPr>
      <xdr:spPr>
        <a:xfrm>
          <a:off x="358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a:extLst>
            <a:ext uri="{FF2B5EF4-FFF2-40B4-BE49-F238E27FC236}">
              <a16:creationId xmlns:a16="http://schemas.microsoft.com/office/drawing/2014/main" id="{1FD4EE32-7CD6-4F82-ACB9-5AB5F86575CE}"/>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5" name="テキスト ボックス 54">
          <a:extLst>
            <a:ext uri="{FF2B5EF4-FFF2-40B4-BE49-F238E27FC236}">
              <a16:creationId xmlns:a16="http://schemas.microsoft.com/office/drawing/2014/main" id="{1C0A67D2-0579-4DA5-9CD1-A0F77B5B1520}"/>
            </a:ext>
          </a:extLst>
        </xdr:cNvPr>
        <xdr:cNvSpPr txBox="1"/>
      </xdr:nvSpPr>
      <xdr:spPr>
        <a:xfrm>
          <a:off x="423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図書館】&#10;有形固定資産減価償却率グラフ枠">
          <a:extLst>
            <a:ext uri="{FF2B5EF4-FFF2-40B4-BE49-F238E27FC236}">
              <a16:creationId xmlns:a16="http://schemas.microsoft.com/office/drawing/2014/main" id="{13CB16F3-41D2-46E6-8315-F88169291093}"/>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32</xdr:row>
      <xdr:rowOff>154305</xdr:rowOff>
    </xdr:from>
    <xdr:to>
      <xdr:col>24</xdr:col>
      <xdr:colOff>62865</xdr:colOff>
      <xdr:row>41</xdr:row>
      <xdr:rowOff>129540</xdr:rowOff>
    </xdr:to>
    <xdr:cxnSp macro="">
      <xdr:nvCxnSpPr>
        <xdr:cNvPr id="57" name="直線コネクタ 56">
          <a:extLst>
            <a:ext uri="{FF2B5EF4-FFF2-40B4-BE49-F238E27FC236}">
              <a16:creationId xmlns:a16="http://schemas.microsoft.com/office/drawing/2014/main" id="{762E98AD-90EB-4582-8892-9FCA9ADC5010}"/>
            </a:ext>
          </a:extLst>
        </xdr:cNvPr>
        <xdr:cNvCxnSpPr/>
      </xdr:nvCxnSpPr>
      <xdr:spPr>
        <a:xfrm flipV="1">
          <a:off x="4634865" y="5640705"/>
          <a:ext cx="0" cy="15182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133367</xdr:rowOff>
    </xdr:from>
    <xdr:ext cx="405111" cy="259045"/>
    <xdr:sp macro="" textlink="">
      <xdr:nvSpPr>
        <xdr:cNvPr id="58" name="【図書館】&#10;有形固定資産減価償却率最小値テキスト">
          <a:extLst>
            <a:ext uri="{FF2B5EF4-FFF2-40B4-BE49-F238E27FC236}">
              <a16:creationId xmlns:a16="http://schemas.microsoft.com/office/drawing/2014/main" id="{0E265377-3ABC-4AC2-A2CA-0D652A71B6EE}"/>
            </a:ext>
          </a:extLst>
        </xdr:cNvPr>
        <xdr:cNvSpPr txBox="1"/>
      </xdr:nvSpPr>
      <xdr:spPr>
        <a:xfrm>
          <a:off x="4673600" y="71628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129540</xdr:rowOff>
    </xdr:from>
    <xdr:to>
      <xdr:col>24</xdr:col>
      <xdr:colOff>152400</xdr:colOff>
      <xdr:row>41</xdr:row>
      <xdr:rowOff>129540</xdr:rowOff>
    </xdr:to>
    <xdr:cxnSp macro="">
      <xdr:nvCxnSpPr>
        <xdr:cNvPr id="59" name="直線コネクタ 58">
          <a:extLst>
            <a:ext uri="{FF2B5EF4-FFF2-40B4-BE49-F238E27FC236}">
              <a16:creationId xmlns:a16="http://schemas.microsoft.com/office/drawing/2014/main" id="{A4187C46-CF7E-43A6-BFAB-3D1C46CDDA89}"/>
            </a:ext>
          </a:extLst>
        </xdr:cNvPr>
        <xdr:cNvCxnSpPr/>
      </xdr:nvCxnSpPr>
      <xdr:spPr>
        <a:xfrm>
          <a:off x="4546600" y="71589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100982</xdr:rowOff>
    </xdr:from>
    <xdr:ext cx="405111" cy="259045"/>
    <xdr:sp macro="" textlink="">
      <xdr:nvSpPr>
        <xdr:cNvPr id="60" name="【図書館】&#10;有形固定資産減価償却率最大値テキスト">
          <a:extLst>
            <a:ext uri="{FF2B5EF4-FFF2-40B4-BE49-F238E27FC236}">
              <a16:creationId xmlns:a16="http://schemas.microsoft.com/office/drawing/2014/main" id="{9D76CE67-1A6D-4F4B-8E60-0AC6EACE47A9}"/>
            </a:ext>
          </a:extLst>
        </xdr:cNvPr>
        <xdr:cNvSpPr txBox="1"/>
      </xdr:nvSpPr>
      <xdr:spPr>
        <a:xfrm>
          <a:off x="4673600" y="54159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32</xdr:row>
      <xdr:rowOff>154305</xdr:rowOff>
    </xdr:from>
    <xdr:to>
      <xdr:col>24</xdr:col>
      <xdr:colOff>152400</xdr:colOff>
      <xdr:row>32</xdr:row>
      <xdr:rowOff>154305</xdr:rowOff>
    </xdr:to>
    <xdr:cxnSp macro="">
      <xdr:nvCxnSpPr>
        <xdr:cNvPr id="61" name="直線コネクタ 60">
          <a:extLst>
            <a:ext uri="{FF2B5EF4-FFF2-40B4-BE49-F238E27FC236}">
              <a16:creationId xmlns:a16="http://schemas.microsoft.com/office/drawing/2014/main" id="{C03E9A0B-3EDA-4AA3-82AD-580712E21C11}"/>
            </a:ext>
          </a:extLst>
        </xdr:cNvPr>
        <xdr:cNvCxnSpPr/>
      </xdr:nvCxnSpPr>
      <xdr:spPr>
        <a:xfrm>
          <a:off x="4546600" y="56407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35</xdr:row>
      <xdr:rowOff>67327</xdr:rowOff>
    </xdr:from>
    <xdr:ext cx="405111" cy="259045"/>
    <xdr:sp macro="" textlink="">
      <xdr:nvSpPr>
        <xdr:cNvPr id="62" name="【図書館】&#10;有形固定資産減価償却率平均値テキスト">
          <a:extLst>
            <a:ext uri="{FF2B5EF4-FFF2-40B4-BE49-F238E27FC236}">
              <a16:creationId xmlns:a16="http://schemas.microsoft.com/office/drawing/2014/main" id="{94F8D287-1B8D-4823-B76C-EA6F844FC718}"/>
            </a:ext>
          </a:extLst>
        </xdr:cNvPr>
        <xdr:cNvSpPr txBox="1"/>
      </xdr:nvSpPr>
      <xdr:spPr>
        <a:xfrm>
          <a:off x="4673600" y="60680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44450</xdr:rowOff>
    </xdr:from>
    <xdr:to>
      <xdr:col>24</xdr:col>
      <xdr:colOff>114300</xdr:colOff>
      <xdr:row>36</xdr:row>
      <xdr:rowOff>146050</xdr:rowOff>
    </xdr:to>
    <xdr:sp macro="" textlink="">
      <xdr:nvSpPr>
        <xdr:cNvPr id="63" name="フローチャート: 判断 62">
          <a:extLst>
            <a:ext uri="{FF2B5EF4-FFF2-40B4-BE49-F238E27FC236}">
              <a16:creationId xmlns:a16="http://schemas.microsoft.com/office/drawing/2014/main" id="{1D47AB12-A373-4CC5-9210-0722B917F57C}"/>
            </a:ext>
          </a:extLst>
        </xdr:cNvPr>
        <xdr:cNvSpPr/>
      </xdr:nvSpPr>
      <xdr:spPr>
        <a:xfrm>
          <a:off x="4584700" y="6216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36</xdr:row>
      <xdr:rowOff>12065</xdr:rowOff>
    </xdr:from>
    <xdr:to>
      <xdr:col>20</xdr:col>
      <xdr:colOff>38100</xdr:colOff>
      <xdr:row>36</xdr:row>
      <xdr:rowOff>113665</xdr:rowOff>
    </xdr:to>
    <xdr:sp macro="" textlink="">
      <xdr:nvSpPr>
        <xdr:cNvPr id="64" name="フローチャート: 判断 63">
          <a:extLst>
            <a:ext uri="{FF2B5EF4-FFF2-40B4-BE49-F238E27FC236}">
              <a16:creationId xmlns:a16="http://schemas.microsoft.com/office/drawing/2014/main" id="{79E19ECB-9878-41CA-915E-776947236AE9}"/>
            </a:ext>
          </a:extLst>
        </xdr:cNvPr>
        <xdr:cNvSpPr/>
      </xdr:nvSpPr>
      <xdr:spPr>
        <a:xfrm>
          <a:off x="3746500" y="6184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35</xdr:row>
      <xdr:rowOff>166370</xdr:rowOff>
    </xdr:from>
    <xdr:to>
      <xdr:col>15</xdr:col>
      <xdr:colOff>101600</xdr:colOff>
      <xdr:row>36</xdr:row>
      <xdr:rowOff>96520</xdr:rowOff>
    </xdr:to>
    <xdr:sp macro="" textlink="">
      <xdr:nvSpPr>
        <xdr:cNvPr id="65" name="フローチャート: 判断 64">
          <a:extLst>
            <a:ext uri="{FF2B5EF4-FFF2-40B4-BE49-F238E27FC236}">
              <a16:creationId xmlns:a16="http://schemas.microsoft.com/office/drawing/2014/main" id="{23B61662-018B-4492-AD41-7F39AC41C78D}"/>
            </a:ext>
          </a:extLst>
        </xdr:cNvPr>
        <xdr:cNvSpPr/>
      </xdr:nvSpPr>
      <xdr:spPr>
        <a:xfrm>
          <a:off x="2857500" y="6167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35</xdr:row>
      <xdr:rowOff>156845</xdr:rowOff>
    </xdr:from>
    <xdr:to>
      <xdr:col>10</xdr:col>
      <xdr:colOff>165100</xdr:colOff>
      <xdr:row>36</xdr:row>
      <xdr:rowOff>86995</xdr:rowOff>
    </xdr:to>
    <xdr:sp macro="" textlink="">
      <xdr:nvSpPr>
        <xdr:cNvPr id="66" name="フローチャート: 判断 65">
          <a:extLst>
            <a:ext uri="{FF2B5EF4-FFF2-40B4-BE49-F238E27FC236}">
              <a16:creationId xmlns:a16="http://schemas.microsoft.com/office/drawing/2014/main" id="{86A0391D-474D-4852-B31E-28B6FAF9D257}"/>
            </a:ext>
          </a:extLst>
        </xdr:cNvPr>
        <xdr:cNvSpPr/>
      </xdr:nvSpPr>
      <xdr:spPr>
        <a:xfrm>
          <a:off x="1968500" y="6157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35</xdr:row>
      <xdr:rowOff>130175</xdr:rowOff>
    </xdr:from>
    <xdr:to>
      <xdr:col>6</xdr:col>
      <xdr:colOff>38100</xdr:colOff>
      <xdr:row>36</xdr:row>
      <xdr:rowOff>60325</xdr:rowOff>
    </xdr:to>
    <xdr:sp macro="" textlink="">
      <xdr:nvSpPr>
        <xdr:cNvPr id="67" name="フローチャート: 判断 66">
          <a:extLst>
            <a:ext uri="{FF2B5EF4-FFF2-40B4-BE49-F238E27FC236}">
              <a16:creationId xmlns:a16="http://schemas.microsoft.com/office/drawing/2014/main" id="{392E2EBE-8F85-4314-8B70-8F6610B669EA}"/>
            </a:ext>
          </a:extLst>
        </xdr:cNvPr>
        <xdr:cNvSpPr/>
      </xdr:nvSpPr>
      <xdr:spPr>
        <a:xfrm>
          <a:off x="1079500" y="6130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F4D37063-D051-493C-957C-CFBB1ED40D8F}"/>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F6199B5F-3E12-4776-B6BE-3349861F509D}"/>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D3A00D9B-E812-4C75-A194-123CD4278A6E}"/>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A831A180-CB9A-4906-9444-A056ED7D224D}"/>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7104EA5B-041A-472B-AF48-41D517D22367}"/>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97790</xdr:rowOff>
    </xdr:from>
    <xdr:to>
      <xdr:col>24</xdr:col>
      <xdr:colOff>114300</xdr:colOff>
      <xdr:row>38</xdr:row>
      <xdr:rowOff>27940</xdr:rowOff>
    </xdr:to>
    <xdr:sp macro="" textlink="">
      <xdr:nvSpPr>
        <xdr:cNvPr id="73" name="楕円 72">
          <a:extLst>
            <a:ext uri="{FF2B5EF4-FFF2-40B4-BE49-F238E27FC236}">
              <a16:creationId xmlns:a16="http://schemas.microsoft.com/office/drawing/2014/main" id="{D03B73F9-7492-4454-848E-46EB489F17FA}"/>
            </a:ext>
          </a:extLst>
        </xdr:cNvPr>
        <xdr:cNvSpPr/>
      </xdr:nvSpPr>
      <xdr:spPr>
        <a:xfrm>
          <a:off x="4584700" y="6441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37</xdr:row>
      <xdr:rowOff>76217</xdr:rowOff>
    </xdr:from>
    <xdr:ext cx="405111" cy="259045"/>
    <xdr:sp macro="" textlink="">
      <xdr:nvSpPr>
        <xdr:cNvPr id="74" name="【図書館】&#10;有形固定資産減価償却率該当値テキスト">
          <a:extLst>
            <a:ext uri="{FF2B5EF4-FFF2-40B4-BE49-F238E27FC236}">
              <a16:creationId xmlns:a16="http://schemas.microsoft.com/office/drawing/2014/main" id="{ECC9300B-D9EE-433B-A4D2-695773A5F584}"/>
            </a:ext>
          </a:extLst>
        </xdr:cNvPr>
        <xdr:cNvSpPr txBox="1"/>
      </xdr:nvSpPr>
      <xdr:spPr>
        <a:xfrm>
          <a:off x="4673600" y="64198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21590</xdr:rowOff>
    </xdr:from>
    <xdr:to>
      <xdr:col>20</xdr:col>
      <xdr:colOff>38100</xdr:colOff>
      <xdr:row>37</xdr:row>
      <xdr:rowOff>123190</xdr:rowOff>
    </xdr:to>
    <xdr:sp macro="" textlink="">
      <xdr:nvSpPr>
        <xdr:cNvPr id="75" name="楕円 74">
          <a:extLst>
            <a:ext uri="{FF2B5EF4-FFF2-40B4-BE49-F238E27FC236}">
              <a16:creationId xmlns:a16="http://schemas.microsoft.com/office/drawing/2014/main" id="{43AB4E1D-9157-4400-B494-FDA6983405F9}"/>
            </a:ext>
          </a:extLst>
        </xdr:cNvPr>
        <xdr:cNvSpPr/>
      </xdr:nvSpPr>
      <xdr:spPr>
        <a:xfrm>
          <a:off x="3746500" y="6365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37</xdr:row>
      <xdr:rowOff>72390</xdr:rowOff>
    </xdr:from>
    <xdr:to>
      <xdr:col>24</xdr:col>
      <xdr:colOff>63500</xdr:colOff>
      <xdr:row>37</xdr:row>
      <xdr:rowOff>148590</xdr:rowOff>
    </xdr:to>
    <xdr:cxnSp macro="">
      <xdr:nvCxnSpPr>
        <xdr:cNvPr id="76" name="直線コネクタ 75">
          <a:extLst>
            <a:ext uri="{FF2B5EF4-FFF2-40B4-BE49-F238E27FC236}">
              <a16:creationId xmlns:a16="http://schemas.microsoft.com/office/drawing/2014/main" id="{9A9731E4-2D2D-44AC-A65E-192C4430BF4E}"/>
            </a:ext>
          </a:extLst>
        </xdr:cNvPr>
        <xdr:cNvCxnSpPr/>
      </xdr:nvCxnSpPr>
      <xdr:spPr>
        <a:xfrm>
          <a:off x="3797300" y="6416040"/>
          <a:ext cx="8382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25400</xdr:rowOff>
    </xdr:from>
    <xdr:to>
      <xdr:col>15</xdr:col>
      <xdr:colOff>101600</xdr:colOff>
      <xdr:row>37</xdr:row>
      <xdr:rowOff>127000</xdr:rowOff>
    </xdr:to>
    <xdr:sp macro="" textlink="">
      <xdr:nvSpPr>
        <xdr:cNvPr id="77" name="楕円 76">
          <a:extLst>
            <a:ext uri="{FF2B5EF4-FFF2-40B4-BE49-F238E27FC236}">
              <a16:creationId xmlns:a16="http://schemas.microsoft.com/office/drawing/2014/main" id="{9FEB18FE-70F0-4A8F-B8A5-67424865D79C}"/>
            </a:ext>
          </a:extLst>
        </xdr:cNvPr>
        <xdr:cNvSpPr/>
      </xdr:nvSpPr>
      <xdr:spPr>
        <a:xfrm>
          <a:off x="2857500" y="6369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72390</xdr:rowOff>
    </xdr:from>
    <xdr:to>
      <xdr:col>19</xdr:col>
      <xdr:colOff>177800</xdr:colOff>
      <xdr:row>37</xdr:row>
      <xdr:rowOff>76200</xdr:rowOff>
    </xdr:to>
    <xdr:cxnSp macro="">
      <xdr:nvCxnSpPr>
        <xdr:cNvPr id="78" name="直線コネクタ 77">
          <a:extLst>
            <a:ext uri="{FF2B5EF4-FFF2-40B4-BE49-F238E27FC236}">
              <a16:creationId xmlns:a16="http://schemas.microsoft.com/office/drawing/2014/main" id="{5BFAC89E-FA5E-47F2-B0A4-DD7D68304107}"/>
            </a:ext>
          </a:extLst>
        </xdr:cNvPr>
        <xdr:cNvCxnSpPr/>
      </xdr:nvCxnSpPr>
      <xdr:spPr>
        <a:xfrm flipV="1">
          <a:off x="2908300" y="641604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31115</xdr:rowOff>
    </xdr:from>
    <xdr:to>
      <xdr:col>10</xdr:col>
      <xdr:colOff>165100</xdr:colOff>
      <xdr:row>37</xdr:row>
      <xdr:rowOff>132715</xdr:rowOff>
    </xdr:to>
    <xdr:sp macro="" textlink="">
      <xdr:nvSpPr>
        <xdr:cNvPr id="79" name="楕円 78">
          <a:extLst>
            <a:ext uri="{FF2B5EF4-FFF2-40B4-BE49-F238E27FC236}">
              <a16:creationId xmlns:a16="http://schemas.microsoft.com/office/drawing/2014/main" id="{F22F7299-EEBF-4F38-8CCD-414BEBA01588}"/>
            </a:ext>
          </a:extLst>
        </xdr:cNvPr>
        <xdr:cNvSpPr/>
      </xdr:nvSpPr>
      <xdr:spPr>
        <a:xfrm>
          <a:off x="1968500" y="63747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37</xdr:row>
      <xdr:rowOff>76200</xdr:rowOff>
    </xdr:from>
    <xdr:to>
      <xdr:col>15</xdr:col>
      <xdr:colOff>50800</xdr:colOff>
      <xdr:row>37</xdr:row>
      <xdr:rowOff>81915</xdr:rowOff>
    </xdr:to>
    <xdr:cxnSp macro="">
      <xdr:nvCxnSpPr>
        <xdr:cNvPr id="80" name="直線コネクタ 79">
          <a:extLst>
            <a:ext uri="{FF2B5EF4-FFF2-40B4-BE49-F238E27FC236}">
              <a16:creationId xmlns:a16="http://schemas.microsoft.com/office/drawing/2014/main" id="{68CA26D5-A1D3-47C6-9AE5-55869932DBC6}"/>
            </a:ext>
          </a:extLst>
        </xdr:cNvPr>
        <xdr:cNvCxnSpPr/>
      </xdr:nvCxnSpPr>
      <xdr:spPr>
        <a:xfrm flipV="1">
          <a:off x="2019300" y="6419850"/>
          <a:ext cx="8890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36</xdr:row>
      <xdr:rowOff>164465</xdr:rowOff>
    </xdr:from>
    <xdr:to>
      <xdr:col>6</xdr:col>
      <xdr:colOff>38100</xdr:colOff>
      <xdr:row>37</xdr:row>
      <xdr:rowOff>94615</xdr:rowOff>
    </xdr:to>
    <xdr:sp macro="" textlink="">
      <xdr:nvSpPr>
        <xdr:cNvPr id="81" name="楕円 80">
          <a:extLst>
            <a:ext uri="{FF2B5EF4-FFF2-40B4-BE49-F238E27FC236}">
              <a16:creationId xmlns:a16="http://schemas.microsoft.com/office/drawing/2014/main" id="{A9092470-9D8D-4333-B44C-2DB5567446F5}"/>
            </a:ext>
          </a:extLst>
        </xdr:cNvPr>
        <xdr:cNvSpPr/>
      </xdr:nvSpPr>
      <xdr:spPr>
        <a:xfrm>
          <a:off x="1079500" y="63366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37</xdr:row>
      <xdr:rowOff>43815</xdr:rowOff>
    </xdr:from>
    <xdr:to>
      <xdr:col>10</xdr:col>
      <xdr:colOff>114300</xdr:colOff>
      <xdr:row>37</xdr:row>
      <xdr:rowOff>81915</xdr:rowOff>
    </xdr:to>
    <xdr:cxnSp macro="">
      <xdr:nvCxnSpPr>
        <xdr:cNvPr id="82" name="直線コネクタ 81">
          <a:extLst>
            <a:ext uri="{FF2B5EF4-FFF2-40B4-BE49-F238E27FC236}">
              <a16:creationId xmlns:a16="http://schemas.microsoft.com/office/drawing/2014/main" id="{B46ECFAB-2CF0-428D-A27D-66EF2C5D3121}"/>
            </a:ext>
          </a:extLst>
        </xdr:cNvPr>
        <xdr:cNvCxnSpPr/>
      </xdr:nvCxnSpPr>
      <xdr:spPr>
        <a:xfrm>
          <a:off x="1130300" y="6387465"/>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34</xdr:row>
      <xdr:rowOff>130192</xdr:rowOff>
    </xdr:from>
    <xdr:ext cx="405111" cy="259045"/>
    <xdr:sp macro="" textlink="">
      <xdr:nvSpPr>
        <xdr:cNvPr id="83" name="n_1aveValue【図書館】&#10;有形固定資産減価償却率">
          <a:extLst>
            <a:ext uri="{FF2B5EF4-FFF2-40B4-BE49-F238E27FC236}">
              <a16:creationId xmlns:a16="http://schemas.microsoft.com/office/drawing/2014/main" id="{1303E77B-9AA9-4B73-9962-252704D0B030}"/>
            </a:ext>
          </a:extLst>
        </xdr:cNvPr>
        <xdr:cNvSpPr txBox="1"/>
      </xdr:nvSpPr>
      <xdr:spPr>
        <a:xfrm>
          <a:off x="3582044" y="59594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34</xdr:row>
      <xdr:rowOff>113047</xdr:rowOff>
    </xdr:from>
    <xdr:ext cx="405111" cy="259045"/>
    <xdr:sp macro="" textlink="">
      <xdr:nvSpPr>
        <xdr:cNvPr id="84" name="n_2aveValue【図書館】&#10;有形固定資産減価償却率">
          <a:extLst>
            <a:ext uri="{FF2B5EF4-FFF2-40B4-BE49-F238E27FC236}">
              <a16:creationId xmlns:a16="http://schemas.microsoft.com/office/drawing/2014/main" id="{AD53402F-58C1-46A5-8102-F771B03764E1}"/>
            </a:ext>
          </a:extLst>
        </xdr:cNvPr>
        <xdr:cNvSpPr txBox="1"/>
      </xdr:nvSpPr>
      <xdr:spPr>
        <a:xfrm>
          <a:off x="2705744" y="5942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34</xdr:row>
      <xdr:rowOff>103522</xdr:rowOff>
    </xdr:from>
    <xdr:ext cx="405111" cy="259045"/>
    <xdr:sp macro="" textlink="">
      <xdr:nvSpPr>
        <xdr:cNvPr id="85" name="n_3aveValue【図書館】&#10;有形固定資産減価償却率">
          <a:extLst>
            <a:ext uri="{FF2B5EF4-FFF2-40B4-BE49-F238E27FC236}">
              <a16:creationId xmlns:a16="http://schemas.microsoft.com/office/drawing/2014/main" id="{217671FD-E3B9-4C0A-8D35-6D1CDAB90BB3}"/>
            </a:ext>
          </a:extLst>
        </xdr:cNvPr>
        <xdr:cNvSpPr txBox="1"/>
      </xdr:nvSpPr>
      <xdr:spPr>
        <a:xfrm>
          <a:off x="1816744" y="59328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34</xdr:row>
      <xdr:rowOff>76852</xdr:rowOff>
    </xdr:from>
    <xdr:ext cx="405111" cy="259045"/>
    <xdr:sp macro="" textlink="">
      <xdr:nvSpPr>
        <xdr:cNvPr id="86" name="n_4aveValue【図書館】&#10;有形固定資産減価償却率">
          <a:extLst>
            <a:ext uri="{FF2B5EF4-FFF2-40B4-BE49-F238E27FC236}">
              <a16:creationId xmlns:a16="http://schemas.microsoft.com/office/drawing/2014/main" id="{D5210E77-88F6-4607-AF44-85912D7B9BEE}"/>
            </a:ext>
          </a:extLst>
        </xdr:cNvPr>
        <xdr:cNvSpPr txBox="1"/>
      </xdr:nvSpPr>
      <xdr:spPr>
        <a:xfrm>
          <a:off x="927744" y="59061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37</xdr:row>
      <xdr:rowOff>114317</xdr:rowOff>
    </xdr:from>
    <xdr:ext cx="405111" cy="259045"/>
    <xdr:sp macro="" textlink="">
      <xdr:nvSpPr>
        <xdr:cNvPr id="87" name="n_1mainValue【図書館】&#10;有形固定資産減価償却率">
          <a:extLst>
            <a:ext uri="{FF2B5EF4-FFF2-40B4-BE49-F238E27FC236}">
              <a16:creationId xmlns:a16="http://schemas.microsoft.com/office/drawing/2014/main" id="{3ED6695C-29EF-4BA9-A160-66A640BB5B76}"/>
            </a:ext>
          </a:extLst>
        </xdr:cNvPr>
        <xdr:cNvSpPr txBox="1"/>
      </xdr:nvSpPr>
      <xdr:spPr>
        <a:xfrm>
          <a:off x="3582044" y="64579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118127</xdr:rowOff>
    </xdr:from>
    <xdr:ext cx="405111" cy="259045"/>
    <xdr:sp macro="" textlink="">
      <xdr:nvSpPr>
        <xdr:cNvPr id="88" name="n_2mainValue【図書館】&#10;有形固定資産減価償却率">
          <a:extLst>
            <a:ext uri="{FF2B5EF4-FFF2-40B4-BE49-F238E27FC236}">
              <a16:creationId xmlns:a16="http://schemas.microsoft.com/office/drawing/2014/main" id="{6326DDED-D62B-4780-96DD-21B6915A2EAD}"/>
            </a:ext>
          </a:extLst>
        </xdr:cNvPr>
        <xdr:cNvSpPr txBox="1"/>
      </xdr:nvSpPr>
      <xdr:spPr>
        <a:xfrm>
          <a:off x="2705744" y="64617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123842</xdr:rowOff>
    </xdr:from>
    <xdr:ext cx="405111" cy="259045"/>
    <xdr:sp macro="" textlink="">
      <xdr:nvSpPr>
        <xdr:cNvPr id="89" name="n_3mainValue【図書館】&#10;有形固定資産減価償却率">
          <a:extLst>
            <a:ext uri="{FF2B5EF4-FFF2-40B4-BE49-F238E27FC236}">
              <a16:creationId xmlns:a16="http://schemas.microsoft.com/office/drawing/2014/main" id="{497B27BA-E390-4633-9CE9-1FAE4424263B}"/>
            </a:ext>
          </a:extLst>
        </xdr:cNvPr>
        <xdr:cNvSpPr txBox="1"/>
      </xdr:nvSpPr>
      <xdr:spPr>
        <a:xfrm>
          <a:off x="1816744" y="64674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37</xdr:row>
      <xdr:rowOff>85742</xdr:rowOff>
    </xdr:from>
    <xdr:ext cx="405111" cy="259045"/>
    <xdr:sp macro="" textlink="">
      <xdr:nvSpPr>
        <xdr:cNvPr id="90" name="n_4mainValue【図書館】&#10;有形固定資産減価償却率">
          <a:extLst>
            <a:ext uri="{FF2B5EF4-FFF2-40B4-BE49-F238E27FC236}">
              <a16:creationId xmlns:a16="http://schemas.microsoft.com/office/drawing/2014/main" id="{8C626CCA-80DA-4EEF-B9CF-95863778293D}"/>
            </a:ext>
          </a:extLst>
        </xdr:cNvPr>
        <xdr:cNvSpPr txBox="1"/>
      </xdr:nvSpPr>
      <xdr:spPr>
        <a:xfrm>
          <a:off x="927744" y="64293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1" name="正方形/長方形 90">
          <a:extLst>
            <a:ext uri="{FF2B5EF4-FFF2-40B4-BE49-F238E27FC236}">
              <a16:creationId xmlns:a16="http://schemas.microsoft.com/office/drawing/2014/main" id="{EDD725B1-1C7F-4F07-9155-3592808F8D92}"/>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2" name="正方形/長方形 91">
          <a:extLst>
            <a:ext uri="{FF2B5EF4-FFF2-40B4-BE49-F238E27FC236}">
              <a16:creationId xmlns:a16="http://schemas.microsoft.com/office/drawing/2014/main" id="{9D316FE0-48B8-41E6-9673-565C1D76EFEB}"/>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3" name="正方形/長方形 92">
          <a:extLst>
            <a:ext uri="{FF2B5EF4-FFF2-40B4-BE49-F238E27FC236}">
              <a16:creationId xmlns:a16="http://schemas.microsoft.com/office/drawing/2014/main" id="{2C371464-6608-401D-837E-0228CF57C40E}"/>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4" name="正方形/長方形 93">
          <a:extLst>
            <a:ext uri="{FF2B5EF4-FFF2-40B4-BE49-F238E27FC236}">
              <a16:creationId xmlns:a16="http://schemas.microsoft.com/office/drawing/2014/main" id="{D4FC477A-D539-4C5A-B14C-0E397560C551}"/>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5" name="正方形/長方形 94">
          <a:extLst>
            <a:ext uri="{FF2B5EF4-FFF2-40B4-BE49-F238E27FC236}">
              <a16:creationId xmlns:a16="http://schemas.microsoft.com/office/drawing/2014/main" id="{2577C74A-AA5B-4A65-B118-DDD72E03D4E0}"/>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6" name="正方形/長方形 95">
          <a:extLst>
            <a:ext uri="{FF2B5EF4-FFF2-40B4-BE49-F238E27FC236}">
              <a16:creationId xmlns:a16="http://schemas.microsoft.com/office/drawing/2014/main" id="{9B0ADD8B-1BE5-471F-B66E-E17F6397C18B}"/>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7" name="正方形/長方形 96">
          <a:extLst>
            <a:ext uri="{FF2B5EF4-FFF2-40B4-BE49-F238E27FC236}">
              <a16:creationId xmlns:a16="http://schemas.microsoft.com/office/drawing/2014/main" id="{A53771E8-5681-441B-B9CF-D3FF6AC555E0}"/>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8" name="正方形/長方形 97">
          <a:extLst>
            <a:ext uri="{FF2B5EF4-FFF2-40B4-BE49-F238E27FC236}">
              <a16:creationId xmlns:a16="http://schemas.microsoft.com/office/drawing/2014/main" id="{C111DFBC-4C4E-4DC5-BE85-046AEDACDCC0}"/>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99" name="テキスト ボックス 98">
          <a:extLst>
            <a:ext uri="{FF2B5EF4-FFF2-40B4-BE49-F238E27FC236}">
              <a16:creationId xmlns:a16="http://schemas.microsoft.com/office/drawing/2014/main" id="{07D5C719-F0AB-4EEC-87AA-76044A82AEE7}"/>
            </a:ext>
          </a:extLst>
        </xdr:cNvPr>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0" name="直線コネクタ 99">
          <a:extLst>
            <a:ext uri="{FF2B5EF4-FFF2-40B4-BE49-F238E27FC236}">
              <a16:creationId xmlns:a16="http://schemas.microsoft.com/office/drawing/2014/main" id="{263617AE-E4CF-4135-8791-7C7534B5E547}"/>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1" name="直線コネクタ 100">
          <a:extLst>
            <a:ext uri="{FF2B5EF4-FFF2-40B4-BE49-F238E27FC236}">
              <a16:creationId xmlns:a16="http://schemas.microsoft.com/office/drawing/2014/main" id="{12589C7C-2BED-410B-9CEC-01077A228369}"/>
            </a:ext>
          </a:extLst>
        </xdr:cNvPr>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2" name="テキスト ボックス 101">
          <a:extLst>
            <a:ext uri="{FF2B5EF4-FFF2-40B4-BE49-F238E27FC236}">
              <a16:creationId xmlns:a16="http://schemas.microsoft.com/office/drawing/2014/main" id="{07A07EA6-9739-47D1-AAA3-02E9C31B5C66}"/>
            </a:ext>
          </a:extLst>
        </xdr:cNvPr>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3" name="直線コネクタ 102">
          <a:extLst>
            <a:ext uri="{FF2B5EF4-FFF2-40B4-BE49-F238E27FC236}">
              <a16:creationId xmlns:a16="http://schemas.microsoft.com/office/drawing/2014/main" id="{403ACA30-49CC-48C2-8A72-66845FBD88E4}"/>
            </a:ext>
          </a:extLst>
        </xdr:cNvPr>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29227</xdr:rowOff>
    </xdr:from>
    <xdr:ext cx="467179" cy="259045"/>
    <xdr:sp macro="" textlink="">
      <xdr:nvSpPr>
        <xdr:cNvPr id="104" name="テキスト ボックス 103">
          <a:extLst>
            <a:ext uri="{FF2B5EF4-FFF2-40B4-BE49-F238E27FC236}">
              <a16:creationId xmlns:a16="http://schemas.microsoft.com/office/drawing/2014/main" id="{07507044-9946-47DD-A6FD-4C6B401A68CD}"/>
            </a:ext>
          </a:extLst>
        </xdr:cNvPr>
        <xdr:cNvSpPr txBox="1"/>
      </xdr:nvSpPr>
      <xdr:spPr>
        <a:xfrm>
          <a:off x="6136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5" name="直線コネクタ 104">
          <a:extLst>
            <a:ext uri="{FF2B5EF4-FFF2-40B4-BE49-F238E27FC236}">
              <a16:creationId xmlns:a16="http://schemas.microsoft.com/office/drawing/2014/main" id="{93B520ED-B815-4AB6-AE33-72C8FFFC5F43}"/>
            </a:ext>
          </a:extLst>
        </xdr:cNvPr>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162577</xdr:rowOff>
    </xdr:from>
    <xdr:ext cx="467179" cy="259045"/>
    <xdr:sp macro="" textlink="">
      <xdr:nvSpPr>
        <xdr:cNvPr id="106" name="テキスト ボックス 105">
          <a:extLst>
            <a:ext uri="{FF2B5EF4-FFF2-40B4-BE49-F238E27FC236}">
              <a16:creationId xmlns:a16="http://schemas.microsoft.com/office/drawing/2014/main" id="{394CA8B1-216A-468F-826B-62028B119EE0}"/>
            </a:ext>
          </a:extLst>
        </xdr:cNvPr>
        <xdr:cNvSpPr txBox="1"/>
      </xdr:nvSpPr>
      <xdr:spPr>
        <a:xfrm>
          <a:off x="6136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7" name="直線コネクタ 106">
          <a:extLst>
            <a:ext uri="{FF2B5EF4-FFF2-40B4-BE49-F238E27FC236}">
              <a16:creationId xmlns:a16="http://schemas.microsoft.com/office/drawing/2014/main" id="{EF411AFD-3C17-45DB-A38C-C3F32F0F6B8A}"/>
            </a:ext>
          </a:extLst>
        </xdr:cNvPr>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124477</xdr:rowOff>
    </xdr:from>
    <xdr:ext cx="467179" cy="259045"/>
    <xdr:sp macro="" textlink="">
      <xdr:nvSpPr>
        <xdr:cNvPr id="108" name="テキスト ボックス 107">
          <a:extLst>
            <a:ext uri="{FF2B5EF4-FFF2-40B4-BE49-F238E27FC236}">
              <a16:creationId xmlns:a16="http://schemas.microsoft.com/office/drawing/2014/main" id="{09E7B471-C0C5-4D4D-93DD-7E186CF5E4D6}"/>
            </a:ext>
          </a:extLst>
        </xdr:cNvPr>
        <xdr:cNvSpPr txBox="1"/>
      </xdr:nvSpPr>
      <xdr:spPr>
        <a:xfrm>
          <a:off x="6136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9" name="直線コネクタ 108">
          <a:extLst>
            <a:ext uri="{FF2B5EF4-FFF2-40B4-BE49-F238E27FC236}">
              <a16:creationId xmlns:a16="http://schemas.microsoft.com/office/drawing/2014/main" id="{9AE052FD-D38D-45DF-9A45-1DD8BF08F0A8}"/>
            </a:ext>
          </a:extLst>
        </xdr:cNvPr>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86377</xdr:rowOff>
    </xdr:from>
    <xdr:ext cx="467179" cy="259045"/>
    <xdr:sp macro="" textlink="">
      <xdr:nvSpPr>
        <xdr:cNvPr id="110" name="テキスト ボックス 109">
          <a:extLst>
            <a:ext uri="{FF2B5EF4-FFF2-40B4-BE49-F238E27FC236}">
              <a16:creationId xmlns:a16="http://schemas.microsoft.com/office/drawing/2014/main" id="{4216E71D-6864-44D2-B3DF-BD61A000655A}"/>
            </a:ext>
          </a:extLst>
        </xdr:cNvPr>
        <xdr:cNvSpPr txBox="1"/>
      </xdr:nvSpPr>
      <xdr:spPr>
        <a:xfrm>
          <a:off x="6136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1" name="直線コネクタ 110">
          <a:extLst>
            <a:ext uri="{FF2B5EF4-FFF2-40B4-BE49-F238E27FC236}">
              <a16:creationId xmlns:a16="http://schemas.microsoft.com/office/drawing/2014/main" id="{E192EABA-33CD-4A68-8486-069939691F3F}"/>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2" name="テキスト ボックス 111">
          <a:extLst>
            <a:ext uri="{FF2B5EF4-FFF2-40B4-BE49-F238E27FC236}">
              <a16:creationId xmlns:a16="http://schemas.microsoft.com/office/drawing/2014/main" id="{0BD62E8B-79A4-4719-B614-89EFF356A6EB}"/>
            </a:ext>
          </a:extLst>
        </xdr:cNvPr>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3" name="【図書館】&#10;一人当たり面積グラフ枠">
          <a:extLst>
            <a:ext uri="{FF2B5EF4-FFF2-40B4-BE49-F238E27FC236}">
              <a16:creationId xmlns:a16="http://schemas.microsoft.com/office/drawing/2014/main" id="{CFF2A54F-7CB3-48BE-8081-9323202015B7}"/>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107950</xdr:rowOff>
    </xdr:from>
    <xdr:to>
      <xdr:col>54</xdr:col>
      <xdr:colOff>189865</xdr:colOff>
      <xdr:row>41</xdr:row>
      <xdr:rowOff>107950</xdr:rowOff>
    </xdr:to>
    <xdr:cxnSp macro="">
      <xdr:nvCxnSpPr>
        <xdr:cNvPr id="114" name="直線コネクタ 113">
          <a:extLst>
            <a:ext uri="{FF2B5EF4-FFF2-40B4-BE49-F238E27FC236}">
              <a16:creationId xmlns:a16="http://schemas.microsoft.com/office/drawing/2014/main" id="{14AD7B4F-B97A-4CAC-89A1-9DF8E483AD12}"/>
            </a:ext>
          </a:extLst>
        </xdr:cNvPr>
        <xdr:cNvCxnSpPr/>
      </xdr:nvCxnSpPr>
      <xdr:spPr>
        <a:xfrm flipV="1">
          <a:off x="10476865" y="5765800"/>
          <a:ext cx="0" cy="1371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111777</xdr:rowOff>
    </xdr:from>
    <xdr:ext cx="469744" cy="259045"/>
    <xdr:sp macro="" textlink="">
      <xdr:nvSpPr>
        <xdr:cNvPr id="115" name="【図書館】&#10;一人当たり面積最小値テキスト">
          <a:extLst>
            <a:ext uri="{FF2B5EF4-FFF2-40B4-BE49-F238E27FC236}">
              <a16:creationId xmlns:a16="http://schemas.microsoft.com/office/drawing/2014/main" id="{12F31F85-A2DE-4875-8554-C70F82349026}"/>
            </a:ext>
          </a:extLst>
        </xdr:cNvPr>
        <xdr:cNvSpPr txBox="1"/>
      </xdr:nvSpPr>
      <xdr:spPr>
        <a:xfrm>
          <a:off x="10515600" y="7141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107950</xdr:rowOff>
    </xdr:from>
    <xdr:to>
      <xdr:col>55</xdr:col>
      <xdr:colOff>88900</xdr:colOff>
      <xdr:row>41</xdr:row>
      <xdr:rowOff>107950</xdr:rowOff>
    </xdr:to>
    <xdr:cxnSp macro="">
      <xdr:nvCxnSpPr>
        <xdr:cNvPr id="116" name="直線コネクタ 115">
          <a:extLst>
            <a:ext uri="{FF2B5EF4-FFF2-40B4-BE49-F238E27FC236}">
              <a16:creationId xmlns:a16="http://schemas.microsoft.com/office/drawing/2014/main" id="{9750C95D-FE5C-433B-9F81-CD7DE751C3D6}"/>
            </a:ext>
          </a:extLst>
        </xdr:cNvPr>
        <xdr:cNvCxnSpPr/>
      </xdr:nvCxnSpPr>
      <xdr:spPr>
        <a:xfrm>
          <a:off x="10388600" y="7137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54627</xdr:rowOff>
    </xdr:from>
    <xdr:ext cx="469744" cy="259045"/>
    <xdr:sp macro="" textlink="">
      <xdr:nvSpPr>
        <xdr:cNvPr id="117" name="【図書館】&#10;一人当たり面積最大値テキスト">
          <a:extLst>
            <a:ext uri="{FF2B5EF4-FFF2-40B4-BE49-F238E27FC236}">
              <a16:creationId xmlns:a16="http://schemas.microsoft.com/office/drawing/2014/main" id="{23BEB451-FD87-4BF4-A8ED-C54F7ED9250B}"/>
            </a:ext>
          </a:extLst>
        </xdr:cNvPr>
        <xdr:cNvSpPr txBox="1"/>
      </xdr:nvSpPr>
      <xdr:spPr>
        <a:xfrm>
          <a:off x="10515600" y="5541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107950</xdr:rowOff>
    </xdr:from>
    <xdr:to>
      <xdr:col>55</xdr:col>
      <xdr:colOff>88900</xdr:colOff>
      <xdr:row>33</xdr:row>
      <xdr:rowOff>107950</xdr:rowOff>
    </xdr:to>
    <xdr:cxnSp macro="">
      <xdr:nvCxnSpPr>
        <xdr:cNvPr id="118" name="直線コネクタ 117">
          <a:extLst>
            <a:ext uri="{FF2B5EF4-FFF2-40B4-BE49-F238E27FC236}">
              <a16:creationId xmlns:a16="http://schemas.microsoft.com/office/drawing/2014/main" id="{B12D8E63-3C05-48BC-B828-E308CAB46917}"/>
            </a:ext>
          </a:extLst>
        </xdr:cNvPr>
        <xdr:cNvCxnSpPr/>
      </xdr:nvCxnSpPr>
      <xdr:spPr>
        <a:xfrm>
          <a:off x="10388600" y="5765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29227</xdr:rowOff>
    </xdr:from>
    <xdr:ext cx="469744" cy="259045"/>
    <xdr:sp macro="" textlink="">
      <xdr:nvSpPr>
        <xdr:cNvPr id="119" name="【図書館】&#10;一人当たり面積平均値テキスト">
          <a:extLst>
            <a:ext uri="{FF2B5EF4-FFF2-40B4-BE49-F238E27FC236}">
              <a16:creationId xmlns:a16="http://schemas.microsoft.com/office/drawing/2014/main" id="{8A686229-8A32-4717-BC1F-94767BF9D9ED}"/>
            </a:ext>
          </a:extLst>
        </xdr:cNvPr>
        <xdr:cNvSpPr txBox="1"/>
      </xdr:nvSpPr>
      <xdr:spPr>
        <a:xfrm>
          <a:off x="10515600" y="65443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50800</xdr:rowOff>
    </xdr:from>
    <xdr:to>
      <xdr:col>55</xdr:col>
      <xdr:colOff>50800</xdr:colOff>
      <xdr:row>38</xdr:row>
      <xdr:rowOff>152400</xdr:rowOff>
    </xdr:to>
    <xdr:sp macro="" textlink="">
      <xdr:nvSpPr>
        <xdr:cNvPr id="120" name="フローチャート: 判断 119">
          <a:extLst>
            <a:ext uri="{FF2B5EF4-FFF2-40B4-BE49-F238E27FC236}">
              <a16:creationId xmlns:a16="http://schemas.microsoft.com/office/drawing/2014/main" id="{C56D4BF1-0E06-4B65-B3A1-A28E58F5A26D}"/>
            </a:ext>
          </a:extLst>
        </xdr:cNvPr>
        <xdr:cNvSpPr/>
      </xdr:nvSpPr>
      <xdr:spPr>
        <a:xfrm>
          <a:off x="10426700" y="6565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63500</xdr:rowOff>
    </xdr:from>
    <xdr:to>
      <xdr:col>50</xdr:col>
      <xdr:colOff>165100</xdr:colOff>
      <xdr:row>38</xdr:row>
      <xdr:rowOff>165100</xdr:rowOff>
    </xdr:to>
    <xdr:sp macro="" textlink="">
      <xdr:nvSpPr>
        <xdr:cNvPr id="121" name="フローチャート: 判断 120">
          <a:extLst>
            <a:ext uri="{FF2B5EF4-FFF2-40B4-BE49-F238E27FC236}">
              <a16:creationId xmlns:a16="http://schemas.microsoft.com/office/drawing/2014/main" id="{BE28953A-F6B1-4FAD-BD03-AE9120AB0353}"/>
            </a:ext>
          </a:extLst>
        </xdr:cNvPr>
        <xdr:cNvSpPr/>
      </xdr:nvSpPr>
      <xdr:spPr>
        <a:xfrm>
          <a:off x="9588500" y="6578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63500</xdr:rowOff>
    </xdr:from>
    <xdr:to>
      <xdr:col>46</xdr:col>
      <xdr:colOff>38100</xdr:colOff>
      <xdr:row>38</xdr:row>
      <xdr:rowOff>165100</xdr:rowOff>
    </xdr:to>
    <xdr:sp macro="" textlink="">
      <xdr:nvSpPr>
        <xdr:cNvPr id="122" name="フローチャート: 判断 121">
          <a:extLst>
            <a:ext uri="{FF2B5EF4-FFF2-40B4-BE49-F238E27FC236}">
              <a16:creationId xmlns:a16="http://schemas.microsoft.com/office/drawing/2014/main" id="{DEDD59C0-F4C8-46CA-B52D-52FB7A526C52}"/>
            </a:ext>
          </a:extLst>
        </xdr:cNvPr>
        <xdr:cNvSpPr/>
      </xdr:nvSpPr>
      <xdr:spPr>
        <a:xfrm>
          <a:off x="8699500" y="6578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38</xdr:row>
      <xdr:rowOff>63500</xdr:rowOff>
    </xdr:from>
    <xdr:to>
      <xdr:col>41</xdr:col>
      <xdr:colOff>101600</xdr:colOff>
      <xdr:row>38</xdr:row>
      <xdr:rowOff>165100</xdr:rowOff>
    </xdr:to>
    <xdr:sp macro="" textlink="">
      <xdr:nvSpPr>
        <xdr:cNvPr id="123" name="フローチャート: 判断 122">
          <a:extLst>
            <a:ext uri="{FF2B5EF4-FFF2-40B4-BE49-F238E27FC236}">
              <a16:creationId xmlns:a16="http://schemas.microsoft.com/office/drawing/2014/main" id="{D09B48A5-1BF5-4E9F-94A8-5140911C3564}"/>
            </a:ext>
          </a:extLst>
        </xdr:cNvPr>
        <xdr:cNvSpPr/>
      </xdr:nvSpPr>
      <xdr:spPr>
        <a:xfrm>
          <a:off x="7810500" y="6578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38</xdr:row>
      <xdr:rowOff>63500</xdr:rowOff>
    </xdr:from>
    <xdr:to>
      <xdr:col>36</xdr:col>
      <xdr:colOff>165100</xdr:colOff>
      <xdr:row>38</xdr:row>
      <xdr:rowOff>165100</xdr:rowOff>
    </xdr:to>
    <xdr:sp macro="" textlink="">
      <xdr:nvSpPr>
        <xdr:cNvPr id="124" name="フローチャート: 判断 123">
          <a:extLst>
            <a:ext uri="{FF2B5EF4-FFF2-40B4-BE49-F238E27FC236}">
              <a16:creationId xmlns:a16="http://schemas.microsoft.com/office/drawing/2014/main" id="{4B061112-9D13-4E5E-AEC6-3D1737050DBB}"/>
            </a:ext>
          </a:extLst>
        </xdr:cNvPr>
        <xdr:cNvSpPr/>
      </xdr:nvSpPr>
      <xdr:spPr>
        <a:xfrm>
          <a:off x="6921500" y="6578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EE10E019-ABAF-42FC-B878-22E0EB66AF63}"/>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1993F87D-DCD2-4C57-93B2-866EE041470A}"/>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59F11DCC-B6DF-48F2-A3EB-CEDBF3919D06}"/>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D4E1A40C-DB12-4425-8738-4E5E24CDF590}"/>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9" name="テキスト ボックス 128">
          <a:extLst>
            <a:ext uri="{FF2B5EF4-FFF2-40B4-BE49-F238E27FC236}">
              <a16:creationId xmlns:a16="http://schemas.microsoft.com/office/drawing/2014/main" id="{AF269418-EB41-4E62-BF92-87628525AB55}"/>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139700</xdr:rowOff>
    </xdr:from>
    <xdr:to>
      <xdr:col>55</xdr:col>
      <xdr:colOff>50800</xdr:colOff>
      <xdr:row>37</xdr:row>
      <xdr:rowOff>69850</xdr:rowOff>
    </xdr:to>
    <xdr:sp macro="" textlink="">
      <xdr:nvSpPr>
        <xdr:cNvPr id="130" name="楕円 129">
          <a:extLst>
            <a:ext uri="{FF2B5EF4-FFF2-40B4-BE49-F238E27FC236}">
              <a16:creationId xmlns:a16="http://schemas.microsoft.com/office/drawing/2014/main" id="{5B468C03-4F4E-420B-82D2-0E01736B2904}"/>
            </a:ext>
          </a:extLst>
        </xdr:cNvPr>
        <xdr:cNvSpPr/>
      </xdr:nvSpPr>
      <xdr:spPr>
        <a:xfrm>
          <a:off x="10426700" y="6311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35</xdr:row>
      <xdr:rowOff>162577</xdr:rowOff>
    </xdr:from>
    <xdr:ext cx="469744" cy="259045"/>
    <xdr:sp macro="" textlink="">
      <xdr:nvSpPr>
        <xdr:cNvPr id="131" name="【図書館】&#10;一人当たり面積該当値テキスト">
          <a:extLst>
            <a:ext uri="{FF2B5EF4-FFF2-40B4-BE49-F238E27FC236}">
              <a16:creationId xmlns:a16="http://schemas.microsoft.com/office/drawing/2014/main" id="{344DAD94-D532-4137-BA74-F1E0CD490375}"/>
            </a:ext>
          </a:extLst>
        </xdr:cNvPr>
        <xdr:cNvSpPr txBox="1"/>
      </xdr:nvSpPr>
      <xdr:spPr>
        <a:xfrm>
          <a:off x="10515600" y="6163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152400</xdr:rowOff>
    </xdr:from>
    <xdr:to>
      <xdr:col>50</xdr:col>
      <xdr:colOff>165100</xdr:colOff>
      <xdr:row>37</xdr:row>
      <xdr:rowOff>82550</xdr:rowOff>
    </xdr:to>
    <xdr:sp macro="" textlink="">
      <xdr:nvSpPr>
        <xdr:cNvPr id="132" name="楕円 131">
          <a:extLst>
            <a:ext uri="{FF2B5EF4-FFF2-40B4-BE49-F238E27FC236}">
              <a16:creationId xmlns:a16="http://schemas.microsoft.com/office/drawing/2014/main" id="{481A5B20-3860-4E86-9F59-AC8C52EAF7B5}"/>
            </a:ext>
          </a:extLst>
        </xdr:cNvPr>
        <xdr:cNvSpPr/>
      </xdr:nvSpPr>
      <xdr:spPr>
        <a:xfrm>
          <a:off x="9588500" y="6324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37</xdr:row>
      <xdr:rowOff>19050</xdr:rowOff>
    </xdr:from>
    <xdr:to>
      <xdr:col>55</xdr:col>
      <xdr:colOff>0</xdr:colOff>
      <xdr:row>37</xdr:row>
      <xdr:rowOff>31750</xdr:rowOff>
    </xdr:to>
    <xdr:cxnSp macro="">
      <xdr:nvCxnSpPr>
        <xdr:cNvPr id="133" name="直線コネクタ 132">
          <a:extLst>
            <a:ext uri="{FF2B5EF4-FFF2-40B4-BE49-F238E27FC236}">
              <a16:creationId xmlns:a16="http://schemas.microsoft.com/office/drawing/2014/main" id="{52F63E2A-B33E-4474-9BD2-AF5D027E2ADC}"/>
            </a:ext>
          </a:extLst>
        </xdr:cNvPr>
        <xdr:cNvCxnSpPr/>
      </xdr:nvCxnSpPr>
      <xdr:spPr>
        <a:xfrm flipV="1">
          <a:off x="9639300" y="6362700"/>
          <a:ext cx="8382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152400</xdr:rowOff>
    </xdr:from>
    <xdr:to>
      <xdr:col>46</xdr:col>
      <xdr:colOff>38100</xdr:colOff>
      <xdr:row>37</xdr:row>
      <xdr:rowOff>82550</xdr:rowOff>
    </xdr:to>
    <xdr:sp macro="" textlink="">
      <xdr:nvSpPr>
        <xdr:cNvPr id="134" name="楕円 133">
          <a:extLst>
            <a:ext uri="{FF2B5EF4-FFF2-40B4-BE49-F238E27FC236}">
              <a16:creationId xmlns:a16="http://schemas.microsoft.com/office/drawing/2014/main" id="{902141AD-DE56-43E5-8713-2829F33BB65E}"/>
            </a:ext>
          </a:extLst>
        </xdr:cNvPr>
        <xdr:cNvSpPr/>
      </xdr:nvSpPr>
      <xdr:spPr>
        <a:xfrm>
          <a:off x="8699500" y="6324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31750</xdr:rowOff>
    </xdr:from>
    <xdr:to>
      <xdr:col>50</xdr:col>
      <xdr:colOff>114300</xdr:colOff>
      <xdr:row>37</xdr:row>
      <xdr:rowOff>31750</xdr:rowOff>
    </xdr:to>
    <xdr:cxnSp macro="">
      <xdr:nvCxnSpPr>
        <xdr:cNvPr id="135" name="直線コネクタ 134">
          <a:extLst>
            <a:ext uri="{FF2B5EF4-FFF2-40B4-BE49-F238E27FC236}">
              <a16:creationId xmlns:a16="http://schemas.microsoft.com/office/drawing/2014/main" id="{C9D08A66-D970-4757-81E5-D1B606F237E0}"/>
            </a:ext>
          </a:extLst>
        </xdr:cNvPr>
        <xdr:cNvCxnSpPr/>
      </xdr:nvCxnSpPr>
      <xdr:spPr>
        <a:xfrm>
          <a:off x="8750300" y="63754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152400</xdr:rowOff>
    </xdr:from>
    <xdr:to>
      <xdr:col>41</xdr:col>
      <xdr:colOff>101600</xdr:colOff>
      <xdr:row>37</xdr:row>
      <xdr:rowOff>82550</xdr:rowOff>
    </xdr:to>
    <xdr:sp macro="" textlink="">
      <xdr:nvSpPr>
        <xdr:cNvPr id="136" name="楕円 135">
          <a:extLst>
            <a:ext uri="{FF2B5EF4-FFF2-40B4-BE49-F238E27FC236}">
              <a16:creationId xmlns:a16="http://schemas.microsoft.com/office/drawing/2014/main" id="{D3D31135-F8C1-4D37-9C78-EAEFD760CC86}"/>
            </a:ext>
          </a:extLst>
        </xdr:cNvPr>
        <xdr:cNvSpPr/>
      </xdr:nvSpPr>
      <xdr:spPr>
        <a:xfrm>
          <a:off x="7810500" y="6324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37</xdr:row>
      <xdr:rowOff>31750</xdr:rowOff>
    </xdr:from>
    <xdr:to>
      <xdr:col>45</xdr:col>
      <xdr:colOff>177800</xdr:colOff>
      <xdr:row>37</xdr:row>
      <xdr:rowOff>31750</xdr:rowOff>
    </xdr:to>
    <xdr:cxnSp macro="">
      <xdr:nvCxnSpPr>
        <xdr:cNvPr id="137" name="直線コネクタ 136">
          <a:extLst>
            <a:ext uri="{FF2B5EF4-FFF2-40B4-BE49-F238E27FC236}">
              <a16:creationId xmlns:a16="http://schemas.microsoft.com/office/drawing/2014/main" id="{78A805CF-9A37-4FD8-BB89-83B0A51ADEC3}"/>
            </a:ext>
          </a:extLst>
        </xdr:cNvPr>
        <xdr:cNvCxnSpPr/>
      </xdr:nvCxnSpPr>
      <xdr:spPr>
        <a:xfrm>
          <a:off x="7861300" y="63754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36</xdr:row>
      <xdr:rowOff>165100</xdr:rowOff>
    </xdr:from>
    <xdr:to>
      <xdr:col>36</xdr:col>
      <xdr:colOff>165100</xdr:colOff>
      <xdr:row>37</xdr:row>
      <xdr:rowOff>95250</xdr:rowOff>
    </xdr:to>
    <xdr:sp macro="" textlink="">
      <xdr:nvSpPr>
        <xdr:cNvPr id="138" name="楕円 137">
          <a:extLst>
            <a:ext uri="{FF2B5EF4-FFF2-40B4-BE49-F238E27FC236}">
              <a16:creationId xmlns:a16="http://schemas.microsoft.com/office/drawing/2014/main" id="{7C8458CE-6C9E-483E-A480-B69D2DE519C7}"/>
            </a:ext>
          </a:extLst>
        </xdr:cNvPr>
        <xdr:cNvSpPr/>
      </xdr:nvSpPr>
      <xdr:spPr>
        <a:xfrm>
          <a:off x="6921500" y="6337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37</xdr:row>
      <xdr:rowOff>31750</xdr:rowOff>
    </xdr:from>
    <xdr:to>
      <xdr:col>41</xdr:col>
      <xdr:colOff>50800</xdr:colOff>
      <xdr:row>37</xdr:row>
      <xdr:rowOff>44450</xdr:rowOff>
    </xdr:to>
    <xdr:cxnSp macro="">
      <xdr:nvCxnSpPr>
        <xdr:cNvPr id="139" name="直線コネクタ 138">
          <a:extLst>
            <a:ext uri="{FF2B5EF4-FFF2-40B4-BE49-F238E27FC236}">
              <a16:creationId xmlns:a16="http://schemas.microsoft.com/office/drawing/2014/main" id="{2DA8708E-EE12-4C42-999E-689BAAA51D1A}"/>
            </a:ext>
          </a:extLst>
        </xdr:cNvPr>
        <xdr:cNvCxnSpPr/>
      </xdr:nvCxnSpPr>
      <xdr:spPr>
        <a:xfrm flipV="1">
          <a:off x="6972300" y="6375400"/>
          <a:ext cx="8890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38</xdr:row>
      <xdr:rowOff>156227</xdr:rowOff>
    </xdr:from>
    <xdr:ext cx="469744" cy="259045"/>
    <xdr:sp macro="" textlink="">
      <xdr:nvSpPr>
        <xdr:cNvPr id="140" name="n_1aveValue【図書館】&#10;一人当たり面積">
          <a:extLst>
            <a:ext uri="{FF2B5EF4-FFF2-40B4-BE49-F238E27FC236}">
              <a16:creationId xmlns:a16="http://schemas.microsoft.com/office/drawing/2014/main" id="{5D9EA8BC-7220-4A36-9771-E951DD7EC8D4}"/>
            </a:ext>
          </a:extLst>
        </xdr:cNvPr>
        <xdr:cNvSpPr txBox="1"/>
      </xdr:nvSpPr>
      <xdr:spPr>
        <a:xfrm>
          <a:off x="9391727" y="6671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38</xdr:row>
      <xdr:rowOff>156227</xdr:rowOff>
    </xdr:from>
    <xdr:ext cx="469744" cy="259045"/>
    <xdr:sp macro="" textlink="">
      <xdr:nvSpPr>
        <xdr:cNvPr id="141" name="n_2aveValue【図書館】&#10;一人当たり面積">
          <a:extLst>
            <a:ext uri="{FF2B5EF4-FFF2-40B4-BE49-F238E27FC236}">
              <a16:creationId xmlns:a16="http://schemas.microsoft.com/office/drawing/2014/main" id="{42AA037A-79BA-4ED3-89C0-DA843D4E18B3}"/>
            </a:ext>
          </a:extLst>
        </xdr:cNvPr>
        <xdr:cNvSpPr txBox="1"/>
      </xdr:nvSpPr>
      <xdr:spPr>
        <a:xfrm>
          <a:off x="8515427" y="6671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38</xdr:row>
      <xdr:rowOff>156227</xdr:rowOff>
    </xdr:from>
    <xdr:ext cx="469744" cy="259045"/>
    <xdr:sp macro="" textlink="">
      <xdr:nvSpPr>
        <xdr:cNvPr id="142" name="n_3aveValue【図書館】&#10;一人当たり面積">
          <a:extLst>
            <a:ext uri="{FF2B5EF4-FFF2-40B4-BE49-F238E27FC236}">
              <a16:creationId xmlns:a16="http://schemas.microsoft.com/office/drawing/2014/main" id="{B78799E6-FFD1-4048-807D-901486E7887C}"/>
            </a:ext>
          </a:extLst>
        </xdr:cNvPr>
        <xdr:cNvSpPr txBox="1"/>
      </xdr:nvSpPr>
      <xdr:spPr>
        <a:xfrm>
          <a:off x="7626427" y="6671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38</xdr:row>
      <xdr:rowOff>156227</xdr:rowOff>
    </xdr:from>
    <xdr:ext cx="469744" cy="259045"/>
    <xdr:sp macro="" textlink="">
      <xdr:nvSpPr>
        <xdr:cNvPr id="143" name="n_4aveValue【図書館】&#10;一人当たり面積">
          <a:extLst>
            <a:ext uri="{FF2B5EF4-FFF2-40B4-BE49-F238E27FC236}">
              <a16:creationId xmlns:a16="http://schemas.microsoft.com/office/drawing/2014/main" id="{CAE2BB4C-E2BF-4685-A674-797AD7990DEC}"/>
            </a:ext>
          </a:extLst>
        </xdr:cNvPr>
        <xdr:cNvSpPr txBox="1"/>
      </xdr:nvSpPr>
      <xdr:spPr>
        <a:xfrm>
          <a:off x="6737427" y="6671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35</xdr:row>
      <xdr:rowOff>99077</xdr:rowOff>
    </xdr:from>
    <xdr:ext cx="469744" cy="259045"/>
    <xdr:sp macro="" textlink="">
      <xdr:nvSpPr>
        <xdr:cNvPr id="144" name="n_1mainValue【図書館】&#10;一人当たり面積">
          <a:extLst>
            <a:ext uri="{FF2B5EF4-FFF2-40B4-BE49-F238E27FC236}">
              <a16:creationId xmlns:a16="http://schemas.microsoft.com/office/drawing/2014/main" id="{9916931A-B388-48D8-AF55-00D9987116EF}"/>
            </a:ext>
          </a:extLst>
        </xdr:cNvPr>
        <xdr:cNvSpPr txBox="1"/>
      </xdr:nvSpPr>
      <xdr:spPr>
        <a:xfrm>
          <a:off x="9391727" y="6099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35</xdr:row>
      <xdr:rowOff>99077</xdr:rowOff>
    </xdr:from>
    <xdr:ext cx="469744" cy="259045"/>
    <xdr:sp macro="" textlink="">
      <xdr:nvSpPr>
        <xdr:cNvPr id="145" name="n_2mainValue【図書館】&#10;一人当たり面積">
          <a:extLst>
            <a:ext uri="{FF2B5EF4-FFF2-40B4-BE49-F238E27FC236}">
              <a16:creationId xmlns:a16="http://schemas.microsoft.com/office/drawing/2014/main" id="{B47C2D3C-62E9-4962-9F7C-C1EC00B2894D}"/>
            </a:ext>
          </a:extLst>
        </xdr:cNvPr>
        <xdr:cNvSpPr txBox="1"/>
      </xdr:nvSpPr>
      <xdr:spPr>
        <a:xfrm>
          <a:off x="8515427" y="6099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35</xdr:row>
      <xdr:rowOff>99077</xdr:rowOff>
    </xdr:from>
    <xdr:ext cx="469744" cy="259045"/>
    <xdr:sp macro="" textlink="">
      <xdr:nvSpPr>
        <xdr:cNvPr id="146" name="n_3mainValue【図書館】&#10;一人当たり面積">
          <a:extLst>
            <a:ext uri="{FF2B5EF4-FFF2-40B4-BE49-F238E27FC236}">
              <a16:creationId xmlns:a16="http://schemas.microsoft.com/office/drawing/2014/main" id="{4D79E125-4866-4EDB-971D-7F2FA9F8A9F3}"/>
            </a:ext>
          </a:extLst>
        </xdr:cNvPr>
        <xdr:cNvSpPr txBox="1"/>
      </xdr:nvSpPr>
      <xdr:spPr>
        <a:xfrm>
          <a:off x="7626427" y="6099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35</xdr:row>
      <xdr:rowOff>111777</xdr:rowOff>
    </xdr:from>
    <xdr:ext cx="469744" cy="259045"/>
    <xdr:sp macro="" textlink="">
      <xdr:nvSpPr>
        <xdr:cNvPr id="147" name="n_4mainValue【図書館】&#10;一人当たり面積">
          <a:extLst>
            <a:ext uri="{FF2B5EF4-FFF2-40B4-BE49-F238E27FC236}">
              <a16:creationId xmlns:a16="http://schemas.microsoft.com/office/drawing/2014/main" id="{9FDA3447-BE9D-4D87-9F67-722E783FAA44}"/>
            </a:ext>
          </a:extLst>
        </xdr:cNvPr>
        <xdr:cNvSpPr txBox="1"/>
      </xdr:nvSpPr>
      <xdr:spPr>
        <a:xfrm>
          <a:off x="6737427" y="6112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8" name="正方形/長方形 147">
          <a:extLst>
            <a:ext uri="{FF2B5EF4-FFF2-40B4-BE49-F238E27FC236}">
              <a16:creationId xmlns:a16="http://schemas.microsoft.com/office/drawing/2014/main" id="{D8A4500A-F0AF-4A50-A720-76A5E23BADFF}"/>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9" name="正方形/長方形 148">
          <a:extLst>
            <a:ext uri="{FF2B5EF4-FFF2-40B4-BE49-F238E27FC236}">
              <a16:creationId xmlns:a16="http://schemas.microsoft.com/office/drawing/2014/main" id="{5DB1CEAB-AC96-4552-A86B-23F218C6B680}"/>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0" name="正方形/長方形 149">
          <a:extLst>
            <a:ext uri="{FF2B5EF4-FFF2-40B4-BE49-F238E27FC236}">
              <a16:creationId xmlns:a16="http://schemas.microsoft.com/office/drawing/2014/main" id="{D784479C-EE84-44AE-BC22-B3007419F8D3}"/>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1" name="正方形/長方形 150">
          <a:extLst>
            <a:ext uri="{FF2B5EF4-FFF2-40B4-BE49-F238E27FC236}">
              <a16:creationId xmlns:a16="http://schemas.microsoft.com/office/drawing/2014/main" id="{D987A8E3-C1CF-4C98-AB30-C8AB0F4BEC49}"/>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2" name="正方形/長方形 151">
          <a:extLst>
            <a:ext uri="{FF2B5EF4-FFF2-40B4-BE49-F238E27FC236}">
              <a16:creationId xmlns:a16="http://schemas.microsoft.com/office/drawing/2014/main" id="{26BD36AF-8121-41CD-A49F-DB913F16A19E}"/>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3" name="正方形/長方形 152">
          <a:extLst>
            <a:ext uri="{FF2B5EF4-FFF2-40B4-BE49-F238E27FC236}">
              <a16:creationId xmlns:a16="http://schemas.microsoft.com/office/drawing/2014/main" id="{2077379F-BAE2-4066-A6F2-A7B6653B0BE5}"/>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4" name="正方形/長方形 153">
          <a:extLst>
            <a:ext uri="{FF2B5EF4-FFF2-40B4-BE49-F238E27FC236}">
              <a16:creationId xmlns:a16="http://schemas.microsoft.com/office/drawing/2014/main" id="{96464FE9-043E-49C4-9A41-6A1710E872A5}"/>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5" name="正方形/長方形 154">
          <a:extLst>
            <a:ext uri="{FF2B5EF4-FFF2-40B4-BE49-F238E27FC236}">
              <a16:creationId xmlns:a16="http://schemas.microsoft.com/office/drawing/2014/main" id="{FAAB2035-48D9-47BC-8ACC-00CB8849F966}"/>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6" name="テキスト ボックス 155">
          <a:extLst>
            <a:ext uri="{FF2B5EF4-FFF2-40B4-BE49-F238E27FC236}">
              <a16:creationId xmlns:a16="http://schemas.microsoft.com/office/drawing/2014/main" id="{E75A29A7-ADFF-4077-B70C-BA03C5D30935}"/>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7" name="直線コネクタ 156">
          <a:extLst>
            <a:ext uri="{FF2B5EF4-FFF2-40B4-BE49-F238E27FC236}">
              <a16:creationId xmlns:a16="http://schemas.microsoft.com/office/drawing/2014/main" id="{C0CC258E-6D9B-4F53-9A1A-BF5866018A46}"/>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8" name="テキスト ボックス 157">
          <a:extLst>
            <a:ext uri="{FF2B5EF4-FFF2-40B4-BE49-F238E27FC236}">
              <a16:creationId xmlns:a16="http://schemas.microsoft.com/office/drawing/2014/main" id="{75F4D76E-843D-4B07-BC26-BF7BC8BB5B41}"/>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59" name="直線コネクタ 158">
          <a:extLst>
            <a:ext uri="{FF2B5EF4-FFF2-40B4-BE49-F238E27FC236}">
              <a16:creationId xmlns:a16="http://schemas.microsoft.com/office/drawing/2014/main" id="{991E8AE9-7CB3-4127-9EF6-8967D2605E34}"/>
            </a:ext>
          </a:extLst>
        </xdr:cNvPr>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60" name="テキスト ボックス 159">
          <a:extLst>
            <a:ext uri="{FF2B5EF4-FFF2-40B4-BE49-F238E27FC236}">
              <a16:creationId xmlns:a16="http://schemas.microsoft.com/office/drawing/2014/main" id="{80070AAE-E690-4839-AE2D-5141B4CBBB0A}"/>
            </a:ext>
          </a:extLst>
        </xdr:cNvPr>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61" name="直線コネクタ 160">
          <a:extLst>
            <a:ext uri="{FF2B5EF4-FFF2-40B4-BE49-F238E27FC236}">
              <a16:creationId xmlns:a16="http://schemas.microsoft.com/office/drawing/2014/main" id="{72A7B5F6-513B-4BD7-A1D3-E479C8A88E60}"/>
            </a:ext>
          </a:extLst>
        </xdr:cNvPr>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2" name="テキスト ボックス 161">
          <a:extLst>
            <a:ext uri="{FF2B5EF4-FFF2-40B4-BE49-F238E27FC236}">
              <a16:creationId xmlns:a16="http://schemas.microsoft.com/office/drawing/2014/main" id="{25A2035B-CCA7-423F-BE3A-529A7846D169}"/>
            </a:ext>
          </a:extLst>
        </xdr:cNvPr>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3" name="直線コネクタ 162">
          <a:extLst>
            <a:ext uri="{FF2B5EF4-FFF2-40B4-BE49-F238E27FC236}">
              <a16:creationId xmlns:a16="http://schemas.microsoft.com/office/drawing/2014/main" id="{6BE8A18F-762C-4CE9-A18B-2D85F830341F}"/>
            </a:ext>
          </a:extLst>
        </xdr:cNvPr>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4" name="テキスト ボックス 163">
          <a:extLst>
            <a:ext uri="{FF2B5EF4-FFF2-40B4-BE49-F238E27FC236}">
              <a16:creationId xmlns:a16="http://schemas.microsoft.com/office/drawing/2014/main" id="{86F10F47-5ED8-4C3F-AB01-69EE1249B5E7}"/>
            </a:ext>
          </a:extLst>
        </xdr:cNvPr>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5" name="直線コネクタ 164">
          <a:extLst>
            <a:ext uri="{FF2B5EF4-FFF2-40B4-BE49-F238E27FC236}">
              <a16:creationId xmlns:a16="http://schemas.microsoft.com/office/drawing/2014/main" id="{580FA5FB-ACEE-4477-BCB5-5C1CBF352603}"/>
            </a:ext>
          </a:extLst>
        </xdr:cNvPr>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6" name="テキスト ボックス 165">
          <a:extLst>
            <a:ext uri="{FF2B5EF4-FFF2-40B4-BE49-F238E27FC236}">
              <a16:creationId xmlns:a16="http://schemas.microsoft.com/office/drawing/2014/main" id="{15BB017F-23E4-4D23-9DA6-38D0EA149D3A}"/>
            </a:ext>
          </a:extLst>
        </xdr:cNvPr>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7" name="直線コネクタ 166">
          <a:extLst>
            <a:ext uri="{FF2B5EF4-FFF2-40B4-BE49-F238E27FC236}">
              <a16:creationId xmlns:a16="http://schemas.microsoft.com/office/drawing/2014/main" id="{55D603AE-28B4-4199-B153-34767DA5FBED}"/>
            </a:ext>
          </a:extLst>
        </xdr:cNvPr>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8" name="テキスト ボックス 167">
          <a:extLst>
            <a:ext uri="{FF2B5EF4-FFF2-40B4-BE49-F238E27FC236}">
              <a16:creationId xmlns:a16="http://schemas.microsoft.com/office/drawing/2014/main" id="{F6260861-1EB0-4D1D-A59D-8B096A777D9B}"/>
            </a:ext>
          </a:extLst>
        </xdr:cNvPr>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69" name="直線コネクタ 168">
          <a:extLst>
            <a:ext uri="{FF2B5EF4-FFF2-40B4-BE49-F238E27FC236}">
              <a16:creationId xmlns:a16="http://schemas.microsoft.com/office/drawing/2014/main" id="{E872BE53-2C02-4BAF-89F2-1E7CE361F826}"/>
            </a:ext>
          </a:extLst>
        </xdr:cNvPr>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70" name="テキスト ボックス 169">
          <a:extLst>
            <a:ext uri="{FF2B5EF4-FFF2-40B4-BE49-F238E27FC236}">
              <a16:creationId xmlns:a16="http://schemas.microsoft.com/office/drawing/2014/main" id="{2E599154-F0E1-4C13-B0C8-45D164343533}"/>
            </a:ext>
          </a:extLst>
        </xdr:cNvPr>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1" name="直線コネクタ 170">
          <a:extLst>
            <a:ext uri="{FF2B5EF4-FFF2-40B4-BE49-F238E27FC236}">
              <a16:creationId xmlns:a16="http://schemas.microsoft.com/office/drawing/2014/main" id="{BEECDA9B-D21B-4020-A520-8C920609727A}"/>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2" name="【体育館・プール】&#10;有形固定資産減価償却率グラフ枠">
          <a:extLst>
            <a:ext uri="{FF2B5EF4-FFF2-40B4-BE49-F238E27FC236}">
              <a16:creationId xmlns:a16="http://schemas.microsoft.com/office/drawing/2014/main" id="{0817E811-C246-4B5B-8832-8ABD432E3D73}"/>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138793</xdr:rowOff>
    </xdr:from>
    <xdr:to>
      <xdr:col>24</xdr:col>
      <xdr:colOff>62865</xdr:colOff>
      <xdr:row>64</xdr:row>
      <xdr:rowOff>107769</xdr:rowOff>
    </xdr:to>
    <xdr:cxnSp macro="">
      <xdr:nvCxnSpPr>
        <xdr:cNvPr id="173" name="直線コネクタ 172">
          <a:extLst>
            <a:ext uri="{FF2B5EF4-FFF2-40B4-BE49-F238E27FC236}">
              <a16:creationId xmlns:a16="http://schemas.microsoft.com/office/drawing/2014/main" id="{CD0E2F61-2416-4164-BB47-17513A903079}"/>
            </a:ext>
          </a:extLst>
        </xdr:cNvPr>
        <xdr:cNvCxnSpPr/>
      </xdr:nvCxnSpPr>
      <xdr:spPr>
        <a:xfrm flipV="1">
          <a:off x="4634865" y="9739993"/>
          <a:ext cx="0" cy="13405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111596</xdr:rowOff>
    </xdr:from>
    <xdr:ext cx="405111" cy="259045"/>
    <xdr:sp macro="" textlink="">
      <xdr:nvSpPr>
        <xdr:cNvPr id="174" name="【体育館・プール】&#10;有形固定資産減価償却率最小値テキスト">
          <a:extLst>
            <a:ext uri="{FF2B5EF4-FFF2-40B4-BE49-F238E27FC236}">
              <a16:creationId xmlns:a16="http://schemas.microsoft.com/office/drawing/2014/main" id="{054C5478-822B-4801-B3F8-A46D3A4A29FE}"/>
            </a:ext>
          </a:extLst>
        </xdr:cNvPr>
        <xdr:cNvSpPr txBox="1"/>
      </xdr:nvSpPr>
      <xdr:spPr>
        <a:xfrm>
          <a:off x="4673600" y="110843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107769</xdr:rowOff>
    </xdr:from>
    <xdr:to>
      <xdr:col>24</xdr:col>
      <xdr:colOff>152400</xdr:colOff>
      <xdr:row>64</xdr:row>
      <xdr:rowOff>107769</xdr:rowOff>
    </xdr:to>
    <xdr:cxnSp macro="">
      <xdr:nvCxnSpPr>
        <xdr:cNvPr id="175" name="直線コネクタ 174">
          <a:extLst>
            <a:ext uri="{FF2B5EF4-FFF2-40B4-BE49-F238E27FC236}">
              <a16:creationId xmlns:a16="http://schemas.microsoft.com/office/drawing/2014/main" id="{6C003A2D-996C-45B6-ADBE-658B38CDD59D}"/>
            </a:ext>
          </a:extLst>
        </xdr:cNvPr>
        <xdr:cNvCxnSpPr/>
      </xdr:nvCxnSpPr>
      <xdr:spPr>
        <a:xfrm>
          <a:off x="4546600" y="110805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55</xdr:row>
      <xdr:rowOff>85470</xdr:rowOff>
    </xdr:from>
    <xdr:ext cx="405111" cy="259045"/>
    <xdr:sp macro="" textlink="">
      <xdr:nvSpPr>
        <xdr:cNvPr id="176" name="【体育館・プール】&#10;有形固定資産減価償却率最大値テキスト">
          <a:extLst>
            <a:ext uri="{FF2B5EF4-FFF2-40B4-BE49-F238E27FC236}">
              <a16:creationId xmlns:a16="http://schemas.microsoft.com/office/drawing/2014/main" id="{6727E721-621E-44FA-AD11-DB0BDCADD9C7}"/>
            </a:ext>
          </a:extLst>
        </xdr:cNvPr>
        <xdr:cNvSpPr txBox="1"/>
      </xdr:nvSpPr>
      <xdr:spPr>
        <a:xfrm>
          <a:off x="4673600" y="95152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138793</xdr:rowOff>
    </xdr:from>
    <xdr:to>
      <xdr:col>24</xdr:col>
      <xdr:colOff>152400</xdr:colOff>
      <xdr:row>56</xdr:row>
      <xdr:rowOff>138793</xdr:rowOff>
    </xdr:to>
    <xdr:cxnSp macro="">
      <xdr:nvCxnSpPr>
        <xdr:cNvPr id="177" name="直線コネクタ 176">
          <a:extLst>
            <a:ext uri="{FF2B5EF4-FFF2-40B4-BE49-F238E27FC236}">
              <a16:creationId xmlns:a16="http://schemas.microsoft.com/office/drawing/2014/main" id="{3EBB6056-52C0-4119-98D2-5B104D1E93BE}"/>
            </a:ext>
          </a:extLst>
        </xdr:cNvPr>
        <xdr:cNvCxnSpPr/>
      </xdr:nvCxnSpPr>
      <xdr:spPr>
        <a:xfrm>
          <a:off x="4546600" y="97399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157860</xdr:rowOff>
    </xdr:from>
    <xdr:ext cx="405111" cy="259045"/>
    <xdr:sp macro="" textlink="">
      <xdr:nvSpPr>
        <xdr:cNvPr id="178" name="【体育館・プール】&#10;有形固定資産減価償却率平均値テキスト">
          <a:extLst>
            <a:ext uri="{FF2B5EF4-FFF2-40B4-BE49-F238E27FC236}">
              <a16:creationId xmlns:a16="http://schemas.microsoft.com/office/drawing/2014/main" id="{983EE941-AA22-4DDB-8199-34D950543509}"/>
            </a:ext>
          </a:extLst>
        </xdr:cNvPr>
        <xdr:cNvSpPr txBox="1"/>
      </xdr:nvSpPr>
      <xdr:spPr>
        <a:xfrm>
          <a:off x="4673600" y="1044486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7983</xdr:rowOff>
    </xdr:from>
    <xdr:to>
      <xdr:col>24</xdr:col>
      <xdr:colOff>114300</xdr:colOff>
      <xdr:row>61</xdr:row>
      <xdr:rowOff>109583</xdr:rowOff>
    </xdr:to>
    <xdr:sp macro="" textlink="">
      <xdr:nvSpPr>
        <xdr:cNvPr id="179" name="フローチャート: 判断 178">
          <a:extLst>
            <a:ext uri="{FF2B5EF4-FFF2-40B4-BE49-F238E27FC236}">
              <a16:creationId xmlns:a16="http://schemas.microsoft.com/office/drawing/2014/main" id="{D044F217-E259-4129-8CAE-21787E9F9E9D}"/>
            </a:ext>
          </a:extLst>
        </xdr:cNvPr>
        <xdr:cNvSpPr/>
      </xdr:nvSpPr>
      <xdr:spPr>
        <a:xfrm>
          <a:off x="4584700" y="104664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164737</xdr:rowOff>
    </xdr:from>
    <xdr:to>
      <xdr:col>20</xdr:col>
      <xdr:colOff>38100</xdr:colOff>
      <xdr:row>61</xdr:row>
      <xdr:rowOff>94887</xdr:rowOff>
    </xdr:to>
    <xdr:sp macro="" textlink="">
      <xdr:nvSpPr>
        <xdr:cNvPr id="180" name="フローチャート: 判断 179">
          <a:extLst>
            <a:ext uri="{FF2B5EF4-FFF2-40B4-BE49-F238E27FC236}">
              <a16:creationId xmlns:a16="http://schemas.microsoft.com/office/drawing/2014/main" id="{1973439F-9D71-4F45-A304-0172E55E5ADD}"/>
            </a:ext>
          </a:extLst>
        </xdr:cNvPr>
        <xdr:cNvSpPr/>
      </xdr:nvSpPr>
      <xdr:spPr>
        <a:xfrm>
          <a:off x="3746500" y="104517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150041</xdr:rowOff>
    </xdr:from>
    <xdr:to>
      <xdr:col>15</xdr:col>
      <xdr:colOff>101600</xdr:colOff>
      <xdr:row>61</xdr:row>
      <xdr:rowOff>80191</xdr:rowOff>
    </xdr:to>
    <xdr:sp macro="" textlink="">
      <xdr:nvSpPr>
        <xdr:cNvPr id="181" name="フローチャート: 判断 180">
          <a:extLst>
            <a:ext uri="{FF2B5EF4-FFF2-40B4-BE49-F238E27FC236}">
              <a16:creationId xmlns:a16="http://schemas.microsoft.com/office/drawing/2014/main" id="{706DB12E-EA75-49FF-802C-4B01C2424D70}"/>
            </a:ext>
          </a:extLst>
        </xdr:cNvPr>
        <xdr:cNvSpPr/>
      </xdr:nvSpPr>
      <xdr:spPr>
        <a:xfrm>
          <a:off x="2857500" y="104370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141877</xdr:rowOff>
    </xdr:from>
    <xdr:to>
      <xdr:col>10</xdr:col>
      <xdr:colOff>165100</xdr:colOff>
      <xdr:row>61</xdr:row>
      <xdr:rowOff>72027</xdr:rowOff>
    </xdr:to>
    <xdr:sp macro="" textlink="">
      <xdr:nvSpPr>
        <xdr:cNvPr id="182" name="フローチャート: 判断 181">
          <a:extLst>
            <a:ext uri="{FF2B5EF4-FFF2-40B4-BE49-F238E27FC236}">
              <a16:creationId xmlns:a16="http://schemas.microsoft.com/office/drawing/2014/main" id="{C2CB0776-ED6E-4E98-B715-EAA48C6D2DB5}"/>
            </a:ext>
          </a:extLst>
        </xdr:cNvPr>
        <xdr:cNvSpPr/>
      </xdr:nvSpPr>
      <xdr:spPr>
        <a:xfrm>
          <a:off x="1968500" y="104288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150041</xdr:rowOff>
    </xdr:from>
    <xdr:to>
      <xdr:col>6</xdr:col>
      <xdr:colOff>38100</xdr:colOff>
      <xdr:row>61</xdr:row>
      <xdr:rowOff>80191</xdr:rowOff>
    </xdr:to>
    <xdr:sp macro="" textlink="">
      <xdr:nvSpPr>
        <xdr:cNvPr id="183" name="フローチャート: 判断 182">
          <a:extLst>
            <a:ext uri="{FF2B5EF4-FFF2-40B4-BE49-F238E27FC236}">
              <a16:creationId xmlns:a16="http://schemas.microsoft.com/office/drawing/2014/main" id="{56C0E263-2C5A-427F-8210-F8966A22886E}"/>
            </a:ext>
          </a:extLst>
        </xdr:cNvPr>
        <xdr:cNvSpPr/>
      </xdr:nvSpPr>
      <xdr:spPr>
        <a:xfrm>
          <a:off x="1079500" y="104370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47798AE1-7FAB-432D-A495-25BD9A41EC33}"/>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F7DF8436-F3FF-42B6-BAAD-80824DB7B947}"/>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CA3CB3B8-0C91-4593-A8E0-08B4EADACBC8}"/>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7" name="テキスト ボックス 186">
          <a:extLst>
            <a:ext uri="{FF2B5EF4-FFF2-40B4-BE49-F238E27FC236}">
              <a16:creationId xmlns:a16="http://schemas.microsoft.com/office/drawing/2014/main" id="{54BAB09E-0EAA-4A77-A4E6-5E264FC24C85}"/>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8" name="テキスト ボックス 187">
          <a:extLst>
            <a:ext uri="{FF2B5EF4-FFF2-40B4-BE49-F238E27FC236}">
              <a16:creationId xmlns:a16="http://schemas.microsoft.com/office/drawing/2014/main" id="{8138FE07-2A16-46F9-9C49-F7F5107099EF}"/>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96157</xdr:rowOff>
    </xdr:from>
    <xdr:to>
      <xdr:col>24</xdr:col>
      <xdr:colOff>114300</xdr:colOff>
      <xdr:row>57</xdr:row>
      <xdr:rowOff>26307</xdr:rowOff>
    </xdr:to>
    <xdr:sp macro="" textlink="">
      <xdr:nvSpPr>
        <xdr:cNvPr id="189" name="楕円 188">
          <a:extLst>
            <a:ext uri="{FF2B5EF4-FFF2-40B4-BE49-F238E27FC236}">
              <a16:creationId xmlns:a16="http://schemas.microsoft.com/office/drawing/2014/main" id="{05CC8D8D-AB99-453E-940E-4820CE5BC732}"/>
            </a:ext>
          </a:extLst>
        </xdr:cNvPr>
        <xdr:cNvSpPr/>
      </xdr:nvSpPr>
      <xdr:spPr>
        <a:xfrm>
          <a:off x="4584700" y="9697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56</xdr:row>
      <xdr:rowOff>41020</xdr:rowOff>
    </xdr:from>
    <xdr:ext cx="405111" cy="259045"/>
    <xdr:sp macro="" textlink="">
      <xdr:nvSpPr>
        <xdr:cNvPr id="190" name="【体育館・プール】&#10;有形固定資産減価償却率該当値テキスト">
          <a:extLst>
            <a:ext uri="{FF2B5EF4-FFF2-40B4-BE49-F238E27FC236}">
              <a16:creationId xmlns:a16="http://schemas.microsoft.com/office/drawing/2014/main" id="{F0ACD0E8-2B0E-4FBB-8C9F-44B823823DD3}"/>
            </a:ext>
          </a:extLst>
        </xdr:cNvPr>
        <xdr:cNvSpPr txBox="1"/>
      </xdr:nvSpPr>
      <xdr:spPr>
        <a:xfrm>
          <a:off x="4673600" y="96422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24312</xdr:rowOff>
    </xdr:from>
    <xdr:to>
      <xdr:col>20</xdr:col>
      <xdr:colOff>38100</xdr:colOff>
      <xdr:row>56</xdr:row>
      <xdr:rowOff>125912</xdr:rowOff>
    </xdr:to>
    <xdr:sp macro="" textlink="">
      <xdr:nvSpPr>
        <xdr:cNvPr id="191" name="楕円 190">
          <a:extLst>
            <a:ext uri="{FF2B5EF4-FFF2-40B4-BE49-F238E27FC236}">
              <a16:creationId xmlns:a16="http://schemas.microsoft.com/office/drawing/2014/main" id="{A6885824-F9A8-4015-A193-1D6DCCDC61CF}"/>
            </a:ext>
          </a:extLst>
        </xdr:cNvPr>
        <xdr:cNvSpPr/>
      </xdr:nvSpPr>
      <xdr:spPr>
        <a:xfrm>
          <a:off x="3746500" y="96255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56</xdr:row>
      <xdr:rowOff>75112</xdr:rowOff>
    </xdr:from>
    <xdr:to>
      <xdr:col>24</xdr:col>
      <xdr:colOff>63500</xdr:colOff>
      <xdr:row>56</xdr:row>
      <xdr:rowOff>146957</xdr:rowOff>
    </xdr:to>
    <xdr:cxnSp macro="">
      <xdr:nvCxnSpPr>
        <xdr:cNvPr id="192" name="直線コネクタ 191">
          <a:extLst>
            <a:ext uri="{FF2B5EF4-FFF2-40B4-BE49-F238E27FC236}">
              <a16:creationId xmlns:a16="http://schemas.microsoft.com/office/drawing/2014/main" id="{9AFA555F-0665-4B69-85D5-5A1108A9CAC4}"/>
            </a:ext>
          </a:extLst>
        </xdr:cNvPr>
        <xdr:cNvCxnSpPr/>
      </xdr:nvCxnSpPr>
      <xdr:spPr>
        <a:xfrm>
          <a:off x="3797300" y="9676312"/>
          <a:ext cx="838200" cy="718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24312</xdr:rowOff>
    </xdr:from>
    <xdr:to>
      <xdr:col>15</xdr:col>
      <xdr:colOff>101600</xdr:colOff>
      <xdr:row>56</xdr:row>
      <xdr:rowOff>125912</xdr:rowOff>
    </xdr:to>
    <xdr:sp macro="" textlink="">
      <xdr:nvSpPr>
        <xdr:cNvPr id="193" name="楕円 192">
          <a:extLst>
            <a:ext uri="{FF2B5EF4-FFF2-40B4-BE49-F238E27FC236}">
              <a16:creationId xmlns:a16="http://schemas.microsoft.com/office/drawing/2014/main" id="{853C9EC0-6003-4B39-9956-521511606C50}"/>
            </a:ext>
          </a:extLst>
        </xdr:cNvPr>
        <xdr:cNvSpPr/>
      </xdr:nvSpPr>
      <xdr:spPr>
        <a:xfrm>
          <a:off x="2857500" y="96255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75112</xdr:rowOff>
    </xdr:from>
    <xdr:to>
      <xdr:col>19</xdr:col>
      <xdr:colOff>177800</xdr:colOff>
      <xdr:row>56</xdr:row>
      <xdr:rowOff>75112</xdr:rowOff>
    </xdr:to>
    <xdr:cxnSp macro="">
      <xdr:nvCxnSpPr>
        <xdr:cNvPr id="194" name="直線コネクタ 193">
          <a:extLst>
            <a:ext uri="{FF2B5EF4-FFF2-40B4-BE49-F238E27FC236}">
              <a16:creationId xmlns:a16="http://schemas.microsoft.com/office/drawing/2014/main" id="{656E5295-17AD-4AF5-937D-E95CE72015C8}"/>
            </a:ext>
          </a:extLst>
        </xdr:cNvPr>
        <xdr:cNvCxnSpPr/>
      </xdr:nvCxnSpPr>
      <xdr:spPr>
        <a:xfrm>
          <a:off x="2908300" y="967631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55</xdr:row>
      <xdr:rowOff>159838</xdr:rowOff>
    </xdr:from>
    <xdr:to>
      <xdr:col>10</xdr:col>
      <xdr:colOff>165100</xdr:colOff>
      <xdr:row>56</xdr:row>
      <xdr:rowOff>89988</xdr:rowOff>
    </xdr:to>
    <xdr:sp macro="" textlink="">
      <xdr:nvSpPr>
        <xdr:cNvPr id="195" name="楕円 194">
          <a:extLst>
            <a:ext uri="{FF2B5EF4-FFF2-40B4-BE49-F238E27FC236}">
              <a16:creationId xmlns:a16="http://schemas.microsoft.com/office/drawing/2014/main" id="{D5906023-F51A-48CD-AA9E-2E60BEEB3FDF}"/>
            </a:ext>
          </a:extLst>
        </xdr:cNvPr>
        <xdr:cNvSpPr/>
      </xdr:nvSpPr>
      <xdr:spPr>
        <a:xfrm>
          <a:off x="1968500" y="95895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56</xdr:row>
      <xdr:rowOff>39188</xdr:rowOff>
    </xdr:from>
    <xdr:to>
      <xdr:col>15</xdr:col>
      <xdr:colOff>50800</xdr:colOff>
      <xdr:row>56</xdr:row>
      <xdr:rowOff>75112</xdr:rowOff>
    </xdr:to>
    <xdr:cxnSp macro="">
      <xdr:nvCxnSpPr>
        <xdr:cNvPr id="196" name="直線コネクタ 195">
          <a:extLst>
            <a:ext uri="{FF2B5EF4-FFF2-40B4-BE49-F238E27FC236}">
              <a16:creationId xmlns:a16="http://schemas.microsoft.com/office/drawing/2014/main" id="{B3B5D4A3-21BE-45CC-A922-690778307E26}"/>
            </a:ext>
          </a:extLst>
        </xdr:cNvPr>
        <xdr:cNvCxnSpPr/>
      </xdr:nvCxnSpPr>
      <xdr:spPr>
        <a:xfrm>
          <a:off x="2019300" y="9640388"/>
          <a:ext cx="889000" cy="359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55</xdr:row>
      <xdr:rowOff>123916</xdr:rowOff>
    </xdr:from>
    <xdr:to>
      <xdr:col>6</xdr:col>
      <xdr:colOff>38100</xdr:colOff>
      <xdr:row>56</xdr:row>
      <xdr:rowOff>54066</xdr:rowOff>
    </xdr:to>
    <xdr:sp macro="" textlink="">
      <xdr:nvSpPr>
        <xdr:cNvPr id="197" name="楕円 196">
          <a:extLst>
            <a:ext uri="{FF2B5EF4-FFF2-40B4-BE49-F238E27FC236}">
              <a16:creationId xmlns:a16="http://schemas.microsoft.com/office/drawing/2014/main" id="{A49119B8-3F23-4342-AA7A-B559D6CBABB4}"/>
            </a:ext>
          </a:extLst>
        </xdr:cNvPr>
        <xdr:cNvSpPr/>
      </xdr:nvSpPr>
      <xdr:spPr>
        <a:xfrm>
          <a:off x="1079500" y="95536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56</xdr:row>
      <xdr:rowOff>3266</xdr:rowOff>
    </xdr:from>
    <xdr:to>
      <xdr:col>10</xdr:col>
      <xdr:colOff>114300</xdr:colOff>
      <xdr:row>56</xdr:row>
      <xdr:rowOff>39188</xdr:rowOff>
    </xdr:to>
    <xdr:cxnSp macro="">
      <xdr:nvCxnSpPr>
        <xdr:cNvPr id="198" name="直線コネクタ 197">
          <a:extLst>
            <a:ext uri="{FF2B5EF4-FFF2-40B4-BE49-F238E27FC236}">
              <a16:creationId xmlns:a16="http://schemas.microsoft.com/office/drawing/2014/main" id="{89EA95C3-85F5-488A-9E7E-F57C2D913841}"/>
            </a:ext>
          </a:extLst>
        </xdr:cNvPr>
        <xdr:cNvCxnSpPr/>
      </xdr:nvCxnSpPr>
      <xdr:spPr>
        <a:xfrm>
          <a:off x="1130300" y="9604466"/>
          <a:ext cx="889000" cy="35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61</xdr:row>
      <xdr:rowOff>86014</xdr:rowOff>
    </xdr:from>
    <xdr:ext cx="405111" cy="259045"/>
    <xdr:sp macro="" textlink="">
      <xdr:nvSpPr>
        <xdr:cNvPr id="199" name="n_1aveValue【体育館・プール】&#10;有形固定資産減価償却率">
          <a:extLst>
            <a:ext uri="{FF2B5EF4-FFF2-40B4-BE49-F238E27FC236}">
              <a16:creationId xmlns:a16="http://schemas.microsoft.com/office/drawing/2014/main" id="{CDFA2D68-921A-41BB-8860-CF60FD7DC1AB}"/>
            </a:ext>
          </a:extLst>
        </xdr:cNvPr>
        <xdr:cNvSpPr txBox="1"/>
      </xdr:nvSpPr>
      <xdr:spPr>
        <a:xfrm>
          <a:off x="3582044" y="105444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71318</xdr:rowOff>
    </xdr:from>
    <xdr:ext cx="405111" cy="259045"/>
    <xdr:sp macro="" textlink="">
      <xdr:nvSpPr>
        <xdr:cNvPr id="200" name="n_2aveValue【体育館・プール】&#10;有形固定資産減価償却率">
          <a:extLst>
            <a:ext uri="{FF2B5EF4-FFF2-40B4-BE49-F238E27FC236}">
              <a16:creationId xmlns:a16="http://schemas.microsoft.com/office/drawing/2014/main" id="{D1E48333-E926-4AD2-BD03-A92A52C21E4F}"/>
            </a:ext>
          </a:extLst>
        </xdr:cNvPr>
        <xdr:cNvSpPr txBox="1"/>
      </xdr:nvSpPr>
      <xdr:spPr>
        <a:xfrm>
          <a:off x="2705744" y="1052976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63154</xdr:rowOff>
    </xdr:from>
    <xdr:ext cx="405111" cy="259045"/>
    <xdr:sp macro="" textlink="">
      <xdr:nvSpPr>
        <xdr:cNvPr id="201" name="n_3aveValue【体育館・プール】&#10;有形固定資産減価償却率">
          <a:extLst>
            <a:ext uri="{FF2B5EF4-FFF2-40B4-BE49-F238E27FC236}">
              <a16:creationId xmlns:a16="http://schemas.microsoft.com/office/drawing/2014/main" id="{8E4FB865-FCB9-47EC-8004-55C8F9F39669}"/>
            </a:ext>
          </a:extLst>
        </xdr:cNvPr>
        <xdr:cNvSpPr txBox="1"/>
      </xdr:nvSpPr>
      <xdr:spPr>
        <a:xfrm>
          <a:off x="1816744" y="105216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61</xdr:row>
      <xdr:rowOff>71318</xdr:rowOff>
    </xdr:from>
    <xdr:ext cx="405111" cy="259045"/>
    <xdr:sp macro="" textlink="">
      <xdr:nvSpPr>
        <xdr:cNvPr id="202" name="n_4aveValue【体育館・プール】&#10;有形固定資産減価償却率">
          <a:extLst>
            <a:ext uri="{FF2B5EF4-FFF2-40B4-BE49-F238E27FC236}">
              <a16:creationId xmlns:a16="http://schemas.microsoft.com/office/drawing/2014/main" id="{F98B226E-2B72-4B85-A2E2-F958373B341D}"/>
            </a:ext>
          </a:extLst>
        </xdr:cNvPr>
        <xdr:cNvSpPr txBox="1"/>
      </xdr:nvSpPr>
      <xdr:spPr>
        <a:xfrm>
          <a:off x="927744" y="1052976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54</xdr:row>
      <xdr:rowOff>142439</xdr:rowOff>
    </xdr:from>
    <xdr:ext cx="405111" cy="259045"/>
    <xdr:sp macro="" textlink="">
      <xdr:nvSpPr>
        <xdr:cNvPr id="203" name="n_1mainValue【体育館・プール】&#10;有形固定資産減価償却率">
          <a:extLst>
            <a:ext uri="{FF2B5EF4-FFF2-40B4-BE49-F238E27FC236}">
              <a16:creationId xmlns:a16="http://schemas.microsoft.com/office/drawing/2014/main" id="{0B1C9D79-A4F7-4F56-832C-A089874094BF}"/>
            </a:ext>
          </a:extLst>
        </xdr:cNvPr>
        <xdr:cNvSpPr txBox="1"/>
      </xdr:nvSpPr>
      <xdr:spPr>
        <a:xfrm>
          <a:off x="3582044" y="94007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54</xdr:row>
      <xdr:rowOff>142439</xdr:rowOff>
    </xdr:from>
    <xdr:ext cx="405111" cy="259045"/>
    <xdr:sp macro="" textlink="">
      <xdr:nvSpPr>
        <xdr:cNvPr id="204" name="n_2mainValue【体育館・プール】&#10;有形固定資産減価償却率">
          <a:extLst>
            <a:ext uri="{FF2B5EF4-FFF2-40B4-BE49-F238E27FC236}">
              <a16:creationId xmlns:a16="http://schemas.microsoft.com/office/drawing/2014/main" id="{64A46C7B-9ED7-4898-B3C1-937F00912BC3}"/>
            </a:ext>
          </a:extLst>
        </xdr:cNvPr>
        <xdr:cNvSpPr txBox="1"/>
      </xdr:nvSpPr>
      <xdr:spPr>
        <a:xfrm>
          <a:off x="2705744" y="94007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54</xdr:row>
      <xdr:rowOff>106515</xdr:rowOff>
    </xdr:from>
    <xdr:ext cx="405111" cy="259045"/>
    <xdr:sp macro="" textlink="">
      <xdr:nvSpPr>
        <xdr:cNvPr id="205" name="n_3mainValue【体育館・プール】&#10;有形固定資産減価償却率">
          <a:extLst>
            <a:ext uri="{FF2B5EF4-FFF2-40B4-BE49-F238E27FC236}">
              <a16:creationId xmlns:a16="http://schemas.microsoft.com/office/drawing/2014/main" id="{F24693E6-986D-47FB-94F7-EE0739064A4E}"/>
            </a:ext>
          </a:extLst>
        </xdr:cNvPr>
        <xdr:cNvSpPr txBox="1"/>
      </xdr:nvSpPr>
      <xdr:spPr>
        <a:xfrm>
          <a:off x="1816744" y="93648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7561</xdr:colOff>
      <xdr:row>54</xdr:row>
      <xdr:rowOff>70593</xdr:rowOff>
    </xdr:from>
    <xdr:ext cx="340478" cy="259045"/>
    <xdr:sp macro="" textlink="">
      <xdr:nvSpPr>
        <xdr:cNvPr id="206" name="n_4mainValue【体育館・プール】&#10;有形固定資産減価償却率">
          <a:extLst>
            <a:ext uri="{FF2B5EF4-FFF2-40B4-BE49-F238E27FC236}">
              <a16:creationId xmlns:a16="http://schemas.microsoft.com/office/drawing/2014/main" id="{0D677ABD-4C57-4A83-A0B4-C583CC4C2CF4}"/>
            </a:ext>
          </a:extLst>
        </xdr:cNvPr>
        <xdr:cNvSpPr txBox="1"/>
      </xdr:nvSpPr>
      <xdr:spPr>
        <a:xfrm>
          <a:off x="960061" y="932889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7" name="正方形/長方形 206">
          <a:extLst>
            <a:ext uri="{FF2B5EF4-FFF2-40B4-BE49-F238E27FC236}">
              <a16:creationId xmlns:a16="http://schemas.microsoft.com/office/drawing/2014/main" id="{EB9C72DB-1FE6-4B65-AFDC-6CE77235481E}"/>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8" name="正方形/長方形 207">
          <a:extLst>
            <a:ext uri="{FF2B5EF4-FFF2-40B4-BE49-F238E27FC236}">
              <a16:creationId xmlns:a16="http://schemas.microsoft.com/office/drawing/2014/main" id="{C6D1C2A4-F2EC-4358-B17E-7AFEC30B4CCA}"/>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9" name="正方形/長方形 208">
          <a:extLst>
            <a:ext uri="{FF2B5EF4-FFF2-40B4-BE49-F238E27FC236}">
              <a16:creationId xmlns:a16="http://schemas.microsoft.com/office/drawing/2014/main" id="{6A9E95B4-30C9-49D4-AAF3-F87137908B9C}"/>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0" name="正方形/長方形 209">
          <a:extLst>
            <a:ext uri="{FF2B5EF4-FFF2-40B4-BE49-F238E27FC236}">
              <a16:creationId xmlns:a16="http://schemas.microsoft.com/office/drawing/2014/main" id="{640680CC-3FC7-4469-8798-103108F9C23A}"/>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1" name="正方形/長方形 210">
          <a:extLst>
            <a:ext uri="{FF2B5EF4-FFF2-40B4-BE49-F238E27FC236}">
              <a16:creationId xmlns:a16="http://schemas.microsoft.com/office/drawing/2014/main" id="{CD49D073-E332-4E2A-ADCF-D9C8CF92D501}"/>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2" name="正方形/長方形 211">
          <a:extLst>
            <a:ext uri="{FF2B5EF4-FFF2-40B4-BE49-F238E27FC236}">
              <a16:creationId xmlns:a16="http://schemas.microsoft.com/office/drawing/2014/main" id="{41C47EB3-336C-4E89-BB37-27D55F278A5B}"/>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3" name="正方形/長方形 212">
          <a:extLst>
            <a:ext uri="{FF2B5EF4-FFF2-40B4-BE49-F238E27FC236}">
              <a16:creationId xmlns:a16="http://schemas.microsoft.com/office/drawing/2014/main" id="{E1828D42-DE84-4BB8-9B10-19E8CA7B5BC2}"/>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4" name="正方形/長方形 213">
          <a:extLst>
            <a:ext uri="{FF2B5EF4-FFF2-40B4-BE49-F238E27FC236}">
              <a16:creationId xmlns:a16="http://schemas.microsoft.com/office/drawing/2014/main" id="{92432265-5D20-462A-814B-61CF98E068B4}"/>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5" name="テキスト ボックス 214">
          <a:extLst>
            <a:ext uri="{FF2B5EF4-FFF2-40B4-BE49-F238E27FC236}">
              <a16:creationId xmlns:a16="http://schemas.microsoft.com/office/drawing/2014/main" id="{A8E9C8BC-CC16-448C-BAC0-7D2540E7EC73}"/>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6" name="直線コネクタ 215">
          <a:extLst>
            <a:ext uri="{FF2B5EF4-FFF2-40B4-BE49-F238E27FC236}">
              <a16:creationId xmlns:a16="http://schemas.microsoft.com/office/drawing/2014/main" id="{3B1C60C3-B9F3-4A11-A3F4-150EFF30A9B3}"/>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7" name="直線コネクタ 216">
          <a:extLst>
            <a:ext uri="{FF2B5EF4-FFF2-40B4-BE49-F238E27FC236}">
              <a16:creationId xmlns:a16="http://schemas.microsoft.com/office/drawing/2014/main" id="{2EC3B451-9411-48CB-AC2B-679240BA014B}"/>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218" name="テキスト ボックス 217">
          <a:extLst>
            <a:ext uri="{FF2B5EF4-FFF2-40B4-BE49-F238E27FC236}">
              <a16:creationId xmlns:a16="http://schemas.microsoft.com/office/drawing/2014/main" id="{CB44D69E-ECC9-4CAA-9405-2C054EF37C4C}"/>
            </a:ext>
          </a:extLst>
        </xdr:cNvPr>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9" name="直線コネクタ 218">
          <a:extLst>
            <a:ext uri="{FF2B5EF4-FFF2-40B4-BE49-F238E27FC236}">
              <a16:creationId xmlns:a16="http://schemas.microsoft.com/office/drawing/2014/main" id="{D5E97832-B656-49C2-9D07-A23C9E732925}"/>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220" name="テキスト ボックス 219">
          <a:extLst>
            <a:ext uri="{FF2B5EF4-FFF2-40B4-BE49-F238E27FC236}">
              <a16:creationId xmlns:a16="http://schemas.microsoft.com/office/drawing/2014/main" id="{A3EEBBB7-194E-467F-A238-23E09E57F3B6}"/>
            </a:ext>
          </a:extLst>
        </xdr:cNvPr>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21" name="直線コネクタ 220">
          <a:extLst>
            <a:ext uri="{FF2B5EF4-FFF2-40B4-BE49-F238E27FC236}">
              <a16:creationId xmlns:a16="http://schemas.microsoft.com/office/drawing/2014/main" id="{1E1B0A23-5336-4C9C-A336-8F8E5412B700}"/>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222" name="テキスト ボックス 221">
          <a:extLst>
            <a:ext uri="{FF2B5EF4-FFF2-40B4-BE49-F238E27FC236}">
              <a16:creationId xmlns:a16="http://schemas.microsoft.com/office/drawing/2014/main" id="{52072100-C557-4528-9A71-213ED7B0E133}"/>
            </a:ext>
          </a:extLst>
        </xdr:cNvPr>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3" name="直線コネクタ 222">
          <a:extLst>
            <a:ext uri="{FF2B5EF4-FFF2-40B4-BE49-F238E27FC236}">
              <a16:creationId xmlns:a16="http://schemas.microsoft.com/office/drawing/2014/main" id="{B90F538E-DAB7-405F-AE35-98AE52B21D84}"/>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224" name="テキスト ボックス 223">
          <a:extLst>
            <a:ext uri="{FF2B5EF4-FFF2-40B4-BE49-F238E27FC236}">
              <a16:creationId xmlns:a16="http://schemas.microsoft.com/office/drawing/2014/main" id="{E51EE940-5230-458B-9430-148616EEFF7A}"/>
            </a:ext>
          </a:extLst>
        </xdr:cNvPr>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5" name="直線コネクタ 224">
          <a:extLst>
            <a:ext uri="{FF2B5EF4-FFF2-40B4-BE49-F238E27FC236}">
              <a16:creationId xmlns:a16="http://schemas.microsoft.com/office/drawing/2014/main" id="{8A94A30D-3CDB-45A4-AAD1-C4D2D9A5B28E}"/>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226" name="テキスト ボックス 225">
          <a:extLst>
            <a:ext uri="{FF2B5EF4-FFF2-40B4-BE49-F238E27FC236}">
              <a16:creationId xmlns:a16="http://schemas.microsoft.com/office/drawing/2014/main" id="{292233CF-02C1-44F3-B0F9-B10F09C129AD}"/>
            </a:ext>
          </a:extLst>
        </xdr:cNvPr>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7" name="直線コネクタ 226">
          <a:extLst>
            <a:ext uri="{FF2B5EF4-FFF2-40B4-BE49-F238E27FC236}">
              <a16:creationId xmlns:a16="http://schemas.microsoft.com/office/drawing/2014/main" id="{C1C1FDB6-C317-46DF-9ADE-8FA833FC8A36}"/>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28" name="テキスト ボックス 227">
          <a:extLst>
            <a:ext uri="{FF2B5EF4-FFF2-40B4-BE49-F238E27FC236}">
              <a16:creationId xmlns:a16="http://schemas.microsoft.com/office/drawing/2014/main" id="{B119C862-3CD7-4A68-BE49-DC8A58F6525F}"/>
            </a:ext>
          </a:extLst>
        </xdr:cNvPr>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9" name="【体育館・プール】&#10;一人当たり面積グラフ枠">
          <a:extLst>
            <a:ext uri="{FF2B5EF4-FFF2-40B4-BE49-F238E27FC236}">
              <a16:creationId xmlns:a16="http://schemas.microsoft.com/office/drawing/2014/main" id="{3D4BEC64-2787-4FA7-AFE9-3B5516211843}"/>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148590</xdr:rowOff>
    </xdr:from>
    <xdr:to>
      <xdr:col>54</xdr:col>
      <xdr:colOff>189865</xdr:colOff>
      <xdr:row>64</xdr:row>
      <xdr:rowOff>60960</xdr:rowOff>
    </xdr:to>
    <xdr:cxnSp macro="">
      <xdr:nvCxnSpPr>
        <xdr:cNvPr id="230" name="直線コネクタ 229">
          <a:extLst>
            <a:ext uri="{FF2B5EF4-FFF2-40B4-BE49-F238E27FC236}">
              <a16:creationId xmlns:a16="http://schemas.microsoft.com/office/drawing/2014/main" id="{C21ABDF8-AA99-468C-BDD2-1419158D03EB}"/>
            </a:ext>
          </a:extLst>
        </xdr:cNvPr>
        <xdr:cNvCxnSpPr/>
      </xdr:nvCxnSpPr>
      <xdr:spPr>
        <a:xfrm flipV="1">
          <a:off x="10476865" y="9578340"/>
          <a:ext cx="0" cy="14554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64787</xdr:rowOff>
    </xdr:from>
    <xdr:ext cx="469744" cy="259045"/>
    <xdr:sp macro="" textlink="">
      <xdr:nvSpPr>
        <xdr:cNvPr id="231" name="【体育館・プール】&#10;一人当たり面積最小値テキスト">
          <a:extLst>
            <a:ext uri="{FF2B5EF4-FFF2-40B4-BE49-F238E27FC236}">
              <a16:creationId xmlns:a16="http://schemas.microsoft.com/office/drawing/2014/main" id="{C10EF799-F44F-4588-A468-246355970328}"/>
            </a:ext>
          </a:extLst>
        </xdr:cNvPr>
        <xdr:cNvSpPr txBox="1"/>
      </xdr:nvSpPr>
      <xdr:spPr>
        <a:xfrm>
          <a:off x="10515600" y="110375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60960</xdr:rowOff>
    </xdr:from>
    <xdr:to>
      <xdr:col>55</xdr:col>
      <xdr:colOff>88900</xdr:colOff>
      <xdr:row>64</xdr:row>
      <xdr:rowOff>60960</xdr:rowOff>
    </xdr:to>
    <xdr:cxnSp macro="">
      <xdr:nvCxnSpPr>
        <xdr:cNvPr id="232" name="直線コネクタ 231">
          <a:extLst>
            <a:ext uri="{FF2B5EF4-FFF2-40B4-BE49-F238E27FC236}">
              <a16:creationId xmlns:a16="http://schemas.microsoft.com/office/drawing/2014/main" id="{8067C44F-A5A8-4DA5-821C-1774D8826113}"/>
            </a:ext>
          </a:extLst>
        </xdr:cNvPr>
        <xdr:cNvCxnSpPr/>
      </xdr:nvCxnSpPr>
      <xdr:spPr>
        <a:xfrm>
          <a:off x="10388600" y="110337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95267</xdr:rowOff>
    </xdr:from>
    <xdr:ext cx="469744" cy="259045"/>
    <xdr:sp macro="" textlink="">
      <xdr:nvSpPr>
        <xdr:cNvPr id="233" name="【体育館・プール】&#10;一人当たり面積最大値テキスト">
          <a:extLst>
            <a:ext uri="{FF2B5EF4-FFF2-40B4-BE49-F238E27FC236}">
              <a16:creationId xmlns:a16="http://schemas.microsoft.com/office/drawing/2014/main" id="{53ABE8BD-B750-4F17-B54F-11D0457441D5}"/>
            </a:ext>
          </a:extLst>
        </xdr:cNvPr>
        <xdr:cNvSpPr txBox="1"/>
      </xdr:nvSpPr>
      <xdr:spPr>
        <a:xfrm>
          <a:off x="10515600" y="93535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148590</xdr:rowOff>
    </xdr:from>
    <xdr:to>
      <xdr:col>55</xdr:col>
      <xdr:colOff>88900</xdr:colOff>
      <xdr:row>55</xdr:row>
      <xdr:rowOff>148590</xdr:rowOff>
    </xdr:to>
    <xdr:cxnSp macro="">
      <xdr:nvCxnSpPr>
        <xdr:cNvPr id="234" name="直線コネクタ 233">
          <a:extLst>
            <a:ext uri="{FF2B5EF4-FFF2-40B4-BE49-F238E27FC236}">
              <a16:creationId xmlns:a16="http://schemas.microsoft.com/office/drawing/2014/main" id="{1E2EBC7C-5BCF-42CD-B668-08FC6B0B549C}"/>
            </a:ext>
          </a:extLst>
        </xdr:cNvPr>
        <xdr:cNvCxnSpPr/>
      </xdr:nvCxnSpPr>
      <xdr:spPr>
        <a:xfrm>
          <a:off x="10388600" y="95783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6367</xdr:rowOff>
    </xdr:from>
    <xdr:ext cx="469744" cy="259045"/>
    <xdr:sp macro="" textlink="">
      <xdr:nvSpPr>
        <xdr:cNvPr id="235" name="【体育館・プール】&#10;一人当たり面積平均値テキスト">
          <a:extLst>
            <a:ext uri="{FF2B5EF4-FFF2-40B4-BE49-F238E27FC236}">
              <a16:creationId xmlns:a16="http://schemas.microsoft.com/office/drawing/2014/main" id="{011CB190-B760-4791-A6A4-C23A4FB2ACC7}"/>
            </a:ext>
          </a:extLst>
        </xdr:cNvPr>
        <xdr:cNvSpPr txBox="1"/>
      </xdr:nvSpPr>
      <xdr:spPr>
        <a:xfrm>
          <a:off x="10515600" y="1046481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154940</xdr:rowOff>
    </xdr:from>
    <xdr:to>
      <xdr:col>55</xdr:col>
      <xdr:colOff>50800</xdr:colOff>
      <xdr:row>62</xdr:row>
      <xdr:rowOff>85090</xdr:rowOff>
    </xdr:to>
    <xdr:sp macro="" textlink="">
      <xdr:nvSpPr>
        <xdr:cNvPr id="236" name="フローチャート: 判断 235">
          <a:extLst>
            <a:ext uri="{FF2B5EF4-FFF2-40B4-BE49-F238E27FC236}">
              <a16:creationId xmlns:a16="http://schemas.microsoft.com/office/drawing/2014/main" id="{51169D7E-9B99-44E2-A9C1-C80B9741A3D1}"/>
            </a:ext>
          </a:extLst>
        </xdr:cNvPr>
        <xdr:cNvSpPr/>
      </xdr:nvSpPr>
      <xdr:spPr>
        <a:xfrm>
          <a:off x="10426700" y="10613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151130</xdr:rowOff>
    </xdr:from>
    <xdr:to>
      <xdr:col>50</xdr:col>
      <xdr:colOff>165100</xdr:colOff>
      <xdr:row>62</xdr:row>
      <xdr:rowOff>81280</xdr:rowOff>
    </xdr:to>
    <xdr:sp macro="" textlink="">
      <xdr:nvSpPr>
        <xdr:cNvPr id="237" name="フローチャート: 判断 236">
          <a:extLst>
            <a:ext uri="{FF2B5EF4-FFF2-40B4-BE49-F238E27FC236}">
              <a16:creationId xmlns:a16="http://schemas.microsoft.com/office/drawing/2014/main" id="{A0481CF1-EEFB-40A3-B655-7486B3EEAF90}"/>
            </a:ext>
          </a:extLst>
        </xdr:cNvPr>
        <xdr:cNvSpPr/>
      </xdr:nvSpPr>
      <xdr:spPr>
        <a:xfrm>
          <a:off x="9588500" y="10609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23495</xdr:rowOff>
    </xdr:from>
    <xdr:to>
      <xdr:col>46</xdr:col>
      <xdr:colOff>38100</xdr:colOff>
      <xdr:row>62</xdr:row>
      <xdr:rowOff>125095</xdr:rowOff>
    </xdr:to>
    <xdr:sp macro="" textlink="">
      <xdr:nvSpPr>
        <xdr:cNvPr id="238" name="フローチャート: 判断 237">
          <a:extLst>
            <a:ext uri="{FF2B5EF4-FFF2-40B4-BE49-F238E27FC236}">
              <a16:creationId xmlns:a16="http://schemas.microsoft.com/office/drawing/2014/main" id="{081757E4-BFAB-4AB2-BE2D-FA78F22227FB}"/>
            </a:ext>
          </a:extLst>
        </xdr:cNvPr>
        <xdr:cNvSpPr/>
      </xdr:nvSpPr>
      <xdr:spPr>
        <a:xfrm>
          <a:off x="8699500" y="10653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12065</xdr:rowOff>
    </xdr:from>
    <xdr:to>
      <xdr:col>41</xdr:col>
      <xdr:colOff>101600</xdr:colOff>
      <xdr:row>62</xdr:row>
      <xdr:rowOff>113665</xdr:rowOff>
    </xdr:to>
    <xdr:sp macro="" textlink="">
      <xdr:nvSpPr>
        <xdr:cNvPr id="239" name="フローチャート: 判断 238">
          <a:extLst>
            <a:ext uri="{FF2B5EF4-FFF2-40B4-BE49-F238E27FC236}">
              <a16:creationId xmlns:a16="http://schemas.microsoft.com/office/drawing/2014/main" id="{F83AAB77-93E2-4E0C-8A34-F6B533FFA5CE}"/>
            </a:ext>
          </a:extLst>
        </xdr:cNvPr>
        <xdr:cNvSpPr/>
      </xdr:nvSpPr>
      <xdr:spPr>
        <a:xfrm>
          <a:off x="7810500" y="10641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61</xdr:row>
      <xdr:rowOff>107315</xdr:rowOff>
    </xdr:from>
    <xdr:to>
      <xdr:col>36</xdr:col>
      <xdr:colOff>165100</xdr:colOff>
      <xdr:row>62</xdr:row>
      <xdr:rowOff>37465</xdr:rowOff>
    </xdr:to>
    <xdr:sp macro="" textlink="">
      <xdr:nvSpPr>
        <xdr:cNvPr id="240" name="フローチャート: 判断 239">
          <a:extLst>
            <a:ext uri="{FF2B5EF4-FFF2-40B4-BE49-F238E27FC236}">
              <a16:creationId xmlns:a16="http://schemas.microsoft.com/office/drawing/2014/main" id="{B1ADDE2F-BE51-444E-8D26-0F7407AAE58B}"/>
            </a:ext>
          </a:extLst>
        </xdr:cNvPr>
        <xdr:cNvSpPr/>
      </xdr:nvSpPr>
      <xdr:spPr>
        <a:xfrm>
          <a:off x="6921500" y="105657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B6BEB7F1-DC4F-43B1-8D31-39F5FCBD4994}"/>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65AEE02E-2F73-4BF0-A86D-9E414151E38F}"/>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5E12FA14-433F-45A6-91D8-62D4647FC760}"/>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4" name="テキスト ボックス 243">
          <a:extLst>
            <a:ext uri="{FF2B5EF4-FFF2-40B4-BE49-F238E27FC236}">
              <a16:creationId xmlns:a16="http://schemas.microsoft.com/office/drawing/2014/main" id="{2A47EB7D-E4EB-49C5-82F6-22596B2A2235}"/>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5" name="テキスト ボックス 244">
          <a:extLst>
            <a:ext uri="{FF2B5EF4-FFF2-40B4-BE49-F238E27FC236}">
              <a16:creationId xmlns:a16="http://schemas.microsoft.com/office/drawing/2014/main" id="{11BE8DC0-35FC-421B-8FC5-A045F8C985DE}"/>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4445</xdr:rowOff>
    </xdr:from>
    <xdr:to>
      <xdr:col>55</xdr:col>
      <xdr:colOff>50800</xdr:colOff>
      <xdr:row>63</xdr:row>
      <xdr:rowOff>106045</xdr:rowOff>
    </xdr:to>
    <xdr:sp macro="" textlink="">
      <xdr:nvSpPr>
        <xdr:cNvPr id="246" name="楕円 245">
          <a:extLst>
            <a:ext uri="{FF2B5EF4-FFF2-40B4-BE49-F238E27FC236}">
              <a16:creationId xmlns:a16="http://schemas.microsoft.com/office/drawing/2014/main" id="{7794C36B-CDF1-431C-99C4-9F02DED607A7}"/>
            </a:ext>
          </a:extLst>
        </xdr:cNvPr>
        <xdr:cNvSpPr/>
      </xdr:nvSpPr>
      <xdr:spPr>
        <a:xfrm>
          <a:off x="10426700" y="10805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154322</xdr:rowOff>
    </xdr:from>
    <xdr:ext cx="469744" cy="259045"/>
    <xdr:sp macro="" textlink="">
      <xdr:nvSpPr>
        <xdr:cNvPr id="247" name="【体育館・プール】&#10;一人当たり面積該当値テキスト">
          <a:extLst>
            <a:ext uri="{FF2B5EF4-FFF2-40B4-BE49-F238E27FC236}">
              <a16:creationId xmlns:a16="http://schemas.microsoft.com/office/drawing/2014/main" id="{343DD12D-1BB5-4B28-8BC3-ABEC3B84BE20}"/>
            </a:ext>
          </a:extLst>
        </xdr:cNvPr>
        <xdr:cNvSpPr txBox="1"/>
      </xdr:nvSpPr>
      <xdr:spPr>
        <a:xfrm>
          <a:off x="10515600" y="107842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6350</xdr:rowOff>
    </xdr:from>
    <xdr:to>
      <xdr:col>50</xdr:col>
      <xdr:colOff>165100</xdr:colOff>
      <xdr:row>63</xdr:row>
      <xdr:rowOff>107950</xdr:rowOff>
    </xdr:to>
    <xdr:sp macro="" textlink="">
      <xdr:nvSpPr>
        <xdr:cNvPr id="248" name="楕円 247">
          <a:extLst>
            <a:ext uri="{FF2B5EF4-FFF2-40B4-BE49-F238E27FC236}">
              <a16:creationId xmlns:a16="http://schemas.microsoft.com/office/drawing/2014/main" id="{779254F4-6B58-4306-A865-EA5AD8BD7162}"/>
            </a:ext>
          </a:extLst>
        </xdr:cNvPr>
        <xdr:cNvSpPr/>
      </xdr:nvSpPr>
      <xdr:spPr>
        <a:xfrm>
          <a:off x="9588500" y="1080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55245</xdr:rowOff>
    </xdr:from>
    <xdr:to>
      <xdr:col>55</xdr:col>
      <xdr:colOff>0</xdr:colOff>
      <xdr:row>63</xdr:row>
      <xdr:rowOff>57150</xdr:rowOff>
    </xdr:to>
    <xdr:cxnSp macro="">
      <xdr:nvCxnSpPr>
        <xdr:cNvPr id="249" name="直線コネクタ 248">
          <a:extLst>
            <a:ext uri="{FF2B5EF4-FFF2-40B4-BE49-F238E27FC236}">
              <a16:creationId xmlns:a16="http://schemas.microsoft.com/office/drawing/2014/main" id="{0904415F-BBBF-4F5E-9C0A-B4CF50CEDBB3}"/>
            </a:ext>
          </a:extLst>
        </xdr:cNvPr>
        <xdr:cNvCxnSpPr/>
      </xdr:nvCxnSpPr>
      <xdr:spPr>
        <a:xfrm flipV="1">
          <a:off x="9639300" y="10856595"/>
          <a:ext cx="8382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6350</xdr:rowOff>
    </xdr:from>
    <xdr:to>
      <xdr:col>46</xdr:col>
      <xdr:colOff>38100</xdr:colOff>
      <xdr:row>63</xdr:row>
      <xdr:rowOff>107950</xdr:rowOff>
    </xdr:to>
    <xdr:sp macro="" textlink="">
      <xdr:nvSpPr>
        <xdr:cNvPr id="250" name="楕円 249">
          <a:extLst>
            <a:ext uri="{FF2B5EF4-FFF2-40B4-BE49-F238E27FC236}">
              <a16:creationId xmlns:a16="http://schemas.microsoft.com/office/drawing/2014/main" id="{407B7D00-4376-474E-916F-1B649C6DF8B7}"/>
            </a:ext>
          </a:extLst>
        </xdr:cNvPr>
        <xdr:cNvSpPr/>
      </xdr:nvSpPr>
      <xdr:spPr>
        <a:xfrm>
          <a:off x="8699500" y="1080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57150</xdr:rowOff>
    </xdr:from>
    <xdr:to>
      <xdr:col>50</xdr:col>
      <xdr:colOff>114300</xdr:colOff>
      <xdr:row>63</xdr:row>
      <xdr:rowOff>57150</xdr:rowOff>
    </xdr:to>
    <xdr:cxnSp macro="">
      <xdr:nvCxnSpPr>
        <xdr:cNvPr id="251" name="直線コネクタ 250">
          <a:extLst>
            <a:ext uri="{FF2B5EF4-FFF2-40B4-BE49-F238E27FC236}">
              <a16:creationId xmlns:a16="http://schemas.microsoft.com/office/drawing/2014/main" id="{2F35626B-F2E6-44D3-B83F-F982FC1290BD}"/>
            </a:ext>
          </a:extLst>
        </xdr:cNvPr>
        <xdr:cNvCxnSpPr/>
      </xdr:nvCxnSpPr>
      <xdr:spPr>
        <a:xfrm>
          <a:off x="8750300" y="10858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8255</xdr:rowOff>
    </xdr:from>
    <xdr:to>
      <xdr:col>41</xdr:col>
      <xdr:colOff>101600</xdr:colOff>
      <xdr:row>63</xdr:row>
      <xdr:rowOff>109855</xdr:rowOff>
    </xdr:to>
    <xdr:sp macro="" textlink="">
      <xdr:nvSpPr>
        <xdr:cNvPr id="252" name="楕円 251">
          <a:extLst>
            <a:ext uri="{FF2B5EF4-FFF2-40B4-BE49-F238E27FC236}">
              <a16:creationId xmlns:a16="http://schemas.microsoft.com/office/drawing/2014/main" id="{5D971510-466E-49C6-8BE0-F6F2E865D676}"/>
            </a:ext>
          </a:extLst>
        </xdr:cNvPr>
        <xdr:cNvSpPr/>
      </xdr:nvSpPr>
      <xdr:spPr>
        <a:xfrm>
          <a:off x="7810500" y="10809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57150</xdr:rowOff>
    </xdr:from>
    <xdr:to>
      <xdr:col>45</xdr:col>
      <xdr:colOff>177800</xdr:colOff>
      <xdr:row>63</xdr:row>
      <xdr:rowOff>59055</xdr:rowOff>
    </xdr:to>
    <xdr:cxnSp macro="">
      <xdr:nvCxnSpPr>
        <xdr:cNvPr id="253" name="直線コネクタ 252">
          <a:extLst>
            <a:ext uri="{FF2B5EF4-FFF2-40B4-BE49-F238E27FC236}">
              <a16:creationId xmlns:a16="http://schemas.microsoft.com/office/drawing/2014/main" id="{1C42C5A6-FD79-4688-B272-05DDFE995366}"/>
            </a:ext>
          </a:extLst>
        </xdr:cNvPr>
        <xdr:cNvCxnSpPr/>
      </xdr:nvCxnSpPr>
      <xdr:spPr>
        <a:xfrm flipV="1">
          <a:off x="7861300" y="10858500"/>
          <a:ext cx="8890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8255</xdr:rowOff>
    </xdr:from>
    <xdr:to>
      <xdr:col>36</xdr:col>
      <xdr:colOff>165100</xdr:colOff>
      <xdr:row>63</xdr:row>
      <xdr:rowOff>109855</xdr:rowOff>
    </xdr:to>
    <xdr:sp macro="" textlink="">
      <xdr:nvSpPr>
        <xdr:cNvPr id="254" name="楕円 253">
          <a:extLst>
            <a:ext uri="{FF2B5EF4-FFF2-40B4-BE49-F238E27FC236}">
              <a16:creationId xmlns:a16="http://schemas.microsoft.com/office/drawing/2014/main" id="{FA9FB1AC-48D4-4832-B204-8918D05F01EF}"/>
            </a:ext>
          </a:extLst>
        </xdr:cNvPr>
        <xdr:cNvSpPr/>
      </xdr:nvSpPr>
      <xdr:spPr>
        <a:xfrm>
          <a:off x="6921500" y="10809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59055</xdr:rowOff>
    </xdr:from>
    <xdr:to>
      <xdr:col>41</xdr:col>
      <xdr:colOff>50800</xdr:colOff>
      <xdr:row>63</xdr:row>
      <xdr:rowOff>59055</xdr:rowOff>
    </xdr:to>
    <xdr:cxnSp macro="">
      <xdr:nvCxnSpPr>
        <xdr:cNvPr id="255" name="直線コネクタ 254">
          <a:extLst>
            <a:ext uri="{FF2B5EF4-FFF2-40B4-BE49-F238E27FC236}">
              <a16:creationId xmlns:a16="http://schemas.microsoft.com/office/drawing/2014/main" id="{9819888D-49D5-4618-86E3-03FEBA1EB0B5}"/>
            </a:ext>
          </a:extLst>
        </xdr:cNvPr>
        <xdr:cNvCxnSpPr/>
      </xdr:nvCxnSpPr>
      <xdr:spPr>
        <a:xfrm>
          <a:off x="6972300" y="1086040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60</xdr:row>
      <xdr:rowOff>97807</xdr:rowOff>
    </xdr:from>
    <xdr:ext cx="469744" cy="259045"/>
    <xdr:sp macro="" textlink="">
      <xdr:nvSpPr>
        <xdr:cNvPr id="256" name="n_1aveValue【体育館・プール】&#10;一人当たり面積">
          <a:extLst>
            <a:ext uri="{FF2B5EF4-FFF2-40B4-BE49-F238E27FC236}">
              <a16:creationId xmlns:a16="http://schemas.microsoft.com/office/drawing/2014/main" id="{146BC752-C36F-467E-B9BB-10C7CB7533AF}"/>
            </a:ext>
          </a:extLst>
        </xdr:cNvPr>
        <xdr:cNvSpPr txBox="1"/>
      </xdr:nvSpPr>
      <xdr:spPr>
        <a:xfrm>
          <a:off x="9391727" y="10384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60</xdr:row>
      <xdr:rowOff>141622</xdr:rowOff>
    </xdr:from>
    <xdr:ext cx="469744" cy="259045"/>
    <xdr:sp macro="" textlink="">
      <xdr:nvSpPr>
        <xdr:cNvPr id="257" name="n_2aveValue【体育館・プール】&#10;一人当たり面積">
          <a:extLst>
            <a:ext uri="{FF2B5EF4-FFF2-40B4-BE49-F238E27FC236}">
              <a16:creationId xmlns:a16="http://schemas.microsoft.com/office/drawing/2014/main" id="{92CA7D06-7E69-493F-803B-6BC14B9AFAB8}"/>
            </a:ext>
          </a:extLst>
        </xdr:cNvPr>
        <xdr:cNvSpPr txBox="1"/>
      </xdr:nvSpPr>
      <xdr:spPr>
        <a:xfrm>
          <a:off x="8515427" y="104286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60</xdr:row>
      <xdr:rowOff>130192</xdr:rowOff>
    </xdr:from>
    <xdr:ext cx="469744" cy="259045"/>
    <xdr:sp macro="" textlink="">
      <xdr:nvSpPr>
        <xdr:cNvPr id="258" name="n_3aveValue【体育館・プール】&#10;一人当たり面積">
          <a:extLst>
            <a:ext uri="{FF2B5EF4-FFF2-40B4-BE49-F238E27FC236}">
              <a16:creationId xmlns:a16="http://schemas.microsoft.com/office/drawing/2014/main" id="{BE4BE352-78FB-4833-82D3-B6B9DF95FAAC}"/>
            </a:ext>
          </a:extLst>
        </xdr:cNvPr>
        <xdr:cNvSpPr txBox="1"/>
      </xdr:nvSpPr>
      <xdr:spPr>
        <a:xfrm>
          <a:off x="7626427" y="104171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60</xdr:row>
      <xdr:rowOff>53992</xdr:rowOff>
    </xdr:from>
    <xdr:ext cx="469744" cy="259045"/>
    <xdr:sp macro="" textlink="">
      <xdr:nvSpPr>
        <xdr:cNvPr id="259" name="n_4aveValue【体育館・プール】&#10;一人当たり面積">
          <a:extLst>
            <a:ext uri="{FF2B5EF4-FFF2-40B4-BE49-F238E27FC236}">
              <a16:creationId xmlns:a16="http://schemas.microsoft.com/office/drawing/2014/main" id="{0820BD20-76CB-42AB-97E8-91BAEA1E4AB9}"/>
            </a:ext>
          </a:extLst>
        </xdr:cNvPr>
        <xdr:cNvSpPr txBox="1"/>
      </xdr:nvSpPr>
      <xdr:spPr>
        <a:xfrm>
          <a:off x="6737427" y="103409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63</xdr:row>
      <xdr:rowOff>99077</xdr:rowOff>
    </xdr:from>
    <xdr:ext cx="469744" cy="259045"/>
    <xdr:sp macro="" textlink="">
      <xdr:nvSpPr>
        <xdr:cNvPr id="260" name="n_1mainValue【体育館・プール】&#10;一人当たり面積">
          <a:extLst>
            <a:ext uri="{FF2B5EF4-FFF2-40B4-BE49-F238E27FC236}">
              <a16:creationId xmlns:a16="http://schemas.microsoft.com/office/drawing/2014/main" id="{8F786E9F-E833-4C45-92E3-6B203E91F26A}"/>
            </a:ext>
          </a:extLst>
        </xdr:cNvPr>
        <xdr:cNvSpPr txBox="1"/>
      </xdr:nvSpPr>
      <xdr:spPr>
        <a:xfrm>
          <a:off x="9391727" y="10900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63</xdr:row>
      <xdr:rowOff>99077</xdr:rowOff>
    </xdr:from>
    <xdr:ext cx="469744" cy="259045"/>
    <xdr:sp macro="" textlink="">
      <xdr:nvSpPr>
        <xdr:cNvPr id="261" name="n_2mainValue【体育館・プール】&#10;一人当たり面積">
          <a:extLst>
            <a:ext uri="{FF2B5EF4-FFF2-40B4-BE49-F238E27FC236}">
              <a16:creationId xmlns:a16="http://schemas.microsoft.com/office/drawing/2014/main" id="{B9CA3646-AA0B-4957-A258-65063A3030C2}"/>
            </a:ext>
          </a:extLst>
        </xdr:cNvPr>
        <xdr:cNvSpPr txBox="1"/>
      </xdr:nvSpPr>
      <xdr:spPr>
        <a:xfrm>
          <a:off x="8515427" y="10900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63</xdr:row>
      <xdr:rowOff>100982</xdr:rowOff>
    </xdr:from>
    <xdr:ext cx="469744" cy="259045"/>
    <xdr:sp macro="" textlink="">
      <xdr:nvSpPr>
        <xdr:cNvPr id="262" name="n_3mainValue【体育館・プール】&#10;一人当たり面積">
          <a:extLst>
            <a:ext uri="{FF2B5EF4-FFF2-40B4-BE49-F238E27FC236}">
              <a16:creationId xmlns:a16="http://schemas.microsoft.com/office/drawing/2014/main" id="{D160C1A4-9BCE-4802-A281-7F78E2B522A9}"/>
            </a:ext>
          </a:extLst>
        </xdr:cNvPr>
        <xdr:cNvSpPr txBox="1"/>
      </xdr:nvSpPr>
      <xdr:spPr>
        <a:xfrm>
          <a:off x="7626427" y="109023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63</xdr:row>
      <xdr:rowOff>100982</xdr:rowOff>
    </xdr:from>
    <xdr:ext cx="469744" cy="259045"/>
    <xdr:sp macro="" textlink="">
      <xdr:nvSpPr>
        <xdr:cNvPr id="263" name="n_4mainValue【体育館・プール】&#10;一人当たり面積">
          <a:extLst>
            <a:ext uri="{FF2B5EF4-FFF2-40B4-BE49-F238E27FC236}">
              <a16:creationId xmlns:a16="http://schemas.microsoft.com/office/drawing/2014/main" id="{7F66C7ED-B67A-452A-AE64-199C6E391FD5}"/>
            </a:ext>
          </a:extLst>
        </xdr:cNvPr>
        <xdr:cNvSpPr txBox="1"/>
      </xdr:nvSpPr>
      <xdr:spPr>
        <a:xfrm>
          <a:off x="6737427" y="109023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4" name="正方形/長方形 263">
          <a:extLst>
            <a:ext uri="{FF2B5EF4-FFF2-40B4-BE49-F238E27FC236}">
              <a16:creationId xmlns:a16="http://schemas.microsoft.com/office/drawing/2014/main" id="{7E6AD699-52F3-4B66-9308-310D4DB90BA6}"/>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5" name="正方形/長方形 264">
          <a:extLst>
            <a:ext uri="{FF2B5EF4-FFF2-40B4-BE49-F238E27FC236}">
              <a16:creationId xmlns:a16="http://schemas.microsoft.com/office/drawing/2014/main" id="{E288CA3B-ED07-4744-A196-768B5002E582}"/>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6" name="正方形/長方形 265">
          <a:extLst>
            <a:ext uri="{FF2B5EF4-FFF2-40B4-BE49-F238E27FC236}">
              <a16:creationId xmlns:a16="http://schemas.microsoft.com/office/drawing/2014/main" id="{9DCF0904-CF4B-4122-A327-F41879D0EFFF}"/>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7" name="正方形/長方形 266">
          <a:extLst>
            <a:ext uri="{FF2B5EF4-FFF2-40B4-BE49-F238E27FC236}">
              <a16:creationId xmlns:a16="http://schemas.microsoft.com/office/drawing/2014/main" id="{1C664B37-A2CD-40DA-8ACB-4AE05C39F15F}"/>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8" name="正方形/長方形 267">
          <a:extLst>
            <a:ext uri="{FF2B5EF4-FFF2-40B4-BE49-F238E27FC236}">
              <a16:creationId xmlns:a16="http://schemas.microsoft.com/office/drawing/2014/main" id="{E40ECC4D-FC87-44C3-967A-DFBF8D7268B9}"/>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9" name="正方形/長方形 268">
          <a:extLst>
            <a:ext uri="{FF2B5EF4-FFF2-40B4-BE49-F238E27FC236}">
              <a16:creationId xmlns:a16="http://schemas.microsoft.com/office/drawing/2014/main" id="{AC9B4E58-DD5A-40E1-9C53-BB1AFFD6EF77}"/>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0" name="正方形/長方形 269">
          <a:extLst>
            <a:ext uri="{FF2B5EF4-FFF2-40B4-BE49-F238E27FC236}">
              <a16:creationId xmlns:a16="http://schemas.microsoft.com/office/drawing/2014/main" id="{A50F52A3-1456-424D-A020-C25435FD7950}"/>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1" name="正方形/長方形 270">
          <a:extLst>
            <a:ext uri="{FF2B5EF4-FFF2-40B4-BE49-F238E27FC236}">
              <a16:creationId xmlns:a16="http://schemas.microsoft.com/office/drawing/2014/main" id="{1F1E712E-DF9C-4DB1-90A6-4ACD7B4C3C65}"/>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2" name="テキスト ボックス 271">
          <a:extLst>
            <a:ext uri="{FF2B5EF4-FFF2-40B4-BE49-F238E27FC236}">
              <a16:creationId xmlns:a16="http://schemas.microsoft.com/office/drawing/2014/main" id="{206225CE-7E96-470C-8AC5-A7216B61A0A8}"/>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3" name="直線コネクタ 272">
          <a:extLst>
            <a:ext uri="{FF2B5EF4-FFF2-40B4-BE49-F238E27FC236}">
              <a16:creationId xmlns:a16="http://schemas.microsoft.com/office/drawing/2014/main" id="{88307D2E-E595-4616-A694-8E469EE1BC0D}"/>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4" name="テキスト ボックス 273">
          <a:extLst>
            <a:ext uri="{FF2B5EF4-FFF2-40B4-BE49-F238E27FC236}">
              <a16:creationId xmlns:a16="http://schemas.microsoft.com/office/drawing/2014/main" id="{8847D6F2-EBA0-4361-90DC-551992A8E126}"/>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5" name="直線コネクタ 274">
          <a:extLst>
            <a:ext uri="{FF2B5EF4-FFF2-40B4-BE49-F238E27FC236}">
              <a16:creationId xmlns:a16="http://schemas.microsoft.com/office/drawing/2014/main" id="{50CE1C0B-9C38-41F4-A6EC-1601DE553ACF}"/>
            </a:ext>
          </a:extLst>
        </xdr:cNvPr>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76" name="テキスト ボックス 275">
          <a:extLst>
            <a:ext uri="{FF2B5EF4-FFF2-40B4-BE49-F238E27FC236}">
              <a16:creationId xmlns:a16="http://schemas.microsoft.com/office/drawing/2014/main" id="{BEFF8A0B-AA55-4555-B050-0CC25CF8C58F}"/>
            </a:ext>
          </a:extLst>
        </xdr:cNvPr>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7" name="直線コネクタ 276">
          <a:extLst>
            <a:ext uri="{FF2B5EF4-FFF2-40B4-BE49-F238E27FC236}">
              <a16:creationId xmlns:a16="http://schemas.microsoft.com/office/drawing/2014/main" id="{C8BFB17F-E993-428C-A149-1E2F9A510C0B}"/>
            </a:ext>
          </a:extLst>
        </xdr:cNvPr>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78" name="テキスト ボックス 277">
          <a:extLst>
            <a:ext uri="{FF2B5EF4-FFF2-40B4-BE49-F238E27FC236}">
              <a16:creationId xmlns:a16="http://schemas.microsoft.com/office/drawing/2014/main" id="{5343E5AD-7057-4243-A783-985789CBAF55}"/>
            </a:ext>
          </a:extLst>
        </xdr:cNvPr>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79" name="直線コネクタ 278">
          <a:extLst>
            <a:ext uri="{FF2B5EF4-FFF2-40B4-BE49-F238E27FC236}">
              <a16:creationId xmlns:a16="http://schemas.microsoft.com/office/drawing/2014/main" id="{32228A22-0E7E-4551-A164-0758EDDC3605}"/>
            </a:ext>
          </a:extLst>
        </xdr:cNvPr>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80" name="テキスト ボックス 279">
          <a:extLst>
            <a:ext uri="{FF2B5EF4-FFF2-40B4-BE49-F238E27FC236}">
              <a16:creationId xmlns:a16="http://schemas.microsoft.com/office/drawing/2014/main" id="{7D7BCE2D-C32A-4249-9253-88CCA5D947CD}"/>
            </a:ext>
          </a:extLst>
        </xdr:cNvPr>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81" name="直線コネクタ 280">
          <a:extLst>
            <a:ext uri="{FF2B5EF4-FFF2-40B4-BE49-F238E27FC236}">
              <a16:creationId xmlns:a16="http://schemas.microsoft.com/office/drawing/2014/main" id="{F1DF59BF-6267-4E35-A93F-051074A84E65}"/>
            </a:ext>
          </a:extLst>
        </xdr:cNvPr>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82" name="テキスト ボックス 281">
          <a:extLst>
            <a:ext uri="{FF2B5EF4-FFF2-40B4-BE49-F238E27FC236}">
              <a16:creationId xmlns:a16="http://schemas.microsoft.com/office/drawing/2014/main" id="{35FE7B4C-4B9A-46C9-9973-AD8DD3A94203}"/>
            </a:ext>
          </a:extLst>
        </xdr:cNvPr>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3" name="直線コネクタ 282">
          <a:extLst>
            <a:ext uri="{FF2B5EF4-FFF2-40B4-BE49-F238E27FC236}">
              <a16:creationId xmlns:a16="http://schemas.microsoft.com/office/drawing/2014/main" id="{C8900109-6656-4866-861E-A2539CC6B0AA}"/>
            </a:ext>
          </a:extLst>
        </xdr:cNvPr>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84" name="テキスト ボックス 283">
          <a:extLst>
            <a:ext uri="{FF2B5EF4-FFF2-40B4-BE49-F238E27FC236}">
              <a16:creationId xmlns:a16="http://schemas.microsoft.com/office/drawing/2014/main" id="{695F94D7-D582-4764-A5C7-BD292E57E84B}"/>
            </a:ext>
          </a:extLst>
        </xdr:cNvPr>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5" name="直線コネクタ 284">
          <a:extLst>
            <a:ext uri="{FF2B5EF4-FFF2-40B4-BE49-F238E27FC236}">
              <a16:creationId xmlns:a16="http://schemas.microsoft.com/office/drawing/2014/main" id="{9BEFE75D-855D-4776-A36D-16C3BD7FEA5A}"/>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86" name="テキスト ボックス 285">
          <a:extLst>
            <a:ext uri="{FF2B5EF4-FFF2-40B4-BE49-F238E27FC236}">
              <a16:creationId xmlns:a16="http://schemas.microsoft.com/office/drawing/2014/main" id="{EFF558FF-9750-4F2B-9B88-B6B37F5CAFD9}"/>
            </a:ext>
          </a:extLst>
        </xdr:cNvPr>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7" name="【福祉施設】&#10;有形固定資産減価償却率グラフ枠">
          <a:extLst>
            <a:ext uri="{FF2B5EF4-FFF2-40B4-BE49-F238E27FC236}">
              <a16:creationId xmlns:a16="http://schemas.microsoft.com/office/drawing/2014/main" id="{F78C2AB8-1FFD-4885-89DE-465A89B08FF6}"/>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79</xdr:row>
      <xdr:rowOff>49530</xdr:rowOff>
    </xdr:from>
    <xdr:to>
      <xdr:col>24</xdr:col>
      <xdr:colOff>62865</xdr:colOff>
      <xdr:row>86</xdr:row>
      <xdr:rowOff>108586</xdr:rowOff>
    </xdr:to>
    <xdr:cxnSp macro="">
      <xdr:nvCxnSpPr>
        <xdr:cNvPr id="288" name="直線コネクタ 287">
          <a:extLst>
            <a:ext uri="{FF2B5EF4-FFF2-40B4-BE49-F238E27FC236}">
              <a16:creationId xmlns:a16="http://schemas.microsoft.com/office/drawing/2014/main" id="{876A8529-6121-4E10-9AC6-4C546BBBAF58}"/>
            </a:ext>
          </a:extLst>
        </xdr:cNvPr>
        <xdr:cNvCxnSpPr/>
      </xdr:nvCxnSpPr>
      <xdr:spPr>
        <a:xfrm flipV="1">
          <a:off x="4634865" y="13594080"/>
          <a:ext cx="0" cy="12592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112413</xdr:rowOff>
    </xdr:from>
    <xdr:ext cx="405111" cy="259045"/>
    <xdr:sp macro="" textlink="">
      <xdr:nvSpPr>
        <xdr:cNvPr id="289" name="【福祉施設】&#10;有形固定資産減価償却率最小値テキスト">
          <a:extLst>
            <a:ext uri="{FF2B5EF4-FFF2-40B4-BE49-F238E27FC236}">
              <a16:creationId xmlns:a16="http://schemas.microsoft.com/office/drawing/2014/main" id="{109EE8D9-469B-4645-B74C-22F81EB0C539}"/>
            </a:ext>
          </a:extLst>
        </xdr:cNvPr>
        <xdr:cNvSpPr txBox="1"/>
      </xdr:nvSpPr>
      <xdr:spPr>
        <a:xfrm>
          <a:off x="4673600" y="148571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108586</xdr:rowOff>
    </xdr:from>
    <xdr:to>
      <xdr:col>24</xdr:col>
      <xdr:colOff>152400</xdr:colOff>
      <xdr:row>86</xdr:row>
      <xdr:rowOff>108586</xdr:rowOff>
    </xdr:to>
    <xdr:cxnSp macro="">
      <xdr:nvCxnSpPr>
        <xdr:cNvPr id="290" name="直線コネクタ 289">
          <a:extLst>
            <a:ext uri="{FF2B5EF4-FFF2-40B4-BE49-F238E27FC236}">
              <a16:creationId xmlns:a16="http://schemas.microsoft.com/office/drawing/2014/main" id="{68B2AF2E-2491-4A25-B623-63DB64DCC17F}"/>
            </a:ext>
          </a:extLst>
        </xdr:cNvPr>
        <xdr:cNvCxnSpPr/>
      </xdr:nvCxnSpPr>
      <xdr:spPr>
        <a:xfrm>
          <a:off x="4546600" y="148532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167657</xdr:rowOff>
    </xdr:from>
    <xdr:ext cx="405111" cy="259045"/>
    <xdr:sp macro="" textlink="">
      <xdr:nvSpPr>
        <xdr:cNvPr id="291" name="【福祉施設】&#10;有形固定資産減価償却率最大値テキスト">
          <a:extLst>
            <a:ext uri="{FF2B5EF4-FFF2-40B4-BE49-F238E27FC236}">
              <a16:creationId xmlns:a16="http://schemas.microsoft.com/office/drawing/2014/main" id="{750DABA1-3308-4728-8CE0-2D683FEA8EEF}"/>
            </a:ext>
          </a:extLst>
        </xdr:cNvPr>
        <xdr:cNvSpPr txBox="1"/>
      </xdr:nvSpPr>
      <xdr:spPr>
        <a:xfrm>
          <a:off x="4673600" y="13369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49530</xdr:rowOff>
    </xdr:from>
    <xdr:to>
      <xdr:col>24</xdr:col>
      <xdr:colOff>152400</xdr:colOff>
      <xdr:row>79</xdr:row>
      <xdr:rowOff>49530</xdr:rowOff>
    </xdr:to>
    <xdr:cxnSp macro="">
      <xdr:nvCxnSpPr>
        <xdr:cNvPr id="292" name="直線コネクタ 291">
          <a:extLst>
            <a:ext uri="{FF2B5EF4-FFF2-40B4-BE49-F238E27FC236}">
              <a16:creationId xmlns:a16="http://schemas.microsoft.com/office/drawing/2014/main" id="{CDDE41A9-D85A-4518-9FFB-7B579C91BBAB}"/>
            </a:ext>
          </a:extLst>
        </xdr:cNvPr>
        <xdr:cNvCxnSpPr/>
      </xdr:nvCxnSpPr>
      <xdr:spPr>
        <a:xfrm>
          <a:off x="4546600" y="13594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82566</xdr:rowOff>
    </xdr:from>
    <xdr:ext cx="405111" cy="259045"/>
    <xdr:sp macro="" textlink="">
      <xdr:nvSpPr>
        <xdr:cNvPr id="293" name="【福祉施設】&#10;有形固定資産減価償却率平均値テキスト">
          <a:extLst>
            <a:ext uri="{FF2B5EF4-FFF2-40B4-BE49-F238E27FC236}">
              <a16:creationId xmlns:a16="http://schemas.microsoft.com/office/drawing/2014/main" id="{612172E5-DFBF-4C4B-9567-E4A875912A49}"/>
            </a:ext>
          </a:extLst>
        </xdr:cNvPr>
        <xdr:cNvSpPr txBox="1"/>
      </xdr:nvSpPr>
      <xdr:spPr>
        <a:xfrm>
          <a:off x="4673600" y="1397001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59689</xdr:rowOff>
    </xdr:from>
    <xdr:to>
      <xdr:col>24</xdr:col>
      <xdr:colOff>114300</xdr:colOff>
      <xdr:row>82</xdr:row>
      <xdr:rowOff>161289</xdr:rowOff>
    </xdr:to>
    <xdr:sp macro="" textlink="">
      <xdr:nvSpPr>
        <xdr:cNvPr id="294" name="フローチャート: 判断 293">
          <a:extLst>
            <a:ext uri="{FF2B5EF4-FFF2-40B4-BE49-F238E27FC236}">
              <a16:creationId xmlns:a16="http://schemas.microsoft.com/office/drawing/2014/main" id="{C21AD607-8204-4800-A12D-A006458227F9}"/>
            </a:ext>
          </a:extLst>
        </xdr:cNvPr>
        <xdr:cNvSpPr/>
      </xdr:nvSpPr>
      <xdr:spPr>
        <a:xfrm>
          <a:off x="4584700" y="14118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36830</xdr:rowOff>
    </xdr:from>
    <xdr:to>
      <xdr:col>20</xdr:col>
      <xdr:colOff>38100</xdr:colOff>
      <xdr:row>82</xdr:row>
      <xdr:rowOff>138430</xdr:rowOff>
    </xdr:to>
    <xdr:sp macro="" textlink="">
      <xdr:nvSpPr>
        <xdr:cNvPr id="295" name="フローチャート: 判断 294">
          <a:extLst>
            <a:ext uri="{FF2B5EF4-FFF2-40B4-BE49-F238E27FC236}">
              <a16:creationId xmlns:a16="http://schemas.microsoft.com/office/drawing/2014/main" id="{9F4AB23B-F70D-4A9B-8F28-CBEE77547622}"/>
            </a:ext>
          </a:extLst>
        </xdr:cNvPr>
        <xdr:cNvSpPr/>
      </xdr:nvSpPr>
      <xdr:spPr>
        <a:xfrm>
          <a:off x="3746500" y="14095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12064</xdr:rowOff>
    </xdr:from>
    <xdr:to>
      <xdr:col>15</xdr:col>
      <xdr:colOff>101600</xdr:colOff>
      <xdr:row>82</xdr:row>
      <xdr:rowOff>113664</xdr:rowOff>
    </xdr:to>
    <xdr:sp macro="" textlink="">
      <xdr:nvSpPr>
        <xdr:cNvPr id="296" name="フローチャート: 判断 295">
          <a:extLst>
            <a:ext uri="{FF2B5EF4-FFF2-40B4-BE49-F238E27FC236}">
              <a16:creationId xmlns:a16="http://schemas.microsoft.com/office/drawing/2014/main" id="{6737B11A-FFA2-4691-B649-55E07BD60DF3}"/>
            </a:ext>
          </a:extLst>
        </xdr:cNvPr>
        <xdr:cNvSpPr/>
      </xdr:nvSpPr>
      <xdr:spPr>
        <a:xfrm>
          <a:off x="2857500" y="14070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120650</xdr:rowOff>
    </xdr:from>
    <xdr:to>
      <xdr:col>10</xdr:col>
      <xdr:colOff>165100</xdr:colOff>
      <xdr:row>82</xdr:row>
      <xdr:rowOff>50800</xdr:rowOff>
    </xdr:to>
    <xdr:sp macro="" textlink="">
      <xdr:nvSpPr>
        <xdr:cNvPr id="297" name="フローチャート: 判断 296">
          <a:extLst>
            <a:ext uri="{FF2B5EF4-FFF2-40B4-BE49-F238E27FC236}">
              <a16:creationId xmlns:a16="http://schemas.microsoft.com/office/drawing/2014/main" id="{C13E32C3-2D0E-4072-851F-38510F73EA0C}"/>
            </a:ext>
          </a:extLst>
        </xdr:cNvPr>
        <xdr:cNvSpPr/>
      </xdr:nvSpPr>
      <xdr:spPr>
        <a:xfrm>
          <a:off x="1968500" y="140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81</xdr:row>
      <xdr:rowOff>86361</xdr:rowOff>
    </xdr:from>
    <xdr:to>
      <xdr:col>6</xdr:col>
      <xdr:colOff>38100</xdr:colOff>
      <xdr:row>82</xdr:row>
      <xdr:rowOff>16511</xdr:rowOff>
    </xdr:to>
    <xdr:sp macro="" textlink="">
      <xdr:nvSpPr>
        <xdr:cNvPr id="298" name="フローチャート: 判断 297">
          <a:extLst>
            <a:ext uri="{FF2B5EF4-FFF2-40B4-BE49-F238E27FC236}">
              <a16:creationId xmlns:a16="http://schemas.microsoft.com/office/drawing/2014/main" id="{0D637F8B-705C-41A6-AA44-2A11DC872099}"/>
            </a:ext>
          </a:extLst>
        </xdr:cNvPr>
        <xdr:cNvSpPr/>
      </xdr:nvSpPr>
      <xdr:spPr>
        <a:xfrm>
          <a:off x="1079500" y="13973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9" name="テキスト ボックス 298">
          <a:extLst>
            <a:ext uri="{FF2B5EF4-FFF2-40B4-BE49-F238E27FC236}">
              <a16:creationId xmlns:a16="http://schemas.microsoft.com/office/drawing/2014/main" id="{2CAC317B-CC1D-45A1-B0DD-E10F062F518F}"/>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0" name="テキスト ボックス 299">
          <a:extLst>
            <a:ext uri="{FF2B5EF4-FFF2-40B4-BE49-F238E27FC236}">
              <a16:creationId xmlns:a16="http://schemas.microsoft.com/office/drawing/2014/main" id="{B0ED69F2-A91A-4BE8-94D4-F29C91C6055F}"/>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id="{2DBC9655-00EA-4D85-8D0D-B43CBE50EFF9}"/>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2" name="テキスト ボックス 301">
          <a:extLst>
            <a:ext uri="{FF2B5EF4-FFF2-40B4-BE49-F238E27FC236}">
              <a16:creationId xmlns:a16="http://schemas.microsoft.com/office/drawing/2014/main" id="{191797D8-BF8B-45B6-BFAF-805B4EE3135E}"/>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3" name="テキスト ボックス 302">
          <a:extLst>
            <a:ext uri="{FF2B5EF4-FFF2-40B4-BE49-F238E27FC236}">
              <a16:creationId xmlns:a16="http://schemas.microsoft.com/office/drawing/2014/main" id="{57203072-32FD-4B08-9D9B-70512984F3AE}"/>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85</xdr:row>
      <xdr:rowOff>19686</xdr:rowOff>
    </xdr:from>
    <xdr:to>
      <xdr:col>24</xdr:col>
      <xdr:colOff>114300</xdr:colOff>
      <xdr:row>85</xdr:row>
      <xdr:rowOff>121286</xdr:rowOff>
    </xdr:to>
    <xdr:sp macro="" textlink="">
      <xdr:nvSpPr>
        <xdr:cNvPr id="304" name="楕円 303">
          <a:extLst>
            <a:ext uri="{FF2B5EF4-FFF2-40B4-BE49-F238E27FC236}">
              <a16:creationId xmlns:a16="http://schemas.microsoft.com/office/drawing/2014/main" id="{649D88E7-F5E8-4CAC-9C67-E34E71188125}"/>
            </a:ext>
          </a:extLst>
        </xdr:cNvPr>
        <xdr:cNvSpPr/>
      </xdr:nvSpPr>
      <xdr:spPr>
        <a:xfrm>
          <a:off x="4584700" y="145929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84</xdr:row>
      <xdr:rowOff>169563</xdr:rowOff>
    </xdr:from>
    <xdr:ext cx="405111" cy="259045"/>
    <xdr:sp macro="" textlink="">
      <xdr:nvSpPr>
        <xdr:cNvPr id="305" name="【福祉施設】&#10;有形固定資産減価償却率該当値テキスト">
          <a:extLst>
            <a:ext uri="{FF2B5EF4-FFF2-40B4-BE49-F238E27FC236}">
              <a16:creationId xmlns:a16="http://schemas.microsoft.com/office/drawing/2014/main" id="{0671C998-2C72-4267-AFA8-045C288DF873}"/>
            </a:ext>
          </a:extLst>
        </xdr:cNvPr>
        <xdr:cNvSpPr txBox="1"/>
      </xdr:nvSpPr>
      <xdr:spPr>
        <a:xfrm>
          <a:off x="4673600" y="145713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84</xdr:row>
      <xdr:rowOff>149225</xdr:rowOff>
    </xdr:from>
    <xdr:to>
      <xdr:col>20</xdr:col>
      <xdr:colOff>38100</xdr:colOff>
      <xdr:row>85</xdr:row>
      <xdr:rowOff>79375</xdr:rowOff>
    </xdr:to>
    <xdr:sp macro="" textlink="">
      <xdr:nvSpPr>
        <xdr:cNvPr id="306" name="楕円 305">
          <a:extLst>
            <a:ext uri="{FF2B5EF4-FFF2-40B4-BE49-F238E27FC236}">
              <a16:creationId xmlns:a16="http://schemas.microsoft.com/office/drawing/2014/main" id="{45B27881-7DE5-4ED1-AB0D-4C42D2D3CAC4}"/>
            </a:ext>
          </a:extLst>
        </xdr:cNvPr>
        <xdr:cNvSpPr/>
      </xdr:nvSpPr>
      <xdr:spPr>
        <a:xfrm>
          <a:off x="3746500" y="14551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85</xdr:row>
      <xdr:rowOff>28575</xdr:rowOff>
    </xdr:from>
    <xdr:to>
      <xdr:col>24</xdr:col>
      <xdr:colOff>63500</xdr:colOff>
      <xdr:row>85</xdr:row>
      <xdr:rowOff>70486</xdr:rowOff>
    </xdr:to>
    <xdr:cxnSp macro="">
      <xdr:nvCxnSpPr>
        <xdr:cNvPr id="307" name="直線コネクタ 306">
          <a:extLst>
            <a:ext uri="{FF2B5EF4-FFF2-40B4-BE49-F238E27FC236}">
              <a16:creationId xmlns:a16="http://schemas.microsoft.com/office/drawing/2014/main" id="{F7265D5A-D3D4-49BB-8A2C-E23556FD7323}"/>
            </a:ext>
          </a:extLst>
        </xdr:cNvPr>
        <xdr:cNvCxnSpPr/>
      </xdr:nvCxnSpPr>
      <xdr:spPr>
        <a:xfrm>
          <a:off x="3797300" y="14601825"/>
          <a:ext cx="838200" cy="419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84</xdr:row>
      <xdr:rowOff>149225</xdr:rowOff>
    </xdr:from>
    <xdr:to>
      <xdr:col>15</xdr:col>
      <xdr:colOff>101600</xdr:colOff>
      <xdr:row>85</xdr:row>
      <xdr:rowOff>79375</xdr:rowOff>
    </xdr:to>
    <xdr:sp macro="" textlink="">
      <xdr:nvSpPr>
        <xdr:cNvPr id="308" name="楕円 307">
          <a:extLst>
            <a:ext uri="{FF2B5EF4-FFF2-40B4-BE49-F238E27FC236}">
              <a16:creationId xmlns:a16="http://schemas.microsoft.com/office/drawing/2014/main" id="{34B7423A-4912-4117-BF3D-4B224DE7FE3B}"/>
            </a:ext>
          </a:extLst>
        </xdr:cNvPr>
        <xdr:cNvSpPr/>
      </xdr:nvSpPr>
      <xdr:spPr>
        <a:xfrm>
          <a:off x="2857500" y="14551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85</xdr:row>
      <xdr:rowOff>28575</xdr:rowOff>
    </xdr:from>
    <xdr:to>
      <xdr:col>19</xdr:col>
      <xdr:colOff>177800</xdr:colOff>
      <xdr:row>85</xdr:row>
      <xdr:rowOff>28575</xdr:rowOff>
    </xdr:to>
    <xdr:cxnSp macro="">
      <xdr:nvCxnSpPr>
        <xdr:cNvPr id="309" name="直線コネクタ 308">
          <a:extLst>
            <a:ext uri="{FF2B5EF4-FFF2-40B4-BE49-F238E27FC236}">
              <a16:creationId xmlns:a16="http://schemas.microsoft.com/office/drawing/2014/main" id="{98B6D035-3F0A-44CC-B5F7-F3E6633F7FF7}"/>
            </a:ext>
          </a:extLst>
        </xdr:cNvPr>
        <xdr:cNvCxnSpPr/>
      </xdr:nvCxnSpPr>
      <xdr:spPr>
        <a:xfrm>
          <a:off x="2908300" y="1460182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84</xdr:row>
      <xdr:rowOff>170180</xdr:rowOff>
    </xdr:from>
    <xdr:to>
      <xdr:col>10</xdr:col>
      <xdr:colOff>165100</xdr:colOff>
      <xdr:row>85</xdr:row>
      <xdr:rowOff>100330</xdr:rowOff>
    </xdr:to>
    <xdr:sp macro="" textlink="">
      <xdr:nvSpPr>
        <xdr:cNvPr id="310" name="楕円 309">
          <a:extLst>
            <a:ext uri="{FF2B5EF4-FFF2-40B4-BE49-F238E27FC236}">
              <a16:creationId xmlns:a16="http://schemas.microsoft.com/office/drawing/2014/main" id="{602F77D6-B10D-496C-8FA8-EA097B4358F5}"/>
            </a:ext>
          </a:extLst>
        </xdr:cNvPr>
        <xdr:cNvSpPr/>
      </xdr:nvSpPr>
      <xdr:spPr>
        <a:xfrm>
          <a:off x="1968500" y="14571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85</xdr:row>
      <xdr:rowOff>28575</xdr:rowOff>
    </xdr:from>
    <xdr:to>
      <xdr:col>15</xdr:col>
      <xdr:colOff>50800</xdr:colOff>
      <xdr:row>85</xdr:row>
      <xdr:rowOff>49530</xdr:rowOff>
    </xdr:to>
    <xdr:cxnSp macro="">
      <xdr:nvCxnSpPr>
        <xdr:cNvPr id="311" name="直線コネクタ 310">
          <a:extLst>
            <a:ext uri="{FF2B5EF4-FFF2-40B4-BE49-F238E27FC236}">
              <a16:creationId xmlns:a16="http://schemas.microsoft.com/office/drawing/2014/main" id="{104F1F17-154E-4193-B6E9-E9D70E65973A}"/>
            </a:ext>
          </a:extLst>
        </xdr:cNvPr>
        <xdr:cNvCxnSpPr/>
      </xdr:nvCxnSpPr>
      <xdr:spPr>
        <a:xfrm flipV="1">
          <a:off x="2019300" y="14601825"/>
          <a:ext cx="889000" cy="20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84</xdr:row>
      <xdr:rowOff>156845</xdr:rowOff>
    </xdr:from>
    <xdr:to>
      <xdr:col>6</xdr:col>
      <xdr:colOff>38100</xdr:colOff>
      <xdr:row>85</xdr:row>
      <xdr:rowOff>86995</xdr:rowOff>
    </xdr:to>
    <xdr:sp macro="" textlink="">
      <xdr:nvSpPr>
        <xdr:cNvPr id="312" name="楕円 311">
          <a:extLst>
            <a:ext uri="{FF2B5EF4-FFF2-40B4-BE49-F238E27FC236}">
              <a16:creationId xmlns:a16="http://schemas.microsoft.com/office/drawing/2014/main" id="{4CB65EA9-F6C6-4821-8349-B622FBE49DF0}"/>
            </a:ext>
          </a:extLst>
        </xdr:cNvPr>
        <xdr:cNvSpPr/>
      </xdr:nvSpPr>
      <xdr:spPr>
        <a:xfrm>
          <a:off x="1079500" y="14558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85</xdr:row>
      <xdr:rowOff>36195</xdr:rowOff>
    </xdr:from>
    <xdr:to>
      <xdr:col>10</xdr:col>
      <xdr:colOff>114300</xdr:colOff>
      <xdr:row>85</xdr:row>
      <xdr:rowOff>49530</xdr:rowOff>
    </xdr:to>
    <xdr:cxnSp macro="">
      <xdr:nvCxnSpPr>
        <xdr:cNvPr id="313" name="直線コネクタ 312">
          <a:extLst>
            <a:ext uri="{FF2B5EF4-FFF2-40B4-BE49-F238E27FC236}">
              <a16:creationId xmlns:a16="http://schemas.microsoft.com/office/drawing/2014/main" id="{46266573-97C9-4EFF-8653-EE2430378ED3}"/>
            </a:ext>
          </a:extLst>
        </xdr:cNvPr>
        <xdr:cNvCxnSpPr/>
      </xdr:nvCxnSpPr>
      <xdr:spPr>
        <a:xfrm>
          <a:off x="1130300" y="14609445"/>
          <a:ext cx="889000" cy="13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80</xdr:row>
      <xdr:rowOff>154957</xdr:rowOff>
    </xdr:from>
    <xdr:ext cx="405111" cy="259045"/>
    <xdr:sp macro="" textlink="">
      <xdr:nvSpPr>
        <xdr:cNvPr id="314" name="n_1aveValue【福祉施設】&#10;有形固定資産減価償却率">
          <a:extLst>
            <a:ext uri="{FF2B5EF4-FFF2-40B4-BE49-F238E27FC236}">
              <a16:creationId xmlns:a16="http://schemas.microsoft.com/office/drawing/2014/main" id="{01E48406-D9B9-47AA-A445-83E6E2ECCA64}"/>
            </a:ext>
          </a:extLst>
        </xdr:cNvPr>
        <xdr:cNvSpPr txBox="1"/>
      </xdr:nvSpPr>
      <xdr:spPr>
        <a:xfrm>
          <a:off x="3582044" y="138709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130191</xdr:rowOff>
    </xdr:from>
    <xdr:ext cx="405111" cy="259045"/>
    <xdr:sp macro="" textlink="">
      <xdr:nvSpPr>
        <xdr:cNvPr id="315" name="n_2aveValue【福祉施設】&#10;有形固定資産減価償却率">
          <a:extLst>
            <a:ext uri="{FF2B5EF4-FFF2-40B4-BE49-F238E27FC236}">
              <a16:creationId xmlns:a16="http://schemas.microsoft.com/office/drawing/2014/main" id="{9F590A98-FE7D-462A-A17A-255A56A078D2}"/>
            </a:ext>
          </a:extLst>
        </xdr:cNvPr>
        <xdr:cNvSpPr txBox="1"/>
      </xdr:nvSpPr>
      <xdr:spPr>
        <a:xfrm>
          <a:off x="2705744" y="138461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67327</xdr:rowOff>
    </xdr:from>
    <xdr:ext cx="405111" cy="259045"/>
    <xdr:sp macro="" textlink="">
      <xdr:nvSpPr>
        <xdr:cNvPr id="316" name="n_3aveValue【福祉施設】&#10;有形固定資産減価償却率">
          <a:extLst>
            <a:ext uri="{FF2B5EF4-FFF2-40B4-BE49-F238E27FC236}">
              <a16:creationId xmlns:a16="http://schemas.microsoft.com/office/drawing/2014/main" id="{423EC88B-2665-4856-8353-4A78873740BB}"/>
            </a:ext>
          </a:extLst>
        </xdr:cNvPr>
        <xdr:cNvSpPr txBox="1"/>
      </xdr:nvSpPr>
      <xdr:spPr>
        <a:xfrm>
          <a:off x="1816744" y="137833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33038</xdr:rowOff>
    </xdr:from>
    <xdr:ext cx="405111" cy="259045"/>
    <xdr:sp macro="" textlink="">
      <xdr:nvSpPr>
        <xdr:cNvPr id="317" name="n_4aveValue【福祉施設】&#10;有形固定資産減価償却率">
          <a:extLst>
            <a:ext uri="{FF2B5EF4-FFF2-40B4-BE49-F238E27FC236}">
              <a16:creationId xmlns:a16="http://schemas.microsoft.com/office/drawing/2014/main" id="{58E5C8CC-A4F9-47E1-B0AB-2ABB16511F6B}"/>
            </a:ext>
          </a:extLst>
        </xdr:cNvPr>
        <xdr:cNvSpPr txBox="1"/>
      </xdr:nvSpPr>
      <xdr:spPr>
        <a:xfrm>
          <a:off x="927744" y="137490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85</xdr:row>
      <xdr:rowOff>70502</xdr:rowOff>
    </xdr:from>
    <xdr:ext cx="405111" cy="259045"/>
    <xdr:sp macro="" textlink="">
      <xdr:nvSpPr>
        <xdr:cNvPr id="318" name="n_1mainValue【福祉施設】&#10;有形固定資産減価償却率">
          <a:extLst>
            <a:ext uri="{FF2B5EF4-FFF2-40B4-BE49-F238E27FC236}">
              <a16:creationId xmlns:a16="http://schemas.microsoft.com/office/drawing/2014/main" id="{FA3D106B-3E72-493C-B22B-9F8E1835B743}"/>
            </a:ext>
          </a:extLst>
        </xdr:cNvPr>
        <xdr:cNvSpPr txBox="1"/>
      </xdr:nvSpPr>
      <xdr:spPr>
        <a:xfrm>
          <a:off x="3582044" y="146437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85</xdr:row>
      <xdr:rowOff>70502</xdr:rowOff>
    </xdr:from>
    <xdr:ext cx="405111" cy="259045"/>
    <xdr:sp macro="" textlink="">
      <xdr:nvSpPr>
        <xdr:cNvPr id="319" name="n_2mainValue【福祉施設】&#10;有形固定資産減価償却率">
          <a:extLst>
            <a:ext uri="{FF2B5EF4-FFF2-40B4-BE49-F238E27FC236}">
              <a16:creationId xmlns:a16="http://schemas.microsoft.com/office/drawing/2014/main" id="{F2ED9DAF-4C49-44E7-B2F4-F8EF8C9632CB}"/>
            </a:ext>
          </a:extLst>
        </xdr:cNvPr>
        <xdr:cNvSpPr txBox="1"/>
      </xdr:nvSpPr>
      <xdr:spPr>
        <a:xfrm>
          <a:off x="2705744" y="146437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85</xdr:row>
      <xdr:rowOff>91457</xdr:rowOff>
    </xdr:from>
    <xdr:ext cx="405111" cy="259045"/>
    <xdr:sp macro="" textlink="">
      <xdr:nvSpPr>
        <xdr:cNvPr id="320" name="n_3mainValue【福祉施設】&#10;有形固定資産減価償却率">
          <a:extLst>
            <a:ext uri="{FF2B5EF4-FFF2-40B4-BE49-F238E27FC236}">
              <a16:creationId xmlns:a16="http://schemas.microsoft.com/office/drawing/2014/main" id="{8D016214-199D-431D-832A-BAACD90C9111}"/>
            </a:ext>
          </a:extLst>
        </xdr:cNvPr>
        <xdr:cNvSpPr txBox="1"/>
      </xdr:nvSpPr>
      <xdr:spPr>
        <a:xfrm>
          <a:off x="1816744" y="14664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85</xdr:row>
      <xdr:rowOff>78122</xdr:rowOff>
    </xdr:from>
    <xdr:ext cx="405111" cy="259045"/>
    <xdr:sp macro="" textlink="">
      <xdr:nvSpPr>
        <xdr:cNvPr id="321" name="n_4mainValue【福祉施設】&#10;有形固定資産減価償却率">
          <a:extLst>
            <a:ext uri="{FF2B5EF4-FFF2-40B4-BE49-F238E27FC236}">
              <a16:creationId xmlns:a16="http://schemas.microsoft.com/office/drawing/2014/main" id="{09B5CA1A-0D0E-41BD-9ED4-DDC260AEDF4C}"/>
            </a:ext>
          </a:extLst>
        </xdr:cNvPr>
        <xdr:cNvSpPr txBox="1"/>
      </xdr:nvSpPr>
      <xdr:spPr>
        <a:xfrm>
          <a:off x="927744" y="146513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2" name="正方形/長方形 321">
          <a:extLst>
            <a:ext uri="{FF2B5EF4-FFF2-40B4-BE49-F238E27FC236}">
              <a16:creationId xmlns:a16="http://schemas.microsoft.com/office/drawing/2014/main" id="{2DFFA651-97D6-4128-BD62-24BC132B07FA}"/>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3" name="正方形/長方形 322">
          <a:extLst>
            <a:ext uri="{FF2B5EF4-FFF2-40B4-BE49-F238E27FC236}">
              <a16:creationId xmlns:a16="http://schemas.microsoft.com/office/drawing/2014/main" id="{E47E0B2F-5D6D-436A-A8C3-B8DCDD4ECF56}"/>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4" name="正方形/長方形 323">
          <a:extLst>
            <a:ext uri="{FF2B5EF4-FFF2-40B4-BE49-F238E27FC236}">
              <a16:creationId xmlns:a16="http://schemas.microsoft.com/office/drawing/2014/main" id="{A0FDF34D-15B1-4094-841C-D8299E9689DE}"/>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5" name="正方形/長方形 324">
          <a:extLst>
            <a:ext uri="{FF2B5EF4-FFF2-40B4-BE49-F238E27FC236}">
              <a16:creationId xmlns:a16="http://schemas.microsoft.com/office/drawing/2014/main" id="{D47B5E01-C55F-448F-8ABF-2CEAC1620C0C}"/>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6" name="正方形/長方形 325">
          <a:extLst>
            <a:ext uri="{FF2B5EF4-FFF2-40B4-BE49-F238E27FC236}">
              <a16:creationId xmlns:a16="http://schemas.microsoft.com/office/drawing/2014/main" id="{36EA501D-A3B1-4D95-B089-26FE17CA2DDB}"/>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7" name="正方形/長方形 326">
          <a:extLst>
            <a:ext uri="{FF2B5EF4-FFF2-40B4-BE49-F238E27FC236}">
              <a16:creationId xmlns:a16="http://schemas.microsoft.com/office/drawing/2014/main" id="{706D2998-2A41-497B-A01C-1D46E50399A3}"/>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8" name="正方形/長方形 327">
          <a:extLst>
            <a:ext uri="{FF2B5EF4-FFF2-40B4-BE49-F238E27FC236}">
              <a16:creationId xmlns:a16="http://schemas.microsoft.com/office/drawing/2014/main" id="{1F6850F2-5A39-47CA-849E-5FF68B036EBB}"/>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9" name="正方形/長方形 328">
          <a:extLst>
            <a:ext uri="{FF2B5EF4-FFF2-40B4-BE49-F238E27FC236}">
              <a16:creationId xmlns:a16="http://schemas.microsoft.com/office/drawing/2014/main" id="{2C720D59-DCC9-4789-910B-831D87570F87}"/>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0" name="テキスト ボックス 329">
          <a:extLst>
            <a:ext uri="{FF2B5EF4-FFF2-40B4-BE49-F238E27FC236}">
              <a16:creationId xmlns:a16="http://schemas.microsoft.com/office/drawing/2014/main" id="{7BB4C127-DBA2-42A5-B1B4-89891CF235F1}"/>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1" name="直線コネクタ 330">
          <a:extLst>
            <a:ext uri="{FF2B5EF4-FFF2-40B4-BE49-F238E27FC236}">
              <a16:creationId xmlns:a16="http://schemas.microsoft.com/office/drawing/2014/main" id="{D436065E-96D7-4F39-A0AC-6DD6B89D8246}"/>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32" name="直線コネクタ 331">
          <a:extLst>
            <a:ext uri="{FF2B5EF4-FFF2-40B4-BE49-F238E27FC236}">
              <a16:creationId xmlns:a16="http://schemas.microsoft.com/office/drawing/2014/main" id="{FF820E1C-3FA1-4EF7-B2EA-A672DCE11799}"/>
            </a:ext>
          </a:extLst>
        </xdr:cNvPr>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33" name="テキスト ボックス 332">
          <a:extLst>
            <a:ext uri="{FF2B5EF4-FFF2-40B4-BE49-F238E27FC236}">
              <a16:creationId xmlns:a16="http://schemas.microsoft.com/office/drawing/2014/main" id="{A622DD88-5BA3-459D-A188-C1ADEA904413}"/>
            </a:ext>
          </a:extLst>
        </xdr:cNvPr>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34" name="直線コネクタ 333">
          <a:extLst>
            <a:ext uri="{FF2B5EF4-FFF2-40B4-BE49-F238E27FC236}">
              <a16:creationId xmlns:a16="http://schemas.microsoft.com/office/drawing/2014/main" id="{2E7A47F8-1A3C-473F-872B-1624364F3AB0}"/>
            </a:ext>
          </a:extLst>
        </xdr:cNvPr>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35" name="テキスト ボックス 334">
          <a:extLst>
            <a:ext uri="{FF2B5EF4-FFF2-40B4-BE49-F238E27FC236}">
              <a16:creationId xmlns:a16="http://schemas.microsoft.com/office/drawing/2014/main" id="{6B99DD56-9CE1-4E10-8933-225541828DD0}"/>
            </a:ext>
          </a:extLst>
        </xdr:cNvPr>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36" name="直線コネクタ 335">
          <a:extLst>
            <a:ext uri="{FF2B5EF4-FFF2-40B4-BE49-F238E27FC236}">
              <a16:creationId xmlns:a16="http://schemas.microsoft.com/office/drawing/2014/main" id="{085DA9A9-442B-4BF0-90FE-1A05EF6429DE}"/>
            </a:ext>
          </a:extLst>
        </xdr:cNvPr>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37" name="テキスト ボックス 336">
          <a:extLst>
            <a:ext uri="{FF2B5EF4-FFF2-40B4-BE49-F238E27FC236}">
              <a16:creationId xmlns:a16="http://schemas.microsoft.com/office/drawing/2014/main" id="{B05815AF-877B-441E-BAAF-2922071AD8AE}"/>
            </a:ext>
          </a:extLst>
        </xdr:cNvPr>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38" name="直線コネクタ 337">
          <a:extLst>
            <a:ext uri="{FF2B5EF4-FFF2-40B4-BE49-F238E27FC236}">
              <a16:creationId xmlns:a16="http://schemas.microsoft.com/office/drawing/2014/main" id="{FFAF768B-E089-4B50-AAAE-B9D0F1DA72EE}"/>
            </a:ext>
          </a:extLst>
        </xdr:cNvPr>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339" name="テキスト ボックス 338">
          <a:extLst>
            <a:ext uri="{FF2B5EF4-FFF2-40B4-BE49-F238E27FC236}">
              <a16:creationId xmlns:a16="http://schemas.microsoft.com/office/drawing/2014/main" id="{6B55BEAC-DA48-4730-A70B-C7BC5BE4B53C}"/>
            </a:ext>
          </a:extLst>
        </xdr:cNvPr>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40" name="直線コネクタ 339">
          <a:extLst>
            <a:ext uri="{FF2B5EF4-FFF2-40B4-BE49-F238E27FC236}">
              <a16:creationId xmlns:a16="http://schemas.microsoft.com/office/drawing/2014/main" id="{B06AE557-11EA-48BA-9341-9F36D2C3D392}"/>
            </a:ext>
          </a:extLst>
        </xdr:cNvPr>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341" name="テキスト ボックス 340">
          <a:extLst>
            <a:ext uri="{FF2B5EF4-FFF2-40B4-BE49-F238E27FC236}">
              <a16:creationId xmlns:a16="http://schemas.microsoft.com/office/drawing/2014/main" id="{F550CAFE-F5F8-423B-BF73-3B1944B934E6}"/>
            </a:ext>
          </a:extLst>
        </xdr:cNvPr>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2" name="直線コネクタ 341">
          <a:extLst>
            <a:ext uri="{FF2B5EF4-FFF2-40B4-BE49-F238E27FC236}">
              <a16:creationId xmlns:a16="http://schemas.microsoft.com/office/drawing/2014/main" id="{88BC6507-1121-48F4-AC76-DE297B161FFC}"/>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43" name="テキスト ボックス 342">
          <a:extLst>
            <a:ext uri="{FF2B5EF4-FFF2-40B4-BE49-F238E27FC236}">
              <a16:creationId xmlns:a16="http://schemas.microsoft.com/office/drawing/2014/main" id="{95A83F15-C029-4F51-903E-61230082C184}"/>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4" name="【福祉施設】&#10;一人当たり面積グラフ枠">
          <a:extLst>
            <a:ext uri="{FF2B5EF4-FFF2-40B4-BE49-F238E27FC236}">
              <a16:creationId xmlns:a16="http://schemas.microsoft.com/office/drawing/2014/main" id="{2A1C5ACA-E0D1-4E22-9E25-B006950C43D9}"/>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79</xdr:row>
      <xdr:rowOff>41911</xdr:rowOff>
    </xdr:from>
    <xdr:to>
      <xdr:col>54</xdr:col>
      <xdr:colOff>189865</xdr:colOff>
      <xdr:row>86</xdr:row>
      <xdr:rowOff>102870</xdr:rowOff>
    </xdr:to>
    <xdr:cxnSp macro="">
      <xdr:nvCxnSpPr>
        <xdr:cNvPr id="345" name="直線コネクタ 344">
          <a:extLst>
            <a:ext uri="{FF2B5EF4-FFF2-40B4-BE49-F238E27FC236}">
              <a16:creationId xmlns:a16="http://schemas.microsoft.com/office/drawing/2014/main" id="{A45617FF-589C-4B10-B0E2-28D53FF98222}"/>
            </a:ext>
          </a:extLst>
        </xdr:cNvPr>
        <xdr:cNvCxnSpPr/>
      </xdr:nvCxnSpPr>
      <xdr:spPr>
        <a:xfrm flipV="1">
          <a:off x="10476865" y="13586461"/>
          <a:ext cx="0" cy="12611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106697</xdr:rowOff>
    </xdr:from>
    <xdr:ext cx="469744" cy="259045"/>
    <xdr:sp macro="" textlink="">
      <xdr:nvSpPr>
        <xdr:cNvPr id="346" name="【福祉施設】&#10;一人当たり面積最小値テキスト">
          <a:extLst>
            <a:ext uri="{FF2B5EF4-FFF2-40B4-BE49-F238E27FC236}">
              <a16:creationId xmlns:a16="http://schemas.microsoft.com/office/drawing/2014/main" id="{EF4A5817-3436-47A4-9764-262FB81EDDDB}"/>
            </a:ext>
          </a:extLst>
        </xdr:cNvPr>
        <xdr:cNvSpPr txBox="1"/>
      </xdr:nvSpPr>
      <xdr:spPr>
        <a:xfrm>
          <a:off x="10515600" y="14851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102870</xdr:rowOff>
    </xdr:from>
    <xdr:to>
      <xdr:col>55</xdr:col>
      <xdr:colOff>88900</xdr:colOff>
      <xdr:row>86</xdr:row>
      <xdr:rowOff>102870</xdr:rowOff>
    </xdr:to>
    <xdr:cxnSp macro="">
      <xdr:nvCxnSpPr>
        <xdr:cNvPr id="347" name="直線コネクタ 346">
          <a:extLst>
            <a:ext uri="{FF2B5EF4-FFF2-40B4-BE49-F238E27FC236}">
              <a16:creationId xmlns:a16="http://schemas.microsoft.com/office/drawing/2014/main" id="{28E27A1E-F1D3-43EF-8CA7-1B7092EC7A7D}"/>
            </a:ext>
          </a:extLst>
        </xdr:cNvPr>
        <xdr:cNvCxnSpPr/>
      </xdr:nvCxnSpPr>
      <xdr:spPr>
        <a:xfrm>
          <a:off x="10388600" y="148475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160038</xdr:rowOff>
    </xdr:from>
    <xdr:ext cx="469744" cy="259045"/>
    <xdr:sp macro="" textlink="">
      <xdr:nvSpPr>
        <xdr:cNvPr id="348" name="【福祉施設】&#10;一人当たり面積最大値テキスト">
          <a:extLst>
            <a:ext uri="{FF2B5EF4-FFF2-40B4-BE49-F238E27FC236}">
              <a16:creationId xmlns:a16="http://schemas.microsoft.com/office/drawing/2014/main" id="{EA1CAE31-ED41-4527-8815-54C2EA711849}"/>
            </a:ext>
          </a:extLst>
        </xdr:cNvPr>
        <xdr:cNvSpPr txBox="1"/>
      </xdr:nvSpPr>
      <xdr:spPr>
        <a:xfrm>
          <a:off x="10515600" y="133616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41911</xdr:rowOff>
    </xdr:from>
    <xdr:to>
      <xdr:col>55</xdr:col>
      <xdr:colOff>88900</xdr:colOff>
      <xdr:row>79</xdr:row>
      <xdr:rowOff>41911</xdr:rowOff>
    </xdr:to>
    <xdr:cxnSp macro="">
      <xdr:nvCxnSpPr>
        <xdr:cNvPr id="349" name="直線コネクタ 348">
          <a:extLst>
            <a:ext uri="{FF2B5EF4-FFF2-40B4-BE49-F238E27FC236}">
              <a16:creationId xmlns:a16="http://schemas.microsoft.com/office/drawing/2014/main" id="{C3D2CD7F-E5A3-4631-8BA5-9E41E621DDB7}"/>
            </a:ext>
          </a:extLst>
        </xdr:cNvPr>
        <xdr:cNvCxnSpPr/>
      </xdr:nvCxnSpPr>
      <xdr:spPr>
        <a:xfrm>
          <a:off x="10388600" y="135864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116857</xdr:rowOff>
    </xdr:from>
    <xdr:ext cx="469744" cy="259045"/>
    <xdr:sp macro="" textlink="">
      <xdr:nvSpPr>
        <xdr:cNvPr id="350" name="【福祉施設】&#10;一人当たり面積平均値テキスト">
          <a:extLst>
            <a:ext uri="{FF2B5EF4-FFF2-40B4-BE49-F238E27FC236}">
              <a16:creationId xmlns:a16="http://schemas.microsoft.com/office/drawing/2014/main" id="{3BDEFB8A-4D30-448D-B8E0-CC41EFCB8D16}"/>
            </a:ext>
          </a:extLst>
        </xdr:cNvPr>
        <xdr:cNvSpPr txBox="1"/>
      </xdr:nvSpPr>
      <xdr:spPr>
        <a:xfrm>
          <a:off x="10515600" y="143472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93980</xdr:rowOff>
    </xdr:from>
    <xdr:to>
      <xdr:col>55</xdr:col>
      <xdr:colOff>50800</xdr:colOff>
      <xdr:row>85</xdr:row>
      <xdr:rowOff>24130</xdr:rowOff>
    </xdr:to>
    <xdr:sp macro="" textlink="">
      <xdr:nvSpPr>
        <xdr:cNvPr id="351" name="フローチャート: 判断 350">
          <a:extLst>
            <a:ext uri="{FF2B5EF4-FFF2-40B4-BE49-F238E27FC236}">
              <a16:creationId xmlns:a16="http://schemas.microsoft.com/office/drawing/2014/main" id="{08BBA946-8BEC-49D1-93E5-E9290A150B78}"/>
            </a:ext>
          </a:extLst>
        </xdr:cNvPr>
        <xdr:cNvSpPr/>
      </xdr:nvSpPr>
      <xdr:spPr>
        <a:xfrm>
          <a:off x="10426700" y="14495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90170</xdr:rowOff>
    </xdr:from>
    <xdr:to>
      <xdr:col>50</xdr:col>
      <xdr:colOff>165100</xdr:colOff>
      <xdr:row>85</xdr:row>
      <xdr:rowOff>20320</xdr:rowOff>
    </xdr:to>
    <xdr:sp macro="" textlink="">
      <xdr:nvSpPr>
        <xdr:cNvPr id="352" name="フローチャート: 判断 351">
          <a:extLst>
            <a:ext uri="{FF2B5EF4-FFF2-40B4-BE49-F238E27FC236}">
              <a16:creationId xmlns:a16="http://schemas.microsoft.com/office/drawing/2014/main" id="{FC8A2118-C434-4E72-8D95-7DF74093D605}"/>
            </a:ext>
          </a:extLst>
        </xdr:cNvPr>
        <xdr:cNvSpPr/>
      </xdr:nvSpPr>
      <xdr:spPr>
        <a:xfrm>
          <a:off x="9588500" y="14491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109220</xdr:rowOff>
    </xdr:from>
    <xdr:to>
      <xdr:col>46</xdr:col>
      <xdr:colOff>38100</xdr:colOff>
      <xdr:row>85</xdr:row>
      <xdr:rowOff>39370</xdr:rowOff>
    </xdr:to>
    <xdr:sp macro="" textlink="">
      <xdr:nvSpPr>
        <xdr:cNvPr id="353" name="フローチャート: 判断 352">
          <a:extLst>
            <a:ext uri="{FF2B5EF4-FFF2-40B4-BE49-F238E27FC236}">
              <a16:creationId xmlns:a16="http://schemas.microsoft.com/office/drawing/2014/main" id="{582C69BF-F854-4ED5-B713-5C168945F4E3}"/>
            </a:ext>
          </a:extLst>
        </xdr:cNvPr>
        <xdr:cNvSpPr/>
      </xdr:nvSpPr>
      <xdr:spPr>
        <a:xfrm>
          <a:off x="8699500" y="14511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84</xdr:row>
      <xdr:rowOff>74930</xdr:rowOff>
    </xdr:from>
    <xdr:to>
      <xdr:col>41</xdr:col>
      <xdr:colOff>101600</xdr:colOff>
      <xdr:row>85</xdr:row>
      <xdr:rowOff>5080</xdr:rowOff>
    </xdr:to>
    <xdr:sp macro="" textlink="">
      <xdr:nvSpPr>
        <xdr:cNvPr id="354" name="フローチャート: 判断 353">
          <a:extLst>
            <a:ext uri="{FF2B5EF4-FFF2-40B4-BE49-F238E27FC236}">
              <a16:creationId xmlns:a16="http://schemas.microsoft.com/office/drawing/2014/main" id="{73F1449C-816D-428A-B4C3-2C85CD1C6C96}"/>
            </a:ext>
          </a:extLst>
        </xdr:cNvPr>
        <xdr:cNvSpPr/>
      </xdr:nvSpPr>
      <xdr:spPr>
        <a:xfrm>
          <a:off x="7810500" y="14476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84</xdr:row>
      <xdr:rowOff>82550</xdr:rowOff>
    </xdr:from>
    <xdr:to>
      <xdr:col>36</xdr:col>
      <xdr:colOff>165100</xdr:colOff>
      <xdr:row>85</xdr:row>
      <xdr:rowOff>12700</xdr:rowOff>
    </xdr:to>
    <xdr:sp macro="" textlink="">
      <xdr:nvSpPr>
        <xdr:cNvPr id="355" name="フローチャート: 判断 354">
          <a:extLst>
            <a:ext uri="{FF2B5EF4-FFF2-40B4-BE49-F238E27FC236}">
              <a16:creationId xmlns:a16="http://schemas.microsoft.com/office/drawing/2014/main" id="{23576265-4468-43FD-94C6-F820F9A0A1D2}"/>
            </a:ext>
          </a:extLst>
        </xdr:cNvPr>
        <xdr:cNvSpPr/>
      </xdr:nvSpPr>
      <xdr:spPr>
        <a:xfrm>
          <a:off x="6921500" y="14484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6" name="テキスト ボックス 355">
          <a:extLst>
            <a:ext uri="{FF2B5EF4-FFF2-40B4-BE49-F238E27FC236}">
              <a16:creationId xmlns:a16="http://schemas.microsoft.com/office/drawing/2014/main" id="{DB0FD34D-65B6-4CB0-B999-63C6AD732AD4}"/>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7" name="テキスト ボックス 356">
          <a:extLst>
            <a:ext uri="{FF2B5EF4-FFF2-40B4-BE49-F238E27FC236}">
              <a16:creationId xmlns:a16="http://schemas.microsoft.com/office/drawing/2014/main" id="{0B54C39B-9835-456F-BC2D-329BEC5F376C}"/>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8" name="テキスト ボックス 357">
          <a:extLst>
            <a:ext uri="{FF2B5EF4-FFF2-40B4-BE49-F238E27FC236}">
              <a16:creationId xmlns:a16="http://schemas.microsoft.com/office/drawing/2014/main" id="{10ABF107-55DF-48C4-ABA5-F59A355F7738}"/>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9" name="テキスト ボックス 358">
          <a:extLst>
            <a:ext uri="{FF2B5EF4-FFF2-40B4-BE49-F238E27FC236}">
              <a16:creationId xmlns:a16="http://schemas.microsoft.com/office/drawing/2014/main" id="{F68AC340-B71D-4D63-A196-2885F7D63055}"/>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60" name="テキスト ボックス 359">
          <a:extLst>
            <a:ext uri="{FF2B5EF4-FFF2-40B4-BE49-F238E27FC236}">
              <a16:creationId xmlns:a16="http://schemas.microsoft.com/office/drawing/2014/main" id="{3AF9DE41-2F9E-4D1E-A50D-39D752F1FC96}"/>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82550</xdr:rowOff>
    </xdr:from>
    <xdr:to>
      <xdr:col>55</xdr:col>
      <xdr:colOff>50800</xdr:colOff>
      <xdr:row>86</xdr:row>
      <xdr:rowOff>12700</xdr:rowOff>
    </xdr:to>
    <xdr:sp macro="" textlink="">
      <xdr:nvSpPr>
        <xdr:cNvPr id="361" name="楕円 360">
          <a:extLst>
            <a:ext uri="{FF2B5EF4-FFF2-40B4-BE49-F238E27FC236}">
              <a16:creationId xmlns:a16="http://schemas.microsoft.com/office/drawing/2014/main" id="{5457856F-339B-454E-B179-274C79EBB173}"/>
            </a:ext>
          </a:extLst>
        </xdr:cNvPr>
        <xdr:cNvSpPr/>
      </xdr:nvSpPr>
      <xdr:spPr>
        <a:xfrm>
          <a:off x="10426700" y="14655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60977</xdr:rowOff>
    </xdr:from>
    <xdr:ext cx="469744" cy="259045"/>
    <xdr:sp macro="" textlink="">
      <xdr:nvSpPr>
        <xdr:cNvPr id="362" name="【福祉施設】&#10;一人当たり面積該当値テキスト">
          <a:extLst>
            <a:ext uri="{FF2B5EF4-FFF2-40B4-BE49-F238E27FC236}">
              <a16:creationId xmlns:a16="http://schemas.microsoft.com/office/drawing/2014/main" id="{AF02AACD-DA33-4996-B0D7-435866490E0F}"/>
            </a:ext>
          </a:extLst>
        </xdr:cNvPr>
        <xdr:cNvSpPr txBox="1"/>
      </xdr:nvSpPr>
      <xdr:spPr>
        <a:xfrm>
          <a:off x="10515600" y="14634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86361</xdr:rowOff>
    </xdr:from>
    <xdr:to>
      <xdr:col>50</xdr:col>
      <xdr:colOff>165100</xdr:colOff>
      <xdr:row>86</xdr:row>
      <xdr:rowOff>16511</xdr:rowOff>
    </xdr:to>
    <xdr:sp macro="" textlink="">
      <xdr:nvSpPr>
        <xdr:cNvPr id="363" name="楕円 362">
          <a:extLst>
            <a:ext uri="{FF2B5EF4-FFF2-40B4-BE49-F238E27FC236}">
              <a16:creationId xmlns:a16="http://schemas.microsoft.com/office/drawing/2014/main" id="{4A8F80FC-1611-4600-9E7D-1A3B71251155}"/>
            </a:ext>
          </a:extLst>
        </xdr:cNvPr>
        <xdr:cNvSpPr/>
      </xdr:nvSpPr>
      <xdr:spPr>
        <a:xfrm>
          <a:off x="9588500" y="146596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133350</xdr:rowOff>
    </xdr:from>
    <xdr:to>
      <xdr:col>55</xdr:col>
      <xdr:colOff>0</xdr:colOff>
      <xdr:row>85</xdr:row>
      <xdr:rowOff>137161</xdr:rowOff>
    </xdr:to>
    <xdr:cxnSp macro="">
      <xdr:nvCxnSpPr>
        <xdr:cNvPr id="364" name="直線コネクタ 363">
          <a:extLst>
            <a:ext uri="{FF2B5EF4-FFF2-40B4-BE49-F238E27FC236}">
              <a16:creationId xmlns:a16="http://schemas.microsoft.com/office/drawing/2014/main" id="{7D77345A-4457-47EE-936F-792A1CCB775D}"/>
            </a:ext>
          </a:extLst>
        </xdr:cNvPr>
        <xdr:cNvCxnSpPr/>
      </xdr:nvCxnSpPr>
      <xdr:spPr>
        <a:xfrm flipV="1">
          <a:off x="9639300" y="14706600"/>
          <a:ext cx="838200" cy="3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86361</xdr:rowOff>
    </xdr:from>
    <xdr:to>
      <xdr:col>46</xdr:col>
      <xdr:colOff>38100</xdr:colOff>
      <xdr:row>86</xdr:row>
      <xdr:rowOff>16511</xdr:rowOff>
    </xdr:to>
    <xdr:sp macro="" textlink="">
      <xdr:nvSpPr>
        <xdr:cNvPr id="365" name="楕円 364">
          <a:extLst>
            <a:ext uri="{FF2B5EF4-FFF2-40B4-BE49-F238E27FC236}">
              <a16:creationId xmlns:a16="http://schemas.microsoft.com/office/drawing/2014/main" id="{D1A38AB0-EAF6-4F3F-95FA-005CA1DF7DE1}"/>
            </a:ext>
          </a:extLst>
        </xdr:cNvPr>
        <xdr:cNvSpPr/>
      </xdr:nvSpPr>
      <xdr:spPr>
        <a:xfrm>
          <a:off x="8699500" y="146596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137161</xdr:rowOff>
    </xdr:from>
    <xdr:to>
      <xdr:col>50</xdr:col>
      <xdr:colOff>114300</xdr:colOff>
      <xdr:row>85</xdr:row>
      <xdr:rowOff>137161</xdr:rowOff>
    </xdr:to>
    <xdr:cxnSp macro="">
      <xdr:nvCxnSpPr>
        <xdr:cNvPr id="366" name="直線コネクタ 365">
          <a:extLst>
            <a:ext uri="{FF2B5EF4-FFF2-40B4-BE49-F238E27FC236}">
              <a16:creationId xmlns:a16="http://schemas.microsoft.com/office/drawing/2014/main" id="{69ADD836-19CA-4BA6-AF2A-EF81E3CF65A5}"/>
            </a:ext>
          </a:extLst>
        </xdr:cNvPr>
        <xdr:cNvCxnSpPr/>
      </xdr:nvCxnSpPr>
      <xdr:spPr>
        <a:xfrm>
          <a:off x="8750300" y="1471041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40639</xdr:rowOff>
    </xdr:from>
    <xdr:to>
      <xdr:col>41</xdr:col>
      <xdr:colOff>101600</xdr:colOff>
      <xdr:row>85</xdr:row>
      <xdr:rowOff>142239</xdr:rowOff>
    </xdr:to>
    <xdr:sp macro="" textlink="">
      <xdr:nvSpPr>
        <xdr:cNvPr id="367" name="楕円 366">
          <a:extLst>
            <a:ext uri="{FF2B5EF4-FFF2-40B4-BE49-F238E27FC236}">
              <a16:creationId xmlns:a16="http://schemas.microsoft.com/office/drawing/2014/main" id="{4F65438D-21AF-4281-A1D9-61B64452E53E}"/>
            </a:ext>
          </a:extLst>
        </xdr:cNvPr>
        <xdr:cNvSpPr/>
      </xdr:nvSpPr>
      <xdr:spPr>
        <a:xfrm>
          <a:off x="7810500" y="146138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85</xdr:row>
      <xdr:rowOff>91439</xdr:rowOff>
    </xdr:from>
    <xdr:to>
      <xdr:col>45</xdr:col>
      <xdr:colOff>177800</xdr:colOff>
      <xdr:row>85</xdr:row>
      <xdr:rowOff>137161</xdr:rowOff>
    </xdr:to>
    <xdr:cxnSp macro="">
      <xdr:nvCxnSpPr>
        <xdr:cNvPr id="368" name="直線コネクタ 367">
          <a:extLst>
            <a:ext uri="{FF2B5EF4-FFF2-40B4-BE49-F238E27FC236}">
              <a16:creationId xmlns:a16="http://schemas.microsoft.com/office/drawing/2014/main" id="{FA3F0124-D7F7-4551-9FFB-0CBDA4C368F5}"/>
            </a:ext>
          </a:extLst>
        </xdr:cNvPr>
        <xdr:cNvCxnSpPr/>
      </xdr:nvCxnSpPr>
      <xdr:spPr>
        <a:xfrm>
          <a:off x="7861300" y="14664689"/>
          <a:ext cx="889000" cy="457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33020</xdr:rowOff>
    </xdr:from>
    <xdr:to>
      <xdr:col>36</xdr:col>
      <xdr:colOff>165100</xdr:colOff>
      <xdr:row>85</xdr:row>
      <xdr:rowOff>134620</xdr:rowOff>
    </xdr:to>
    <xdr:sp macro="" textlink="">
      <xdr:nvSpPr>
        <xdr:cNvPr id="369" name="楕円 368">
          <a:extLst>
            <a:ext uri="{FF2B5EF4-FFF2-40B4-BE49-F238E27FC236}">
              <a16:creationId xmlns:a16="http://schemas.microsoft.com/office/drawing/2014/main" id="{8EE72B5B-0C6A-411B-8040-EF635A8863CB}"/>
            </a:ext>
          </a:extLst>
        </xdr:cNvPr>
        <xdr:cNvSpPr/>
      </xdr:nvSpPr>
      <xdr:spPr>
        <a:xfrm>
          <a:off x="6921500" y="14606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85</xdr:row>
      <xdr:rowOff>83820</xdr:rowOff>
    </xdr:from>
    <xdr:to>
      <xdr:col>41</xdr:col>
      <xdr:colOff>50800</xdr:colOff>
      <xdr:row>85</xdr:row>
      <xdr:rowOff>91439</xdr:rowOff>
    </xdr:to>
    <xdr:cxnSp macro="">
      <xdr:nvCxnSpPr>
        <xdr:cNvPr id="370" name="直線コネクタ 369">
          <a:extLst>
            <a:ext uri="{FF2B5EF4-FFF2-40B4-BE49-F238E27FC236}">
              <a16:creationId xmlns:a16="http://schemas.microsoft.com/office/drawing/2014/main" id="{D6C10272-6CB7-4AFC-9CCA-93EF8CFB5FE2}"/>
            </a:ext>
          </a:extLst>
        </xdr:cNvPr>
        <xdr:cNvCxnSpPr/>
      </xdr:nvCxnSpPr>
      <xdr:spPr>
        <a:xfrm>
          <a:off x="6972300" y="14657070"/>
          <a:ext cx="889000" cy="7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36847</xdr:rowOff>
    </xdr:from>
    <xdr:ext cx="469744" cy="259045"/>
    <xdr:sp macro="" textlink="">
      <xdr:nvSpPr>
        <xdr:cNvPr id="371" name="n_1aveValue【福祉施設】&#10;一人当たり面積">
          <a:extLst>
            <a:ext uri="{FF2B5EF4-FFF2-40B4-BE49-F238E27FC236}">
              <a16:creationId xmlns:a16="http://schemas.microsoft.com/office/drawing/2014/main" id="{8E34F0E3-E2AB-4FBE-B85D-52F5EBF3CBE6}"/>
            </a:ext>
          </a:extLst>
        </xdr:cNvPr>
        <xdr:cNvSpPr txBox="1"/>
      </xdr:nvSpPr>
      <xdr:spPr>
        <a:xfrm>
          <a:off x="9391727" y="142671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55897</xdr:rowOff>
    </xdr:from>
    <xdr:ext cx="469744" cy="259045"/>
    <xdr:sp macro="" textlink="">
      <xdr:nvSpPr>
        <xdr:cNvPr id="372" name="n_2aveValue【福祉施設】&#10;一人当たり面積">
          <a:extLst>
            <a:ext uri="{FF2B5EF4-FFF2-40B4-BE49-F238E27FC236}">
              <a16:creationId xmlns:a16="http://schemas.microsoft.com/office/drawing/2014/main" id="{EA363DB5-7345-4ED8-A7BE-3E0496A37BC0}"/>
            </a:ext>
          </a:extLst>
        </xdr:cNvPr>
        <xdr:cNvSpPr txBox="1"/>
      </xdr:nvSpPr>
      <xdr:spPr>
        <a:xfrm>
          <a:off x="8515427" y="14286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21607</xdr:rowOff>
    </xdr:from>
    <xdr:ext cx="469744" cy="259045"/>
    <xdr:sp macro="" textlink="">
      <xdr:nvSpPr>
        <xdr:cNvPr id="373" name="n_3aveValue【福祉施設】&#10;一人当たり面積">
          <a:extLst>
            <a:ext uri="{FF2B5EF4-FFF2-40B4-BE49-F238E27FC236}">
              <a16:creationId xmlns:a16="http://schemas.microsoft.com/office/drawing/2014/main" id="{0FF5D640-7160-4902-944B-D45EF2733120}"/>
            </a:ext>
          </a:extLst>
        </xdr:cNvPr>
        <xdr:cNvSpPr txBox="1"/>
      </xdr:nvSpPr>
      <xdr:spPr>
        <a:xfrm>
          <a:off x="7626427" y="142519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29227</xdr:rowOff>
    </xdr:from>
    <xdr:ext cx="469744" cy="259045"/>
    <xdr:sp macro="" textlink="">
      <xdr:nvSpPr>
        <xdr:cNvPr id="374" name="n_4aveValue【福祉施設】&#10;一人当たり面積">
          <a:extLst>
            <a:ext uri="{FF2B5EF4-FFF2-40B4-BE49-F238E27FC236}">
              <a16:creationId xmlns:a16="http://schemas.microsoft.com/office/drawing/2014/main" id="{7948A868-7995-4E54-A21E-C91983FA072C}"/>
            </a:ext>
          </a:extLst>
        </xdr:cNvPr>
        <xdr:cNvSpPr txBox="1"/>
      </xdr:nvSpPr>
      <xdr:spPr>
        <a:xfrm>
          <a:off x="6737427" y="14259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86</xdr:row>
      <xdr:rowOff>7638</xdr:rowOff>
    </xdr:from>
    <xdr:ext cx="469744" cy="259045"/>
    <xdr:sp macro="" textlink="">
      <xdr:nvSpPr>
        <xdr:cNvPr id="375" name="n_1mainValue【福祉施設】&#10;一人当たり面積">
          <a:extLst>
            <a:ext uri="{FF2B5EF4-FFF2-40B4-BE49-F238E27FC236}">
              <a16:creationId xmlns:a16="http://schemas.microsoft.com/office/drawing/2014/main" id="{4C40BF97-A7B5-4E4E-B4AF-55D2F13F8F91}"/>
            </a:ext>
          </a:extLst>
        </xdr:cNvPr>
        <xdr:cNvSpPr txBox="1"/>
      </xdr:nvSpPr>
      <xdr:spPr>
        <a:xfrm>
          <a:off x="9391727" y="147523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7638</xdr:rowOff>
    </xdr:from>
    <xdr:ext cx="469744" cy="259045"/>
    <xdr:sp macro="" textlink="">
      <xdr:nvSpPr>
        <xdr:cNvPr id="376" name="n_2mainValue【福祉施設】&#10;一人当たり面積">
          <a:extLst>
            <a:ext uri="{FF2B5EF4-FFF2-40B4-BE49-F238E27FC236}">
              <a16:creationId xmlns:a16="http://schemas.microsoft.com/office/drawing/2014/main" id="{5CD98B90-A9C3-4446-B59E-D2357884B5B0}"/>
            </a:ext>
          </a:extLst>
        </xdr:cNvPr>
        <xdr:cNvSpPr txBox="1"/>
      </xdr:nvSpPr>
      <xdr:spPr>
        <a:xfrm>
          <a:off x="8515427" y="147523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85</xdr:row>
      <xdr:rowOff>133366</xdr:rowOff>
    </xdr:from>
    <xdr:ext cx="469744" cy="259045"/>
    <xdr:sp macro="" textlink="">
      <xdr:nvSpPr>
        <xdr:cNvPr id="377" name="n_3mainValue【福祉施設】&#10;一人当たり面積">
          <a:extLst>
            <a:ext uri="{FF2B5EF4-FFF2-40B4-BE49-F238E27FC236}">
              <a16:creationId xmlns:a16="http://schemas.microsoft.com/office/drawing/2014/main" id="{3E70C661-E7A9-45A3-9DBC-9BDB6D7B7872}"/>
            </a:ext>
          </a:extLst>
        </xdr:cNvPr>
        <xdr:cNvSpPr txBox="1"/>
      </xdr:nvSpPr>
      <xdr:spPr>
        <a:xfrm>
          <a:off x="7626427" y="147066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85</xdr:row>
      <xdr:rowOff>125747</xdr:rowOff>
    </xdr:from>
    <xdr:ext cx="469744" cy="259045"/>
    <xdr:sp macro="" textlink="">
      <xdr:nvSpPr>
        <xdr:cNvPr id="378" name="n_4mainValue【福祉施設】&#10;一人当たり面積">
          <a:extLst>
            <a:ext uri="{FF2B5EF4-FFF2-40B4-BE49-F238E27FC236}">
              <a16:creationId xmlns:a16="http://schemas.microsoft.com/office/drawing/2014/main" id="{A0B2C28F-0574-4F61-88B9-FD41CC7F5512}"/>
            </a:ext>
          </a:extLst>
        </xdr:cNvPr>
        <xdr:cNvSpPr txBox="1"/>
      </xdr:nvSpPr>
      <xdr:spPr>
        <a:xfrm>
          <a:off x="6737427" y="146989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9" name="正方形/長方形 378">
          <a:extLst>
            <a:ext uri="{FF2B5EF4-FFF2-40B4-BE49-F238E27FC236}">
              <a16:creationId xmlns:a16="http://schemas.microsoft.com/office/drawing/2014/main" id="{717EFD40-3FC8-4833-8C96-F94AC4D3749D}"/>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80" name="正方形/長方形 379">
          <a:extLst>
            <a:ext uri="{FF2B5EF4-FFF2-40B4-BE49-F238E27FC236}">
              <a16:creationId xmlns:a16="http://schemas.microsoft.com/office/drawing/2014/main" id="{65F4EDCD-E540-4C5A-B960-CD08F20D4D2B}"/>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1" name="正方形/長方形 380">
          <a:extLst>
            <a:ext uri="{FF2B5EF4-FFF2-40B4-BE49-F238E27FC236}">
              <a16:creationId xmlns:a16="http://schemas.microsoft.com/office/drawing/2014/main" id="{ABC38192-D0FA-4FD4-A645-A9B1E11E6735}"/>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2" name="正方形/長方形 381">
          <a:extLst>
            <a:ext uri="{FF2B5EF4-FFF2-40B4-BE49-F238E27FC236}">
              <a16:creationId xmlns:a16="http://schemas.microsoft.com/office/drawing/2014/main" id="{4407FA5E-1BE8-4FBA-9E7C-0C67D582F091}"/>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3" name="正方形/長方形 382">
          <a:extLst>
            <a:ext uri="{FF2B5EF4-FFF2-40B4-BE49-F238E27FC236}">
              <a16:creationId xmlns:a16="http://schemas.microsoft.com/office/drawing/2014/main" id="{7BA3A13C-3C23-4707-9E03-4321B02A0A40}"/>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4" name="正方形/長方形 383">
          <a:extLst>
            <a:ext uri="{FF2B5EF4-FFF2-40B4-BE49-F238E27FC236}">
              <a16:creationId xmlns:a16="http://schemas.microsoft.com/office/drawing/2014/main" id="{0F5F8B50-A87F-4F35-B4C3-8D9E1FDA289E}"/>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5" name="正方形/長方形 384">
          <a:extLst>
            <a:ext uri="{FF2B5EF4-FFF2-40B4-BE49-F238E27FC236}">
              <a16:creationId xmlns:a16="http://schemas.microsoft.com/office/drawing/2014/main" id="{BFDD32F4-9B36-4257-9489-5427A70ECCC9}"/>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6" name="正方形/長方形 385">
          <a:extLst>
            <a:ext uri="{FF2B5EF4-FFF2-40B4-BE49-F238E27FC236}">
              <a16:creationId xmlns:a16="http://schemas.microsoft.com/office/drawing/2014/main" id="{E2095AA1-285F-4E35-9F2C-CEA2D83BC724}"/>
            </a:ext>
          </a:extLst>
        </xdr:cNvPr>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87" name="テキスト ボックス 386">
          <a:extLst>
            <a:ext uri="{FF2B5EF4-FFF2-40B4-BE49-F238E27FC236}">
              <a16:creationId xmlns:a16="http://schemas.microsoft.com/office/drawing/2014/main" id="{DF721895-6B28-431E-80E1-7A14D9A85F1C}"/>
            </a:ext>
          </a:extLst>
        </xdr:cNvPr>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88" name="直線コネクタ 387">
          <a:extLst>
            <a:ext uri="{FF2B5EF4-FFF2-40B4-BE49-F238E27FC236}">
              <a16:creationId xmlns:a16="http://schemas.microsoft.com/office/drawing/2014/main" id="{790924A4-673A-4BF6-B5B4-937B9B573F08}"/>
            </a:ext>
          </a:extLst>
        </xdr:cNvPr>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89" name="テキスト ボックス 388">
          <a:extLst>
            <a:ext uri="{FF2B5EF4-FFF2-40B4-BE49-F238E27FC236}">
              <a16:creationId xmlns:a16="http://schemas.microsoft.com/office/drawing/2014/main" id="{8602545D-EBF4-460E-8AA6-0F1E5B5DB9CD}"/>
            </a:ext>
          </a:extLst>
        </xdr:cNvPr>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109</xdr:row>
      <xdr:rowOff>35379</xdr:rowOff>
    </xdr:from>
    <xdr:to>
      <xdr:col>28</xdr:col>
      <xdr:colOff>114300</xdr:colOff>
      <xdr:row>109</xdr:row>
      <xdr:rowOff>35379</xdr:rowOff>
    </xdr:to>
    <xdr:cxnSp macro="">
      <xdr:nvCxnSpPr>
        <xdr:cNvPr id="390" name="直線コネクタ 389">
          <a:extLst>
            <a:ext uri="{FF2B5EF4-FFF2-40B4-BE49-F238E27FC236}">
              <a16:creationId xmlns:a16="http://schemas.microsoft.com/office/drawing/2014/main" id="{38F4BB15-FF4F-45A6-877E-AFF9DF53D3B7}"/>
            </a:ext>
          </a:extLst>
        </xdr:cNvPr>
        <xdr:cNvCxnSpPr/>
      </xdr:nvCxnSpPr>
      <xdr:spPr>
        <a:xfrm>
          <a:off x="762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64606</xdr:rowOff>
    </xdr:from>
    <xdr:ext cx="467179" cy="259045"/>
    <xdr:sp macro="" textlink="">
      <xdr:nvSpPr>
        <xdr:cNvPr id="391" name="テキスト ボックス 390">
          <a:extLst>
            <a:ext uri="{FF2B5EF4-FFF2-40B4-BE49-F238E27FC236}">
              <a16:creationId xmlns:a16="http://schemas.microsoft.com/office/drawing/2014/main" id="{9AA80572-737C-4598-A321-CD2C7E79C825}"/>
            </a:ext>
          </a:extLst>
        </xdr:cNvPr>
        <xdr:cNvSpPr txBox="1"/>
      </xdr:nvSpPr>
      <xdr:spPr>
        <a:xfrm>
          <a:off x="294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392" name="直線コネクタ 391">
          <a:extLst>
            <a:ext uri="{FF2B5EF4-FFF2-40B4-BE49-F238E27FC236}">
              <a16:creationId xmlns:a16="http://schemas.microsoft.com/office/drawing/2014/main" id="{3F08FC53-39A9-4963-9A25-9036CC1088E6}"/>
            </a:ext>
          </a:extLst>
        </xdr:cNvPr>
        <xdr:cNvCxnSpPr/>
      </xdr:nvCxnSpPr>
      <xdr:spPr>
        <a:xfrm>
          <a:off x="762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393" name="テキスト ボックス 392">
          <a:extLst>
            <a:ext uri="{FF2B5EF4-FFF2-40B4-BE49-F238E27FC236}">
              <a16:creationId xmlns:a16="http://schemas.microsoft.com/office/drawing/2014/main" id="{FA0CB6B6-E8EC-4167-B062-511FB1A46015}"/>
            </a:ext>
          </a:extLst>
        </xdr:cNvPr>
        <xdr:cNvSpPr txBox="1"/>
      </xdr:nvSpPr>
      <xdr:spPr>
        <a:xfrm>
          <a:off x="358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394" name="直線コネクタ 393">
          <a:extLst>
            <a:ext uri="{FF2B5EF4-FFF2-40B4-BE49-F238E27FC236}">
              <a16:creationId xmlns:a16="http://schemas.microsoft.com/office/drawing/2014/main" id="{0B023C9A-2653-4304-9A17-478053632DDE}"/>
            </a:ext>
          </a:extLst>
        </xdr:cNvPr>
        <xdr:cNvCxnSpPr/>
      </xdr:nvCxnSpPr>
      <xdr:spPr>
        <a:xfrm>
          <a:off x="762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395" name="テキスト ボックス 394">
          <a:extLst>
            <a:ext uri="{FF2B5EF4-FFF2-40B4-BE49-F238E27FC236}">
              <a16:creationId xmlns:a16="http://schemas.microsoft.com/office/drawing/2014/main" id="{2A38C7E3-2C23-42A7-AD26-E59B68303141}"/>
            </a:ext>
          </a:extLst>
        </xdr:cNvPr>
        <xdr:cNvSpPr txBox="1"/>
      </xdr:nvSpPr>
      <xdr:spPr>
        <a:xfrm>
          <a:off x="358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396" name="直線コネクタ 395">
          <a:extLst>
            <a:ext uri="{FF2B5EF4-FFF2-40B4-BE49-F238E27FC236}">
              <a16:creationId xmlns:a16="http://schemas.microsoft.com/office/drawing/2014/main" id="{45431AF8-F17D-44A0-8514-86C615F0126E}"/>
            </a:ext>
          </a:extLst>
        </xdr:cNvPr>
        <xdr:cNvCxnSpPr/>
      </xdr:nvCxnSpPr>
      <xdr:spPr>
        <a:xfrm>
          <a:off x="762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397" name="テキスト ボックス 396">
          <a:extLst>
            <a:ext uri="{FF2B5EF4-FFF2-40B4-BE49-F238E27FC236}">
              <a16:creationId xmlns:a16="http://schemas.microsoft.com/office/drawing/2014/main" id="{2F069FCA-8835-4876-9C30-CCE99D7A27F5}"/>
            </a:ext>
          </a:extLst>
        </xdr:cNvPr>
        <xdr:cNvSpPr txBox="1"/>
      </xdr:nvSpPr>
      <xdr:spPr>
        <a:xfrm>
          <a:off x="358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398" name="直線コネクタ 397">
          <a:extLst>
            <a:ext uri="{FF2B5EF4-FFF2-40B4-BE49-F238E27FC236}">
              <a16:creationId xmlns:a16="http://schemas.microsoft.com/office/drawing/2014/main" id="{B239337A-7873-459A-95FB-D7456E0AC3F0}"/>
            </a:ext>
          </a:extLst>
        </xdr:cNvPr>
        <xdr:cNvCxnSpPr/>
      </xdr:nvCxnSpPr>
      <xdr:spPr>
        <a:xfrm>
          <a:off x="762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399" name="テキスト ボックス 398">
          <a:extLst>
            <a:ext uri="{FF2B5EF4-FFF2-40B4-BE49-F238E27FC236}">
              <a16:creationId xmlns:a16="http://schemas.microsoft.com/office/drawing/2014/main" id="{28488195-7BDB-4CBB-97A0-D474085D7D2B}"/>
            </a:ext>
          </a:extLst>
        </xdr:cNvPr>
        <xdr:cNvSpPr txBox="1"/>
      </xdr:nvSpPr>
      <xdr:spPr>
        <a:xfrm>
          <a:off x="358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400" name="直線コネクタ 399">
          <a:extLst>
            <a:ext uri="{FF2B5EF4-FFF2-40B4-BE49-F238E27FC236}">
              <a16:creationId xmlns:a16="http://schemas.microsoft.com/office/drawing/2014/main" id="{2D20D658-BF3B-4A86-A6A7-32F4089E32EE}"/>
            </a:ext>
          </a:extLst>
        </xdr:cNvPr>
        <xdr:cNvCxnSpPr/>
      </xdr:nvCxnSpPr>
      <xdr:spPr>
        <a:xfrm>
          <a:off x="762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98</xdr:row>
      <xdr:rowOff>146248</xdr:rowOff>
    </xdr:from>
    <xdr:ext cx="338939" cy="259045"/>
    <xdr:sp macro="" textlink="">
      <xdr:nvSpPr>
        <xdr:cNvPr id="401" name="テキスト ボックス 400">
          <a:extLst>
            <a:ext uri="{FF2B5EF4-FFF2-40B4-BE49-F238E27FC236}">
              <a16:creationId xmlns:a16="http://schemas.microsoft.com/office/drawing/2014/main" id="{95B89D45-99BC-4865-89C3-75812E21CF61}"/>
            </a:ext>
          </a:extLst>
        </xdr:cNvPr>
        <xdr:cNvSpPr txBox="1"/>
      </xdr:nvSpPr>
      <xdr:spPr>
        <a:xfrm>
          <a:off x="423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402" name="直線コネクタ 401">
          <a:extLst>
            <a:ext uri="{FF2B5EF4-FFF2-40B4-BE49-F238E27FC236}">
              <a16:creationId xmlns:a16="http://schemas.microsoft.com/office/drawing/2014/main" id="{9B17F687-895B-4466-80DE-F453E3D0180C}"/>
            </a:ext>
          </a:extLst>
        </xdr:cNvPr>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403" name="【市民会館】&#10;有形固定資産減価償却率グラフ枠">
          <a:extLst>
            <a:ext uri="{FF2B5EF4-FFF2-40B4-BE49-F238E27FC236}">
              <a16:creationId xmlns:a16="http://schemas.microsoft.com/office/drawing/2014/main" id="{4282A7C0-16C1-4809-90F5-11D5678DBB66}"/>
            </a:ext>
          </a:extLst>
        </xdr:cNvPr>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167639</xdr:rowOff>
    </xdr:from>
    <xdr:to>
      <xdr:col>24</xdr:col>
      <xdr:colOff>62865</xdr:colOff>
      <xdr:row>109</xdr:row>
      <xdr:rowOff>25581</xdr:rowOff>
    </xdr:to>
    <xdr:cxnSp macro="">
      <xdr:nvCxnSpPr>
        <xdr:cNvPr id="404" name="直線コネクタ 403">
          <a:extLst>
            <a:ext uri="{FF2B5EF4-FFF2-40B4-BE49-F238E27FC236}">
              <a16:creationId xmlns:a16="http://schemas.microsoft.com/office/drawing/2014/main" id="{59027214-3EEE-4543-9776-237F2C94BA4C}"/>
            </a:ext>
          </a:extLst>
        </xdr:cNvPr>
        <xdr:cNvCxnSpPr/>
      </xdr:nvCxnSpPr>
      <xdr:spPr>
        <a:xfrm flipV="1">
          <a:off x="4634865" y="17312639"/>
          <a:ext cx="0" cy="14009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109</xdr:row>
      <xdr:rowOff>29408</xdr:rowOff>
    </xdr:from>
    <xdr:ext cx="405111" cy="259045"/>
    <xdr:sp macro="" textlink="">
      <xdr:nvSpPr>
        <xdr:cNvPr id="405" name="【市民会館】&#10;有形固定資産減価償却率最小値テキスト">
          <a:extLst>
            <a:ext uri="{FF2B5EF4-FFF2-40B4-BE49-F238E27FC236}">
              <a16:creationId xmlns:a16="http://schemas.microsoft.com/office/drawing/2014/main" id="{DE8E312B-F523-4F1E-8462-1C6058AFC5C8}"/>
            </a:ext>
          </a:extLst>
        </xdr:cNvPr>
        <xdr:cNvSpPr txBox="1"/>
      </xdr:nvSpPr>
      <xdr:spPr>
        <a:xfrm>
          <a:off x="4673600" y="187174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109</xdr:row>
      <xdr:rowOff>25581</xdr:rowOff>
    </xdr:from>
    <xdr:to>
      <xdr:col>24</xdr:col>
      <xdr:colOff>152400</xdr:colOff>
      <xdr:row>109</xdr:row>
      <xdr:rowOff>25581</xdr:rowOff>
    </xdr:to>
    <xdr:cxnSp macro="">
      <xdr:nvCxnSpPr>
        <xdr:cNvPr id="406" name="直線コネクタ 405">
          <a:extLst>
            <a:ext uri="{FF2B5EF4-FFF2-40B4-BE49-F238E27FC236}">
              <a16:creationId xmlns:a16="http://schemas.microsoft.com/office/drawing/2014/main" id="{BFBC4D5D-895E-4C3B-B17B-BAC5C07E211F}"/>
            </a:ext>
          </a:extLst>
        </xdr:cNvPr>
        <xdr:cNvCxnSpPr/>
      </xdr:nvCxnSpPr>
      <xdr:spPr>
        <a:xfrm>
          <a:off x="4546600" y="187136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99</xdr:row>
      <xdr:rowOff>114316</xdr:rowOff>
    </xdr:from>
    <xdr:ext cx="405111" cy="259045"/>
    <xdr:sp macro="" textlink="">
      <xdr:nvSpPr>
        <xdr:cNvPr id="407" name="【市民会館】&#10;有形固定資産減価償却率最大値テキスト">
          <a:extLst>
            <a:ext uri="{FF2B5EF4-FFF2-40B4-BE49-F238E27FC236}">
              <a16:creationId xmlns:a16="http://schemas.microsoft.com/office/drawing/2014/main" id="{912A909D-4854-423B-9DE7-54116244AF5D}"/>
            </a:ext>
          </a:extLst>
        </xdr:cNvPr>
        <xdr:cNvSpPr txBox="1"/>
      </xdr:nvSpPr>
      <xdr:spPr>
        <a:xfrm>
          <a:off x="4673600" y="170878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167639</xdr:rowOff>
    </xdr:from>
    <xdr:to>
      <xdr:col>24</xdr:col>
      <xdr:colOff>152400</xdr:colOff>
      <xdr:row>100</xdr:row>
      <xdr:rowOff>167639</xdr:rowOff>
    </xdr:to>
    <xdr:cxnSp macro="">
      <xdr:nvCxnSpPr>
        <xdr:cNvPr id="408" name="直線コネクタ 407">
          <a:extLst>
            <a:ext uri="{FF2B5EF4-FFF2-40B4-BE49-F238E27FC236}">
              <a16:creationId xmlns:a16="http://schemas.microsoft.com/office/drawing/2014/main" id="{B4E1A197-603D-4A40-8FE2-C71130539B57}"/>
            </a:ext>
          </a:extLst>
        </xdr:cNvPr>
        <xdr:cNvCxnSpPr/>
      </xdr:nvCxnSpPr>
      <xdr:spPr>
        <a:xfrm>
          <a:off x="4546600" y="173126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103</xdr:row>
      <xdr:rowOff>138084</xdr:rowOff>
    </xdr:from>
    <xdr:ext cx="405111" cy="259045"/>
    <xdr:sp macro="" textlink="">
      <xdr:nvSpPr>
        <xdr:cNvPr id="409" name="【市民会館】&#10;有形固定資産減価償却率平均値テキスト">
          <a:extLst>
            <a:ext uri="{FF2B5EF4-FFF2-40B4-BE49-F238E27FC236}">
              <a16:creationId xmlns:a16="http://schemas.microsoft.com/office/drawing/2014/main" id="{710A3BBC-4A0A-4B60-94BE-59E77AD132B1}"/>
            </a:ext>
          </a:extLst>
        </xdr:cNvPr>
        <xdr:cNvSpPr txBox="1"/>
      </xdr:nvSpPr>
      <xdr:spPr>
        <a:xfrm>
          <a:off x="4673600" y="1779743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115207</xdr:rowOff>
    </xdr:from>
    <xdr:to>
      <xdr:col>24</xdr:col>
      <xdr:colOff>114300</xdr:colOff>
      <xdr:row>105</xdr:row>
      <xdr:rowOff>45357</xdr:rowOff>
    </xdr:to>
    <xdr:sp macro="" textlink="">
      <xdr:nvSpPr>
        <xdr:cNvPr id="410" name="フローチャート: 判断 409">
          <a:extLst>
            <a:ext uri="{FF2B5EF4-FFF2-40B4-BE49-F238E27FC236}">
              <a16:creationId xmlns:a16="http://schemas.microsoft.com/office/drawing/2014/main" id="{D49411E1-03B8-4DA1-8132-8CB07FA471C0}"/>
            </a:ext>
          </a:extLst>
        </xdr:cNvPr>
        <xdr:cNvSpPr/>
      </xdr:nvSpPr>
      <xdr:spPr>
        <a:xfrm>
          <a:off x="4584700" y="179460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95613</xdr:rowOff>
    </xdr:from>
    <xdr:to>
      <xdr:col>20</xdr:col>
      <xdr:colOff>38100</xdr:colOff>
      <xdr:row>105</xdr:row>
      <xdr:rowOff>25763</xdr:rowOff>
    </xdr:to>
    <xdr:sp macro="" textlink="">
      <xdr:nvSpPr>
        <xdr:cNvPr id="411" name="フローチャート: 判断 410">
          <a:extLst>
            <a:ext uri="{FF2B5EF4-FFF2-40B4-BE49-F238E27FC236}">
              <a16:creationId xmlns:a16="http://schemas.microsoft.com/office/drawing/2014/main" id="{496343B3-E3FE-42D7-B74E-4E09DBDA758F}"/>
            </a:ext>
          </a:extLst>
        </xdr:cNvPr>
        <xdr:cNvSpPr/>
      </xdr:nvSpPr>
      <xdr:spPr>
        <a:xfrm>
          <a:off x="3746500" y="17926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64588</xdr:rowOff>
    </xdr:from>
    <xdr:to>
      <xdr:col>15</xdr:col>
      <xdr:colOff>101600</xdr:colOff>
      <xdr:row>104</xdr:row>
      <xdr:rowOff>166188</xdr:rowOff>
    </xdr:to>
    <xdr:sp macro="" textlink="">
      <xdr:nvSpPr>
        <xdr:cNvPr id="412" name="フローチャート: 判断 411">
          <a:extLst>
            <a:ext uri="{FF2B5EF4-FFF2-40B4-BE49-F238E27FC236}">
              <a16:creationId xmlns:a16="http://schemas.microsoft.com/office/drawing/2014/main" id="{BCE8F5A1-96C3-4DD2-98F5-8D262BEEE944}"/>
            </a:ext>
          </a:extLst>
        </xdr:cNvPr>
        <xdr:cNvSpPr/>
      </xdr:nvSpPr>
      <xdr:spPr>
        <a:xfrm>
          <a:off x="2857500" y="17895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104</xdr:row>
      <xdr:rowOff>48261</xdr:rowOff>
    </xdr:from>
    <xdr:to>
      <xdr:col>10</xdr:col>
      <xdr:colOff>165100</xdr:colOff>
      <xdr:row>104</xdr:row>
      <xdr:rowOff>149861</xdr:rowOff>
    </xdr:to>
    <xdr:sp macro="" textlink="">
      <xdr:nvSpPr>
        <xdr:cNvPr id="413" name="フローチャート: 判断 412">
          <a:extLst>
            <a:ext uri="{FF2B5EF4-FFF2-40B4-BE49-F238E27FC236}">
              <a16:creationId xmlns:a16="http://schemas.microsoft.com/office/drawing/2014/main" id="{4EF1C160-FA72-4827-9FE8-7C1F5259D6D3}"/>
            </a:ext>
          </a:extLst>
        </xdr:cNvPr>
        <xdr:cNvSpPr/>
      </xdr:nvSpPr>
      <xdr:spPr>
        <a:xfrm>
          <a:off x="1968500" y="17879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104</xdr:row>
      <xdr:rowOff>44994</xdr:rowOff>
    </xdr:from>
    <xdr:to>
      <xdr:col>6</xdr:col>
      <xdr:colOff>38100</xdr:colOff>
      <xdr:row>104</xdr:row>
      <xdr:rowOff>146594</xdr:rowOff>
    </xdr:to>
    <xdr:sp macro="" textlink="">
      <xdr:nvSpPr>
        <xdr:cNvPr id="414" name="フローチャート: 判断 413">
          <a:extLst>
            <a:ext uri="{FF2B5EF4-FFF2-40B4-BE49-F238E27FC236}">
              <a16:creationId xmlns:a16="http://schemas.microsoft.com/office/drawing/2014/main" id="{418DB8D1-9494-4E08-AECF-BB4B6F0AC862}"/>
            </a:ext>
          </a:extLst>
        </xdr:cNvPr>
        <xdr:cNvSpPr/>
      </xdr:nvSpPr>
      <xdr:spPr>
        <a:xfrm>
          <a:off x="1079500" y="17875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15" name="テキスト ボックス 414">
          <a:extLst>
            <a:ext uri="{FF2B5EF4-FFF2-40B4-BE49-F238E27FC236}">
              <a16:creationId xmlns:a16="http://schemas.microsoft.com/office/drawing/2014/main" id="{F498AD66-9F3E-44F1-B420-B27218A90B46}"/>
            </a:ext>
          </a:extLst>
        </xdr:cNvPr>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16" name="テキスト ボックス 415">
          <a:extLst>
            <a:ext uri="{FF2B5EF4-FFF2-40B4-BE49-F238E27FC236}">
              <a16:creationId xmlns:a16="http://schemas.microsoft.com/office/drawing/2014/main" id="{3187D2C5-DD68-4D75-A29A-0C4C8CFA1D95}"/>
            </a:ext>
          </a:extLst>
        </xdr:cNvPr>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17" name="テキスト ボックス 416">
          <a:extLst>
            <a:ext uri="{FF2B5EF4-FFF2-40B4-BE49-F238E27FC236}">
              <a16:creationId xmlns:a16="http://schemas.microsoft.com/office/drawing/2014/main" id="{CB9978FF-62DA-4225-99A9-0ADC3EC18252}"/>
            </a:ext>
          </a:extLst>
        </xdr:cNvPr>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18" name="テキスト ボックス 417">
          <a:extLst>
            <a:ext uri="{FF2B5EF4-FFF2-40B4-BE49-F238E27FC236}">
              <a16:creationId xmlns:a16="http://schemas.microsoft.com/office/drawing/2014/main" id="{EF29F62F-A851-4C6E-8110-27AB0BA43630}"/>
            </a:ext>
          </a:extLst>
        </xdr:cNvPr>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19" name="テキスト ボックス 418">
          <a:extLst>
            <a:ext uri="{FF2B5EF4-FFF2-40B4-BE49-F238E27FC236}">
              <a16:creationId xmlns:a16="http://schemas.microsoft.com/office/drawing/2014/main" id="{32506AFA-2837-4239-97C4-FCC519C5E4F9}"/>
            </a:ext>
          </a:extLst>
        </xdr:cNvPr>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106</xdr:row>
      <xdr:rowOff>2539</xdr:rowOff>
    </xdr:from>
    <xdr:to>
      <xdr:col>24</xdr:col>
      <xdr:colOff>114300</xdr:colOff>
      <xdr:row>106</xdr:row>
      <xdr:rowOff>104139</xdr:rowOff>
    </xdr:to>
    <xdr:sp macro="" textlink="">
      <xdr:nvSpPr>
        <xdr:cNvPr id="420" name="楕円 419">
          <a:extLst>
            <a:ext uri="{FF2B5EF4-FFF2-40B4-BE49-F238E27FC236}">
              <a16:creationId xmlns:a16="http://schemas.microsoft.com/office/drawing/2014/main" id="{05E40280-DE9B-457F-AB0D-FDB9D1953D4E}"/>
            </a:ext>
          </a:extLst>
        </xdr:cNvPr>
        <xdr:cNvSpPr/>
      </xdr:nvSpPr>
      <xdr:spPr>
        <a:xfrm>
          <a:off x="4584700" y="18176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105</xdr:row>
      <xdr:rowOff>152416</xdr:rowOff>
    </xdr:from>
    <xdr:ext cx="405111" cy="259045"/>
    <xdr:sp macro="" textlink="">
      <xdr:nvSpPr>
        <xdr:cNvPr id="421" name="【市民会館】&#10;有形固定資産減価償却率該当値テキスト">
          <a:extLst>
            <a:ext uri="{FF2B5EF4-FFF2-40B4-BE49-F238E27FC236}">
              <a16:creationId xmlns:a16="http://schemas.microsoft.com/office/drawing/2014/main" id="{E9E02FA7-2A84-4C0B-B9FD-9A35D99229A0}"/>
            </a:ext>
          </a:extLst>
        </xdr:cNvPr>
        <xdr:cNvSpPr txBox="1"/>
      </xdr:nvSpPr>
      <xdr:spPr>
        <a:xfrm>
          <a:off x="4673600" y="181546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105</xdr:row>
      <xdr:rowOff>110308</xdr:rowOff>
    </xdr:from>
    <xdr:to>
      <xdr:col>20</xdr:col>
      <xdr:colOff>38100</xdr:colOff>
      <xdr:row>106</xdr:row>
      <xdr:rowOff>40458</xdr:rowOff>
    </xdr:to>
    <xdr:sp macro="" textlink="">
      <xdr:nvSpPr>
        <xdr:cNvPr id="422" name="楕円 421">
          <a:extLst>
            <a:ext uri="{FF2B5EF4-FFF2-40B4-BE49-F238E27FC236}">
              <a16:creationId xmlns:a16="http://schemas.microsoft.com/office/drawing/2014/main" id="{6FD4C4A2-1A81-49A6-86A6-2DEF7E89EB3A}"/>
            </a:ext>
          </a:extLst>
        </xdr:cNvPr>
        <xdr:cNvSpPr/>
      </xdr:nvSpPr>
      <xdr:spPr>
        <a:xfrm>
          <a:off x="3746500" y="181125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105</xdr:row>
      <xdr:rowOff>161108</xdr:rowOff>
    </xdr:from>
    <xdr:to>
      <xdr:col>24</xdr:col>
      <xdr:colOff>63500</xdr:colOff>
      <xdr:row>106</xdr:row>
      <xdr:rowOff>53339</xdr:rowOff>
    </xdr:to>
    <xdr:cxnSp macro="">
      <xdr:nvCxnSpPr>
        <xdr:cNvPr id="423" name="直線コネクタ 422">
          <a:extLst>
            <a:ext uri="{FF2B5EF4-FFF2-40B4-BE49-F238E27FC236}">
              <a16:creationId xmlns:a16="http://schemas.microsoft.com/office/drawing/2014/main" id="{CFBD168A-0D82-448A-9D00-09EF333EECDB}"/>
            </a:ext>
          </a:extLst>
        </xdr:cNvPr>
        <xdr:cNvCxnSpPr/>
      </xdr:nvCxnSpPr>
      <xdr:spPr>
        <a:xfrm>
          <a:off x="3797300" y="18163358"/>
          <a:ext cx="838200" cy="636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105</xdr:row>
      <xdr:rowOff>110308</xdr:rowOff>
    </xdr:from>
    <xdr:to>
      <xdr:col>15</xdr:col>
      <xdr:colOff>101600</xdr:colOff>
      <xdr:row>106</xdr:row>
      <xdr:rowOff>40458</xdr:rowOff>
    </xdr:to>
    <xdr:sp macro="" textlink="">
      <xdr:nvSpPr>
        <xdr:cNvPr id="424" name="楕円 423">
          <a:extLst>
            <a:ext uri="{FF2B5EF4-FFF2-40B4-BE49-F238E27FC236}">
              <a16:creationId xmlns:a16="http://schemas.microsoft.com/office/drawing/2014/main" id="{25CA8B8B-61D6-4BD7-A4FE-50CE2B641D46}"/>
            </a:ext>
          </a:extLst>
        </xdr:cNvPr>
        <xdr:cNvSpPr/>
      </xdr:nvSpPr>
      <xdr:spPr>
        <a:xfrm>
          <a:off x="2857500" y="181125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105</xdr:row>
      <xdr:rowOff>161108</xdr:rowOff>
    </xdr:from>
    <xdr:to>
      <xdr:col>19</xdr:col>
      <xdr:colOff>177800</xdr:colOff>
      <xdr:row>105</xdr:row>
      <xdr:rowOff>161108</xdr:rowOff>
    </xdr:to>
    <xdr:cxnSp macro="">
      <xdr:nvCxnSpPr>
        <xdr:cNvPr id="425" name="直線コネクタ 424">
          <a:extLst>
            <a:ext uri="{FF2B5EF4-FFF2-40B4-BE49-F238E27FC236}">
              <a16:creationId xmlns:a16="http://schemas.microsoft.com/office/drawing/2014/main" id="{9B7D7682-1660-4088-9F0D-A52CDF851161}"/>
            </a:ext>
          </a:extLst>
        </xdr:cNvPr>
        <xdr:cNvCxnSpPr/>
      </xdr:nvCxnSpPr>
      <xdr:spPr>
        <a:xfrm>
          <a:off x="2908300" y="1816335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105</xdr:row>
      <xdr:rowOff>156029</xdr:rowOff>
    </xdr:from>
    <xdr:to>
      <xdr:col>10</xdr:col>
      <xdr:colOff>165100</xdr:colOff>
      <xdr:row>106</xdr:row>
      <xdr:rowOff>86179</xdr:rowOff>
    </xdr:to>
    <xdr:sp macro="" textlink="">
      <xdr:nvSpPr>
        <xdr:cNvPr id="426" name="楕円 425">
          <a:extLst>
            <a:ext uri="{FF2B5EF4-FFF2-40B4-BE49-F238E27FC236}">
              <a16:creationId xmlns:a16="http://schemas.microsoft.com/office/drawing/2014/main" id="{0A615F6E-A14F-4A48-9C23-19D9D0BB6DBF}"/>
            </a:ext>
          </a:extLst>
        </xdr:cNvPr>
        <xdr:cNvSpPr/>
      </xdr:nvSpPr>
      <xdr:spPr>
        <a:xfrm>
          <a:off x="1968500" y="181582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105</xdr:row>
      <xdr:rowOff>161108</xdr:rowOff>
    </xdr:from>
    <xdr:to>
      <xdr:col>15</xdr:col>
      <xdr:colOff>50800</xdr:colOff>
      <xdr:row>106</xdr:row>
      <xdr:rowOff>35379</xdr:rowOff>
    </xdr:to>
    <xdr:cxnSp macro="">
      <xdr:nvCxnSpPr>
        <xdr:cNvPr id="427" name="直線コネクタ 426">
          <a:extLst>
            <a:ext uri="{FF2B5EF4-FFF2-40B4-BE49-F238E27FC236}">
              <a16:creationId xmlns:a16="http://schemas.microsoft.com/office/drawing/2014/main" id="{6E752497-A86C-4C98-AC2B-6C4E304E0ACF}"/>
            </a:ext>
          </a:extLst>
        </xdr:cNvPr>
        <xdr:cNvCxnSpPr/>
      </xdr:nvCxnSpPr>
      <xdr:spPr>
        <a:xfrm flipV="1">
          <a:off x="2019300" y="18163358"/>
          <a:ext cx="889000" cy="457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105</xdr:row>
      <xdr:rowOff>159294</xdr:rowOff>
    </xdr:from>
    <xdr:to>
      <xdr:col>6</xdr:col>
      <xdr:colOff>38100</xdr:colOff>
      <xdr:row>106</xdr:row>
      <xdr:rowOff>89444</xdr:rowOff>
    </xdr:to>
    <xdr:sp macro="" textlink="">
      <xdr:nvSpPr>
        <xdr:cNvPr id="428" name="楕円 427">
          <a:extLst>
            <a:ext uri="{FF2B5EF4-FFF2-40B4-BE49-F238E27FC236}">
              <a16:creationId xmlns:a16="http://schemas.microsoft.com/office/drawing/2014/main" id="{22313ACB-A5B4-4C35-9092-D0C25611B3A3}"/>
            </a:ext>
          </a:extLst>
        </xdr:cNvPr>
        <xdr:cNvSpPr/>
      </xdr:nvSpPr>
      <xdr:spPr>
        <a:xfrm>
          <a:off x="1079500" y="18161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106</xdr:row>
      <xdr:rowOff>35379</xdr:rowOff>
    </xdr:from>
    <xdr:to>
      <xdr:col>10</xdr:col>
      <xdr:colOff>114300</xdr:colOff>
      <xdr:row>106</xdr:row>
      <xdr:rowOff>38644</xdr:rowOff>
    </xdr:to>
    <xdr:cxnSp macro="">
      <xdr:nvCxnSpPr>
        <xdr:cNvPr id="429" name="直線コネクタ 428">
          <a:extLst>
            <a:ext uri="{FF2B5EF4-FFF2-40B4-BE49-F238E27FC236}">
              <a16:creationId xmlns:a16="http://schemas.microsoft.com/office/drawing/2014/main" id="{DE3A37BD-8015-4EDE-9D6C-9E16F271B1E2}"/>
            </a:ext>
          </a:extLst>
        </xdr:cNvPr>
        <xdr:cNvCxnSpPr/>
      </xdr:nvCxnSpPr>
      <xdr:spPr>
        <a:xfrm flipV="1">
          <a:off x="1130300" y="18209079"/>
          <a:ext cx="889000" cy="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103</xdr:row>
      <xdr:rowOff>42290</xdr:rowOff>
    </xdr:from>
    <xdr:ext cx="405111" cy="259045"/>
    <xdr:sp macro="" textlink="">
      <xdr:nvSpPr>
        <xdr:cNvPr id="430" name="n_1aveValue【市民会館】&#10;有形固定資産減価償却率">
          <a:extLst>
            <a:ext uri="{FF2B5EF4-FFF2-40B4-BE49-F238E27FC236}">
              <a16:creationId xmlns:a16="http://schemas.microsoft.com/office/drawing/2014/main" id="{7AB74ABC-E443-4470-9EBC-CF829B81F53F}"/>
            </a:ext>
          </a:extLst>
        </xdr:cNvPr>
        <xdr:cNvSpPr txBox="1"/>
      </xdr:nvSpPr>
      <xdr:spPr>
        <a:xfrm>
          <a:off x="3582044" y="177016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103</xdr:row>
      <xdr:rowOff>11265</xdr:rowOff>
    </xdr:from>
    <xdr:ext cx="405111" cy="259045"/>
    <xdr:sp macro="" textlink="">
      <xdr:nvSpPr>
        <xdr:cNvPr id="431" name="n_2aveValue【市民会館】&#10;有形固定資産減価償却率">
          <a:extLst>
            <a:ext uri="{FF2B5EF4-FFF2-40B4-BE49-F238E27FC236}">
              <a16:creationId xmlns:a16="http://schemas.microsoft.com/office/drawing/2014/main" id="{C670222E-7342-4C90-B777-857F8FD5FF09}"/>
            </a:ext>
          </a:extLst>
        </xdr:cNvPr>
        <xdr:cNvSpPr txBox="1"/>
      </xdr:nvSpPr>
      <xdr:spPr>
        <a:xfrm>
          <a:off x="2705744" y="176706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102</xdr:row>
      <xdr:rowOff>166388</xdr:rowOff>
    </xdr:from>
    <xdr:ext cx="405111" cy="259045"/>
    <xdr:sp macro="" textlink="">
      <xdr:nvSpPr>
        <xdr:cNvPr id="432" name="n_3aveValue【市民会館】&#10;有形固定資産減価償却率">
          <a:extLst>
            <a:ext uri="{FF2B5EF4-FFF2-40B4-BE49-F238E27FC236}">
              <a16:creationId xmlns:a16="http://schemas.microsoft.com/office/drawing/2014/main" id="{92925DA6-F111-4D1E-A0AB-CD14B5981699}"/>
            </a:ext>
          </a:extLst>
        </xdr:cNvPr>
        <xdr:cNvSpPr txBox="1"/>
      </xdr:nvSpPr>
      <xdr:spPr>
        <a:xfrm>
          <a:off x="1816744" y="176542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102</xdr:row>
      <xdr:rowOff>163121</xdr:rowOff>
    </xdr:from>
    <xdr:ext cx="405111" cy="259045"/>
    <xdr:sp macro="" textlink="">
      <xdr:nvSpPr>
        <xdr:cNvPr id="433" name="n_4aveValue【市民会館】&#10;有形固定資産減価償却率">
          <a:extLst>
            <a:ext uri="{FF2B5EF4-FFF2-40B4-BE49-F238E27FC236}">
              <a16:creationId xmlns:a16="http://schemas.microsoft.com/office/drawing/2014/main" id="{AD130995-C002-49C9-95B2-C891EE22D4A1}"/>
            </a:ext>
          </a:extLst>
        </xdr:cNvPr>
        <xdr:cNvSpPr txBox="1"/>
      </xdr:nvSpPr>
      <xdr:spPr>
        <a:xfrm>
          <a:off x="927744" y="176510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106</xdr:row>
      <xdr:rowOff>31585</xdr:rowOff>
    </xdr:from>
    <xdr:ext cx="405111" cy="259045"/>
    <xdr:sp macro="" textlink="">
      <xdr:nvSpPr>
        <xdr:cNvPr id="434" name="n_1mainValue【市民会館】&#10;有形固定資産減価償却率">
          <a:extLst>
            <a:ext uri="{FF2B5EF4-FFF2-40B4-BE49-F238E27FC236}">
              <a16:creationId xmlns:a16="http://schemas.microsoft.com/office/drawing/2014/main" id="{8FC06C91-26BC-463C-B307-0EB70B5D94E8}"/>
            </a:ext>
          </a:extLst>
        </xdr:cNvPr>
        <xdr:cNvSpPr txBox="1"/>
      </xdr:nvSpPr>
      <xdr:spPr>
        <a:xfrm>
          <a:off x="3582044" y="182052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106</xdr:row>
      <xdr:rowOff>31585</xdr:rowOff>
    </xdr:from>
    <xdr:ext cx="405111" cy="259045"/>
    <xdr:sp macro="" textlink="">
      <xdr:nvSpPr>
        <xdr:cNvPr id="435" name="n_2mainValue【市民会館】&#10;有形固定資産減価償却率">
          <a:extLst>
            <a:ext uri="{FF2B5EF4-FFF2-40B4-BE49-F238E27FC236}">
              <a16:creationId xmlns:a16="http://schemas.microsoft.com/office/drawing/2014/main" id="{866BED0E-69A6-40FF-A66F-9B878883D138}"/>
            </a:ext>
          </a:extLst>
        </xdr:cNvPr>
        <xdr:cNvSpPr txBox="1"/>
      </xdr:nvSpPr>
      <xdr:spPr>
        <a:xfrm>
          <a:off x="2705744" y="182052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106</xdr:row>
      <xdr:rowOff>77306</xdr:rowOff>
    </xdr:from>
    <xdr:ext cx="405111" cy="259045"/>
    <xdr:sp macro="" textlink="">
      <xdr:nvSpPr>
        <xdr:cNvPr id="436" name="n_3mainValue【市民会館】&#10;有形固定資産減価償却率">
          <a:extLst>
            <a:ext uri="{FF2B5EF4-FFF2-40B4-BE49-F238E27FC236}">
              <a16:creationId xmlns:a16="http://schemas.microsoft.com/office/drawing/2014/main" id="{134382C9-C091-4521-9ECC-679911B48EF0}"/>
            </a:ext>
          </a:extLst>
        </xdr:cNvPr>
        <xdr:cNvSpPr txBox="1"/>
      </xdr:nvSpPr>
      <xdr:spPr>
        <a:xfrm>
          <a:off x="1816744" y="182510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106</xdr:row>
      <xdr:rowOff>80571</xdr:rowOff>
    </xdr:from>
    <xdr:ext cx="405111" cy="259045"/>
    <xdr:sp macro="" textlink="">
      <xdr:nvSpPr>
        <xdr:cNvPr id="437" name="n_4mainValue【市民会館】&#10;有形固定資産減価償却率">
          <a:extLst>
            <a:ext uri="{FF2B5EF4-FFF2-40B4-BE49-F238E27FC236}">
              <a16:creationId xmlns:a16="http://schemas.microsoft.com/office/drawing/2014/main" id="{747963C2-22BD-4FF0-A261-1DD6918ED296}"/>
            </a:ext>
          </a:extLst>
        </xdr:cNvPr>
        <xdr:cNvSpPr txBox="1"/>
      </xdr:nvSpPr>
      <xdr:spPr>
        <a:xfrm>
          <a:off x="927744" y="182542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38" name="正方形/長方形 437">
          <a:extLst>
            <a:ext uri="{FF2B5EF4-FFF2-40B4-BE49-F238E27FC236}">
              <a16:creationId xmlns:a16="http://schemas.microsoft.com/office/drawing/2014/main" id="{C664E607-26AE-4F89-ACFA-BC6447DD82B4}"/>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39" name="正方形/長方形 438">
          <a:extLst>
            <a:ext uri="{FF2B5EF4-FFF2-40B4-BE49-F238E27FC236}">
              <a16:creationId xmlns:a16="http://schemas.microsoft.com/office/drawing/2014/main" id="{F9A7033C-E283-43DB-B440-6877E07FAD68}"/>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40" name="正方形/長方形 439">
          <a:extLst>
            <a:ext uri="{FF2B5EF4-FFF2-40B4-BE49-F238E27FC236}">
              <a16:creationId xmlns:a16="http://schemas.microsoft.com/office/drawing/2014/main" id="{2A185C5E-248D-4D12-BD21-753A55096400}"/>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41" name="正方形/長方形 440">
          <a:extLst>
            <a:ext uri="{FF2B5EF4-FFF2-40B4-BE49-F238E27FC236}">
              <a16:creationId xmlns:a16="http://schemas.microsoft.com/office/drawing/2014/main" id="{71A65966-6641-41D3-AF31-B2012D306342}"/>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42" name="正方形/長方形 441">
          <a:extLst>
            <a:ext uri="{FF2B5EF4-FFF2-40B4-BE49-F238E27FC236}">
              <a16:creationId xmlns:a16="http://schemas.microsoft.com/office/drawing/2014/main" id="{64F539F9-2F6F-4623-93BF-975D86A7B7D7}"/>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43" name="正方形/長方形 442">
          <a:extLst>
            <a:ext uri="{FF2B5EF4-FFF2-40B4-BE49-F238E27FC236}">
              <a16:creationId xmlns:a16="http://schemas.microsoft.com/office/drawing/2014/main" id="{0147FA13-B870-4A7D-BFF7-2BF917FC1416}"/>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44" name="正方形/長方形 443">
          <a:extLst>
            <a:ext uri="{FF2B5EF4-FFF2-40B4-BE49-F238E27FC236}">
              <a16:creationId xmlns:a16="http://schemas.microsoft.com/office/drawing/2014/main" id="{18A841B4-970A-47E3-AB93-88D3D6D75094}"/>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45" name="正方形/長方形 444">
          <a:extLst>
            <a:ext uri="{FF2B5EF4-FFF2-40B4-BE49-F238E27FC236}">
              <a16:creationId xmlns:a16="http://schemas.microsoft.com/office/drawing/2014/main" id="{498EF8F3-EB4B-4F41-9DD6-3AB05CD55459}"/>
            </a:ext>
          </a:extLst>
        </xdr:cNvPr>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46" name="テキスト ボックス 445">
          <a:extLst>
            <a:ext uri="{FF2B5EF4-FFF2-40B4-BE49-F238E27FC236}">
              <a16:creationId xmlns:a16="http://schemas.microsoft.com/office/drawing/2014/main" id="{0501875B-2F92-451A-BF70-A10CD5086976}"/>
            </a:ext>
          </a:extLst>
        </xdr:cNvPr>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47" name="直線コネクタ 446">
          <a:extLst>
            <a:ext uri="{FF2B5EF4-FFF2-40B4-BE49-F238E27FC236}">
              <a16:creationId xmlns:a16="http://schemas.microsoft.com/office/drawing/2014/main" id="{D5050A99-93F7-4D07-ADD3-E6A7263807BB}"/>
            </a:ext>
          </a:extLst>
        </xdr:cNvPr>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448" name="直線コネクタ 447">
          <a:extLst>
            <a:ext uri="{FF2B5EF4-FFF2-40B4-BE49-F238E27FC236}">
              <a16:creationId xmlns:a16="http://schemas.microsoft.com/office/drawing/2014/main" id="{8EEDB9E6-E52C-491F-BFF2-3DF4E29D0581}"/>
            </a:ext>
          </a:extLst>
        </xdr:cNvPr>
        <xdr:cNvCxnSpPr/>
      </xdr:nvCxnSpPr>
      <xdr:spPr>
        <a:xfrm>
          <a:off x="6604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10177</xdr:rowOff>
    </xdr:from>
    <xdr:ext cx="467179" cy="259045"/>
    <xdr:sp macro="" textlink="">
      <xdr:nvSpPr>
        <xdr:cNvPr id="449" name="テキスト ボックス 448">
          <a:extLst>
            <a:ext uri="{FF2B5EF4-FFF2-40B4-BE49-F238E27FC236}">
              <a16:creationId xmlns:a16="http://schemas.microsoft.com/office/drawing/2014/main" id="{0598F918-7A64-441E-9CFC-0B140293A5D8}"/>
            </a:ext>
          </a:extLst>
        </xdr:cNvPr>
        <xdr:cNvSpPr txBox="1"/>
      </xdr:nvSpPr>
      <xdr:spPr>
        <a:xfrm>
          <a:off x="6136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450" name="直線コネクタ 449">
          <a:extLst>
            <a:ext uri="{FF2B5EF4-FFF2-40B4-BE49-F238E27FC236}">
              <a16:creationId xmlns:a16="http://schemas.microsoft.com/office/drawing/2014/main" id="{A389352F-F801-47E8-ABB4-B74B155C3CB6}"/>
            </a:ext>
          </a:extLst>
        </xdr:cNvPr>
        <xdr:cNvCxnSpPr/>
      </xdr:nvCxnSpPr>
      <xdr:spPr>
        <a:xfrm>
          <a:off x="6604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105</xdr:row>
      <xdr:rowOff>143527</xdr:rowOff>
    </xdr:from>
    <xdr:ext cx="467179" cy="259045"/>
    <xdr:sp macro="" textlink="">
      <xdr:nvSpPr>
        <xdr:cNvPr id="451" name="テキスト ボックス 450">
          <a:extLst>
            <a:ext uri="{FF2B5EF4-FFF2-40B4-BE49-F238E27FC236}">
              <a16:creationId xmlns:a16="http://schemas.microsoft.com/office/drawing/2014/main" id="{BD73F148-9E44-4E4E-8D53-DE41E268F763}"/>
            </a:ext>
          </a:extLst>
        </xdr:cNvPr>
        <xdr:cNvSpPr txBox="1"/>
      </xdr:nvSpPr>
      <xdr:spPr>
        <a:xfrm>
          <a:off x="6136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452" name="直線コネクタ 451">
          <a:extLst>
            <a:ext uri="{FF2B5EF4-FFF2-40B4-BE49-F238E27FC236}">
              <a16:creationId xmlns:a16="http://schemas.microsoft.com/office/drawing/2014/main" id="{3161DFA0-5A15-4CC4-BA5D-D78A1628EE39}"/>
            </a:ext>
          </a:extLst>
        </xdr:cNvPr>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103</xdr:row>
      <xdr:rowOff>105427</xdr:rowOff>
    </xdr:from>
    <xdr:ext cx="467179" cy="259045"/>
    <xdr:sp macro="" textlink="">
      <xdr:nvSpPr>
        <xdr:cNvPr id="453" name="テキスト ボックス 452">
          <a:extLst>
            <a:ext uri="{FF2B5EF4-FFF2-40B4-BE49-F238E27FC236}">
              <a16:creationId xmlns:a16="http://schemas.microsoft.com/office/drawing/2014/main" id="{3ED711AD-1B84-4FBB-AD82-EE57B50C7019}"/>
            </a:ext>
          </a:extLst>
        </xdr:cNvPr>
        <xdr:cNvSpPr txBox="1"/>
      </xdr:nvSpPr>
      <xdr:spPr>
        <a:xfrm>
          <a:off x="6136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454" name="直線コネクタ 453">
          <a:extLst>
            <a:ext uri="{FF2B5EF4-FFF2-40B4-BE49-F238E27FC236}">
              <a16:creationId xmlns:a16="http://schemas.microsoft.com/office/drawing/2014/main" id="{975BF330-C31B-4909-B787-65F9EAF7C740}"/>
            </a:ext>
          </a:extLst>
        </xdr:cNvPr>
        <xdr:cNvCxnSpPr/>
      </xdr:nvCxnSpPr>
      <xdr:spPr>
        <a:xfrm>
          <a:off x="6604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101</xdr:row>
      <xdr:rowOff>67327</xdr:rowOff>
    </xdr:from>
    <xdr:ext cx="467179" cy="259045"/>
    <xdr:sp macro="" textlink="">
      <xdr:nvSpPr>
        <xdr:cNvPr id="455" name="テキスト ボックス 454">
          <a:extLst>
            <a:ext uri="{FF2B5EF4-FFF2-40B4-BE49-F238E27FC236}">
              <a16:creationId xmlns:a16="http://schemas.microsoft.com/office/drawing/2014/main" id="{0B729AF9-222E-4A35-A0FC-3B1E87D5C2C8}"/>
            </a:ext>
          </a:extLst>
        </xdr:cNvPr>
        <xdr:cNvSpPr txBox="1"/>
      </xdr:nvSpPr>
      <xdr:spPr>
        <a:xfrm>
          <a:off x="6136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456" name="直線コネクタ 455">
          <a:extLst>
            <a:ext uri="{FF2B5EF4-FFF2-40B4-BE49-F238E27FC236}">
              <a16:creationId xmlns:a16="http://schemas.microsoft.com/office/drawing/2014/main" id="{84F09187-03D8-44BA-9836-623867F4E22B}"/>
            </a:ext>
          </a:extLst>
        </xdr:cNvPr>
        <xdr:cNvCxnSpPr/>
      </xdr:nvCxnSpPr>
      <xdr:spPr>
        <a:xfrm>
          <a:off x="6604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29227</xdr:rowOff>
    </xdr:from>
    <xdr:ext cx="467179" cy="259045"/>
    <xdr:sp macro="" textlink="">
      <xdr:nvSpPr>
        <xdr:cNvPr id="457" name="テキスト ボックス 456">
          <a:extLst>
            <a:ext uri="{FF2B5EF4-FFF2-40B4-BE49-F238E27FC236}">
              <a16:creationId xmlns:a16="http://schemas.microsoft.com/office/drawing/2014/main" id="{CC20E2F5-0AC2-4BDD-A3F4-5820E87D9FFC}"/>
            </a:ext>
          </a:extLst>
        </xdr:cNvPr>
        <xdr:cNvSpPr txBox="1"/>
      </xdr:nvSpPr>
      <xdr:spPr>
        <a:xfrm>
          <a:off x="6136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58" name="直線コネクタ 457">
          <a:extLst>
            <a:ext uri="{FF2B5EF4-FFF2-40B4-BE49-F238E27FC236}">
              <a16:creationId xmlns:a16="http://schemas.microsoft.com/office/drawing/2014/main" id="{86AF112F-3D2D-469B-ACB7-4704D584D838}"/>
            </a:ext>
          </a:extLst>
        </xdr:cNvPr>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459" name="テキスト ボックス 458">
          <a:extLst>
            <a:ext uri="{FF2B5EF4-FFF2-40B4-BE49-F238E27FC236}">
              <a16:creationId xmlns:a16="http://schemas.microsoft.com/office/drawing/2014/main" id="{08D94260-C331-46A7-8D4C-BA933141A18A}"/>
            </a:ext>
          </a:extLst>
        </xdr:cNvPr>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60" name="【市民会館】&#10;一人当たり面積グラフ枠">
          <a:extLst>
            <a:ext uri="{FF2B5EF4-FFF2-40B4-BE49-F238E27FC236}">
              <a16:creationId xmlns:a16="http://schemas.microsoft.com/office/drawing/2014/main" id="{86625369-37CD-4DDD-95A0-F3ED008FD125}"/>
            </a:ext>
          </a:extLst>
        </xdr:cNvPr>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11430</xdr:rowOff>
    </xdr:from>
    <xdr:to>
      <xdr:col>54</xdr:col>
      <xdr:colOff>189865</xdr:colOff>
      <xdr:row>108</xdr:row>
      <xdr:rowOff>38100</xdr:rowOff>
    </xdr:to>
    <xdr:cxnSp macro="">
      <xdr:nvCxnSpPr>
        <xdr:cNvPr id="461" name="直線コネクタ 460">
          <a:extLst>
            <a:ext uri="{FF2B5EF4-FFF2-40B4-BE49-F238E27FC236}">
              <a16:creationId xmlns:a16="http://schemas.microsoft.com/office/drawing/2014/main" id="{61637359-D597-4EFE-92A6-FAE074F15D77}"/>
            </a:ext>
          </a:extLst>
        </xdr:cNvPr>
        <xdr:cNvCxnSpPr/>
      </xdr:nvCxnSpPr>
      <xdr:spPr>
        <a:xfrm flipV="1">
          <a:off x="10476865" y="17156430"/>
          <a:ext cx="0" cy="13982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41927</xdr:rowOff>
    </xdr:from>
    <xdr:ext cx="469744" cy="259045"/>
    <xdr:sp macro="" textlink="">
      <xdr:nvSpPr>
        <xdr:cNvPr id="462" name="【市民会館】&#10;一人当たり面積最小値テキスト">
          <a:extLst>
            <a:ext uri="{FF2B5EF4-FFF2-40B4-BE49-F238E27FC236}">
              <a16:creationId xmlns:a16="http://schemas.microsoft.com/office/drawing/2014/main" id="{DCA9FFB9-DC23-49EF-83B2-2A241585B151}"/>
            </a:ext>
          </a:extLst>
        </xdr:cNvPr>
        <xdr:cNvSpPr txBox="1"/>
      </xdr:nvSpPr>
      <xdr:spPr>
        <a:xfrm>
          <a:off x="10515600" y="18558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38100</xdr:rowOff>
    </xdr:from>
    <xdr:to>
      <xdr:col>55</xdr:col>
      <xdr:colOff>88900</xdr:colOff>
      <xdr:row>108</xdr:row>
      <xdr:rowOff>38100</xdr:rowOff>
    </xdr:to>
    <xdr:cxnSp macro="">
      <xdr:nvCxnSpPr>
        <xdr:cNvPr id="463" name="直線コネクタ 462">
          <a:extLst>
            <a:ext uri="{FF2B5EF4-FFF2-40B4-BE49-F238E27FC236}">
              <a16:creationId xmlns:a16="http://schemas.microsoft.com/office/drawing/2014/main" id="{B4287818-1873-4FFD-9C9C-237A3F5244E4}"/>
            </a:ext>
          </a:extLst>
        </xdr:cNvPr>
        <xdr:cNvCxnSpPr/>
      </xdr:nvCxnSpPr>
      <xdr:spPr>
        <a:xfrm>
          <a:off x="10388600" y="18554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98</xdr:row>
      <xdr:rowOff>129557</xdr:rowOff>
    </xdr:from>
    <xdr:ext cx="469744" cy="259045"/>
    <xdr:sp macro="" textlink="">
      <xdr:nvSpPr>
        <xdr:cNvPr id="464" name="【市民会館】&#10;一人当たり面積最大値テキスト">
          <a:extLst>
            <a:ext uri="{FF2B5EF4-FFF2-40B4-BE49-F238E27FC236}">
              <a16:creationId xmlns:a16="http://schemas.microsoft.com/office/drawing/2014/main" id="{64A5381E-C7BE-4173-B0D8-B44CFE566CE8}"/>
            </a:ext>
          </a:extLst>
        </xdr:cNvPr>
        <xdr:cNvSpPr txBox="1"/>
      </xdr:nvSpPr>
      <xdr:spPr>
        <a:xfrm>
          <a:off x="10515600" y="169316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11430</xdr:rowOff>
    </xdr:from>
    <xdr:to>
      <xdr:col>55</xdr:col>
      <xdr:colOff>88900</xdr:colOff>
      <xdr:row>100</xdr:row>
      <xdr:rowOff>11430</xdr:rowOff>
    </xdr:to>
    <xdr:cxnSp macro="">
      <xdr:nvCxnSpPr>
        <xdr:cNvPr id="465" name="直線コネクタ 464">
          <a:extLst>
            <a:ext uri="{FF2B5EF4-FFF2-40B4-BE49-F238E27FC236}">
              <a16:creationId xmlns:a16="http://schemas.microsoft.com/office/drawing/2014/main" id="{BEB325A6-3781-4C45-A9AF-2CAA1E36B4B2}"/>
            </a:ext>
          </a:extLst>
        </xdr:cNvPr>
        <xdr:cNvCxnSpPr/>
      </xdr:nvCxnSpPr>
      <xdr:spPr>
        <a:xfrm>
          <a:off x="10388600" y="171564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105</xdr:row>
      <xdr:rowOff>30497</xdr:rowOff>
    </xdr:from>
    <xdr:ext cx="469744" cy="259045"/>
    <xdr:sp macro="" textlink="">
      <xdr:nvSpPr>
        <xdr:cNvPr id="466" name="【市民会館】&#10;一人当たり面積平均値テキスト">
          <a:extLst>
            <a:ext uri="{FF2B5EF4-FFF2-40B4-BE49-F238E27FC236}">
              <a16:creationId xmlns:a16="http://schemas.microsoft.com/office/drawing/2014/main" id="{1A33DC99-59C4-4EF4-BC06-E0E2EC33DBD8}"/>
            </a:ext>
          </a:extLst>
        </xdr:cNvPr>
        <xdr:cNvSpPr txBox="1"/>
      </xdr:nvSpPr>
      <xdr:spPr>
        <a:xfrm>
          <a:off x="10515600" y="180327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105</xdr:row>
      <xdr:rowOff>52070</xdr:rowOff>
    </xdr:from>
    <xdr:to>
      <xdr:col>55</xdr:col>
      <xdr:colOff>50800</xdr:colOff>
      <xdr:row>105</xdr:row>
      <xdr:rowOff>153670</xdr:rowOff>
    </xdr:to>
    <xdr:sp macro="" textlink="">
      <xdr:nvSpPr>
        <xdr:cNvPr id="467" name="フローチャート: 判断 466">
          <a:extLst>
            <a:ext uri="{FF2B5EF4-FFF2-40B4-BE49-F238E27FC236}">
              <a16:creationId xmlns:a16="http://schemas.microsoft.com/office/drawing/2014/main" id="{609B4BCA-8FAB-4009-BD97-DEFE5AF9A67D}"/>
            </a:ext>
          </a:extLst>
        </xdr:cNvPr>
        <xdr:cNvSpPr/>
      </xdr:nvSpPr>
      <xdr:spPr>
        <a:xfrm>
          <a:off x="10426700" y="18054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105</xdr:row>
      <xdr:rowOff>59689</xdr:rowOff>
    </xdr:from>
    <xdr:to>
      <xdr:col>50</xdr:col>
      <xdr:colOff>165100</xdr:colOff>
      <xdr:row>105</xdr:row>
      <xdr:rowOff>161289</xdr:rowOff>
    </xdr:to>
    <xdr:sp macro="" textlink="">
      <xdr:nvSpPr>
        <xdr:cNvPr id="468" name="フローチャート: 判断 467">
          <a:extLst>
            <a:ext uri="{FF2B5EF4-FFF2-40B4-BE49-F238E27FC236}">
              <a16:creationId xmlns:a16="http://schemas.microsoft.com/office/drawing/2014/main" id="{6A269302-842B-409E-8BFF-BF2CAE9AB5E1}"/>
            </a:ext>
          </a:extLst>
        </xdr:cNvPr>
        <xdr:cNvSpPr/>
      </xdr:nvSpPr>
      <xdr:spPr>
        <a:xfrm>
          <a:off x="9588500" y="18061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105</xdr:row>
      <xdr:rowOff>86361</xdr:rowOff>
    </xdr:from>
    <xdr:to>
      <xdr:col>46</xdr:col>
      <xdr:colOff>38100</xdr:colOff>
      <xdr:row>106</xdr:row>
      <xdr:rowOff>16511</xdr:rowOff>
    </xdr:to>
    <xdr:sp macro="" textlink="">
      <xdr:nvSpPr>
        <xdr:cNvPr id="469" name="フローチャート: 判断 468">
          <a:extLst>
            <a:ext uri="{FF2B5EF4-FFF2-40B4-BE49-F238E27FC236}">
              <a16:creationId xmlns:a16="http://schemas.microsoft.com/office/drawing/2014/main" id="{4AB20A8B-DA3F-4F41-9C7C-CDB250D658F9}"/>
            </a:ext>
          </a:extLst>
        </xdr:cNvPr>
        <xdr:cNvSpPr/>
      </xdr:nvSpPr>
      <xdr:spPr>
        <a:xfrm>
          <a:off x="8699500" y="18088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105</xdr:row>
      <xdr:rowOff>82550</xdr:rowOff>
    </xdr:from>
    <xdr:to>
      <xdr:col>41</xdr:col>
      <xdr:colOff>101600</xdr:colOff>
      <xdr:row>106</xdr:row>
      <xdr:rowOff>12700</xdr:rowOff>
    </xdr:to>
    <xdr:sp macro="" textlink="">
      <xdr:nvSpPr>
        <xdr:cNvPr id="470" name="フローチャート: 判断 469">
          <a:extLst>
            <a:ext uri="{FF2B5EF4-FFF2-40B4-BE49-F238E27FC236}">
              <a16:creationId xmlns:a16="http://schemas.microsoft.com/office/drawing/2014/main" id="{9497E02C-1E73-4936-B224-A95981249E2B}"/>
            </a:ext>
          </a:extLst>
        </xdr:cNvPr>
        <xdr:cNvSpPr/>
      </xdr:nvSpPr>
      <xdr:spPr>
        <a:xfrm>
          <a:off x="7810500" y="1808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105</xdr:row>
      <xdr:rowOff>93980</xdr:rowOff>
    </xdr:from>
    <xdr:to>
      <xdr:col>36</xdr:col>
      <xdr:colOff>165100</xdr:colOff>
      <xdr:row>106</xdr:row>
      <xdr:rowOff>24130</xdr:rowOff>
    </xdr:to>
    <xdr:sp macro="" textlink="">
      <xdr:nvSpPr>
        <xdr:cNvPr id="471" name="フローチャート: 判断 470">
          <a:extLst>
            <a:ext uri="{FF2B5EF4-FFF2-40B4-BE49-F238E27FC236}">
              <a16:creationId xmlns:a16="http://schemas.microsoft.com/office/drawing/2014/main" id="{C12209CF-68FF-4B88-BB04-7A8E35383C7C}"/>
            </a:ext>
          </a:extLst>
        </xdr:cNvPr>
        <xdr:cNvSpPr/>
      </xdr:nvSpPr>
      <xdr:spPr>
        <a:xfrm>
          <a:off x="6921500" y="18096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72" name="テキスト ボックス 471">
          <a:extLst>
            <a:ext uri="{FF2B5EF4-FFF2-40B4-BE49-F238E27FC236}">
              <a16:creationId xmlns:a16="http://schemas.microsoft.com/office/drawing/2014/main" id="{0AA7E3A8-68F2-4540-9F6E-2D322926EA41}"/>
            </a:ext>
          </a:extLst>
        </xdr:cNvPr>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73" name="テキスト ボックス 472">
          <a:extLst>
            <a:ext uri="{FF2B5EF4-FFF2-40B4-BE49-F238E27FC236}">
              <a16:creationId xmlns:a16="http://schemas.microsoft.com/office/drawing/2014/main" id="{498447AB-9491-4327-B94D-157B76C94659}"/>
            </a:ext>
          </a:extLst>
        </xdr:cNvPr>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74" name="テキスト ボックス 473">
          <a:extLst>
            <a:ext uri="{FF2B5EF4-FFF2-40B4-BE49-F238E27FC236}">
              <a16:creationId xmlns:a16="http://schemas.microsoft.com/office/drawing/2014/main" id="{21D8A48C-5BDF-4EF0-BD60-7882FEDCE68B}"/>
            </a:ext>
          </a:extLst>
        </xdr:cNvPr>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75" name="テキスト ボックス 474">
          <a:extLst>
            <a:ext uri="{FF2B5EF4-FFF2-40B4-BE49-F238E27FC236}">
              <a16:creationId xmlns:a16="http://schemas.microsoft.com/office/drawing/2014/main" id="{05702938-328F-4C38-A3ED-DBEF60833BFC}"/>
            </a:ext>
          </a:extLst>
        </xdr:cNvPr>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76" name="テキスト ボックス 475">
          <a:extLst>
            <a:ext uri="{FF2B5EF4-FFF2-40B4-BE49-F238E27FC236}">
              <a16:creationId xmlns:a16="http://schemas.microsoft.com/office/drawing/2014/main" id="{D4157E6C-CFB4-41D1-A659-4CE70B5F3066}"/>
            </a:ext>
          </a:extLst>
        </xdr:cNvPr>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102</xdr:row>
      <xdr:rowOff>170180</xdr:rowOff>
    </xdr:from>
    <xdr:to>
      <xdr:col>55</xdr:col>
      <xdr:colOff>50800</xdr:colOff>
      <xdr:row>103</xdr:row>
      <xdr:rowOff>100330</xdr:rowOff>
    </xdr:to>
    <xdr:sp macro="" textlink="">
      <xdr:nvSpPr>
        <xdr:cNvPr id="477" name="楕円 476">
          <a:extLst>
            <a:ext uri="{FF2B5EF4-FFF2-40B4-BE49-F238E27FC236}">
              <a16:creationId xmlns:a16="http://schemas.microsoft.com/office/drawing/2014/main" id="{BAF478D3-5AE3-4CAD-A607-2F69649A6614}"/>
            </a:ext>
          </a:extLst>
        </xdr:cNvPr>
        <xdr:cNvSpPr/>
      </xdr:nvSpPr>
      <xdr:spPr>
        <a:xfrm>
          <a:off x="10426700" y="17658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102</xdr:row>
      <xdr:rowOff>21607</xdr:rowOff>
    </xdr:from>
    <xdr:ext cx="469744" cy="259045"/>
    <xdr:sp macro="" textlink="">
      <xdr:nvSpPr>
        <xdr:cNvPr id="478" name="【市民会館】&#10;一人当たり面積該当値テキスト">
          <a:extLst>
            <a:ext uri="{FF2B5EF4-FFF2-40B4-BE49-F238E27FC236}">
              <a16:creationId xmlns:a16="http://schemas.microsoft.com/office/drawing/2014/main" id="{317CFA6B-4D2E-405C-B58B-E0104FE76BA0}"/>
            </a:ext>
          </a:extLst>
        </xdr:cNvPr>
        <xdr:cNvSpPr txBox="1"/>
      </xdr:nvSpPr>
      <xdr:spPr>
        <a:xfrm>
          <a:off x="10515600" y="175095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103</xdr:row>
      <xdr:rowOff>2539</xdr:rowOff>
    </xdr:from>
    <xdr:to>
      <xdr:col>50</xdr:col>
      <xdr:colOff>165100</xdr:colOff>
      <xdr:row>103</xdr:row>
      <xdr:rowOff>104139</xdr:rowOff>
    </xdr:to>
    <xdr:sp macro="" textlink="">
      <xdr:nvSpPr>
        <xdr:cNvPr id="479" name="楕円 478">
          <a:extLst>
            <a:ext uri="{FF2B5EF4-FFF2-40B4-BE49-F238E27FC236}">
              <a16:creationId xmlns:a16="http://schemas.microsoft.com/office/drawing/2014/main" id="{F3642784-5AB9-4066-895A-D1AD1CB582F4}"/>
            </a:ext>
          </a:extLst>
        </xdr:cNvPr>
        <xdr:cNvSpPr/>
      </xdr:nvSpPr>
      <xdr:spPr>
        <a:xfrm>
          <a:off x="9588500" y="176618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103</xdr:row>
      <xdr:rowOff>49530</xdr:rowOff>
    </xdr:from>
    <xdr:to>
      <xdr:col>55</xdr:col>
      <xdr:colOff>0</xdr:colOff>
      <xdr:row>103</xdr:row>
      <xdr:rowOff>53339</xdr:rowOff>
    </xdr:to>
    <xdr:cxnSp macro="">
      <xdr:nvCxnSpPr>
        <xdr:cNvPr id="480" name="直線コネクタ 479">
          <a:extLst>
            <a:ext uri="{FF2B5EF4-FFF2-40B4-BE49-F238E27FC236}">
              <a16:creationId xmlns:a16="http://schemas.microsoft.com/office/drawing/2014/main" id="{733311D4-0C0E-429A-BE50-E04A18BC80C3}"/>
            </a:ext>
          </a:extLst>
        </xdr:cNvPr>
        <xdr:cNvCxnSpPr/>
      </xdr:nvCxnSpPr>
      <xdr:spPr>
        <a:xfrm flipV="1">
          <a:off x="9639300" y="17708880"/>
          <a:ext cx="838200" cy="3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103</xdr:row>
      <xdr:rowOff>25400</xdr:rowOff>
    </xdr:from>
    <xdr:to>
      <xdr:col>46</xdr:col>
      <xdr:colOff>38100</xdr:colOff>
      <xdr:row>103</xdr:row>
      <xdr:rowOff>127000</xdr:rowOff>
    </xdr:to>
    <xdr:sp macro="" textlink="">
      <xdr:nvSpPr>
        <xdr:cNvPr id="481" name="楕円 480">
          <a:extLst>
            <a:ext uri="{FF2B5EF4-FFF2-40B4-BE49-F238E27FC236}">
              <a16:creationId xmlns:a16="http://schemas.microsoft.com/office/drawing/2014/main" id="{F3AA31BE-A872-41A6-AF25-E2FD63D53110}"/>
            </a:ext>
          </a:extLst>
        </xdr:cNvPr>
        <xdr:cNvSpPr/>
      </xdr:nvSpPr>
      <xdr:spPr>
        <a:xfrm>
          <a:off x="8699500" y="17684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103</xdr:row>
      <xdr:rowOff>53339</xdr:rowOff>
    </xdr:from>
    <xdr:to>
      <xdr:col>50</xdr:col>
      <xdr:colOff>114300</xdr:colOff>
      <xdr:row>103</xdr:row>
      <xdr:rowOff>76200</xdr:rowOff>
    </xdr:to>
    <xdr:cxnSp macro="">
      <xdr:nvCxnSpPr>
        <xdr:cNvPr id="482" name="直線コネクタ 481">
          <a:extLst>
            <a:ext uri="{FF2B5EF4-FFF2-40B4-BE49-F238E27FC236}">
              <a16:creationId xmlns:a16="http://schemas.microsoft.com/office/drawing/2014/main" id="{2B29D4E6-5757-4E92-B1E4-DED4BFAE6952}"/>
            </a:ext>
          </a:extLst>
        </xdr:cNvPr>
        <xdr:cNvCxnSpPr/>
      </xdr:nvCxnSpPr>
      <xdr:spPr>
        <a:xfrm flipV="1">
          <a:off x="8750300" y="17712689"/>
          <a:ext cx="889000" cy="22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101</xdr:row>
      <xdr:rowOff>90170</xdr:rowOff>
    </xdr:from>
    <xdr:to>
      <xdr:col>41</xdr:col>
      <xdr:colOff>101600</xdr:colOff>
      <xdr:row>102</xdr:row>
      <xdr:rowOff>20320</xdr:rowOff>
    </xdr:to>
    <xdr:sp macro="" textlink="">
      <xdr:nvSpPr>
        <xdr:cNvPr id="483" name="楕円 482">
          <a:extLst>
            <a:ext uri="{FF2B5EF4-FFF2-40B4-BE49-F238E27FC236}">
              <a16:creationId xmlns:a16="http://schemas.microsoft.com/office/drawing/2014/main" id="{C5010B1B-501C-4A0E-8669-78C461A3360C}"/>
            </a:ext>
          </a:extLst>
        </xdr:cNvPr>
        <xdr:cNvSpPr/>
      </xdr:nvSpPr>
      <xdr:spPr>
        <a:xfrm>
          <a:off x="7810500" y="17406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101</xdr:row>
      <xdr:rowOff>140970</xdr:rowOff>
    </xdr:from>
    <xdr:to>
      <xdr:col>45</xdr:col>
      <xdr:colOff>177800</xdr:colOff>
      <xdr:row>103</xdr:row>
      <xdr:rowOff>76200</xdr:rowOff>
    </xdr:to>
    <xdr:cxnSp macro="">
      <xdr:nvCxnSpPr>
        <xdr:cNvPr id="484" name="直線コネクタ 483">
          <a:extLst>
            <a:ext uri="{FF2B5EF4-FFF2-40B4-BE49-F238E27FC236}">
              <a16:creationId xmlns:a16="http://schemas.microsoft.com/office/drawing/2014/main" id="{1B3CCA66-FB4E-43D8-A93A-D357615EA2B7}"/>
            </a:ext>
          </a:extLst>
        </xdr:cNvPr>
        <xdr:cNvCxnSpPr/>
      </xdr:nvCxnSpPr>
      <xdr:spPr>
        <a:xfrm>
          <a:off x="7861300" y="17457420"/>
          <a:ext cx="889000" cy="278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101</xdr:row>
      <xdr:rowOff>109220</xdr:rowOff>
    </xdr:from>
    <xdr:to>
      <xdr:col>36</xdr:col>
      <xdr:colOff>165100</xdr:colOff>
      <xdr:row>102</xdr:row>
      <xdr:rowOff>39370</xdr:rowOff>
    </xdr:to>
    <xdr:sp macro="" textlink="">
      <xdr:nvSpPr>
        <xdr:cNvPr id="485" name="楕円 484">
          <a:extLst>
            <a:ext uri="{FF2B5EF4-FFF2-40B4-BE49-F238E27FC236}">
              <a16:creationId xmlns:a16="http://schemas.microsoft.com/office/drawing/2014/main" id="{0764ED18-E185-4696-A9A5-6BDFC1F52397}"/>
            </a:ext>
          </a:extLst>
        </xdr:cNvPr>
        <xdr:cNvSpPr/>
      </xdr:nvSpPr>
      <xdr:spPr>
        <a:xfrm>
          <a:off x="6921500" y="17425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101</xdr:row>
      <xdr:rowOff>140970</xdr:rowOff>
    </xdr:from>
    <xdr:to>
      <xdr:col>41</xdr:col>
      <xdr:colOff>50800</xdr:colOff>
      <xdr:row>101</xdr:row>
      <xdr:rowOff>160020</xdr:rowOff>
    </xdr:to>
    <xdr:cxnSp macro="">
      <xdr:nvCxnSpPr>
        <xdr:cNvPr id="486" name="直線コネクタ 485">
          <a:extLst>
            <a:ext uri="{FF2B5EF4-FFF2-40B4-BE49-F238E27FC236}">
              <a16:creationId xmlns:a16="http://schemas.microsoft.com/office/drawing/2014/main" id="{407BDC06-E28B-45DC-8E82-CF5266B9A71C}"/>
            </a:ext>
          </a:extLst>
        </xdr:cNvPr>
        <xdr:cNvCxnSpPr/>
      </xdr:nvCxnSpPr>
      <xdr:spPr>
        <a:xfrm flipV="1">
          <a:off x="6972300" y="1745742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105</xdr:row>
      <xdr:rowOff>152416</xdr:rowOff>
    </xdr:from>
    <xdr:ext cx="469744" cy="259045"/>
    <xdr:sp macro="" textlink="">
      <xdr:nvSpPr>
        <xdr:cNvPr id="487" name="n_1aveValue【市民会館】&#10;一人当たり面積">
          <a:extLst>
            <a:ext uri="{FF2B5EF4-FFF2-40B4-BE49-F238E27FC236}">
              <a16:creationId xmlns:a16="http://schemas.microsoft.com/office/drawing/2014/main" id="{46CF8114-4B20-4B84-8D0D-12E0AD7E3B35}"/>
            </a:ext>
          </a:extLst>
        </xdr:cNvPr>
        <xdr:cNvSpPr txBox="1"/>
      </xdr:nvSpPr>
      <xdr:spPr>
        <a:xfrm>
          <a:off x="9391727" y="181546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106</xdr:row>
      <xdr:rowOff>7638</xdr:rowOff>
    </xdr:from>
    <xdr:ext cx="469744" cy="259045"/>
    <xdr:sp macro="" textlink="">
      <xdr:nvSpPr>
        <xdr:cNvPr id="488" name="n_2aveValue【市民会館】&#10;一人当たり面積">
          <a:extLst>
            <a:ext uri="{FF2B5EF4-FFF2-40B4-BE49-F238E27FC236}">
              <a16:creationId xmlns:a16="http://schemas.microsoft.com/office/drawing/2014/main" id="{B1577097-511C-4C12-9BDE-DC6DBEA273FF}"/>
            </a:ext>
          </a:extLst>
        </xdr:cNvPr>
        <xdr:cNvSpPr txBox="1"/>
      </xdr:nvSpPr>
      <xdr:spPr>
        <a:xfrm>
          <a:off x="8515427" y="181813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106</xdr:row>
      <xdr:rowOff>3827</xdr:rowOff>
    </xdr:from>
    <xdr:ext cx="469744" cy="259045"/>
    <xdr:sp macro="" textlink="">
      <xdr:nvSpPr>
        <xdr:cNvPr id="489" name="n_3aveValue【市民会館】&#10;一人当たり面積">
          <a:extLst>
            <a:ext uri="{FF2B5EF4-FFF2-40B4-BE49-F238E27FC236}">
              <a16:creationId xmlns:a16="http://schemas.microsoft.com/office/drawing/2014/main" id="{7C46EED5-B221-4D9E-BDBE-F9494F100616}"/>
            </a:ext>
          </a:extLst>
        </xdr:cNvPr>
        <xdr:cNvSpPr txBox="1"/>
      </xdr:nvSpPr>
      <xdr:spPr>
        <a:xfrm>
          <a:off x="7626427" y="18177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106</xdr:row>
      <xdr:rowOff>15257</xdr:rowOff>
    </xdr:from>
    <xdr:ext cx="469744" cy="259045"/>
    <xdr:sp macro="" textlink="">
      <xdr:nvSpPr>
        <xdr:cNvPr id="490" name="n_4aveValue【市民会館】&#10;一人当たり面積">
          <a:extLst>
            <a:ext uri="{FF2B5EF4-FFF2-40B4-BE49-F238E27FC236}">
              <a16:creationId xmlns:a16="http://schemas.microsoft.com/office/drawing/2014/main" id="{4D613623-CC5F-4062-97F2-10BFF7A3969E}"/>
            </a:ext>
          </a:extLst>
        </xdr:cNvPr>
        <xdr:cNvSpPr txBox="1"/>
      </xdr:nvSpPr>
      <xdr:spPr>
        <a:xfrm>
          <a:off x="6737427" y="181889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101</xdr:row>
      <xdr:rowOff>120666</xdr:rowOff>
    </xdr:from>
    <xdr:ext cx="469744" cy="259045"/>
    <xdr:sp macro="" textlink="">
      <xdr:nvSpPr>
        <xdr:cNvPr id="491" name="n_1mainValue【市民会館】&#10;一人当たり面積">
          <a:extLst>
            <a:ext uri="{FF2B5EF4-FFF2-40B4-BE49-F238E27FC236}">
              <a16:creationId xmlns:a16="http://schemas.microsoft.com/office/drawing/2014/main" id="{03EAD1B3-42EC-402B-B0E2-4F03D5D5FB2E}"/>
            </a:ext>
          </a:extLst>
        </xdr:cNvPr>
        <xdr:cNvSpPr txBox="1"/>
      </xdr:nvSpPr>
      <xdr:spPr>
        <a:xfrm>
          <a:off x="9391727" y="174371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101</xdr:row>
      <xdr:rowOff>143527</xdr:rowOff>
    </xdr:from>
    <xdr:ext cx="469744" cy="259045"/>
    <xdr:sp macro="" textlink="">
      <xdr:nvSpPr>
        <xdr:cNvPr id="492" name="n_2mainValue【市民会館】&#10;一人当たり面積">
          <a:extLst>
            <a:ext uri="{FF2B5EF4-FFF2-40B4-BE49-F238E27FC236}">
              <a16:creationId xmlns:a16="http://schemas.microsoft.com/office/drawing/2014/main" id="{55760468-5167-4374-9F1B-D0E51F9307A1}"/>
            </a:ext>
          </a:extLst>
        </xdr:cNvPr>
        <xdr:cNvSpPr txBox="1"/>
      </xdr:nvSpPr>
      <xdr:spPr>
        <a:xfrm>
          <a:off x="8515427" y="174599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100</xdr:row>
      <xdr:rowOff>36847</xdr:rowOff>
    </xdr:from>
    <xdr:ext cx="469744" cy="259045"/>
    <xdr:sp macro="" textlink="">
      <xdr:nvSpPr>
        <xdr:cNvPr id="493" name="n_3mainValue【市民会館】&#10;一人当たり面積">
          <a:extLst>
            <a:ext uri="{FF2B5EF4-FFF2-40B4-BE49-F238E27FC236}">
              <a16:creationId xmlns:a16="http://schemas.microsoft.com/office/drawing/2014/main" id="{E0CCAE6D-2E7F-4315-85D6-0A7D35261DA5}"/>
            </a:ext>
          </a:extLst>
        </xdr:cNvPr>
        <xdr:cNvSpPr txBox="1"/>
      </xdr:nvSpPr>
      <xdr:spPr>
        <a:xfrm>
          <a:off x="7626427" y="17181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100</xdr:row>
      <xdr:rowOff>55897</xdr:rowOff>
    </xdr:from>
    <xdr:ext cx="469744" cy="259045"/>
    <xdr:sp macro="" textlink="">
      <xdr:nvSpPr>
        <xdr:cNvPr id="494" name="n_4mainValue【市民会館】&#10;一人当たり面積">
          <a:extLst>
            <a:ext uri="{FF2B5EF4-FFF2-40B4-BE49-F238E27FC236}">
              <a16:creationId xmlns:a16="http://schemas.microsoft.com/office/drawing/2014/main" id="{895634C9-D549-4801-B1CA-2803D3D3257C}"/>
            </a:ext>
          </a:extLst>
        </xdr:cNvPr>
        <xdr:cNvSpPr txBox="1"/>
      </xdr:nvSpPr>
      <xdr:spPr>
        <a:xfrm>
          <a:off x="6737427" y="172008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95" name="正方形/長方形 494">
          <a:extLst>
            <a:ext uri="{FF2B5EF4-FFF2-40B4-BE49-F238E27FC236}">
              <a16:creationId xmlns:a16="http://schemas.microsoft.com/office/drawing/2014/main" id="{7836680F-C4C0-4589-8FC9-98724D693DD9}"/>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96" name="正方形/長方形 495">
          <a:extLst>
            <a:ext uri="{FF2B5EF4-FFF2-40B4-BE49-F238E27FC236}">
              <a16:creationId xmlns:a16="http://schemas.microsoft.com/office/drawing/2014/main" id="{E390DDE7-695B-4809-A5A5-F679377A5F16}"/>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97" name="正方形/長方形 496">
          <a:extLst>
            <a:ext uri="{FF2B5EF4-FFF2-40B4-BE49-F238E27FC236}">
              <a16:creationId xmlns:a16="http://schemas.microsoft.com/office/drawing/2014/main" id="{717DC263-3194-446E-B145-001D3C47014D}"/>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98" name="正方形/長方形 497">
          <a:extLst>
            <a:ext uri="{FF2B5EF4-FFF2-40B4-BE49-F238E27FC236}">
              <a16:creationId xmlns:a16="http://schemas.microsoft.com/office/drawing/2014/main" id="{EEBFC372-247E-42D8-827B-718A1C3D0FE4}"/>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99" name="正方形/長方形 498">
          <a:extLst>
            <a:ext uri="{FF2B5EF4-FFF2-40B4-BE49-F238E27FC236}">
              <a16:creationId xmlns:a16="http://schemas.microsoft.com/office/drawing/2014/main" id="{E189935C-4CD5-4A28-A60B-35FEE919F155}"/>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500" name="正方形/長方形 499">
          <a:extLst>
            <a:ext uri="{FF2B5EF4-FFF2-40B4-BE49-F238E27FC236}">
              <a16:creationId xmlns:a16="http://schemas.microsoft.com/office/drawing/2014/main" id="{BD9FED09-B07E-4AB0-9CBA-06A64771DF66}"/>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501" name="正方形/長方形 500">
          <a:extLst>
            <a:ext uri="{FF2B5EF4-FFF2-40B4-BE49-F238E27FC236}">
              <a16:creationId xmlns:a16="http://schemas.microsoft.com/office/drawing/2014/main" id="{185B7388-31F0-49A5-B46C-F040E10BCAF7}"/>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502" name="正方形/長方形 501">
          <a:extLst>
            <a:ext uri="{FF2B5EF4-FFF2-40B4-BE49-F238E27FC236}">
              <a16:creationId xmlns:a16="http://schemas.microsoft.com/office/drawing/2014/main" id="{9B723660-EBD0-4AB4-BDFB-FE4126235FDF}"/>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503" name="テキスト ボックス 502">
          <a:extLst>
            <a:ext uri="{FF2B5EF4-FFF2-40B4-BE49-F238E27FC236}">
              <a16:creationId xmlns:a16="http://schemas.microsoft.com/office/drawing/2014/main" id="{6BD7EEE0-DC60-41CE-88D5-1C5DE5AFD7D8}"/>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504" name="直線コネクタ 503">
          <a:extLst>
            <a:ext uri="{FF2B5EF4-FFF2-40B4-BE49-F238E27FC236}">
              <a16:creationId xmlns:a16="http://schemas.microsoft.com/office/drawing/2014/main" id="{949E5305-0DF7-4EBA-A366-CD5DB9E1D32A}"/>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505" name="テキスト ボックス 504">
          <a:extLst>
            <a:ext uri="{FF2B5EF4-FFF2-40B4-BE49-F238E27FC236}">
              <a16:creationId xmlns:a16="http://schemas.microsoft.com/office/drawing/2014/main" id="{166B2C02-DB52-4E3A-91A7-D1276D2F292D}"/>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506" name="直線コネクタ 505">
          <a:extLst>
            <a:ext uri="{FF2B5EF4-FFF2-40B4-BE49-F238E27FC236}">
              <a16:creationId xmlns:a16="http://schemas.microsoft.com/office/drawing/2014/main" id="{B31C8572-31B8-46C5-A0F2-BF593FCFB109}"/>
            </a:ext>
          </a:extLst>
        </xdr:cNvPr>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507" name="テキスト ボックス 506">
          <a:extLst>
            <a:ext uri="{FF2B5EF4-FFF2-40B4-BE49-F238E27FC236}">
              <a16:creationId xmlns:a16="http://schemas.microsoft.com/office/drawing/2014/main" id="{D1AF1453-9097-4293-9210-5DB8AE298876}"/>
            </a:ext>
          </a:extLst>
        </xdr:cNvPr>
        <xdr:cNvSpPr txBox="1"/>
      </xdr:nvSpPr>
      <xdr:spPr>
        <a:xfrm>
          <a:off x="11978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508" name="直線コネクタ 507">
          <a:extLst>
            <a:ext uri="{FF2B5EF4-FFF2-40B4-BE49-F238E27FC236}">
              <a16:creationId xmlns:a16="http://schemas.microsoft.com/office/drawing/2014/main" id="{D6B9AFC1-F62C-4742-8BF0-4FAADADBC1D0}"/>
            </a:ext>
          </a:extLst>
        </xdr:cNvPr>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509" name="テキスト ボックス 508">
          <a:extLst>
            <a:ext uri="{FF2B5EF4-FFF2-40B4-BE49-F238E27FC236}">
              <a16:creationId xmlns:a16="http://schemas.microsoft.com/office/drawing/2014/main" id="{AACA3AF5-5CF6-403A-B881-8F9121D96014}"/>
            </a:ext>
          </a:extLst>
        </xdr:cNvPr>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510" name="直線コネクタ 509">
          <a:extLst>
            <a:ext uri="{FF2B5EF4-FFF2-40B4-BE49-F238E27FC236}">
              <a16:creationId xmlns:a16="http://schemas.microsoft.com/office/drawing/2014/main" id="{5C15D7E8-AB36-426A-99DD-3B356D294D2A}"/>
            </a:ext>
          </a:extLst>
        </xdr:cNvPr>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511" name="テキスト ボックス 510">
          <a:extLst>
            <a:ext uri="{FF2B5EF4-FFF2-40B4-BE49-F238E27FC236}">
              <a16:creationId xmlns:a16="http://schemas.microsoft.com/office/drawing/2014/main" id="{15BB3B7C-B5EF-466F-A5FB-D75EC61A7D69}"/>
            </a:ext>
          </a:extLst>
        </xdr:cNvPr>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512" name="直線コネクタ 511">
          <a:extLst>
            <a:ext uri="{FF2B5EF4-FFF2-40B4-BE49-F238E27FC236}">
              <a16:creationId xmlns:a16="http://schemas.microsoft.com/office/drawing/2014/main" id="{2686123B-2A42-4068-8A2E-88A0E820C701}"/>
            </a:ext>
          </a:extLst>
        </xdr:cNvPr>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513" name="テキスト ボックス 512">
          <a:extLst>
            <a:ext uri="{FF2B5EF4-FFF2-40B4-BE49-F238E27FC236}">
              <a16:creationId xmlns:a16="http://schemas.microsoft.com/office/drawing/2014/main" id="{8D8BD75E-097D-4021-B244-E9C275B68C03}"/>
            </a:ext>
          </a:extLst>
        </xdr:cNvPr>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514" name="直線コネクタ 513">
          <a:extLst>
            <a:ext uri="{FF2B5EF4-FFF2-40B4-BE49-F238E27FC236}">
              <a16:creationId xmlns:a16="http://schemas.microsoft.com/office/drawing/2014/main" id="{AB351315-DD36-48D2-B741-7F839A1F4AA8}"/>
            </a:ext>
          </a:extLst>
        </xdr:cNvPr>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515" name="テキスト ボックス 514">
          <a:extLst>
            <a:ext uri="{FF2B5EF4-FFF2-40B4-BE49-F238E27FC236}">
              <a16:creationId xmlns:a16="http://schemas.microsoft.com/office/drawing/2014/main" id="{A9EE7A7D-0ADD-40E5-912E-C694E2E75468}"/>
            </a:ext>
          </a:extLst>
        </xdr:cNvPr>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516" name="直線コネクタ 515">
          <a:extLst>
            <a:ext uri="{FF2B5EF4-FFF2-40B4-BE49-F238E27FC236}">
              <a16:creationId xmlns:a16="http://schemas.microsoft.com/office/drawing/2014/main" id="{90E82079-05C6-46FC-A8D9-8C60785A2F40}"/>
            </a:ext>
          </a:extLst>
        </xdr:cNvPr>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517" name="テキスト ボックス 516">
          <a:extLst>
            <a:ext uri="{FF2B5EF4-FFF2-40B4-BE49-F238E27FC236}">
              <a16:creationId xmlns:a16="http://schemas.microsoft.com/office/drawing/2014/main" id="{94A7A5ED-7B2F-47F8-8B4B-B8AC9DF3E6BA}"/>
            </a:ext>
          </a:extLst>
        </xdr:cNvPr>
        <xdr:cNvSpPr txBox="1"/>
      </xdr:nvSpPr>
      <xdr:spPr>
        <a:xfrm>
          <a:off x="12107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18" name="直線コネクタ 517">
          <a:extLst>
            <a:ext uri="{FF2B5EF4-FFF2-40B4-BE49-F238E27FC236}">
              <a16:creationId xmlns:a16="http://schemas.microsoft.com/office/drawing/2014/main" id="{38A3DFA2-5077-4414-9D14-D8D6068E7431}"/>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519" name="【一般廃棄物処理施設】&#10;有形固定資産減価償却率グラフ枠">
          <a:extLst>
            <a:ext uri="{FF2B5EF4-FFF2-40B4-BE49-F238E27FC236}">
              <a16:creationId xmlns:a16="http://schemas.microsoft.com/office/drawing/2014/main" id="{4EC701BB-D914-45EF-AAE8-2751E2C026D2}"/>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143147</xdr:rowOff>
    </xdr:from>
    <xdr:to>
      <xdr:col>85</xdr:col>
      <xdr:colOff>126364</xdr:colOff>
      <xdr:row>41</xdr:row>
      <xdr:rowOff>123553</xdr:rowOff>
    </xdr:to>
    <xdr:cxnSp macro="">
      <xdr:nvCxnSpPr>
        <xdr:cNvPr id="520" name="直線コネクタ 519">
          <a:extLst>
            <a:ext uri="{FF2B5EF4-FFF2-40B4-BE49-F238E27FC236}">
              <a16:creationId xmlns:a16="http://schemas.microsoft.com/office/drawing/2014/main" id="{FDE3A355-504B-49AD-9756-2B5CA0791866}"/>
            </a:ext>
          </a:extLst>
        </xdr:cNvPr>
        <xdr:cNvCxnSpPr/>
      </xdr:nvCxnSpPr>
      <xdr:spPr>
        <a:xfrm flipV="1">
          <a:off x="16318864" y="5800997"/>
          <a:ext cx="0" cy="13520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127380</xdr:rowOff>
    </xdr:from>
    <xdr:ext cx="405111" cy="259045"/>
    <xdr:sp macro="" textlink="">
      <xdr:nvSpPr>
        <xdr:cNvPr id="521" name="【一般廃棄物処理施設】&#10;有形固定資産減価償却率最小値テキスト">
          <a:extLst>
            <a:ext uri="{FF2B5EF4-FFF2-40B4-BE49-F238E27FC236}">
              <a16:creationId xmlns:a16="http://schemas.microsoft.com/office/drawing/2014/main" id="{79F6656C-E6C0-4001-8B85-DC412141B6DC}"/>
            </a:ext>
          </a:extLst>
        </xdr:cNvPr>
        <xdr:cNvSpPr txBox="1"/>
      </xdr:nvSpPr>
      <xdr:spPr>
        <a:xfrm>
          <a:off x="16357600" y="71568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123553</xdr:rowOff>
    </xdr:from>
    <xdr:to>
      <xdr:col>86</xdr:col>
      <xdr:colOff>25400</xdr:colOff>
      <xdr:row>41</xdr:row>
      <xdr:rowOff>123553</xdr:rowOff>
    </xdr:to>
    <xdr:cxnSp macro="">
      <xdr:nvCxnSpPr>
        <xdr:cNvPr id="522" name="直線コネクタ 521">
          <a:extLst>
            <a:ext uri="{FF2B5EF4-FFF2-40B4-BE49-F238E27FC236}">
              <a16:creationId xmlns:a16="http://schemas.microsoft.com/office/drawing/2014/main" id="{7D60572A-545E-4864-ADBE-DD77B7209FF3}"/>
            </a:ext>
          </a:extLst>
        </xdr:cNvPr>
        <xdr:cNvCxnSpPr/>
      </xdr:nvCxnSpPr>
      <xdr:spPr>
        <a:xfrm>
          <a:off x="16230600" y="71530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89824</xdr:rowOff>
    </xdr:from>
    <xdr:ext cx="340478" cy="259045"/>
    <xdr:sp macro="" textlink="">
      <xdr:nvSpPr>
        <xdr:cNvPr id="523" name="【一般廃棄物処理施設】&#10;有形固定資産減価償却率最大値テキスト">
          <a:extLst>
            <a:ext uri="{FF2B5EF4-FFF2-40B4-BE49-F238E27FC236}">
              <a16:creationId xmlns:a16="http://schemas.microsoft.com/office/drawing/2014/main" id="{91CFC726-FA38-402D-A89F-252A3E972C40}"/>
            </a:ext>
          </a:extLst>
        </xdr:cNvPr>
        <xdr:cNvSpPr txBox="1"/>
      </xdr:nvSpPr>
      <xdr:spPr>
        <a:xfrm>
          <a:off x="16357600" y="557622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143147</xdr:rowOff>
    </xdr:from>
    <xdr:to>
      <xdr:col>86</xdr:col>
      <xdr:colOff>25400</xdr:colOff>
      <xdr:row>33</xdr:row>
      <xdr:rowOff>143147</xdr:rowOff>
    </xdr:to>
    <xdr:cxnSp macro="">
      <xdr:nvCxnSpPr>
        <xdr:cNvPr id="524" name="直線コネクタ 523">
          <a:extLst>
            <a:ext uri="{FF2B5EF4-FFF2-40B4-BE49-F238E27FC236}">
              <a16:creationId xmlns:a16="http://schemas.microsoft.com/office/drawing/2014/main" id="{7BCFB1DF-515B-46FC-9D8A-67D26202260F}"/>
            </a:ext>
          </a:extLst>
        </xdr:cNvPr>
        <xdr:cNvCxnSpPr/>
      </xdr:nvCxnSpPr>
      <xdr:spPr>
        <a:xfrm>
          <a:off x="16230600" y="58009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98896</xdr:rowOff>
    </xdr:from>
    <xdr:ext cx="405111" cy="259045"/>
    <xdr:sp macro="" textlink="">
      <xdr:nvSpPr>
        <xdr:cNvPr id="525" name="【一般廃棄物処理施設】&#10;有形固定資産減価償却率平均値テキスト">
          <a:extLst>
            <a:ext uri="{FF2B5EF4-FFF2-40B4-BE49-F238E27FC236}">
              <a16:creationId xmlns:a16="http://schemas.microsoft.com/office/drawing/2014/main" id="{DEC44FAE-3B8E-4CE3-92C7-5B2887A87DAC}"/>
            </a:ext>
          </a:extLst>
        </xdr:cNvPr>
        <xdr:cNvSpPr txBox="1"/>
      </xdr:nvSpPr>
      <xdr:spPr>
        <a:xfrm>
          <a:off x="16357600" y="644254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76019</xdr:rowOff>
    </xdr:from>
    <xdr:to>
      <xdr:col>85</xdr:col>
      <xdr:colOff>177800</xdr:colOff>
      <xdr:row>39</xdr:row>
      <xdr:rowOff>6169</xdr:rowOff>
    </xdr:to>
    <xdr:sp macro="" textlink="">
      <xdr:nvSpPr>
        <xdr:cNvPr id="526" name="フローチャート: 判断 525">
          <a:extLst>
            <a:ext uri="{FF2B5EF4-FFF2-40B4-BE49-F238E27FC236}">
              <a16:creationId xmlns:a16="http://schemas.microsoft.com/office/drawing/2014/main" id="{7597BD7B-7431-4561-A2B1-F54B90ED5DED}"/>
            </a:ext>
          </a:extLst>
        </xdr:cNvPr>
        <xdr:cNvSpPr/>
      </xdr:nvSpPr>
      <xdr:spPr>
        <a:xfrm>
          <a:off x="16268700" y="65911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113574</xdr:rowOff>
    </xdr:from>
    <xdr:to>
      <xdr:col>81</xdr:col>
      <xdr:colOff>101600</xdr:colOff>
      <xdr:row>39</xdr:row>
      <xdr:rowOff>43724</xdr:rowOff>
    </xdr:to>
    <xdr:sp macro="" textlink="">
      <xdr:nvSpPr>
        <xdr:cNvPr id="527" name="フローチャート: 判断 526">
          <a:extLst>
            <a:ext uri="{FF2B5EF4-FFF2-40B4-BE49-F238E27FC236}">
              <a16:creationId xmlns:a16="http://schemas.microsoft.com/office/drawing/2014/main" id="{EA188946-F0AE-43C0-8741-1D70807F6689}"/>
            </a:ext>
          </a:extLst>
        </xdr:cNvPr>
        <xdr:cNvSpPr/>
      </xdr:nvSpPr>
      <xdr:spPr>
        <a:xfrm>
          <a:off x="15430500" y="6628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116840</xdr:rowOff>
    </xdr:from>
    <xdr:to>
      <xdr:col>76</xdr:col>
      <xdr:colOff>165100</xdr:colOff>
      <xdr:row>39</xdr:row>
      <xdr:rowOff>46990</xdr:rowOff>
    </xdr:to>
    <xdr:sp macro="" textlink="">
      <xdr:nvSpPr>
        <xdr:cNvPr id="528" name="フローチャート: 判断 527">
          <a:extLst>
            <a:ext uri="{FF2B5EF4-FFF2-40B4-BE49-F238E27FC236}">
              <a16:creationId xmlns:a16="http://schemas.microsoft.com/office/drawing/2014/main" id="{D83E804C-7D66-4686-A190-93259ACCEAC3}"/>
            </a:ext>
          </a:extLst>
        </xdr:cNvPr>
        <xdr:cNvSpPr/>
      </xdr:nvSpPr>
      <xdr:spPr>
        <a:xfrm>
          <a:off x="14541500" y="6631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39</xdr:row>
      <xdr:rowOff>27033</xdr:rowOff>
    </xdr:from>
    <xdr:to>
      <xdr:col>72</xdr:col>
      <xdr:colOff>38100</xdr:colOff>
      <xdr:row>39</xdr:row>
      <xdr:rowOff>128633</xdr:rowOff>
    </xdr:to>
    <xdr:sp macro="" textlink="">
      <xdr:nvSpPr>
        <xdr:cNvPr id="529" name="フローチャート: 判断 528">
          <a:extLst>
            <a:ext uri="{FF2B5EF4-FFF2-40B4-BE49-F238E27FC236}">
              <a16:creationId xmlns:a16="http://schemas.microsoft.com/office/drawing/2014/main" id="{ED763977-CE57-4E13-8B60-B5EFBB312CCB}"/>
            </a:ext>
          </a:extLst>
        </xdr:cNvPr>
        <xdr:cNvSpPr/>
      </xdr:nvSpPr>
      <xdr:spPr>
        <a:xfrm>
          <a:off x="13652500" y="6713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38</xdr:row>
      <xdr:rowOff>159294</xdr:rowOff>
    </xdr:from>
    <xdr:to>
      <xdr:col>67</xdr:col>
      <xdr:colOff>101600</xdr:colOff>
      <xdr:row>39</xdr:row>
      <xdr:rowOff>89444</xdr:rowOff>
    </xdr:to>
    <xdr:sp macro="" textlink="">
      <xdr:nvSpPr>
        <xdr:cNvPr id="530" name="フローチャート: 判断 529">
          <a:extLst>
            <a:ext uri="{FF2B5EF4-FFF2-40B4-BE49-F238E27FC236}">
              <a16:creationId xmlns:a16="http://schemas.microsoft.com/office/drawing/2014/main" id="{BEB4B19E-E068-49C6-BBF8-C823E217EFFF}"/>
            </a:ext>
          </a:extLst>
        </xdr:cNvPr>
        <xdr:cNvSpPr/>
      </xdr:nvSpPr>
      <xdr:spPr>
        <a:xfrm>
          <a:off x="12763500" y="6674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31" name="テキスト ボックス 530">
          <a:extLst>
            <a:ext uri="{FF2B5EF4-FFF2-40B4-BE49-F238E27FC236}">
              <a16:creationId xmlns:a16="http://schemas.microsoft.com/office/drawing/2014/main" id="{19E0A4C7-5911-42DC-A37A-D8988C7553EE}"/>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32" name="テキスト ボックス 531">
          <a:extLst>
            <a:ext uri="{FF2B5EF4-FFF2-40B4-BE49-F238E27FC236}">
              <a16:creationId xmlns:a16="http://schemas.microsoft.com/office/drawing/2014/main" id="{8C4224CA-B454-4706-99C8-098B7A45ADD5}"/>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33" name="テキスト ボックス 532">
          <a:extLst>
            <a:ext uri="{FF2B5EF4-FFF2-40B4-BE49-F238E27FC236}">
              <a16:creationId xmlns:a16="http://schemas.microsoft.com/office/drawing/2014/main" id="{CD00DC8F-8DA9-4FB7-BD2D-80DF11036F44}"/>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34" name="テキスト ボックス 533">
          <a:extLst>
            <a:ext uri="{FF2B5EF4-FFF2-40B4-BE49-F238E27FC236}">
              <a16:creationId xmlns:a16="http://schemas.microsoft.com/office/drawing/2014/main" id="{859A1318-A033-4F6F-B7DB-B68630A5B521}"/>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35" name="テキスト ボックス 534">
          <a:extLst>
            <a:ext uri="{FF2B5EF4-FFF2-40B4-BE49-F238E27FC236}">
              <a16:creationId xmlns:a16="http://schemas.microsoft.com/office/drawing/2014/main" id="{2C45BF38-5A71-4574-815A-69BB5FF62478}"/>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90715</xdr:rowOff>
    </xdr:from>
    <xdr:to>
      <xdr:col>85</xdr:col>
      <xdr:colOff>177800</xdr:colOff>
      <xdr:row>40</xdr:row>
      <xdr:rowOff>20865</xdr:rowOff>
    </xdr:to>
    <xdr:sp macro="" textlink="">
      <xdr:nvSpPr>
        <xdr:cNvPr id="536" name="楕円 535">
          <a:extLst>
            <a:ext uri="{FF2B5EF4-FFF2-40B4-BE49-F238E27FC236}">
              <a16:creationId xmlns:a16="http://schemas.microsoft.com/office/drawing/2014/main" id="{2A9D49EC-C4ED-4C4E-A535-AC482D86640C}"/>
            </a:ext>
          </a:extLst>
        </xdr:cNvPr>
        <xdr:cNvSpPr/>
      </xdr:nvSpPr>
      <xdr:spPr>
        <a:xfrm>
          <a:off x="16268700" y="6777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39</xdr:row>
      <xdr:rowOff>69142</xdr:rowOff>
    </xdr:from>
    <xdr:ext cx="405111" cy="259045"/>
    <xdr:sp macro="" textlink="">
      <xdr:nvSpPr>
        <xdr:cNvPr id="537" name="【一般廃棄物処理施設】&#10;有形固定資産減価償却率該当値テキスト">
          <a:extLst>
            <a:ext uri="{FF2B5EF4-FFF2-40B4-BE49-F238E27FC236}">
              <a16:creationId xmlns:a16="http://schemas.microsoft.com/office/drawing/2014/main" id="{50890C8D-AF25-4839-B08B-659C77AEA50D}"/>
            </a:ext>
          </a:extLst>
        </xdr:cNvPr>
        <xdr:cNvSpPr txBox="1"/>
      </xdr:nvSpPr>
      <xdr:spPr>
        <a:xfrm>
          <a:off x="16357600" y="67556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10704</xdr:rowOff>
    </xdr:from>
    <xdr:to>
      <xdr:col>81</xdr:col>
      <xdr:colOff>101600</xdr:colOff>
      <xdr:row>39</xdr:row>
      <xdr:rowOff>112304</xdr:rowOff>
    </xdr:to>
    <xdr:sp macro="" textlink="">
      <xdr:nvSpPr>
        <xdr:cNvPr id="538" name="楕円 537">
          <a:extLst>
            <a:ext uri="{FF2B5EF4-FFF2-40B4-BE49-F238E27FC236}">
              <a16:creationId xmlns:a16="http://schemas.microsoft.com/office/drawing/2014/main" id="{3EDBE029-8E39-429A-A16B-9D5ABA1EECDE}"/>
            </a:ext>
          </a:extLst>
        </xdr:cNvPr>
        <xdr:cNvSpPr/>
      </xdr:nvSpPr>
      <xdr:spPr>
        <a:xfrm>
          <a:off x="15430500" y="66972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39</xdr:row>
      <xdr:rowOff>61504</xdr:rowOff>
    </xdr:from>
    <xdr:to>
      <xdr:col>85</xdr:col>
      <xdr:colOff>127000</xdr:colOff>
      <xdr:row>39</xdr:row>
      <xdr:rowOff>141515</xdr:rowOff>
    </xdr:to>
    <xdr:cxnSp macro="">
      <xdr:nvCxnSpPr>
        <xdr:cNvPr id="539" name="直線コネクタ 538">
          <a:extLst>
            <a:ext uri="{FF2B5EF4-FFF2-40B4-BE49-F238E27FC236}">
              <a16:creationId xmlns:a16="http://schemas.microsoft.com/office/drawing/2014/main" id="{ACFD6FE6-5527-4555-995A-1308676BAD12}"/>
            </a:ext>
          </a:extLst>
        </xdr:cNvPr>
        <xdr:cNvCxnSpPr/>
      </xdr:nvCxnSpPr>
      <xdr:spPr>
        <a:xfrm>
          <a:off x="15481300" y="6748054"/>
          <a:ext cx="838200" cy="800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170724</xdr:rowOff>
    </xdr:from>
    <xdr:to>
      <xdr:col>76</xdr:col>
      <xdr:colOff>165100</xdr:colOff>
      <xdr:row>39</xdr:row>
      <xdr:rowOff>100874</xdr:rowOff>
    </xdr:to>
    <xdr:sp macro="" textlink="">
      <xdr:nvSpPr>
        <xdr:cNvPr id="540" name="楕円 539">
          <a:extLst>
            <a:ext uri="{FF2B5EF4-FFF2-40B4-BE49-F238E27FC236}">
              <a16:creationId xmlns:a16="http://schemas.microsoft.com/office/drawing/2014/main" id="{797305F4-010E-4389-98EE-E511494ABE5F}"/>
            </a:ext>
          </a:extLst>
        </xdr:cNvPr>
        <xdr:cNvSpPr/>
      </xdr:nvSpPr>
      <xdr:spPr>
        <a:xfrm>
          <a:off x="14541500" y="6685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50074</xdr:rowOff>
    </xdr:from>
    <xdr:to>
      <xdr:col>81</xdr:col>
      <xdr:colOff>50800</xdr:colOff>
      <xdr:row>39</xdr:row>
      <xdr:rowOff>61504</xdr:rowOff>
    </xdr:to>
    <xdr:cxnSp macro="">
      <xdr:nvCxnSpPr>
        <xdr:cNvPr id="541" name="直線コネクタ 540">
          <a:extLst>
            <a:ext uri="{FF2B5EF4-FFF2-40B4-BE49-F238E27FC236}">
              <a16:creationId xmlns:a16="http://schemas.microsoft.com/office/drawing/2014/main" id="{5DE8501A-639D-47B9-8704-AECE6A777E96}"/>
            </a:ext>
          </a:extLst>
        </xdr:cNvPr>
        <xdr:cNvCxnSpPr/>
      </xdr:nvCxnSpPr>
      <xdr:spPr>
        <a:xfrm>
          <a:off x="14592300" y="6736624"/>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126637</xdr:rowOff>
    </xdr:from>
    <xdr:to>
      <xdr:col>72</xdr:col>
      <xdr:colOff>38100</xdr:colOff>
      <xdr:row>39</xdr:row>
      <xdr:rowOff>56787</xdr:rowOff>
    </xdr:to>
    <xdr:sp macro="" textlink="">
      <xdr:nvSpPr>
        <xdr:cNvPr id="542" name="楕円 541">
          <a:extLst>
            <a:ext uri="{FF2B5EF4-FFF2-40B4-BE49-F238E27FC236}">
              <a16:creationId xmlns:a16="http://schemas.microsoft.com/office/drawing/2014/main" id="{7CA2F9A7-99FC-4961-AF51-198F14E8F430}"/>
            </a:ext>
          </a:extLst>
        </xdr:cNvPr>
        <xdr:cNvSpPr/>
      </xdr:nvSpPr>
      <xdr:spPr>
        <a:xfrm>
          <a:off x="13652500" y="66417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39</xdr:row>
      <xdr:rowOff>5987</xdr:rowOff>
    </xdr:from>
    <xdr:to>
      <xdr:col>76</xdr:col>
      <xdr:colOff>114300</xdr:colOff>
      <xdr:row>39</xdr:row>
      <xdr:rowOff>50074</xdr:rowOff>
    </xdr:to>
    <xdr:cxnSp macro="">
      <xdr:nvCxnSpPr>
        <xdr:cNvPr id="543" name="直線コネクタ 542">
          <a:extLst>
            <a:ext uri="{FF2B5EF4-FFF2-40B4-BE49-F238E27FC236}">
              <a16:creationId xmlns:a16="http://schemas.microsoft.com/office/drawing/2014/main" id="{1BB0BDCB-150C-4638-97F9-DE163F2BE903}"/>
            </a:ext>
          </a:extLst>
        </xdr:cNvPr>
        <xdr:cNvCxnSpPr/>
      </xdr:nvCxnSpPr>
      <xdr:spPr>
        <a:xfrm>
          <a:off x="13703300" y="6692537"/>
          <a:ext cx="889000" cy="44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38</xdr:row>
      <xdr:rowOff>128270</xdr:rowOff>
    </xdr:from>
    <xdr:to>
      <xdr:col>67</xdr:col>
      <xdr:colOff>101600</xdr:colOff>
      <xdr:row>39</xdr:row>
      <xdr:rowOff>58420</xdr:rowOff>
    </xdr:to>
    <xdr:sp macro="" textlink="">
      <xdr:nvSpPr>
        <xdr:cNvPr id="544" name="楕円 543">
          <a:extLst>
            <a:ext uri="{FF2B5EF4-FFF2-40B4-BE49-F238E27FC236}">
              <a16:creationId xmlns:a16="http://schemas.microsoft.com/office/drawing/2014/main" id="{CD0410B2-6186-41A8-9579-C05DFC7F8A28}"/>
            </a:ext>
          </a:extLst>
        </xdr:cNvPr>
        <xdr:cNvSpPr/>
      </xdr:nvSpPr>
      <xdr:spPr>
        <a:xfrm>
          <a:off x="12763500" y="6643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39</xdr:row>
      <xdr:rowOff>5987</xdr:rowOff>
    </xdr:from>
    <xdr:to>
      <xdr:col>71</xdr:col>
      <xdr:colOff>177800</xdr:colOff>
      <xdr:row>39</xdr:row>
      <xdr:rowOff>7620</xdr:rowOff>
    </xdr:to>
    <xdr:cxnSp macro="">
      <xdr:nvCxnSpPr>
        <xdr:cNvPr id="545" name="直線コネクタ 544">
          <a:extLst>
            <a:ext uri="{FF2B5EF4-FFF2-40B4-BE49-F238E27FC236}">
              <a16:creationId xmlns:a16="http://schemas.microsoft.com/office/drawing/2014/main" id="{455BC5EF-83FC-4702-9D28-3BB440681455}"/>
            </a:ext>
          </a:extLst>
        </xdr:cNvPr>
        <xdr:cNvCxnSpPr/>
      </xdr:nvCxnSpPr>
      <xdr:spPr>
        <a:xfrm flipV="1">
          <a:off x="12814300" y="6692537"/>
          <a:ext cx="889000" cy="16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37</xdr:row>
      <xdr:rowOff>60251</xdr:rowOff>
    </xdr:from>
    <xdr:ext cx="405111" cy="259045"/>
    <xdr:sp macro="" textlink="">
      <xdr:nvSpPr>
        <xdr:cNvPr id="546" name="n_1aveValue【一般廃棄物処理施設】&#10;有形固定資産減価償却率">
          <a:extLst>
            <a:ext uri="{FF2B5EF4-FFF2-40B4-BE49-F238E27FC236}">
              <a16:creationId xmlns:a16="http://schemas.microsoft.com/office/drawing/2014/main" id="{6E5874BB-0D4D-4ED1-A292-A333F56B6A7D}"/>
            </a:ext>
          </a:extLst>
        </xdr:cNvPr>
        <xdr:cNvSpPr txBox="1"/>
      </xdr:nvSpPr>
      <xdr:spPr>
        <a:xfrm>
          <a:off x="15266044" y="64039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37</xdr:row>
      <xdr:rowOff>63517</xdr:rowOff>
    </xdr:from>
    <xdr:ext cx="405111" cy="259045"/>
    <xdr:sp macro="" textlink="">
      <xdr:nvSpPr>
        <xdr:cNvPr id="547" name="n_2aveValue【一般廃棄物処理施設】&#10;有形固定資産減価償却率">
          <a:extLst>
            <a:ext uri="{FF2B5EF4-FFF2-40B4-BE49-F238E27FC236}">
              <a16:creationId xmlns:a16="http://schemas.microsoft.com/office/drawing/2014/main" id="{A509BDE3-9D76-49E6-819E-4A9E075E4A8B}"/>
            </a:ext>
          </a:extLst>
        </xdr:cNvPr>
        <xdr:cNvSpPr txBox="1"/>
      </xdr:nvSpPr>
      <xdr:spPr>
        <a:xfrm>
          <a:off x="14389744" y="64071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39</xdr:row>
      <xdr:rowOff>119760</xdr:rowOff>
    </xdr:from>
    <xdr:ext cx="405111" cy="259045"/>
    <xdr:sp macro="" textlink="">
      <xdr:nvSpPr>
        <xdr:cNvPr id="548" name="n_3aveValue【一般廃棄物処理施設】&#10;有形固定資産減価償却率">
          <a:extLst>
            <a:ext uri="{FF2B5EF4-FFF2-40B4-BE49-F238E27FC236}">
              <a16:creationId xmlns:a16="http://schemas.microsoft.com/office/drawing/2014/main" id="{CF23393C-9967-4D46-9859-3BDDED5F9E43}"/>
            </a:ext>
          </a:extLst>
        </xdr:cNvPr>
        <xdr:cNvSpPr txBox="1"/>
      </xdr:nvSpPr>
      <xdr:spPr>
        <a:xfrm>
          <a:off x="13500744" y="68063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39</xdr:row>
      <xdr:rowOff>80571</xdr:rowOff>
    </xdr:from>
    <xdr:ext cx="405111" cy="259045"/>
    <xdr:sp macro="" textlink="">
      <xdr:nvSpPr>
        <xdr:cNvPr id="549" name="n_4aveValue【一般廃棄物処理施設】&#10;有形固定資産減価償却率">
          <a:extLst>
            <a:ext uri="{FF2B5EF4-FFF2-40B4-BE49-F238E27FC236}">
              <a16:creationId xmlns:a16="http://schemas.microsoft.com/office/drawing/2014/main" id="{4B308C63-43FC-4F7E-87E5-86546DAEDCC2}"/>
            </a:ext>
          </a:extLst>
        </xdr:cNvPr>
        <xdr:cNvSpPr txBox="1"/>
      </xdr:nvSpPr>
      <xdr:spPr>
        <a:xfrm>
          <a:off x="12611744" y="67671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39</xdr:row>
      <xdr:rowOff>103431</xdr:rowOff>
    </xdr:from>
    <xdr:ext cx="405111" cy="259045"/>
    <xdr:sp macro="" textlink="">
      <xdr:nvSpPr>
        <xdr:cNvPr id="550" name="n_1mainValue【一般廃棄物処理施設】&#10;有形固定資産減価償却率">
          <a:extLst>
            <a:ext uri="{FF2B5EF4-FFF2-40B4-BE49-F238E27FC236}">
              <a16:creationId xmlns:a16="http://schemas.microsoft.com/office/drawing/2014/main" id="{E6ADC64C-DF10-4CE3-8700-F1609475AA4C}"/>
            </a:ext>
          </a:extLst>
        </xdr:cNvPr>
        <xdr:cNvSpPr txBox="1"/>
      </xdr:nvSpPr>
      <xdr:spPr>
        <a:xfrm>
          <a:off x="15266044" y="67899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39</xdr:row>
      <xdr:rowOff>92001</xdr:rowOff>
    </xdr:from>
    <xdr:ext cx="405111" cy="259045"/>
    <xdr:sp macro="" textlink="">
      <xdr:nvSpPr>
        <xdr:cNvPr id="551" name="n_2mainValue【一般廃棄物処理施設】&#10;有形固定資産減価償却率">
          <a:extLst>
            <a:ext uri="{FF2B5EF4-FFF2-40B4-BE49-F238E27FC236}">
              <a16:creationId xmlns:a16="http://schemas.microsoft.com/office/drawing/2014/main" id="{EAFB09AE-DBB0-433A-9FC7-63C92C0D4FB6}"/>
            </a:ext>
          </a:extLst>
        </xdr:cNvPr>
        <xdr:cNvSpPr txBox="1"/>
      </xdr:nvSpPr>
      <xdr:spPr>
        <a:xfrm>
          <a:off x="14389744" y="67785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37</xdr:row>
      <xdr:rowOff>73314</xdr:rowOff>
    </xdr:from>
    <xdr:ext cx="405111" cy="259045"/>
    <xdr:sp macro="" textlink="">
      <xdr:nvSpPr>
        <xdr:cNvPr id="552" name="n_3mainValue【一般廃棄物処理施設】&#10;有形固定資産減価償却率">
          <a:extLst>
            <a:ext uri="{FF2B5EF4-FFF2-40B4-BE49-F238E27FC236}">
              <a16:creationId xmlns:a16="http://schemas.microsoft.com/office/drawing/2014/main" id="{DBEBE3CE-E68D-49DB-A1E9-0EAA02106131}"/>
            </a:ext>
          </a:extLst>
        </xdr:cNvPr>
        <xdr:cNvSpPr txBox="1"/>
      </xdr:nvSpPr>
      <xdr:spPr>
        <a:xfrm>
          <a:off x="13500744" y="64169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37</xdr:row>
      <xdr:rowOff>74947</xdr:rowOff>
    </xdr:from>
    <xdr:ext cx="405111" cy="259045"/>
    <xdr:sp macro="" textlink="">
      <xdr:nvSpPr>
        <xdr:cNvPr id="553" name="n_4mainValue【一般廃棄物処理施設】&#10;有形固定資産減価償却率">
          <a:extLst>
            <a:ext uri="{FF2B5EF4-FFF2-40B4-BE49-F238E27FC236}">
              <a16:creationId xmlns:a16="http://schemas.microsoft.com/office/drawing/2014/main" id="{D0853B6E-0775-4C13-A9CB-EE8825FDF1C9}"/>
            </a:ext>
          </a:extLst>
        </xdr:cNvPr>
        <xdr:cNvSpPr txBox="1"/>
      </xdr:nvSpPr>
      <xdr:spPr>
        <a:xfrm>
          <a:off x="12611744" y="64185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54" name="正方形/長方形 553">
          <a:extLst>
            <a:ext uri="{FF2B5EF4-FFF2-40B4-BE49-F238E27FC236}">
              <a16:creationId xmlns:a16="http://schemas.microsoft.com/office/drawing/2014/main" id="{35024145-E1FE-4A64-B6C1-1FA13BF095D3}"/>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55" name="正方形/長方形 554">
          <a:extLst>
            <a:ext uri="{FF2B5EF4-FFF2-40B4-BE49-F238E27FC236}">
              <a16:creationId xmlns:a16="http://schemas.microsoft.com/office/drawing/2014/main" id="{2359F304-789E-4447-86FA-A20DDD4B60EA}"/>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56" name="正方形/長方形 555">
          <a:extLst>
            <a:ext uri="{FF2B5EF4-FFF2-40B4-BE49-F238E27FC236}">
              <a16:creationId xmlns:a16="http://schemas.microsoft.com/office/drawing/2014/main" id="{E006F25D-6F0B-4CCD-AF9E-B04366405EFA}"/>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57" name="正方形/長方形 556">
          <a:extLst>
            <a:ext uri="{FF2B5EF4-FFF2-40B4-BE49-F238E27FC236}">
              <a16:creationId xmlns:a16="http://schemas.microsoft.com/office/drawing/2014/main" id="{0A43E274-D047-42EF-BCFE-026C49316798}"/>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58" name="正方形/長方形 557">
          <a:extLst>
            <a:ext uri="{FF2B5EF4-FFF2-40B4-BE49-F238E27FC236}">
              <a16:creationId xmlns:a16="http://schemas.microsoft.com/office/drawing/2014/main" id="{A03C67AE-105B-48B0-A086-E4F5E827AE36}"/>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59" name="正方形/長方形 558">
          <a:extLst>
            <a:ext uri="{FF2B5EF4-FFF2-40B4-BE49-F238E27FC236}">
              <a16:creationId xmlns:a16="http://schemas.microsoft.com/office/drawing/2014/main" id="{1A0AB18E-BA4E-4374-A9CF-10E7C76AFE66}"/>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60" name="正方形/長方形 559">
          <a:extLst>
            <a:ext uri="{FF2B5EF4-FFF2-40B4-BE49-F238E27FC236}">
              <a16:creationId xmlns:a16="http://schemas.microsoft.com/office/drawing/2014/main" id="{D01D88CA-293C-49D5-8E06-2C3E75182F93}"/>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72,958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61" name="正方形/長方形 560">
          <a:extLst>
            <a:ext uri="{FF2B5EF4-FFF2-40B4-BE49-F238E27FC236}">
              <a16:creationId xmlns:a16="http://schemas.microsoft.com/office/drawing/2014/main" id="{B677C48D-7D1F-4338-9887-2A93BD6E3139}"/>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62" name="テキスト ボックス 561">
          <a:extLst>
            <a:ext uri="{FF2B5EF4-FFF2-40B4-BE49-F238E27FC236}">
              <a16:creationId xmlns:a16="http://schemas.microsoft.com/office/drawing/2014/main" id="{2496C4C8-0E91-40F0-8818-BF137AB067B8}"/>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63" name="直線コネクタ 562">
          <a:extLst>
            <a:ext uri="{FF2B5EF4-FFF2-40B4-BE49-F238E27FC236}">
              <a16:creationId xmlns:a16="http://schemas.microsoft.com/office/drawing/2014/main" id="{893AC319-DCC7-4A87-9C4B-FC2989784A1E}"/>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564" name="直線コネクタ 563">
          <a:extLst>
            <a:ext uri="{FF2B5EF4-FFF2-40B4-BE49-F238E27FC236}">
              <a16:creationId xmlns:a16="http://schemas.microsoft.com/office/drawing/2014/main" id="{6DE501CC-5C41-4C35-98C9-053C915212DB}"/>
            </a:ext>
          </a:extLst>
        </xdr:cNvPr>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67327</xdr:rowOff>
    </xdr:from>
    <xdr:ext cx="248786" cy="259045"/>
    <xdr:sp macro="" textlink="">
      <xdr:nvSpPr>
        <xdr:cNvPr id="565" name="テキスト ボックス 564">
          <a:extLst>
            <a:ext uri="{FF2B5EF4-FFF2-40B4-BE49-F238E27FC236}">
              <a16:creationId xmlns:a16="http://schemas.microsoft.com/office/drawing/2014/main" id="{8584DE46-68C6-4D70-9F66-89438786E71B}"/>
            </a:ext>
          </a:extLst>
        </xdr:cNvPr>
        <xdr:cNvSpPr txBox="1"/>
      </xdr:nvSpPr>
      <xdr:spPr>
        <a:xfrm>
          <a:off x="18039214" y="709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566" name="直線コネクタ 565">
          <a:extLst>
            <a:ext uri="{FF2B5EF4-FFF2-40B4-BE49-F238E27FC236}">
              <a16:creationId xmlns:a16="http://schemas.microsoft.com/office/drawing/2014/main" id="{3A5AA6E9-9736-40E3-AA63-582127D70F24}"/>
            </a:ext>
          </a:extLst>
        </xdr:cNvPr>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39</xdr:row>
      <xdr:rowOff>29227</xdr:rowOff>
    </xdr:from>
    <xdr:ext cx="595419" cy="259045"/>
    <xdr:sp macro="" textlink="">
      <xdr:nvSpPr>
        <xdr:cNvPr id="567" name="テキスト ボックス 566">
          <a:extLst>
            <a:ext uri="{FF2B5EF4-FFF2-40B4-BE49-F238E27FC236}">
              <a16:creationId xmlns:a16="http://schemas.microsoft.com/office/drawing/2014/main" id="{5B4E4478-9B87-4256-A985-9AD6A1EC7E17}"/>
            </a:ext>
          </a:extLst>
        </xdr:cNvPr>
        <xdr:cNvSpPr txBox="1"/>
      </xdr:nvSpPr>
      <xdr:spPr>
        <a:xfrm>
          <a:off x="17692581" y="671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568" name="直線コネクタ 567">
          <a:extLst>
            <a:ext uri="{FF2B5EF4-FFF2-40B4-BE49-F238E27FC236}">
              <a16:creationId xmlns:a16="http://schemas.microsoft.com/office/drawing/2014/main" id="{0AE17777-F776-4180-AFFB-8E541873E854}"/>
            </a:ext>
          </a:extLst>
        </xdr:cNvPr>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36</xdr:row>
      <xdr:rowOff>162577</xdr:rowOff>
    </xdr:from>
    <xdr:ext cx="595419" cy="259045"/>
    <xdr:sp macro="" textlink="">
      <xdr:nvSpPr>
        <xdr:cNvPr id="569" name="テキスト ボックス 568">
          <a:extLst>
            <a:ext uri="{FF2B5EF4-FFF2-40B4-BE49-F238E27FC236}">
              <a16:creationId xmlns:a16="http://schemas.microsoft.com/office/drawing/2014/main" id="{4538DC35-9C2C-4127-87F5-322DB6863E41}"/>
            </a:ext>
          </a:extLst>
        </xdr:cNvPr>
        <xdr:cNvSpPr txBox="1"/>
      </xdr:nvSpPr>
      <xdr:spPr>
        <a:xfrm>
          <a:off x="17692581" y="633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570" name="直線コネクタ 569">
          <a:extLst>
            <a:ext uri="{FF2B5EF4-FFF2-40B4-BE49-F238E27FC236}">
              <a16:creationId xmlns:a16="http://schemas.microsoft.com/office/drawing/2014/main" id="{1C9B0FAA-6DA4-4FEB-8347-06013286355A}"/>
            </a:ext>
          </a:extLst>
        </xdr:cNvPr>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34</xdr:row>
      <xdr:rowOff>124477</xdr:rowOff>
    </xdr:from>
    <xdr:ext cx="595419" cy="259045"/>
    <xdr:sp macro="" textlink="">
      <xdr:nvSpPr>
        <xdr:cNvPr id="571" name="テキスト ボックス 570">
          <a:extLst>
            <a:ext uri="{FF2B5EF4-FFF2-40B4-BE49-F238E27FC236}">
              <a16:creationId xmlns:a16="http://schemas.microsoft.com/office/drawing/2014/main" id="{5A978150-03BD-4468-9F50-67823DDA9B20}"/>
            </a:ext>
          </a:extLst>
        </xdr:cNvPr>
        <xdr:cNvSpPr txBox="1"/>
      </xdr:nvSpPr>
      <xdr:spPr>
        <a:xfrm>
          <a:off x="17692581" y="595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572" name="直線コネクタ 571">
          <a:extLst>
            <a:ext uri="{FF2B5EF4-FFF2-40B4-BE49-F238E27FC236}">
              <a16:creationId xmlns:a16="http://schemas.microsoft.com/office/drawing/2014/main" id="{318758DB-AA91-442C-A89F-685120A4F79B}"/>
            </a:ext>
          </a:extLst>
        </xdr:cNvPr>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86377</xdr:rowOff>
    </xdr:from>
    <xdr:ext cx="595419" cy="259045"/>
    <xdr:sp macro="" textlink="">
      <xdr:nvSpPr>
        <xdr:cNvPr id="573" name="テキスト ボックス 572">
          <a:extLst>
            <a:ext uri="{FF2B5EF4-FFF2-40B4-BE49-F238E27FC236}">
              <a16:creationId xmlns:a16="http://schemas.microsoft.com/office/drawing/2014/main" id="{2828730E-536C-4E4C-9084-0B6C9CDA543A}"/>
            </a:ext>
          </a:extLst>
        </xdr:cNvPr>
        <xdr:cNvSpPr txBox="1"/>
      </xdr:nvSpPr>
      <xdr:spPr>
        <a:xfrm>
          <a:off x="17692581" y="557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74" name="直線コネクタ 573">
          <a:extLst>
            <a:ext uri="{FF2B5EF4-FFF2-40B4-BE49-F238E27FC236}">
              <a16:creationId xmlns:a16="http://schemas.microsoft.com/office/drawing/2014/main" id="{D669820E-48D3-40E9-9D5F-900202DD5AE8}"/>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575" name="テキスト ボックス 574">
          <a:extLst>
            <a:ext uri="{FF2B5EF4-FFF2-40B4-BE49-F238E27FC236}">
              <a16:creationId xmlns:a16="http://schemas.microsoft.com/office/drawing/2014/main" id="{E91AD443-96C8-4E26-85F8-7031318F7344}"/>
            </a:ext>
          </a:extLst>
        </xdr:cNvPr>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76" name="【一般廃棄物処理施設】&#10;一人当たり有形固定資産（償却資産）額グラフ枠">
          <a:extLst>
            <a:ext uri="{FF2B5EF4-FFF2-40B4-BE49-F238E27FC236}">
              <a16:creationId xmlns:a16="http://schemas.microsoft.com/office/drawing/2014/main" id="{9F8B4477-ED64-42E0-B126-D86FD9264CCE}"/>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127784</xdr:rowOff>
    </xdr:from>
    <xdr:to>
      <xdr:col>116</xdr:col>
      <xdr:colOff>62864</xdr:colOff>
      <xdr:row>42</xdr:row>
      <xdr:rowOff>36397</xdr:rowOff>
    </xdr:to>
    <xdr:cxnSp macro="">
      <xdr:nvCxnSpPr>
        <xdr:cNvPr id="577" name="直線コネクタ 576">
          <a:extLst>
            <a:ext uri="{FF2B5EF4-FFF2-40B4-BE49-F238E27FC236}">
              <a16:creationId xmlns:a16="http://schemas.microsoft.com/office/drawing/2014/main" id="{66E508C8-A155-41A2-AA23-A75E85CCC433}"/>
            </a:ext>
          </a:extLst>
        </xdr:cNvPr>
        <xdr:cNvCxnSpPr/>
      </xdr:nvCxnSpPr>
      <xdr:spPr>
        <a:xfrm flipV="1">
          <a:off x="22160864" y="5957084"/>
          <a:ext cx="0" cy="12802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40224</xdr:rowOff>
    </xdr:from>
    <xdr:ext cx="378565" cy="259045"/>
    <xdr:sp macro="" textlink="">
      <xdr:nvSpPr>
        <xdr:cNvPr id="578" name="【一般廃棄物処理施設】&#10;一人当たり有形固定資産（償却資産）額最小値テキスト">
          <a:extLst>
            <a:ext uri="{FF2B5EF4-FFF2-40B4-BE49-F238E27FC236}">
              <a16:creationId xmlns:a16="http://schemas.microsoft.com/office/drawing/2014/main" id="{34EBD936-A8B3-4E36-85D3-E3B5E4C5E1FF}"/>
            </a:ext>
          </a:extLst>
        </xdr:cNvPr>
        <xdr:cNvSpPr txBox="1"/>
      </xdr:nvSpPr>
      <xdr:spPr>
        <a:xfrm>
          <a:off x="22199600" y="724112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36397</xdr:rowOff>
    </xdr:from>
    <xdr:to>
      <xdr:col>116</xdr:col>
      <xdr:colOff>152400</xdr:colOff>
      <xdr:row>42</xdr:row>
      <xdr:rowOff>36397</xdr:rowOff>
    </xdr:to>
    <xdr:cxnSp macro="">
      <xdr:nvCxnSpPr>
        <xdr:cNvPr id="579" name="直線コネクタ 578">
          <a:extLst>
            <a:ext uri="{FF2B5EF4-FFF2-40B4-BE49-F238E27FC236}">
              <a16:creationId xmlns:a16="http://schemas.microsoft.com/office/drawing/2014/main" id="{1F6083C9-E0C7-4063-A4FA-830F3759B980}"/>
            </a:ext>
          </a:extLst>
        </xdr:cNvPr>
        <xdr:cNvCxnSpPr/>
      </xdr:nvCxnSpPr>
      <xdr:spPr>
        <a:xfrm>
          <a:off x="22072600" y="72372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74461</xdr:rowOff>
    </xdr:from>
    <xdr:ext cx="599010" cy="259045"/>
    <xdr:sp macro="" textlink="">
      <xdr:nvSpPr>
        <xdr:cNvPr id="580" name="【一般廃棄物処理施設】&#10;一人当たり有形固定資産（償却資産）額最大値テキスト">
          <a:extLst>
            <a:ext uri="{FF2B5EF4-FFF2-40B4-BE49-F238E27FC236}">
              <a16:creationId xmlns:a16="http://schemas.microsoft.com/office/drawing/2014/main" id="{A085CDAF-601B-4129-91AE-E9D13B9D7ED7}"/>
            </a:ext>
          </a:extLst>
        </xdr:cNvPr>
        <xdr:cNvSpPr txBox="1"/>
      </xdr:nvSpPr>
      <xdr:spPr>
        <a:xfrm>
          <a:off x="22199600" y="57323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336,461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127784</xdr:rowOff>
    </xdr:from>
    <xdr:to>
      <xdr:col>116</xdr:col>
      <xdr:colOff>152400</xdr:colOff>
      <xdr:row>34</xdr:row>
      <xdr:rowOff>127784</xdr:rowOff>
    </xdr:to>
    <xdr:cxnSp macro="">
      <xdr:nvCxnSpPr>
        <xdr:cNvPr id="581" name="直線コネクタ 580">
          <a:extLst>
            <a:ext uri="{FF2B5EF4-FFF2-40B4-BE49-F238E27FC236}">
              <a16:creationId xmlns:a16="http://schemas.microsoft.com/office/drawing/2014/main" id="{4BED9CBE-667C-4DE5-99EF-7F6734B6C405}"/>
            </a:ext>
          </a:extLst>
        </xdr:cNvPr>
        <xdr:cNvCxnSpPr/>
      </xdr:nvCxnSpPr>
      <xdr:spPr>
        <a:xfrm>
          <a:off x="22072600" y="59570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168372</xdr:rowOff>
    </xdr:from>
    <xdr:ext cx="534377" cy="259045"/>
    <xdr:sp macro="" textlink="">
      <xdr:nvSpPr>
        <xdr:cNvPr id="582" name="【一般廃棄物処理施設】&#10;一人当たり有形固定資産（償却資産）額平均値テキスト">
          <a:extLst>
            <a:ext uri="{FF2B5EF4-FFF2-40B4-BE49-F238E27FC236}">
              <a16:creationId xmlns:a16="http://schemas.microsoft.com/office/drawing/2014/main" id="{981E4200-6B41-4B0C-8DD4-19C0CEC60783}"/>
            </a:ext>
          </a:extLst>
        </xdr:cNvPr>
        <xdr:cNvSpPr txBox="1"/>
      </xdr:nvSpPr>
      <xdr:spPr>
        <a:xfrm>
          <a:off x="22199600" y="668347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93,479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145495</xdr:rowOff>
    </xdr:from>
    <xdr:to>
      <xdr:col>116</xdr:col>
      <xdr:colOff>114300</xdr:colOff>
      <xdr:row>40</xdr:row>
      <xdr:rowOff>75645</xdr:rowOff>
    </xdr:to>
    <xdr:sp macro="" textlink="">
      <xdr:nvSpPr>
        <xdr:cNvPr id="583" name="フローチャート: 判断 582">
          <a:extLst>
            <a:ext uri="{FF2B5EF4-FFF2-40B4-BE49-F238E27FC236}">
              <a16:creationId xmlns:a16="http://schemas.microsoft.com/office/drawing/2014/main" id="{AC6CEC1E-A8A9-4F2D-83E3-D9D18BBE06EC}"/>
            </a:ext>
          </a:extLst>
        </xdr:cNvPr>
        <xdr:cNvSpPr/>
      </xdr:nvSpPr>
      <xdr:spPr>
        <a:xfrm>
          <a:off x="22110700" y="6832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40</xdr:row>
      <xdr:rowOff>2453</xdr:rowOff>
    </xdr:from>
    <xdr:to>
      <xdr:col>112</xdr:col>
      <xdr:colOff>38100</xdr:colOff>
      <xdr:row>40</xdr:row>
      <xdr:rowOff>104053</xdr:rowOff>
    </xdr:to>
    <xdr:sp macro="" textlink="">
      <xdr:nvSpPr>
        <xdr:cNvPr id="584" name="フローチャート: 判断 583">
          <a:extLst>
            <a:ext uri="{FF2B5EF4-FFF2-40B4-BE49-F238E27FC236}">
              <a16:creationId xmlns:a16="http://schemas.microsoft.com/office/drawing/2014/main" id="{1EA50934-A24D-46C0-A497-198DCD4E0934}"/>
            </a:ext>
          </a:extLst>
        </xdr:cNvPr>
        <xdr:cNvSpPr/>
      </xdr:nvSpPr>
      <xdr:spPr>
        <a:xfrm>
          <a:off x="21272500" y="6860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152852</xdr:rowOff>
    </xdr:from>
    <xdr:to>
      <xdr:col>107</xdr:col>
      <xdr:colOff>101600</xdr:colOff>
      <xdr:row>40</xdr:row>
      <xdr:rowOff>83002</xdr:rowOff>
    </xdr:to>
    <xdr:sp macro="" textlink="">
      <xdr:nvSpPr>
        <xdr:cNvPr id="585" name="フローチャート: 判断 584">
          <a:extLst>
            <a:ext uri="{FF2B5EF4-FFF2-40B4-BE49-F238E27FC236}">
              <a16:creationId xmlns:a16="http://schemas.microsoft.com/office/drawing/2014/main" id="{DDBE7495-6F99-4C20-A3FE-F431E3971E07}"/>
            </a:ext>
          </a:extLst>
        </xdr:cNvPr>
        <xdr:cNvSpPr/>
      </xdr:nvSpPr>
      <xdr:spPr>
        <a:xfrm>
          <a:off x="20383500" y="68394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152018</xdr:rowOff>
    </xdr:from>
    <xdr:to>
      <xdr:col>102</xdr:col>
      <xdr:colOff>165100</xdr:colOff>
      <xdr:row>40</xdr:row>
      <xdr:rowOff>82168</xdr:rowOff>
    </xdr:to>
    <xdr:sp macro="" textlink="">
      <xdr:nvSpPr>
        <xdr:cNvPr id="586" name="フローチャート: 判断 585">
          <a:extLst>
            <a:ext uri="{FF2B5EF4-FFF2-40B4-BE49-F238E27FC236}">
              <a16:creationId xmlns:a16="http://schemas.microsoft.com/office/drawing/2014/main" id="{3AFE88FB-D0BD-4394-B9AC-8AF064F0AABF}"/>
            </a:ext>
          </a:extLst>
        </xdr:cNvPr>
        <xdr:cNvSpPr/>
      </xdr:nvSpPr>
      <xdr:spPr>
        <a:xfrm>
          <a:off x="19494500" y="68385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149865</xdr:rowOff>
    </xdr:from>
    <xdr:to>
      <xdr:col>98</xdr:col>
      <xdr:colOff>38100</xdr:colOff>
      <xdr:row>40</xdr:row>
      <xdr:rowOff>80015</xdr:rowOff>
    </xdr:to>
    <xdr:sp macro="" textlink="">
      <xdr:nvSpPr>
        <xdr:cNvPr id="587" name="フローチャート: 判断 586">
          <a:extLst>
            <a:ext uri="{FF2B5EF4-FFF2-40B4-BE49-F238E27FC236}">
              <a16:creationId xmlns:a16="http://schemas.microsoft.com/office/drawing/2014/main" id="{4DF7A24A-DCA1-4DE8-93C1-095153C37FA5}"/>
            </a:ext>
          </a:extLst>
        </xdr:cNvPr>
        <xdr:cNvSpPr/>
      </xdr:nvSpPr>
      <xdr:spPr>
        <a:xfrm>
          <a:off x="18605500" y="6836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88" name="テキスト ボックス 587">
          <a:extLst>
            <a:ext uri="{FF2B5EF4-FFF2-40B4-BE49-F238E27FC236}">
              <a16:creationId xmlns:a16="http://schemas.microsoft.com/office/drawing/2014/main" id="{E8E2E137-1391-4EA2-A47F-137F85888CFA}"/>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89" name="テキスト ボックス 588">
          <a:extLst>
            <a:ext uri="{FF2B5EF4-FFF2-40B4-BE49-F238E27FC236}">
              <a16:creationId xmlns:a16="http://schemas.microsoft.com/office/drawing/2014/main" id="{37C252F0-6B86-4DAC-B8F0-2E413C04F322}"/>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90" name="テキスト ボックス 589">
          <a:extLst>
            <a:ext uri="{FF2B5EF4-FFF2-40B4-BE49-F238E27FC236}">
              <a16:creationId xmlns:a16="http://schemas.microsoft.com/office/drawing/2014/main" id="{180639C4-B660-44DA-A723-651A193D40C6}"/>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91" name="テキスト ボックス 590">
          <a:extLst>
            <a:ext uri="{FF2B5EF4-FFF2-40B4-BE49-F238E27FC236}">
              <a16:creationId xmlns:a16="http://schemas.microsoft.com/office/drawing/2014/main" id="{C98F7694-B7E0-43E2-91A3-90A558A4F73A}"/>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92" name="テキスト ボックス 591">
          <a:extLst>
            <a:ext uri="{FF2B5EF4-FFF2-40B4-BE49-F238E27FC236}">
              <a16:creationId xmlns:a16="http://schemas.microsoft.com/office/drawing/2014/main" id="{F86B7450-2776-4C80-9326-9668374DA1AC}"/>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41</xdr:row>
      <xdr:rowOff>45841</xdr:rowOff>
    </xdr:from>
    <xdr:to>
      <xdr:col>116</xdr:col>
      <xdr:colOff>114300</xdr:colOff>
      <xdr:row>41</xdr:row>
      <xdr:rowOff>147441</xdr:rowOff>
    </xdr:to>
    <xdr:sp macro="" textlink="">
      <xdr:nvSpPr>
        <xdr:cNvPr id="593" name="楕円 592">
          <a:extLst>
            <a:ext uri="{FF2B5EF4-FFF2-40B4-BE49-F238E27FC236}">
              <a16:creationId xmlns:a16="http://schemas.microsoft.com/office/drawing/2014/main" id="{741A7BD7-28BE-406D-BB9B-CD3DB475E2B2}"/>
            </a:ext>
          </a:extLst>
        </xdr:cNvPr>
        <xdr:cNvSpPr/>
      </xdr:nvSpPr>
      <xdr:spPr>
        <a:xfrm>
          <a:off x="22110700" y="70752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132218</xdr:rowOff>
    </xdr:from>
    <xdr:ext cx="534377" cy="259045"/>
    <xdr:sp macro="" textlink="">
      <xdr:nvSpPr>
        <xdr:cNvPr id="594" name="【一般廃棄物処理施設】&#10;一人当たり有形固定資産（償却資産）額該当値テキスト">
          <a:extLst>
            <a:ext uri="{FF2B5EF4-FFF2-40B4-BE49-F238E27FC236}">
              <a16:creationId xmlns:a16="http://schemas.microsoft.com/office/drawing/2014/main" id="{FDCC9920-E9FD-4101-806D-9D82FA11FACF}"/>
            </a:ext>
          </a:extLst>
        </xdr:cNvPr>
        <xdr:cNvSpPr txBox="1"/>
      </xdr:nvSpPr>
      <xdr:spPr>
        <a:xfrm>
          <a:off x="22199600" y="69902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29,635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41</xdr:row>
      <xdr:rowOff>46706</xdr:rowOff>
    </xdr:from>
    <xdr:to>
      <xdr:col>112</xdr:col>
      <xdr:colOff>38100</xdr:colOff>
      <xdr:row>41</xdr:row>
      <xdr:rowOff>148306</xdr:rowOff>
    </xdr:to>
    <xdr:sp macro="" textlink="">
      <xdr:nvSpPr>
        <xdr:cNvPr id="595" name="楕円 594">
          <a:extLst>
            <a:ext uri="{FF2B5EF4-FFF2-40B4-BE49-F238E27FC236}">
              <a16:creationId xmlns:a16="http://schemas.microsoft.com/office/drawing/2014/main" id="{7FA57FD3-7175-4E5B-BF88-DE1CEA492844}"/>
            </a:ext>
          </a:extLst>
        </xdr:cNvPr>
        <xdr:cNvSpPr/>
      </xdr:nvSpPr>
      <xdr:spPr>
        <a:xfrm>
          <a:off x="21272500" y="7076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41</xdr:row>
      <xdr:rowOff>96641</xdr:rowOff>
    </xdr:from>
    <xdr:to>
      <xdr:col>116</xdr:col>
      <xdr:colOff>63500</xdr:colOff>
      <xdr:row>41</xdr:row>
      <xdr:rowOff>97506</xdr:rowOff>
    </xdr:to>
    <xdr:cxnSp macro="">
      <xdr:nvCxnSpPr>
        <xdr:cNvPr id="596" name="直線コネクタ 595">
          <a:extLst>
            <a:ext uri="{FF2B5EF4-FFF2-40B4-BE49-F238E27FC236}">
              <a16:creationId xmlns:a16="http://schemas.microsoft.com/office/drawing/2014/main" id="{E7D9469C-FC4C-4A3A-80A6-5F4509031FD8}"/>
            </a:ext>
          </a:extLst>
        </xdr:cNvPr>
        <xdr:cNvCxnSpPr/>
      </xdr:nvCxnSpPr>
      <xdr:spPr>
        <a:xfrm flipV="1">
          <a:off x="21323300" y="7126091"/>
          <a:ext cx="838200" cy="8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41</xdr:row>
      <xdr:rowOff>46085</xdr:rowOff>
    </xdr:from>
    <xdr:to>
      <xdr:col>107</xdr:col>
      <xdr:colOff>101600</xdr:colOff>
      <xdr:row>41</xdr:row>
      <xdr:rowOff>147685</xdr:rowOff>
    </xdr:to>
    <xdr:sp macro="" textlink="">
      <xdr:nvSpPr>
        <xdr:cNvPr id="597" name="楕円 596">
          <a:extLst>
            <a:ext uri="{FF2B5EF4-FFF2-40B4-BE49-F238E27FC236}">
              <a16:creationId xmlns:a16="http://schemas.microsoft.com/office/drawing/2014/main" id="{0DED2EAF-BBBE-428B-8DC9-EC46559A0347}"/>
            </a:ext>
          </a:extLst>
        </xdr:cNvPr>
        <xdr:cNvSpPr/>
      </xdr:nvSpPr>
      <xdr:spPr>
        <a:xfrm>
          <a:off x="20383500" y="70755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41</xdr:row>
      <xdr:rowOff>96885</xdr:rowOff>
    </xdr:from>
    <xdr:to>
      <xdr:col>111</xdr:col>
      <xdr:colOff>177800</xdr:colOff>
      <xdr:row>41</xdr:row>
      <xdr:rowOff>97506</xdr:rowOff>
    </xdr:to>
    <xdr:cxnSp macro="">
      <xdr:nvCxnSpPr>
        <xdr:cNvPr id="598" name="直線コネクタ 597">
          <a:extLst>
            <a:ext uri="{FF2B5EF4-FFF2-40B4-BE49-F238E27FC236}">
              <a16:creationId xmlns:a16="http://schemas.microsoft.com/office/drawing/2014/main" id="{E3938537-B634-4EDD-AA09-EE08C3B96DEE}"/>
            </a:ext>
          </a:extLst>
        </xdr:cNvPr>
        <xdr:cNvCxnSpPr/>
      </xdr:nvCxnSpPr>
      <xdr:spPr>
        <a:xfrm>
          <a:off x="20434300" y="7126335"/>
          <a:ext cx="889000" cy="6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41</xdr:row>
      <xdr:rowOff>45532</xdr:rowOff>
    </xdr:from>
    <xdr:to>
      <xdr:col>102</xdr:col>
      <xdr:colOff>165100</xdr:colOff>
      <xdr:row>41</xdr:row>
      <xdr:rowOff>147132</xdr:rowOff>
    </xdr:to>
    <xdr:sp macro="" textlink="">
      <xdr:nvSpPr>
        <xdr:cNvPr id="599" name="楕円 598">
          <a:extLst>
            <a:ext uri="{FF2B5EF4-FFF2-40B4-BE49-F238E27FC236}">
              <a16:creationId xmlns:a16="http://schemas.microsoft.com/office/drawing/2014/main" id="{8B6622AC-F746-4645-A6D0-0E9C6A3E0FBE}"/>
            </a:ext>
          </a:extLst>
        </xdr:cNvPr>
        <xdr:cNvSpPr/>
      </xdr:nvSpPr>
      <xdr:spPr>
        <a:xfrm>
          <a:off x="19494500" y="70749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41</xdr:row>
      <xdr:rowOff>96332</xdr:rowOff>
    </xdr:from>
    <xdr:to>
      <xdr:col>107</xdr:col>
      <xdr:colOff>50800</xdr:colOff>
      <xdr:row>41</xdr:row>
      <xdr:rowOff>96885</xdr:rowOff>
    </xdr:to>
    <xdr:cxnSp macro="">
      <xdr:nvCxnSpPr>
        <xdr:cNvPr id="600" name="直線コネクタ 599">
          <a:extLst>
            <a:ext uri="{FF2B5EF4-FFF2-40B4-BE49-F238E27FC236}">
              <a16:creationId xmlns:a16="http://schemas.microsoft.com/office/drawing/2014/main" id="{E411CC98-FC42-4456-987B-9D18489AA75F}"/>
            </a:ext>
          </a:extLst>
        </xdr:cNvPr>
        <xdr:cNvCxnSpPr/>
      </xdr:nvCxnSpPr>
      <xdr:spPr>
        <a:xfrm>
          <a:off x="19545300" y="7125782"/>
          <a:ext cx="889000" cy="5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41</xdr:row>
      <xdr:rowOff>52432</xdr:rowOff>
    </xdr:from>
    <xdr:to>
      <xdr:col>98</xdr:col>
      <xdr:colOff>38100</xdr:colOff>
      <xdr:row>41</xdr:row>
      <xdr:rowOff>154032</xdr:rowOff>
    </xdr:to>
    <xdr:sp macro="" textlink="">
      <xdr:nvSpPr>
        <xdr:cNvPr id="601" name="楕円 600">
          <a:extLst>
            <a:ext uri="{FF2B5EF4-FFF2-40B4-BE49-F238E27FC236}">
              <a16:creationId xmlns:a16="http://schemas.microsoft.com/office/drawing/2014/main" id="{57DAA669-3F10-4246-9D8C-46D63CD8A2F4}"/>
            </a:ext>
          </a:extLst>
        </xdr:cNvPr>
        <xdr:cNvSpPr/>
      </xdr:nvSpPr>
      <xdr:spPr>
        <a:xfrm>
          <a:off x="18605500" y="70818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41</xdr:row>
      <xdr:rowOff>96332</xdr:rowOff>
    </xdr:from>
    <xdr:to>
      <xdr:col>102</xdr:col>
      <xdr:colOff>114300</xdr:colOff>
      <xdr:row>41</xdr:row>
      <xdr:rowOff>103232</xdr:rowOff>
    </xdr:to>
    <xdr:cxnSp macro="">
      <xdr:nvCxnSpPr>
        <xdr:cNvPr id="602" name="直線コネクタ 601">
          <a:extLst>
            <a:ext uri="{FF2B5EF4-FFF2-40B4-BE49-F238E27FC236}">
              <a16:creationId xmlns:a16="http://schemas.microsoft.com/office/drawing/2014/main" id="{B916D241-A3CF-438F-A8D5-0AC5C35F0C42}"/>
            </a:ext>
          </a:extLst>
        </xdr:cNvPr>
        <xdr:cNvCxnSpPr/>
      </xdr:nvCxnSpPr>
      <xdr:spPr>
        <a:xfrm flipV="1">
          <a:off x="18656300" y="7125782"/>
          <a:ext cx="889000" cy="6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88411</xdr:colOff>
      <xdr:row>38</xdr:row>
      <xdr:rowOff>120580</xdr:rowOff>
    </xdr:from>
    <xdr:ext cx="534377" cy="259045"/>
    <xdr:sp macro="" textlink="">
      <xdr:nvSpPr>
        <xdr:cNvPr id="603" name="n_1aveValue【一般廃棄物処理施設】&#10;一人当たり有形固定資産（償却資産）額">
          <a:extLst>
            <a:ext uri="{FF2B5EF4-FFF2-40B4-BE49-F238E27FC236}">
              <a16:creationId xmlns:a16="http://schemas.microsoft.com/office/drawing/2014/main" id="{4AD6BDBA-E560-4B14-92EC-A9E9C54D3846}"/>
            </a:ext>
          </a:extLst>
        </xdr:cNvPr>
        <xdr:cNvSpPr txBox="1"/>
      </xdr:nvSpPr>
      <xdr:spPr>
        <a:xfrm>
          <a:off x="21043411" y="66356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86,023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38</xdr:row>
      <xdr:rowOff>99529</xdr:rowOff>
    </xdr:from>
    <xdr:ext cx="534377" cy="259045"/>
    <xdr:sp macro="" textlink="">
      <xdr:nvSpPr>
        <xdr:cNvPr id="604" name="n_2aveValue【一般廃棄物処理施設】&#10;一人当たり有形固定資産（償却資産）額">
          <a:extLst>
            <a:ext uri="{FF2B5EF4-FFF2-40B4-BE49-F238E27FC236}">
              <a16:creationId xmlns:a16="http://schemas.microsoft.com/office/drawing/2014/main" id="{C9376C3A-07FA-434E-B6DE-FABFB7E8D737}"/>
            </a:ext>
          </a:extLst>
        </xdr:cNvPr>
        <xdr:cNvSpPr txBox="1"/>
      </xdr:nvSpPr>
      <xdr:spPr>
        <a:xfrm>
          <a:off x="20167111" y="66146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38</xdr:row>
      <xdr:rowOff>98695</xdr:rowOff>
    </xdr:from>
    <xdr:ext cx="534377" cy="259045"/>
    <xdr:sp macro="" textlink="">
      <xdr:nvSpPr>
        <xdr:cNvPr id="605" name="n_3aveValue【一般廃棄物処理施設】&#10;一人当たり有形固定資産（償却資産）額">
          <a:extLst>
            <a:ext uri="{FF2B5EF4-FFF2-40B4-BE49-F238E27FC236}">
              <a16:creationId xmlns:a16="http://schemas.microsoft.com/office/drawing/2014/main" id="{FF5B56DB-E218-4CF2-96AE-897407453870}"/>
            </a:ext>
          </a:extLst>
        </xdr:cNvPr>
        <xdr:cNvSpPr txBox="1"/>
      </xdr:nvSpPr>
      <xdr:spPr>
        <a:xfrm>
          <a:off x="19278111" y="66137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91,767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38</xdr:row>
      <xdr:rowOff>96542</xdr:rowOff>
    </xdr:from>
    <xdr:ext cx="534377" cy="259045"/>
    <xdr:sp macro="" textlink="">
      <xdr:nvSpPr>
        <xdr:cNvPr id="606" name="n_4aveValue【一般廃棄物処理施設】&#10;一人当たり有形固定資産（償却資産）額">
          <a:extLst>
            <a:ext uri="{FF2B5EF4-FFF2-40B4-BE49-F238E27FC236}">
              <a16:creationId xmlns:a16="http://schemas.microsoft.com/office/drawing/2014/main" id="{BD767BC2-05BE-4A77-85DE-D4D71585EB57}"/>
            </a:ext>
          </a:extLst>
        </xdr:cNvPr>
        <xdr:cNvSpPr txBox="1"/>
      </xdr:nvSpPr>
      <xdr:spPr>
        <a:xfrm>
          <a:off x="18389111" y="66116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92,332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88411</xdr:colOff>
      <xdr:row>41</xdr:row>
      <xdr:rowOff>139433</xdr:rowOff>
    </xdr:from>
    <xdr:ext cx="534377" cy="259045"/>
    <xdr:sp macro="" textlink="">
      <xdr:nvSpPr>
        <xdr:cNvPr id="607" name="n_1mainValue【一般廃棄物処理施設】&#10;一人当たり有形固定資産（償却資産）額">
          <a:extLst>
            <a:ext uri="{FF2B5EF4-FFF2-40B4-BE49-F238E27FC236}">
              <a16:creationId xmlns:a16="http://schemas.microsoft.com/office/drawing/2014/main" id="{26EC80EF-2CBA-4A13-B976-69FC3F25E965}"/>
            </a:ext>
          </a:extLst>
        </xdr:cNvPr>
        <xdr:cNvSpPr txBox="1"/>
      </xdr:nvSpPr>
      <xdr:spPr>
        <a:xfrm>
          <a:off x="21043411" y="71688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29,408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41</xdr:row>
      <xdr:rowOff>138812</xdr:rowOff>
    </xdr:from>
    <xdr:ext cx="534377" cy="259045"/>
    <xdr:sp macro="" textlink="">
      <xdr:nvSpPr>
        <xdr:cNvPr id="608" name="n_2mainValue【一般廃棄物処理施設】&#10;一人当たり有形固定資産（償却資産）額">
          <a:extLst>
            <a:ext uri="{FF2B5EF4-FFF2-40B4-BE49-F238E27FC236}">
              <a16:creationId xmlns:a16="http://schemas.microsoft.com/office/drawing/2014/main" id="{46B0A8F7-BA1F-4061-AF18-06CAE2A43F32}"/>
            </a:ext>
          </a:extLst>
        </xdr:cNvPr>
        <xdr:cNvSpPr txBox="1"/>
      </xdr:nvSpPr>
      <xdr:spPr>
        <a:xfrm>
          <a:off x="20167111" y="71682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29,571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41</xdr:row>
      <xdr:rowOff>138259</xdr:rowOff>
    </xdr:from>
    <xdr:ext cx="534377" cy="259045"/>
    <xdr:sp macro="" textlink="">
      <xdr:nvSpPr>
        <xdr:cNvPr id="609" name="n_3mainValue【一般廃棄物処理施設】&#10;一人当たり有形固定資産（償却資産）額">
          <a:extLst>
            <a:ext uri="{FF2B5EF4-FFF2-40B4-BE49-F238E27FC236}">
              <a16:creationId xmlns:a16="http://schemas.microsoft.com/office/drawing/2014/main" id="{69BC7CA2-3CCD-4991-9ACD-55A341D7CA0D}"/>
            </a:ext>
          </a:extLst>
        </xdr:cNvPr>
        <xdr:cNvSpPr txBox="1"/>
      </xdr:nvSpPr>
      <xdr:spPr>
        <a:xfrm>
          <a:off x="19278111" y="71677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29,716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41</xdr:row>
      <xdr:rowOff>145159</xdr:rowOff>
    </xdr:from>
    <xdr:ext cx="534377" cy="259045"/>
    <xdr:sp macro="" textlink="">
      <xdr:nvSpPr>
        <xdr:cNvPr id="610" name="n_4mainValue【一般廃棄物処理施設】&#10;一人当たり有形固定資産（償却資産）額">
          <a:extLst>
            <a:ext uri="{FF2B5EF4-FFF2-40B4-BE49-F238E27FC236}">
              <a16:creationId xmlns:a16="http://schemas.microsoft.com/office/drawing/2014/main" id="{58284A6C-EC1D-4566-BE62-7790774E4BFF}"/>
            </a:ext>
          </a:extLst>
        </xdr:cNvPr>
        <xdr:cNvSpPr txBox="1"/>
      </xdr:nvSpPr>
      <xdr:spPr>
        <a:xfrm>
          <a:off x="18389111" y="71746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27,905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611" name="正方形/長方形 610">
          <a:extLst>
            <a:ext uri="{FF2B5EF4-FFF2-40B4-BE49-F238E27FC236}">
              <a16:creationId xmlns:a16="http://schemas.microsoft.com/office/drawing/2014/main" id="{AC603879-1B4A-484E-96EC-9068C9750709}"/>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12" name="正方形/長方形 611">
          <a:extLst>
            <a:ext uri="{FF2B5EF4-FFF2-40B4-BE49-F238E27FC236}">
              <a16:creationId xmlns:a16="http://schemas.microsoft.com/office/drawing/2014/main" id="{F2A3F54E-D02E-4990-9EA4-9227FF1190CF}"/>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13" name="正方形/長方形 612">
          <a:extLst>
            <a:ext uri="{FF2B5EF4-FFF2-40B4-BE49-F238E27FC236}">
              <a16:creationId xmlns:a16="http://schemas.microsoft.com/office/drawing/2014/main" id="{B9CF84F3-9816-423B-B8DD-E9AF2C068A26}"/>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14" name="正方形/長方形 613">
          <a:extLst>
            <a:ext uri="{FF2B5EF4-FFF2-40B4-BE49-F238E27FC236}">
              <a16:creationId xmlns:a16="http://schemas.microsoft.com/office/drawing/2014/main" id="{256BD51F-2413-41E2-AC51-E3C93F802753}"/>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15" name="正方形/長方形 614">
          <a:extLst>
            <a:ext uri="{FF2B5EF4-FFF2-40B4-BE49-F238E27FC236}">
              <a16:creationId xmlns:a16="http://schemas.microsoft.com/office/drawing/2014/main" id="{5B5C243C-2393-43C8-B1B0-69FC5EF6C43B}"/>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16" name="正方形/長方形 615">
          <a:extLst>
            <a:ext uri="{FF2B5EF4-FFF2-40B4-BE49-F238E27FC236}">
              <a16:creationId xmlns:a16="http://schemas.microsoft.com/office/drawing/2014/main" id="{1F9FE480-D891-4494-93F0-79594ABC04E7}"/>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17" name="正方形/長方形 616">
          <a:extLst>
            <a:ext uri="{FF2B5EF4-FFF2-40B4-BE49-F238E27FC236}">
              <a16:creationId xmlns:a16="http://schemas.microsoft.com/office/drawing/2014/main" id="{84ACB092-F61D-411D-BA27-D5B5CED381BF}"/>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18" name="正方形/長方形 617">
          <a:extLst>
            <a:ext uri="{FF2B5EF4-FFF2-40B4-BE49-F238E27FC236}">
              <a16:creationId xmlns:a16="http://schemas.microsoft.com/office/drawing/2014/main" id="{3BFF6BDB-FF21-418E-B7B8-FC7F21FA62C0}"/>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619" name="テキスト ボックス 618">
          <a:extLst>
            <a:ext uri="{FF2B5EF4-FFF2-40B4-BE49-F238E27FC236}">
              <a16:creationId xmlns:a16="http://schemas.microsoft.com/office/drawing/2014/main" id="{A3A34A97-D3FA-4A47-9E43-D25707228F71}"/>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20" name="直線コネクタ 619">
          <a:extLst>
            <a:ext uri="{FF2B5EF4-FFF2-40B4-BE49-F238E27FC236}">
              <a16:creationId xmlns:a16="http://schemas.microsoft.com/office/drawing/2014/main" id="{6A7378BB-3899-4584-96A7-DCA7EB62559B}"/>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621" name="テキスト ボックス 620">
          <a:extLst>
            <a:ext uri="{FF2B5EF4-FFF2-40B4-BE49-F238E27FC236}">
              <a16:creationId xmlns:a16="http://schemas.microsoft.com/office/drawing/2014/main" id="{7073D2D6-F9E1-4A9E-9646-D973B27FA7BD}"/>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622" name="直線コネクタ 621">
          <a:extLst>
            <a:ext uri="{FF2B5EF4-FFF2-40B4-BE49-F238E27FC236}">
              <a16:creationId xmlns:a16="http://schemas.microsoft.com/office/drawing/2014/main" id="{B88B71A3-7374-424E-89C3-BF08A7009686}"/>
            </a:ext>
          </a:extLst>
        </xdr:cNvPr>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159855</xdr:rowOff>
    </xdr:from>
    <xdr:ext cx="467179" cy="259045"/>
    <xdr:sp macro="" textlink="">
      <xdr:nvSpPr>
        <xdr:cNvPr id="623" name="テキスト ボックス 622">
          <a:extLst>
            <a:ext uri="{FF2B5EF4-FFF2-40B4-BE49-F238E27FC236}">
              <a16:creationId xmlns:a16="http://schemas.microsoft.com/office/drawing/2014/main" id="{858BDD12-207B-47FD-A366-00F9C58240CA}"/>
            </a:ext>
          </a:extLst>
        </xdr:cNvPr>
        <xdr:cNvSpPr txBox="1"/>
      </xdr:nvSpPr>
      <xdr:spPr>
        <a:xfrm>
          <a:off x="11978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624" name="直線コネクタ 623">
          <a:extLst>
            <a:ext uri="{FF2B5EF4-FFF2-40B4-BE49-F238E27FC236}">
              <a16:creationId xmlns:a16="http://schemas.microsoft.com/office/drawing/2014/main" id="{25D8A267-1684-4D3A-887C-284DC2F3EC5D}"/>
            </a:ext>
          </a:extLst>
        </xdr:cNvPr>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625" name="テキスト ボックス 624">
          <a:extLst>
            <a:ext uri="{FF2B5EF4-FFF2-40B4-BE49-F238E27FC236}">
              <a16:creationId xmlns:a16="http://schemas.microsoft.com/office/drawing/2014/main" id="{AD506621-AB3D-4E9D-9057-B38FB6C2A62F}"/>
            </a:ext>
          </a:extLst>
        </xdr:cNvPr>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626" name="直線コネクタ 625">
          <a:extLst>
            <a:ext uri="{FF2B5EF4-FFF2-40B4-BE49-F238E27FC236}">
              <a16:creationId xmlns:a16="http://schemas.microsoft.com/office/drawing/2014/main" id="{DA8BBAB1-643B-442E-A822-77DEDE043106}"/>
            </a:ext>
          </a:extLst>
        </xdr:cNvPr>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627" name="テキスト ボックス 626">
          <a:extLst>
            <a:ext uri="{FF2B5EF4-FFF2-40B4-BE49-F238E27FC236}">
              <a16:creationId xmlns:a16="http://schemas.microsoft.com/office/drawing/2014/main" id="{A90C83C7-9983-483F-9FB1-75FF91D5E66E}"/>
            </a:ext>
          </a:extLst>
        </xdr:cNvPr>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628" name="直線コネクタ 627">
          <a:extLst>
            <a:ext uri="{FF2B5EF4-FFF2-40B4-BE49-F238E27FC236}">
              <a16:creationId xmlns:a16="http://schemas.microsoft.com/office/drawing/2014/main" id="{A2AE157F-8AE9-4395-8E8C-93D60EF08FF1}"/>
            </a:ext>
          </a:extLst>
        </xdr:cNvPr>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629" name="テキスト ボックス 628">
          <a:extLst>
            <a:ext uri="{FF2B5EF4-FFF2-40B4-BE49-F238E27FC236}">
              <a16:creationId xmlns:a16="http://schemas.microsoft.com/office/drawing/2014/main" id="{7E249D69-8F5F-491D-AEE7-C12BE1FD3AED}"/>
            </a:ext>
          </a:extLst>
        </xdr:cNvPr>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630" name="直線コネクタ 629">
          <a:extLst>
            <a:ext uri="{FF2B5EF4-FFF2-40B4-BE49-F238E27FC236}">
              <a16:creationId xmlns:a16="http://schemas.microsoft.com/office/drawing/2014/main" id="{D6ACC149-FA12-470F-A8F8-FB8BA1A6BD7A}"/>
            </a:ext>
          </a:extLst>
        </xdr:cNvPr>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631" name="テキスト ボックス 630">
          <a:extLst>
            <a:ext uri="{FF2B5EF4-FFF2-40B4-BE49-F238E27FC236}">
              <a16:creationId xmlns:a16="http://schemas.microsoft.com/office/drawing/2014/main" id="{288A7A0B-570E-4779-AAA3-153028774662}"/>
            </a:ext>
          </a:extLst>
        </xdr:cNvPr>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632" name="直線コネクタ 631">
          <a:extLst>
            <a:ext uri="{FF2B5EF4-FFF2-40B4-BE49-F238E27FC236}">
              <a16:creationId xmlns:a16="http://schemas.microsoft.com/office/drawing/2014/main" id="{EFA4E007-D9D2-492B-AFDE-094C1CA8B4E8}"/>
            </a:ext>
          </a:extLst>
        </xdr:cNvPr>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54</xdr:row>
      <xdr:rowOff>70049</xdr:rowOff>
    </xdr:from>
    <xdr:ext cx="338939" cy="259045"/>
    <xdr:sp macro="" textlink="">
      <xdr:nvSpPr>
        <xdr:cNvPr id="633" name="テキスト ボックス 632">
          <a:extLst>
            <a:ext uri="{FF2B5EF4-FFF2-40B4-BE49-F238E27FC236}">
              <a16:creationId xmlns:a16="http://schemas.microsoft.com/office/drawing/2014/main" id="{A706DCBD-C5BC-4EDF-84AD-5572AD97C203}"/>
            </a:ext>
          </a:extLst>
        </xdr:cNvPr>
        <xdr:cNvSpPr txBox="1"/>
      </xdr:nvSpPr>
      <xdr:spPr>
        <a:xfrm>
          <a:off x="12107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34" name="直線コネクタ 633">
          <a:extLst>
            <a:ext uri="{FF2B5EF4-FFF2-40B4-BE49-F238E27FC236}">
              <a16:creationId xmlns:a16="http://schemas.microsoft.com/office/drawing/2014/main" id="{67BACF16-0C3B-4ED0-B06A-A7DA012B8FAD}"/>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57150</xdr:rowOff>
    </xdr:from>
    <xdr:to>
      <xdr:col>90</xdr:col>
      <xdr:colOff>25400</xdr:colOff>
      <xdr:row>66</xdr:row>
      <xdr:rowOff>114300</xdr:rowOff>
    </xdr:to>
    <xdr:sp macro="" textlink="">
      <xdr:nvSpPr>
        <xdr:cNvPr id="635" name="【保健センター・保健所】&#10;有形固定資産減価償却率グラフ枠">
          <a:extLst>
            <a:ext uri="{FF2B5EF4-FFF2-40B4-BE49-F238E27FC236}">
              <a16:creationId xmlns:a16="http://schemas.microsoft.com/office/drawing/2014/main" id="{FEB92AD2-B676-42EA-B7A4-53821F229A69}"/>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78377</xdr:rowOff>
    </xdr:from>
    <xdr:to>
      <xdr:col>85</xdr:col>
      <xdr:colOff>126364</xdr:colOff>
      <xdr:row>64</xdr:row>
      <xdr:rowOff>130628</xdr:rowOff>
    </xdr:to>
    <xdr:cxnSp macro="">
      <xdr:nvCxnSpPr>
        <xdr:cNvPr id="636" name="直線コネクタ 635">
          <a:extLst>
            <a:ext uri="{FF2B5EF4-FFF2-40B4-BE49-F238E27FC236}">
              <a16:creationId xmlns:a16="http://schemas.microsoft.com/office/drawing/2014/main" id="{10A0D972-19AC-48A8-95A9-7112484D7237}"/>
            </a:ext>
          </a:extLst>
        </xdr:cNvPr>
        <xdr:cNvCxnSpPr/>
      </xdr:nvCxnSpPr>
      <xdr:spPr>
        <a:xfrm flipV="1">
          <a:off x="16318864" y="9508127"/>
          <a:ext cx="0" cy="15953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134455</xdr:rowOff>
    </xdr:from>
    <xdr:ext cx="469744" cy="259045"/>
    <xdr:sp macro="" textlink="">
      <xdr:nvSpPr>
        <xdr:cNvPr id="637" name="【保健センター・保健所】&#10;有形固定資産減価償却率最小値テキスト">
          <a:extLst>
            <a:ext uri="{FF2B5EF4-FFF2-40B4-BE49-F238E27FC236}">
              <a16:creationId xmlns:a16="http://schemas.microsoft.com/office/drawing/2014/main" id="{DBFB42AF-2811-40A0-96A8-75892642D80C}"/>
            </a:ext>
          </a:extLst>
        </xdr:cNvPr>
        <xdr:cNvSpPr txBox="1"/>
      </xdr:nvSpPr>
      <xdr:spPr>
        <a:xfrm>
          <a:off x="16357600" y="1110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130628</xdr:rowOff>
    </xdr:from>
    <xdr:to>
      <xdr:col>86</xdr:col>
      <xdr:colOff>25400</xdr:colOff>
      <xdr:row>64</xdr:row>
      <xdr:rowOff>130628</xdr:rowOff>
    </xdr:to>
    <xdr:cxnSp macro="">
      <xdr:nvCxnSpPr>
        <xdr:cNvPr id="638" name="直線コネクタ 637">
          <a:extLst>
            <a:ext uri="{FF2B5EF4-FFF2-40B4-BE49-F238E27FC236}">
              <a16:creationId xmlns:a16="http://schemas.microsoft.com/office/drawing/2014/main" id="{01DA8590-2ADD-46F9-9470-F308E7ABDF21}"/>
            </a:ext>
          </a:extLst>
        </xdr:cNvPr>
        <xdr:cNvCxnSpPr/>
      </xdr:nvCxnSpPr>
      <xdr:spPr>
        <a:xfrm>
          <a:off x="16230600" y="1110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25054</xdr:rowOff>
    </xdr:from>
    <xdr:ext cx="340478" cy="259045"/>
    <xdr:sp macro="" textlink="">
      <xdr:nvSpPr>
        <xdr:cNvPr id="639" name="【保健センター・保健所】&#10;有形固定資産減価償却率最大値テキスト">
          <a:extLst>
            <a:ext uri="{FF2B5EF4-FFF2-40B4-BE49-F238E27FC236}">
              <a16:creationId xmlns:a16="http://schemas.microsoft.com/office/drawing/2014/main" id="{A98FCCA7-77DA-45EB-9CB8-AFBD3D36474C}"/>
            </a:ext>
          </a:extLst>
        </xdr:cNvPr>
        <xdr:cNvSpPr txBox="1"/>
      </xdr:nvSpPr>
      <xdr:spPr>
        <a:xfrm>
          <a:off x="16357600" y="928335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78377</xdr:rowOff>
    </xdr:from>
    <xdr:to>
      <xdr:col>86</xdr:col>
      <xdr:colOff>25400</xdr:colOff>
      <xdr:row>55</xdr:row>
      <xdr:rowOff>78377</xdr:rowOff>
    </xdr:to>
    <xdr:cxnSp macro="">
      <xdr:nvCxnSpPr>
        <xdr:cNvPr id="640" name="直線コネクタ 639">
          <a:extLst>
            <a:ext uri="{FF2B5EF4-FFF2-40B4-BE49-F238E27FC236}">
              <a16:creationId xmlns:a16="http://schemas.microsoft.com/office/drawing/2014/main" id="{57C8C745-0084-4ABF-AB10-750AD4E11AC7}"/>
            </a:ext>
          </a:extLst>
        </xdr:cNvPr>
        <xdr:cNvCxnSpPr/>
      </xdr:nvCxnSpPr>
      <xdr:spPr>
        <a:xfrm>
          <a:off x="16230600" y="95081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48821</xdr:rowOff>
    </xdr:from>
    <xdr:ext cx="405111" cy="259045"/>
    <xdr:sp macro="" textlink="">
      <xdr:nvSpPr>
        <xdr:cNvPr id="641" name="【保健センター・保健所】&#10;有形固定資産減価償却率平均値テキスト">
          <a:extLst>
            <a:ext uri="{FF2B5EF4-FFF2-40B4-BE49-F238E27FC236}">
              <a16:creationId xmlns:a16="http://schemas.microsoft.com/office/drawing/2014/main" id="{9B98FD38-C25D-4E7A-BCF1-7AC7649FDEBE}"/>
            </a:ext>
          </a:extLst>
        </xdr:cNvPr>
        <xdr:cNvSpPr txBox="1"/>
      </xdr:nvSpPr>
      <xdr:spPr>
        <a:xfrm>
          <a:off x="16357600" y="1016437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25944</xdr:rowOff>
    </xdr:from>
    <xdr:to>
      <xdr:col>85</xdr:col>
      <xdr:colOff>177800</xdr:colOff>
      <xdr:row>60</xdr:row>
      <xdr:rowOff>127544</xdr:rowOff>
    </xdr:to>
    <xdr:sp macro="" textlink="">
      <xdr:nvSpPr>
        <xdr:cNvPr id="642" name="フローチャート: 判断 641">
          <a:extLst>
            <a:ext uri="{FF2B5EF4-FFF2-40B4-BE49-F238E27FC236}">
              <a16:creationId xmlns:a16="http://schemas.microsoft.com/office/drawing/2014/main" id="{E18590CD-C232-461B-9828-CCF3017AFECC}"/>
            </a:ext>
          </a:extLst>
        </xdr:cNvPr>
        <xdr:cNvSpPr/>
      </xdr:nvSpPr>
      <xdr:spPr>
        <a:xfrm>
          <a:off x="16268700" y="10312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3084</xdr:rowOff>
    </xdr:from>
    <xdr:to>
      <xdr:col>81</xdr:col>
      <xdr:colOff>101600</xdr:colOff>
      <xdr:row>60</xdr:row>
      <xdr:rowOff>104684</xdr:rowOff>
    </xdr:to>
    <xdr:sp macro="" textlink="">
      <xdr:nvSpPr>
        <xdr:cNvPr id="643" name="フローチャート: 判断 642">
          <a:extLst>
            <a:ext uri="{FF2B5EF4-FFF2-40B4-BE49-F238E27FC236}">
              <a16:creationId xmlns:a16="http://schemas.microsoft.com/office/drawing/2014/main" id="{7EAC5F26-7AB6-4653-BF23-437767640BE2}"/>
            </a:ext>
          </a:extLst>
        </xdr:cNvPr>
        <xdr:cNvSpPr/>
      </xdr:nvSpPr>
      <xdr:spPr>
        <a:xfrm>
          <a:off x="15430500" y="10290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1451</xdr:rowOff>
    </xdr:from>
    <xdr:to>
      <xdr:col>76</xdr:col>
      <xdr:colOff>165100</xdr:colOff>
      <xdr:row>60</xdr:row>
      <xdr:rowOff>103051</xdr:rowOff>
    </xdr:to>
    <xdr:sp macro="" textlink="">
      <xdr:nvSpPr>
        <xdr:cNvPr id="644" name="フローチャート: 判断 643">
          <a:extLst>
            <a:ext uri="{FF2B5EF4-FFF2-40B4-BE49-F238E27FC236}">
              <a16:creationId xmlns:a16="http://schemas.microsoft.com/office/drawing/2014/main" id="{CB6B4259-88D3-4EF5-965B-02779262D190}"/>
            </a:ext>
          </a:extLst>
        </xdr:cNvPr>
        <xdr:cNvSpPr/>
      </xdr:nvSpPr>
      <xdr:spPr>
        <a:xfrm>
          <a:off x="14541500" y="102884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148409</xdr:rowOff>
    </xdr:from>
    <xdr:to>
      <xdr:col>72</xdr:col>
      <xdr:colOff>38100</xdr:colOff>
      <xdr:row>60</xdr:row>
      <xdr:rowOff>78559</xdr:rowOff>
    </xdr:to>
    <xdr:sp macro="" textlink="">
      <xdr:nvSpPr>
        <xdr:cNvPr id="645" name="フローチャート: 判断 644">
          <a:extLst>
            <a:ext uri="{FF2B5EF4-FFF2-40B4-BE49-F238E27FC236}">
              <a16:creationId xmlns:a16="http://schemas.microsoft.com/office/drawing/2014/main" id="{144994A5-F979-421B-9086-0824D2C86BA5}"/>
            </a:ext>
          </a:extLst>
        </xdr:cNvPr>
        <xdr:cNvSpPr/>
      </xdr:nvSpPr>
      <xdr:spPr>
        <a:xfrm>
          <a:off x="13652500" y="102639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119017</xdr:rowOff>
    </xdr:from>
    <xdr:to>
      <xdr:col>67</xdr:col>
      <xdr:colOff>101600</xdr:colOff>
      <xdr:row>60</xdr:row>
      <xdr:rowOff>49167</xdr:rowOff>
    </xdr:to>
    <xdr:sp macro="" textlink="">
      <xdr:nvSpPr>
        <xdr:cNvPr id="646" name="フローチャート: 判断 645">
          <a:extLst>
            <a:ext uri="{FF2B5EF4-FFF2-40B4-BE49-F238E27FC236}">
              <a16:creationId xmlns:a16="http://schemas.microsoft.com/office/drawing/2014/main" id="{DDC50B74-994D-4945-9809-6447E4D3B59C}"/>
            </a:ext>
          </a:extLst>
        </xdr:cNvPr>
        <xdr:cNvSpPr/>
      </xdr:nvSpPr>
      <xdr:spPr>
        <a:xfrm>
          <a:off x="12763500" y="102345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47" name="テキスト ボックス 646">
          <a:extLst>
            <a:ext uri="{FF2B5EF4-FFF2-40B4-BE49-F238E27FC236}">
              <a16:creationId xmlns:a16="http://schemas.microsoft.com/office/drawing/2014/main" id="{C419D58C-52B5-4230-9936-E5F566349F82}"/>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48" name="テキスト ボックス 647">
          <a:extLst>
            <a:ext uri="{FF2B5EF4-FFF2-40B4-BE49-F238E27FC236}">
              <a16:creationId xmlns:a16="http://schemas.microsoft.com/office/drawing/2014/main" id="{28B882A7-0E8C-4894-A6D2-153792EF5B17}"/>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49" name="テキスト ボックス 648">
          <a:extLst>
            <a:ext uri="{FF2B5EF4-FFF2-40B4-BE49-F238E27FC236}">
              <a16:creationId xmlns:a16="http://schemas.microsoft.com/office/drawing/2014/main" id="{6BAE93CD-E882-4F4E-960F-0C85A886ACA5}"/>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50" name="テキスト ボックス 649">
          <a:extLst>
            <a:ext uri="{FF2B5EF4-FFF2-40B4-BE49-F238E27FC236}">
              <a16:creationId xmlns:a16="http://schemas.microsoft.com/office/drawing/2014/main" id="{BF7D6B68-374C-4D24-B383-FF9DFB1AE6EC}"/>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51" name="テキスト ボックス 650">
          <a:extLst>
            <a:ext uri="{FF2B5EF4-FFF2-40B4-BE49-F238E27FC236}">
              <a16:creationId xmlns:a16="http://schemas.microsoft.com/office/drawing/2014/main" id="{8C43A37C-AF91-4578-BE7E-5CA4C1CDCD95}"/>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63</xdr:row>
      <xdr:rowOff>171269</xdr:rowOff>
    </xdr:from>
    <xdr:to>
      <xdr:col>85</xdr:col>
      <xdr:colOff>177800</xdr:colOff>
      <xdr:row>64</xdr:row>
      <xdr:rowOff>101419</xdr:rowOff>
    </xdr:to>
    <xdr:sp macro="" textlink="">
      <xdr:nvSpPr>
        <xdr:cNvPr id="652" name="楕円 651">
          <a:extLst>
            <a:ext uri="{FF2B5EF4-FFF2-40B4-BE49-F238E27FC236}">
              <a16:creationId xmlns:a16="http://schemas.microsoft.com/office/drawing/2014/main" id="{0E40B691-C594-44BB-B963-1167F0D6C410}"/>
            </a:ext>
          </a:extLst>
        </xdr:cNvPr>
        <xdr:cNvSpPr/>
      </xdr:nvSpPr>
      <xdr:spPr>
        <a:xfrm>
          <a:off x="16268700" y="109726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63</xdr:row>
      <xdr:rowOff>86196</xdr:rowOff>
    </xdr:from>
    <xdr:ext cx="405111" cy="259045"/>
    <xdr:sp macro="" textlink="">
      <xdr:nvSpPr>
        <xdr:cNvPr id="653" name="【保健センター・保健所】&#10;有形固定資産減価償却率該当値テキスト">
          <a:extLst>
            <a:ext uri="{FF2B5EF4-FFF2-40B4-BE49-F238E27FC236}">
              <a16:creationId xmlns:a16="http://schemas.microsoft.com/office/drawing/2014/main" id="{01704788-967B-4268-B9A2-13DE166406B8}"/>
            </a:ext>
          </a:extLst>
        </xdr:cNvPr>
        <xdr:cNvSpPr txBox="1"/>
      </xdr:nvSpPr>
      <xdr:spPr>
        <a:xfrm>
          <a:off x="16357600" y="108875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63</xdr:row>
      <xdr:rowOff>112485</xdr:rowOff>
    </xdr:from>
    <xdr:to>
      <xdr:col>81</xdr:col>
      <xdr:colOff>101600</xdr:colOff>
      <xdr:row>64</xdr:row>
      <xdr:rowOff>42635</xdr:rowOff>
    </xdr:to>
    <xdr:sp macro="" textlink="">
      <xdr:nvSpPr>
        <xdr:cNvPr id="654" name="楕円 653">
          <a:extLst>
            <a:ext uri="{FF2B5EF4-FFF2-40B4-BE49-F238E27FC236}">
              <a16:creationId xmlns:a16="http://schemas.microsoft.com/office/drawing/2014/main" id="{930D3468-A04C-43D2-BC7A-4A2D55A68E7D}"/>
            </a:ext>
          </a:extLst>
        </xdr:cNvPr>
        <xdr:cNvSpPr/>
      </xdr:nvSpPr>
      <xdr:spPr>
        <a:xfrm>
          <a:off x="15430500" y="109138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63</xdr:row>
      <xdr:rowOff>163285</xdr:rowOff>
    </xdr:from>
    <xdr:to>
      <xdr:col>85</xdr:col>
      <xdr:colOff>127000</xdr:colOff>
      <xdr:row>64</xdr:row>
      <xdr:rowOff>50619</xdr:rowOff>
    </xdr:to>
    <xdr:cxnSp macro="">
      <xdr:nvCxnSpPr>
        <xdr:cNvPr id="655" name="直線コネクタ 654">
          <a:extLst>
            <a:ext uri="{FF2B5EF4-FFF2-40B4-BE49-F238E27FC236}">
              <a16:creationId xmlns:a16="http://schemas.microsoft.com/office/drawing/2014/main" id="{20EF8C69-8D29-4933-9B0D-BCD2DFB11464}"/>
            </a:ext>
          </a:extLst>
        </xdr:cNvPr>
        <xdr:cNvCxnSpPr/>
      </xdr:nvCxnSpPr>
      <xdr:spPr>
        <a:xfrm>
          <a:off x="15481300" y="10964635"/>
          <a:ext cx="838200" cy="587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63</xdr:row>
      <xdr:rowOff>112485</xdr:rowOff>
    </xdr:from>
    <xdr:to>
      <xdr:col>76</xdr:col>
      <xdr:colOff>165100</xdr:colOff>
      <xdr:row>64</xdr:row>
      <xdr:rowOff>42635</xdr:rowOff>
    </xdr:to>
    <xdr:sp macro="" textlink="">
      <xdr:nvSpPr>
        <xdr:cNvPr id="656" name="楕円 655">
          <a:extLst>
            <a:ext uri="{FF2B5EF4-FFF2-40B4-BE49-F238E27FC236}">
              <a16:creationId xmlns:a16="http://schemas.microsoft.com/office/drawing/2014/main" id="{DD2C2514-1F19-46B7-92BD-E0281485C468}"/>
            </a:ext>
          </a:extLst>
        </xdr:cNvPr>
        <xdr:cNvSpPr/>
      </xdr:nvSpPr>
      <xdr:spPr>
        <a:xfrm>
          <a:off x="14541500" y="109138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63</xdr:row>
      <xdr:rowOff>163285</xdr:rowOff>
    </xdr:from>
    <xdr:to>
      <xdr:col>81</xdr:col>
      <xdr:colOff>50800</xdr:colOff>
      <xdr:row>63</xdr:row>
      <xdr:rowOff>163285</xdr:rowOff>
    </xdr:to>
    <xdr:cxnSp macro="">
      <xdr:nvCxnSpPr>
        <xdr:cNvPr id="657" name="直線コネクタ 656">
          <a:extLst>
            <a:ext uri="{FF2B5EF4-FFF2-40B4-BE49-F238E27FC236}">
              <a16:creationId xmlns:a16="http://schemas.microsoft.com/office/drawing/2014/main" id="{574D8161-1DF5-4686-95C8-AB25BBF7E8E0}"/>
            </a:ext>
          </a:extLst>
        </xdr:cNvPr>
        <xdr:cNvCxnSpPr/>
      </xdr:nvCxnSpPr>
      <xdr:spPr>
        <a:xfrm>
          <a:off x="14592300" y="1096463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63</xdr:row>
      <xdr:rowOff>127181</xdr:rowOff>
    </xdr:from>
    <xdr:to>
      <xdr:col>72</xdr:col>
      <xdr:colOff>38100</xdr:colOff>
      <xdr:row>64</xdr:row>
      <xdr:rowOff>57331</xdr:rowOff>
    </xdr:to>
    <xdr:sp macro="" textlink="">
      <xdr:nvSpPr>
        <xdr:cNvPr id="658" name="楕円 657">
          <a:extLst>
            <a:ext uri="{FF2B5EF4-FFF2-40B4-BE49-F238E27FC236}">
              <a16:creationId xmlns:a16="http://schemas.microsoft.com/office/drawing/2014/main" id="{611C456D-7122-49FC-9D49-17303781C473}"/>
            </a:ext>
          </a:extLst>
        </xdr:cNvPr>
        <xdr:cNvSpPr/>
      </xdr:nvSpPr>
      <xdr:spPr>
        <a:xfrm>
          <a:off x="13652500" y="109285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63</xdr:row>
      <xdr:rowOff>163285</xdr:rowOff>
    </xdr:from>
    <xdr:to>
      <xdr:col>76</xdr:col>
      <xdr:colOff>114300</xdr:colOff>
      <xdr:row>64</xdr:row>
      <xdr:rowOff>6531</xdr:rowOff>
    </xdr:to>
    <xdr:cxnSp macro="">
      <xdr:nvCxnSpPr>
        <xdr:cNvPr id="659" name="直線コネクタ 658">
          <a:extLst>
            <a:ext uri="{FF2B5EF4-FFF2-40B4-BE49-F238E27FC236}">
              <a16:creationId xmlns:a16="http://schemas.microsoft.com/office/drawing/2014/main" id="{3762A281-D635-404A-8C32-0F1BAB8328FF}"/>
            </a:ext>
          </a:extLst>
        </xdr:cNvPr>
        <xdr:cNvCxnSpPr/>
      </xdr:nvCxnSpPr>
      <xdr:spPr>
        <a:xfrm flipV="1">
          <a:off x="13703300" y="10964635"/>
          <a:ext cx="889000" cy="146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63</xdr:row>
      <xdr:rowOff>87993</xdr:rowOff>
    </xdr:from>
    <xdr:to>
      <xdr:col>67</xdr:col>
      <xdr:colOff>101600</xdr:colOff>
      <xdr:row>64</xdr:row>
      <xdr:rowOff>18143</xdr:rowOff>
    </xdr:to>
    <xdr:sp macro="" textlink="">
      <xdr:nvSpPr>
        <xdr:cNvPr id="660" name="楕円 659">
          <a:extLst>
            <a:ext uri="{FF2B5EF4-FFF2-40B4-BE49-F238E27FC236}">
              <a16:creationId xmlns:a16="http://schemas.microsoft.com/office/drawing/2014/main" id="{8EF0B91E-E417-477E-8334-7DF89A10FE80}"/>
            </a:ext>
          </a:extLst>
        </xdr:cNvPr>
        <xdr:cNvSpPr/>
      </xdr:nvSpPr>
      <xdr:spPr>
        <a:xfrm>
          <a:off x="12763500" y="108893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63</xdr:row>
      <xdr:rowOff>138793</xdr:rowOff>
    </xdr:from>
    <xdr:to>
      <xdr:col>71</xdr:col>
      <xdr:colOff>177800</xdr:colOff>
      <xdr:row>64</xdr:row>
      <xdr:rowOff>6531</xdr:rowOff>
    </xdr:to>
    <xdr:cxnSp macro="">
      <xdr:nvCxnSpPr>
        <xdr:cNvPr id="661" name="直線コネクタ 660">
          <a:extLst>
            <a:ext uri="{FF2B5EF4-FFF2-40B4-BE49-F238E27FC236}">
              <a16:creationId xmlns:a16="http://schemas.microsoft.com/office/drawing/2014/main" id="{2C2DA6DA-7998-4D7B-BA8F-A0049E3FA302}"/>
            </a:ext>
          </a:extLst>
        </xdr:cNvPr>
        <xdr:cNvCxnSpPr/>
      </xdr:nvCxnSpPr>
      <xdr:spPr>
        <a:xfrm>
          <a:off x="12814300" y="10940143"/>
          <a:ext cx="889000" cy="39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121211</xdr:rowOff>
    </xdr:from>
    <xdr:ext cx="405111" cy="259045"/>
    <xdr:sp macro="" textlink="">
      <xdr:nvSpPr>
        <xdr:cNvPr id="662" name="n_1aveValue【保健センター・保健所】&#10;有形固定資産減価償却率">
          <a:extLst>
            <a:ext uri="{FF2B5EF4-FFF2-40B4-BE49-F238E27FC236}">
              <a16:creationId xmlns:a16="http://schemas.microsoft.com/office/drawing/2014/main" id="{BEA572B0-D31B-44C7-B7A1-A4DF158BC849}"/>
            </a:ext>
          </a:extLst>
        </xdr:cNvPr>
        <xdr:cNvSpPr txBox="1"/>
      </xdr:nvSpPr>
      <xdr:spPr>
        <a:xfrm>
          <a:off x="15266044" y="100653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119578</xdr:rowOff>
    </xdr:from>
    <xdr:ext cx="405111" cy="259045"/>
    <xdr:sp macro="" textlink="">
      <xdr:nvSpPr>
        <xdr:cNvPr id="663" name="n_2aveValue【保健センター・保健所】&#10;有形固定資産減価償却率">
          <a:extLst>
            <a:ext uri="{FF2B5EF4-FFF2-40B4-BE49-F238E27FC236}">
              <a16:creationId xmlns:a16="http://schemas.microsoft.com/office/drawing/2014/main" id="{48CE95FD-83D8-423E-9A05-87E359D27A2D}"/>
            </a:ext>
          </a:extLst>
        </xdr:cNvPr>
        <xdr:cNvSpPr txBox="1"/>
      </xdr:nvSpPr>
      <xdr:spPr>
        <a:xfrm>
          <a:off x="14389744" y="100636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95086</xdr:rowOff>
    </xdr:from>
    <xdr:ext cx="405111" cy="259045"/>
    <xdr:sp macro="" textlink="">
      <xdr:nvSpPr>
        <xdr:cNvPr id="664" name="n_3aveValue【保健センター・保健所】&#10;有形固定資産減価償却率">
          <a:extLst>
            <a:ext uri="{FF2B5EF4-FFF2-40B4-BE49-F238E27FC236}">
              <a16:creationId xmlns:a16="http://schemas.microsoft.com/office/drawing/2014/main" id="{9DC4F8FF-3FE3-4204-878B-22C366DAB339}"/>
            </a:ext>
          </a:extLst>
        </xdr:cNvPr>
        <xdr:cNvSpPr txBox="1"/>
      </xdr:nvSpPr>
      <xdr:spPr>
        <a:xfrm>
          <a:off x="13500744" y="1003918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65694</xdr:rowOff>
    </xdr:from>
    <xdr:ext cx="405111" cy="259045"/>
    <xdr:sp macro="" textlink="">
      <xdr:nvSpPr>
        <xdr:cNvPr id="665" name="n_4aveValue【保健センター・保健所】&#10;有形固定資産減価償却率">
          <a:extLst>
            <a:ext uri="{FF2B5EF4-FFF2-40B4-BE49-F238E27FC236}">
              <a16:creationId xmlns:a16="http://schemas.microsoft.com/office/drawing/2014/main" id="{E05C1AFF-999C-49FF-B0E0-A3DB04B508CD}"/>
            </a:ext>
          </a:extLst>
        </xdr:cNvPr>
        <xdr:cNvSpPr txBox="1"/>
      </xdr:nvSpPr>
      <xdr:spPr>
        <a:xfrm>
          <a:off x="12611744" y="100097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64</xdr:row>
      <xdr:rowOff>33762</xdr:rowOff>
    </xdr:from>
    <xdr:ext cx="405111" cy="259045"/>
    <xdr:sp macro="" textlink="">
      <xdr:nvSpPr>
        <xdr:cNvPr id="666" name="n_1mainValue【保健センター・保健所】&#10;有形固定資産減価償却率">
          <a:extLst>
            <a:ext uri="{FF2B5EF4-FFF2-40B4-BE49-F238E27FC236}">
              <a16:creationId xmlns:a16="http://schemas.microsoft.com/office/drawing/2014/main" id="{7E53380E-2402-4976-A9CE-FCC98BB224C1}"/>
            </a:ext>
          </a:extLst>
        </xdr:cNvPr>
        <xdr:cNvSpPr txBox="1"/>
      </xdr:nvSpPr>
      <xdr:spPr>
        <a:xfrm>
          <a:off x="15266044" y="110065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64</xdr:row>
      <xdr:rowOff>33762</xdr:rowOff>
    </xdr:from>
    <xdr:ext cx="405111" cy="259045"/>
    <xdr:sp macro="" textlink="">
      <xdr:nvSpPr>
        <xdr:cNvPr id="667" name="n_2mainValue【保健センター・保健所】&#10;有形固定資産減価償却率">
          <a:extLst>
            <a:ext uri="{FF2B5EF4-FFF2-40B4-BE49-F238E27FC236}">
              <a16:creationId xmlns:a16="http://schemas.microsoft.com/office/drawing/2014/main" id="{D8933506-0A64-4A7C-8038-4D587B2E2249}"/>
            </a:ext>
          </a:extLst>
        </xdr:cNvPr>
        <xdr:cNvSpPr txBox="1"/>
      </xdr:nvSpPr>
      <xdr:spPr>
        <a:xfrm>
          <a:off x="14389744" y="110065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64</xdr:row>
      <xdr:rowOff>48458</xdr:rowOff>
    </xdr:from>
    <xdr:ext cx="405111" cy="259045"/>
    <xdr:sp macro="" textlink="">
      <xdr:nvSpPr>
        <xdr:cNvPr id="668" name="n_3mainValue【保健センター・保健所】&#10;有形固定資産減価償却率">
          <a:extLst>
            <a:ext uri="{FF2B5EF4-FFF2-40B4-BE49-F238E27FC236}">
              <a16:creationId xmlns:a16="http://schemas.microsoft.com/office/drawing/2014/main" id="{9494D10C-9535-4D2E-9BB6-D0883F054820}"/>
            </a:ext>
          </a:extLst>
        </xdr:cNvPr>
        <xdr:cNvSpPr txBox="1"/>
      </xdr:nvSpPr>
      <xdr:spPr>
        <a:xfrm>
          <a:off x="13500744" y="110212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64</xdr:row>
      <xdr:rowOff>9270</xdr:rowOff>
    </xdr:from>
    <xdr:ext cx="405111" cy="259045"/>
    <xdr:sp macro="" textlink="">
      <xdr:nvSpPr>
        <xdr:cNvPr id="669" name="n_4mainValue【保健センター・保健所】&#10;有形固定資産減価償却率">
          <a:extLst>
            <a:ext uri="{FF2B5EF4-FFF2-40B4-BE49-F238E27FC236}">
              <a16:creationId xmlns:a16="http://schemas.microsoft.com/office/drawing/2014/main" id="{38E5B027-C31A-4008-9F53-08B08898E731}"/>
            </a:ext>
          </a:extLst>
        </xdr:cNvPr>
        <xdr:cNvSpPr txBox="1"/>
      </xdr:nvSpPr>
      <xdr:spPr>
        <a:xfrm>
          <a:off x="12611744" y="109820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70" name="正方形/長方形 669">
          <a:extLst>
            <a:ext uri="{FF2B5EF4-FFF2-40B4-BE49-F238E27FC236}">
              <a16:creationId xmlns:a16="http://schemas.microsoft.com/office/drawing/2014/main" id="{22BE29DC-4065-4C2E-9001-051E8EE992AE}"/>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71" name="正方形/長方形 670">
          <a:extLst>
            <a:ext uri="{FF2B5EF4-FFF2-40B4-BE49-F238E27FC236}">
              <a16:creationId xmlns:a16="http://schemas.microsoft.com/office/drawing/2014/main" id="{75C2C2DE-B436-465B-8F42-2513E90401FA}"/>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72" name="正方形/長方形 671">
          <a:extLst>
            <a:ext uri="{FF2B5EF4-FFF2-40B4-BE49-F238E27FC236}">
              <a16:creationId xmlns:a16="http://schemas.microsoft.com/office/drawing/2014/main" id="{D5A7F2F2-5B0D-463F-9C93-89ACFC2C82B8}"/>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73" name="正方形/長方形 672">
          <a:extLst>
            <a:ext uri="{FF2B5EF4-FFF2-40B4-BE49-F238E27FC236}">
              <a16:creationId xmlns:a16="http://schemas.microsoft.com/office/drawing/2014/main" id="{7B7246AF-FA08-4996-8F06-52B0F3C349C4}"/>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74" name="正方形/長方形 673">
          <a:extLst>
            <a:ext uri="{FF2B5EF4-FFF2-40B4-BE49-F238E27FC236}">
              <a16:creationId xmlns:a16="http://schemas.microsoft.com/office/drawing/2014/main" id="{88CF217C-363A-41F3-A3F8-33C719FA352B}"/>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75" name="正方形/長方形 674">
          <a:extLst>
            <a:ext uri="{FF2B5EF4-FFF2-40B4-BE49-F238E27FC236}">
              <a16:creationId xmlns:a16="http://schemas.microsoft.com/office/drawing/2014/main" id="{430DA290-C812-4EFA-AB4C-8D473AE8284C}"/>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76" name="正方形/長方形 675">
          <a:extLst>
            <a:ext uri="{FF2B5EF4-FFF2-40B4-BE49-F238E27FC236}">
              <a16:creationId xmlns:a16="http://schemas.microsoft.com/office/drawing/2014/main" id="{A14932CF-BD4A-493D-9D2C-D8874DA29D92}"/>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77" name="正方形/長方形 676">
          <a:extLst>
            <a:ext uri="{FF2B5EF4-FFF2-40B4-BE49-F238E27FC236}">
              <a16:creationId xmlns:a16="http://schemas.microsoft.com/office/drawing/2014/main" id="{67EB63E6-0627-475F-B48E-576CDCCC1740}"/>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78" name="テキスト ボックス 677">
          <a:extLst>
            <a:ext uri="{FF2B5EF4-FFF2-40B4-BE49-F238E27FC236}">
              <a16:creationId xmlns:a16="http://schemas.microsoft.com/office/drawing/2014/main" id="{29D214EF-4523-4572-B49C-21B3C1C23045}"/>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79" name="直線コネクタ 678">
          <a:extLst>
            <a:ext uri="{FF2B5EF4-FFF2-40B4-BE49-F238E27FC236}">
              <a16:creationId xmlns:a16="http://schemas.microsoft.com/office/drawing/2014/main" id="{2D66DE35-F68E-4CA5-9FD3-244BE56A3BAD}"/>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130628</xdr:rowOff>
    </xdr:from>
    <xdr:to>
      <xdr:col>120</xdr:col>
      <xdr:colOff>114300</xdr:colOff>
      <xdr:row>64</xdr:row>
      <xdr:rowOff>130628</xdr:rowOff>
    </xdr:to>
    <xdr:cxnSp macro="">
      <xdr:nvCxnSpPr>
        <xdr:cNvPr id="680" name="直線コネクタ 679">
          <a:extLst>
            <a:ext uri="{FF2B5EF4-FFF2-40B4-BE49-F238E27FC236}">
              <a16:creationId xmlns:a16="http://schemas.microsoft.com/office/drawing/2014/main" id="{EB0DD760-8AC4-4D77-9E18-253E2F27B755}"/>
            </a:ext>
          </a:extLst>
        </xdr:cNvPr>
        <xdr:cNvCxnSpPr/>
      </xdr:nvCxnSpPr>
      <xdr:spPr>
        <a:xfrm>
          <a:off x="18288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159855</xdr:rowOff>
    </xdr:from>
    <xdr:ext cx="467179" cy="259045"/>
    <xdr:sp macro="" textlink="">
      <xdr:nvSpPr>
        <xdr:cNvPr id="681" name="テキスト ボックス 680">
          <a:extLst>
            <a:ext uri="{FF2B5EF4-FFF2-40B4-BE49-F238E27FC236}">
              <a16:creationId xmlns:a16="http://schemas.microsoft.com/office/drawing/2014/main" id="{B6E92150-68B4-4D25-818A-104A60281601}"/>
            </a:ext>
          </a:extLst>
        </xdr:cNvPr>
        <xdr:cNvSpPr txBox="1"/>
      </xdr:nvSpPr>
      <xdr:spPr>
        <a:xfrm>
          <a:off x="17820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146957</xdr:rowOff>
    </xdr:from>
    <xdr:to>
      <xdr:col>120</xdr:col>
      <xdr:colOff>114300</xdr:colOff>
      <xdr:row>62</xdr:row>
      <xdr:rowOff>146957</xdr:rowOff>
    </xdr:to>
    <xdr:cxnSp macro="">
      <xdr:nvCxnSpPr>
        <xdr:cNvPr id="682" name="直線コネクタ 681">
          <a:extLst>
            <a:ext uri="{FF2B5EF4-FFF2-40B4-BE49-F238E27FC236}">
              <a16:creationId xmlns:a16="http://schemas.microsoft.com/office/drawing/2014/main" id="{FBABA38D-F6CB-4071-A83D-18428DEA500D}"/>
            </a:ext>
          </a:extLst>
        </xdr:cNvPr>
        <xdr:cNvCxnSpPr/>
      </xdr:nvCxnSpPr>
      <xdr:spPr>
        <a:xfrm>
          <a:off x="18288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4734</xdr:rowOff>
    </xdr:from>
    <xdr:ext cx="467179" cy="259045"/>
    <xdr:sp macro="" textlink="">
      <xdr:nvSpPr>
        <xdr:cNvPr id="683" name="テキスト ボックス 682">
          <a:extLst>
            <a:ext uri="{FF2B5EF4-FFF2-40B4-BE49-F238E27FC236}">
              <a16:creationId xmlns:a16="http://schemas.microsoft.com/office/drawing/2014/main" id="{CA9BAAD5-E4E0-425E-AC99-2692CCCB0773}"/>
            </a:ext>
          </a:extLst>
        </xdr:cNvPr>
        <xdr:cNvSpPr txBox="1"/>
      </xdr:nvSpPr>
      <xdr:spPr>
        <a:xfrm>
          <a:off x="17820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163285</xdr:rowOff>
    </xdr:from>
    <xdr:to>
      <xdr:col>120</xdr:col>
      <xdr:colOff>114300</xdr:colOff>
      <xdr:row>60</xdr:row>
      <xdr:rowOff>163285</xdr:rowOff>
    </xdr:to>
    <xdr:cxnSp macro="">
      <xdr:nvCxnSpPr>
        <xdr:cNvPr id="684" name="直線コネクタ 683">
          <a:extLst>
            <a:ext uri="{FF2B5EF4-FFF2-40B4-BE49-F238E27FC236}">
              <a16:creationId xmlns:a16="http://schemas.microsoft.com/office/drawing/2014/main" id="{9BEE182A-F408-49C6-94AD-9C6EABB22387}"/>
            </a:ext>
          </a:extLst>
        </xdr:cNvPr>
        <xdr:cNvCxnSpPr/>
      </xdr:nvCxnSpPr>
      <xdr:spPr>
        <a:xfrm>
          <a:off x="18288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21062</xdr:rowOff>
    </xdr:from>
    <xdr:ext cx="467179" cy="259045"/>
    <xdr:sp macro="" textlink="">
      <xdr:nvSpPr>
        <xdr:cNvPr id="685" name="テキスト ボックス 684">
          <a:extLst>
            <a:ext uri="{FF2B5EF4-FFF2-40B4-BE49-F238E27FC236}">
              <a16:creationId xmlns:a16="http://schemas.microsoft.com/office/drawing/2014/main" id="{9ED5339F-B238-4C57-A151-51BC8AF7A3A8}"/>
            </a:ext>
          </a:extLst>
        </xdr:cNvPr>
        <xdr:cNvSpPr txBox="1"/>
      </xdr:nvSpPr>
      <xdr:spPr>
        <a:xfrm>
          <a:off x="17820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59</xdr:row>
      <xdr:rowOff>8165</xdr:rowOff>
    </xdr:from>
    <xdr:to>
      <xdr:col>120</xdr:col>
      <xdr:colOff>114300</xdr:colOff>
      <xdr:row>59</xdr:row>
      <xdr:rowOff>8165</xdr:rowOff>
    </xdr:to>
    <xdr:cxnSp macro="">
      <xdr:nvCxnSpPr>
        <xdr:cNvPr id="686" name="直線コネクタ 685">
          <a:extLst>
            <a:ext uri="{FF2B5EF4-FFF2-40B4-BE49-F238E27FC236}">
              <a16:creationId xmlns:a16="http://schemas.microsoft.com/office/drawing/2014/main" id="{E3E7841B-CC6A-4A5B-BB01-E1CE7AF083D4}"/>
            </a:ext>
          </a:extLst>
        </xdr:cNvPr>
        <xdr:cNvCxnSpPr/>
      </xdr:nvCxnSpPr>
      <xdr:spPr>
        <a:xfrm>
          <a:off x="18288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58</xdr:row>
      <xdr:rowOff>37392</xdr:rowOff>
    </xdr:from>
    <xdr:ext cx="467179" cy="259045"/>
    <xdr:sp macro="" textlink="">
      <xdr:nvSpPr>
        <xdr:cNvPr id="687" name="テキスト ボックス 686">
          <a:extLst>
            <a:ext uri="{FF2B5EF4-FFF2-40B4-BE49-F238E27FC236}">
              <a16:creationId xmlns:a16="http://schemas.microsoft.com/office/drawing/2014/main" id="{2631A15B-A310-497B-8ABB-AF10A99D82CC}"/>
            </a:ext>
          </a:extLst>
        </xdr:cNvPr>
        <xdr:cNvSpPr txBox="1"/>
      </xdr:nvSpPr>
      <xdr:spPr>
        <a:xfrm>
          <a:off x="17820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24493</xdr:rowOff>
    </xdr:from>
    <xdr:to>
      <xdr:col>120</xdr:col>
      <xdr:colOff>114300</xdr:colOff>
      <xdr:row>57</xdr:row>
      <xdr:rowOff>24493</xdr:rowOff>
    </xdr:to>
    <xdr:cxnSp macro="">
      <xdr:nvCxnSpPr>
        <xdr:cNvPr id="688" name="直線コネクタ 687">
          <a:extLst>
            <a:ext uri="{FF2B5EF4-FFF2-40B4-BE49-F238E27FC236}">
              <a16:creationId xmlns:a16="http://schemas.microsoft.com/office/drawing/2014/main" id="{8B0FA4D8-16B4-4E88-9253-FB14378A3D52}"/>
            </a:ext>
          </a:extLst>
        </xdr:cNvPr>
        <xdr:cNvCxnSpPr/>
      </xdr:nvCxnSpPr>
      <xdr:spPr>
        <a:xfrm>
          <a:off x="18288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53720</xdr:rowOff>
    </xdr:from>
    <xdr:ext cx="467179" cy="259045"/>
    <xdr:sp macro="" textlink="">
      <xdr:nvSpPr>
        <xdr:cNvPr id="689" name="テキスト ボックス 688">
          <a:extLst>
            <a:ext uri="{FF2B5EF4-FFF2-40B4-BE49-F238E27FC236}">
              <a16:creationId xmlns:a16="http://schemas.microsoft.com/office/drawing/2014/main" id="{A76BC2F7-2D38-41CC-9C82-D087635694C9}"/>
            </a:ext>
          </a:extLst>
        </xdr:cNvPr>
        <xdr:cNvSpPr txBox="1"/>
      </xdr:nvSpPr>
      <xdr:spPr>
        <a:xfrm>
          <a:off x="1782082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40822</xdr:rowOff>
    </xdr:from>
    <xdr:to>
      <xdr:col>120</xdr:col>
      <xdr:colOff>114300</xdr:colOff>
      <xdr:row>55</xdr:row>
      <xdr:rowOff>40822</xdr:rowOff>
    </xdr:to>
    <xdr:cxnSp macro="">
      <xdr:nvCxnSpPr>
        <xdr:cNvPr id="690" name="直線コネクタ 689">
          <a:extLst>
            <a:ext uri="{FF2B5EF4-FFF2-40B4-BE49-F238E27FC236}">
              <a16:creationId xmlns:a16="http://schemas.microsoft.com/office/drawing/2014/main" id="{D2E67F18-D8A6-41F2-89A6-9DA5AE980BFC}"/>
            </a:ext>
          </a:extLst>
        </xdr:cNvPr>
        <xdr:cNvCxnSpPr/>
      </xdr:nvCxnSpPr>
      <xdr:spPr>
        <a:xfrm>
          <a:off x="18288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70049</xdr:rowOff>
    </xdr:from>
    <xdr:ext cx="467179" cy="259045"/>
    <xdr:sp macro="" textlink="">
      <xdr:nvSpPr>
        <xdr:cNvPr id="691" name="テキスト ボックス 690">
          <a:extLst>
            <a:ext uri="{FF2B5EF4-FFF2-40B4-BE49-F238E27FC236}">
              <a16:creationId xmlns:a16="http://schemas.microsoft.com/office/drawing/2014/main" id="{0F8F9764-5BEB-4949-B7A5-ACB3B5092382}"/>
            </a:ext>
          </a:extLst>
        </xdr:cNvPr>
        <xdr:cNvSpPr txBox="1"/>
      </xdr:nvSpPr>
      <xdr:spPr>
        <a:xfrm>
          <a:off x="17820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92" name="直線コネクタ 691">
          <a:extLst>
            <a:ext uri="{FF2B5EF4-FFF2-40B4-BE49-F238E27FC236}">
              <a16:creationId xmlns:a16="http://schemas.microsoft.com/office/drawing/2014/main" id="{0D23E303-730F-4D10-BBDB-9D8F6A1F6587}"/>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93" name="テキスト ボックス 692">
          <a:extLst>
            <a:ext uri="{FF2B5EF4-FFF2-40B4-BE49-F238E27FC236}">
              <a16:creationId xmlns:a16="http://schemas.microsoft.com/office/drawing/2014/main" id="{3E8143E7-1BED-4C94-B003-5491B1104E52}"/>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94" name="【保健センター・保健所】&#10;一人当たり面積グラフ枠">
          <a:extLst>
            <a:ext uri="{FF2B5EF4-FFF2-40B4-BE49-F238E27FC236}">
              <a16:creationId xmlns:a16="http://schemas.microsoft.com/office/drawing/2014/main" id="{A025380F-42A7-42EB-810B-F4918F800EBA}"/>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32657</xdr:rowOff>
    </xdr:from>
    <xdr:to>
      <xdr:col>116</xdr:col>
      <xdr:colOff>62864</xdr:colOff>
      <xdr:row>64</xdr:row>
      <xdr:rowOff>108857</xdr:rowOff>
    </xdr:to>
    <xdr:cxnSp macro="">
      <xdr:nvCxnSpPr>
        <xdr:cNvPr id="695" name="直線コネクタ 694">
          <a:extLst>
            <a:ext uri="{FF2B5EF4-FFF2-40B4-BE49-F238E27FC236}">
              <a16:creationId xmlns:a16="http://schemas.microsoft.com/office/drawing/2014/main" id="{FA26BDBD-E168-4D99-91DA-FF3C670E1BE4}"/>
            </a:ext>
          </a:extLst>
        </xdr:cNvPr>
        <xdr:cNvCxnSpPr/>
      </xdr:nvCxnSpPr>
      <xdr:spPr>
        <a:xfrm flipV="1">
          <a:off x="22160864" y="9633857"/>
          <a:ext cx="0" cy="14478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112684</xdr:rowOff>
    </xdr:from>
    <xdr:ext cx="469744" cy="259045"/>
    <xdr:sp macro="" textlink="">
      <xdr:nvSpPr>
        <xdr:cNvPr id="696" name="【保健センター・保健所】&#10;一人当たり面積最小値テキスト">
          <a:extLst>
            <a:ext uri="{FF2B5EF4-FFF2-40B4-BE49-F238E27FC236}">
              <a16:creationId xmlns:a16="http://schemas.microsoft.com/office/drawing/2014/main" id="{C85B35C6-4871-4947-9B5C-684CEACF79D4}"/>
            </a:ext>
          </a:extLst>
        </xdr:cNvPr>
        <xdr:cNvSpPr txBox="1"/>
      </xdr:nvSpPr>
      <xdr:spPr>
        <a:xfrm>
          <a:off x="22199600" y="110854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108857</xdr:rowOff>
    </xdr:from>
    <xdr:to>
      <xdr:col>116</xdr:col>
      <xdr:colOff>152400</xdr:colOff>
      <xdr:row>64</xdr:row>
      <xdr:rowOff>108857</xdr:rowOff>
    </xdr:to>
    <xdr:cxnSp macro="">
      <xdr:nvCxnSpPr>
        <xdr:cNvPr id="697" name="直線コネクタ 696">
          <a:extLst>
            <a:ext uri="{FF2B5EF4-FFF2-40B4-BE49-F238E27FC236}">
              <a16:creationId xmlns:a16="http://schemas.microsoft.com/office/drawing/2014/main" id="{06F4B29A-4345-46BB-BD63-98C0A0D611B7}"/>
            </a:ext>
          </a:extLst>
        </xdr:cNvPr>
        <xdr:cNvCxnSpPr/>
      </xdr:nvCxnSpPr>
      <xdr:spPr>
        <a:xfrm>
          <a:off x="22072600" y="110816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150784</xdr:rowOff>
    </xdr:from>
    <xdr:ext cx="469744" cy="259045"/>
    <xdr:sp macro="" textlink="">
      <xdr:nvSpPr>
        <xdr:cNvPr id="698" name="【保健センター・保健所】&#10;一人当たり面積最大値テキスト">
          <a:extLst>
            <a:ext uri="{FF2B5EF4-FFF2-40B4-BE49-F238E27FC236}">
              <a16:creationId xmlns:a16="http://schemas.microsoft.com/office/drawing/2014/main" id="{102D3B9F-0678-4632-B568-66F5A60A94A8}"/>
            </a:ext>
          </a:extLst>
        </xdr:cNvPr>
        <xdr:cNvSpPr txBox="1"/>
      </xdr:nvSpPr>
      <xdr:spPr>
        <a:xfrm>
          <a:off x="22199600" y="94090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32657</xdr:rowOff>
    </xdr:from>
    <xdr:to>
      <xdr:col>116</xdr:col>
      <xdr:colOff>152400</xdr:colOff>
      <xdr:row>56</xdr:row>
      <xdr:rowOff>32657</xdr:rowOff>
    </xdr:to>
    <xdr:cxnSp macro="">
      <xdr:nvCxnSpPr>
        <xdr:cNvPr id="699" name="直線コネクタ 698">
          <a:extLst>
            <a:ext uri="{FF2B5EF4-FFF2-40B4-BE49-F238E27FC236}">
              <a16:creationId xmlns:a16="http://schemas.microsoft.com/office/drawing/2014/main" id="{44D58686-B236-45FE-A1ED-59FDB89A02D3}"/>
            </a:ext>
          </a:extLst>
        </xdr:cNvPr>
        <xdr:cNvCxnSpPr/>
      </xdr:nvCxnSpPr>
      <xdr:spPr>
        <a:xfrm>
          <a:off x="22072600" y="96338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170742</xdr:rowOff>
    </xdr:from>
    <xdr:ext cx="469744" cy="259045"/>
    <xdr:sp macro="" textlink="">
      <xdr:nvSpPr>
        <xdr:cNvPr id="700" name="【保健センター・保健所】&#10;一人当たり面積平均値テキスト">
          <a:extLst>
            <a:ext uri="{FF2B5EF4-FFF2-40B4-BE49-F238E27FC236}">
              <a16:creationId xmlns:a16="http://schemas.microsoft.com/office/drawing/2014/main" id="{86C71F2B-FD7C-40D1-9764-EFEC7DE7B406}"/>
            </a:ext>
          </a:extLst>
        </xdr:cNvPr>
        <xdr:cNvSpPr txBox="1"/>
      </xdr:nvSpPr>
      <xdr:spPr>
        <a:xfrm>
          <a:off x="22199600" y="1045774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147865</xdr:rowOff>
    </xdr:from>
    <xdr:to>
      <xdr:col>116</xdr:col>
      <xdr:colOff>114300</xdr:colOff>
      <xdr:row>62</xdr:row>
      <xdr:rowOff>78015</xdr:rowOff>
    </xdr:to>
    <xdr:sp macro="" textlink="">
      <xdr:nvSpPr>
        <xdr:cNvPr id="701" name="フローチャート: 判断 700">
          <a:extLst>
            <a:ext uri="{FF2B5EF4-FFF2-40B4-BE49-F238E27FC236}">
              <a16:creationId xmlns:a16="http://schemas.microsoft.com/office/drawing/2014/main" id="{57D66090-2970-4331-A391-744695A12DF9}"/>
            </a:ext>
          </a:extLst>
        </xdr:cNvPr>
        <xdr:cNvSpPr/>
      </xdr:nvSpPr>
      <xdr:spPr>
        <a:xfrm>
          <a:off x="22110700" y="10606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147865</xdr:rowOff>
    </xdr:from>
    <xdr:to>
      <xdr:col>112</xdr:col>
      <xdr:colOff>38100</xdr:colOff>
      <xdr:row>62</xdr:row>
      <xdr:rowOff>78015</xdr:rowOff>
    </xdr:to>
    <xdr:sp macro="" textlink="">
      <xdr:nvSpPr>
        <xdr:cNvPr id="702" name="フローチャート: 判断 701">
          <a:extLst>
            <a:ext uri="{FF2B5EF4-FFF2-40B4-BE49-F238E27FC236}">
              <a16:creationId xmlns:a16="http://schemas.microsoft.com/office/drawing/2014/main" id="{C65C143A-29FB-4DC6-960E-803131F416EB}"/>
            </a:ext>
          </a:extLst>
        </xdr:cNvPr>
        <xdr:cNvSpPr/>
      </xdr:nvSpPr>
      <xdr:spPr>
        <a:xfrm>
          <a:off x="21272500" y="10606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136978</xdr:rowOff>
    </xdr:from>
    <xdr:to>
      <xdr:col>107</xdr:col>
      <xdr:colOff>101600</xdr:colOff>
      <xdr:row>62</xdr:row>
      <xdr:rowOff>67128</xdr:rowOff>
    </xdr:to>
    <xdr:sp macro="" textlink="">
      <xdr:nvSpPr>
        <xdr:cNvPr id="703" name="フローチャート: 判断 702">
          <a:extLst>
            <a:ext uri="{FF2B5EF4-FFF2-40B4-BE49-F238E27FC236}">
              <a16:creationId xmlns:a16="http://schemas.microsoft.com/office/drawing/2014/main" id="{D078146C-3F64-4516-AC88-7A6230A7F252}"/>
            </a:ext>
          </a:extLst>
        </xdr:cNvPr>
        <xdr:cNvSpPr/>
      </xdr:nvSpPr>
      <xdr:spPr>
        <a:xfrm>
          <a:off x="20383500" y="10595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136978</xdr:rowOff>
    </xdr:from>
    <xdr:to>
      <xdr:col>102</xdr:col>
      <xdr:colOff>165100</xdr:colOff>
      <xdr:row>62</xdr:row>
      <xdr:rowOff>67128</xdr:rowOff>
    </xdr:to>
    <xdr:sp macro="" textlink="">
      <xdr:nvSpPr>
        <xdr:cNvPr id="704" name="フローチャート: 判断 703">
          <a:extLst>
            <a:ext uri="{FF2B5EF4-FFF2-40B4-BE49-F238E27FC236}">
              <a16:creationId xmlns:a16="http://schemas.microsoft.com/office/drawing/2014/main" id="{7E019ECC-A174-4DDF-968E-BF43922DBC72}"/>
            </a:ext>
          </a:extLst>
        </xdr:cNvPr>
        <xdr:cNvSpPr/>
      </xdr:nvSpPr>
      <xdr:spPr>
        <a:xfrm>
          <a:off x="19494500" y="10595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136978</xdr:rowOff>
    </xdr:from>
    <xdr:to>
      <xdr:col>98</xdr:col>
      <xdr:colOff>38100</xdr:colOff>
      <xdr:row>62</xdr:row>
      <xdr:rowOff>67128</xdr:rowOff>
    </xdr:to>
    <xdr:sp macro="" textlink="">
      <xdr:nvSpPr>
        <xdr:cNvPr id="705" name="フローチャート: 判断 704">
          <a:extLst>
            <a:ext uri="{FF2B5EF4-FFF2-40B4-BE49-F238E27FC236}">
              <a16:creationId xmlns:a16="http://schemas.microsoft.com/office/drawing/2014/main" id="{8F0BE765-562D-4BC4-9A67-6ACAB2B991BB}"/>
            </a:ext>
          </a:extLst>
        </xdr:cNvPr>
        <xdr:cNvSpPr/>
      </xdr:nvSpPr>
      <xdr:spPr>
        <a:xfrm>
          <a:off x="18605500" y="10595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706" name="テキスト ボックス 705">
          <a:extLst>
            <a:ext uri="{FF2B5EF4-FFF2-40B4-BE49-F238E27FC236}">
              <a16:creationId xmlns:a16="http://schemas.microsoft.com/office/drawing/2014/main" id="{A53BAB7C-FA11-4724-BC32-9838AAB124E3}"/>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707" name="テキスト ボックス 706">
          <a:extLst>
            <a:ext uri="{FF2B5EF4-FFF2-40B4-BE49-F238E27FC236}">
              <a16:creationId xmlns:a16="http://schemas.microsoft.com/office/drawing/2014/main" id="{8EACFE1A-CCC7-48C0-90BC-539EE8D4C220}"/>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708" name="テキスト ボックス 707">
          <a:extLst>
            <a:ext uri="{FF2B5EF4-FFF2-40B4-BE49-F238E27FC236}">
              <a16:creationId xmlns:a16="http://schemas.microsoft.com/office/drawing/2014/main" id="{EB52D722-829C-4324-8168-5CDDA28C8E14}"/>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709" name="テキスト ボックス 708">
          <a:extLst>
            <a:ext uri="{FF2B5EF4-FFF2-40B4-BE49-F238E27FC236}">
              <a16:creationId xmlns:a16="http://schemas.microsoft.com/office/drawing/2014/main" id="{63E39A92-0CD0-46D8-BC85-AF4EE3FC8356}"/>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710" name="テキスト ボックス 709">
          <a:extLst>
            <a:ext uri="{FF2B5EF4-FFF2-40B4-BE49-F238E27FC236}">
              <a16:creationId xmlns:a16="http://schemas.microsoft.com/office/drawing/2014/main" id="{13AF8AA4-EF78-4C1C-B955-782958E69988}"/>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66222</xdr:rowOff>
    </xdr:from>
    <xdr:to>
      <xdr:col>116</xdr:col>
      <xdr:colOff>114300</xdr:colOff>
      <xdr:row>63</xdr:row>
      <xdr:rowOff>167822</xdr:rowOff>
    </xdr:to>
    <xdr:sp macro="" textlink="">
      <xdr:nvSpPr>
        <xdr:cNvPr id="711" name="楕円 710">
          <a:extLst>
            <a:ext uri="{FF2B5EF4-FFF2-40B4-BE49-F238E27FC236}">
              <a16:creationId xmlns:a16="http://schemas.microsoft.com/office/drawing/2014/main" id="{8240034D-D6B2-4E7D-B72A-731BB0995514}"/>
            </a:ext>
          </a:extLst>
        </xdr:cNvPr>
        <xdr:cNvSpPr/>
      </xdr:nvSpPr>
      <xdr:spPr>
        <a:xfrm>
          <a:off x="22110700" y="10867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63</xdr:row>
      <xdr:rowOff>44649</xdr:rowOff>
    </xdr:from>
    <xdr:ext cx="469744" cy="259045"/>
    <xdr:sp macro="" textlink="">
      <xdr:nvSpPr>
        <xdr:cNvPr id="712" name="【保健センター・保健所】&#10;一人当たり面積該当値テキスト">
          <a:extLst>
            <a:ext uri="{FF2B5EF4-FFF2-40B4-BE49-F238E27FC236}">
              <a16:creationId xmlns:a16="http://schemas.microsoft.com/office/drawing/2014/main" id="{E475F972-330C-46EB-B220-4B1566904000}"/>
            </a:ext>
          </a:extLst>
        </xdr:cNvPr>
        <xdr:cNvSpPr txBox="1"/>
      </xdr:nvSpPr>
      <xdr:spPr>
        <a:xfrm>
          <a:off x="22199600" y="108459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63</xdr:row>
      <xdr:rowOff>66222</xdr:rowOff>
    </xdr:from>
    <xdr:to>
      <xdr:col>112</xdr:col>
      <xdr:colOff>38100</xdr:colOff>
      <xdr:row>63</xdr:row>
      <xdr:rowOff>167822</xdr:rowOff>
    </xdr:to>
    <xdr:sp macro="" textlink="">
      <xdr:nvSpPr>
        <xdr:cNvPr id="713" name="楕円 712">
          <a:extLst>
            <a:ext uri="{FF2B5EF4-FFF2-40B4-BE49-F238E27FC236}">
              <a16:creationId xmlns:a16="http://schemas.microsoft.com/office/drawing/2014/main" id="{D0E169AF-8B4D-4D3F-B88D-B27E1554070A}"/>
            </a:ext>
          </a:extLst>
        </xdr:cNvPr>
        <xdr:cNvSpPr/>
      </xdr:nvSpPr>
      <xdr:spPr>
        <a:xfrm>
          <a:off x="21272500" y="10867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63</xdr:row>
      <xdr:rowOff>117022</xdr:rowOff>
    </xdr:from>
    <xdr:to>
      <xdr:col>116</xdr:col>
      <xdr:colOff>63500</xdr:colOff>
      <xdr:row>63</xdr:row>
      <xdr:rowOff>117022</xdr:rowOff>
    </xdr:to>
    <xdr:cxnSp macro="">
      <xdr:nvCxnSpPr>
        <xdr:cNvPr id="714" name="直線コネクタ 713">
          <a:extLst>
            <a:ext uri="{FF2B5EF4-FFF2-40B4-BE49-F238E27FC236}">
              <a16:creationId xmlns:a16="http://schemas.microsoft.com/office/drawing/2014/main" id="{1027BF5E-985D-4EBC-AE10-F59B10FC1B50}"/>
            </a:ext>
          </a:extLst>
        </xdr:cNvPr>
        <xdr:cNvCxnSpPr/>
      </xdr:nvCxnSpPr>
      <xdr:spPr>
        <a:xfrm>
          <a:off x="21323300" y="10918372"/>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63</xdr:row>
      <xdr:rowOff>66222</xdr:rowOff>
    </xdr:from>
    <xdr:to>
      <xdr:col>107</xdr:col>
      <xdr:colOff>101600</xdr:colOff>
      <xdr:row>63</xdr:row>
      <xdr:rowOff>167822</xdr:rowOff>
    </xdr:to>
    <xdr:sp macro="" textlink="">
      <xdr:nvSpPr>
        <xdr:cNvPr id="715" name="楕円 714">
          <a:extLst>
            <a:ext uri="{FF2B5EF4-FFF2-40B4-BE49-F238E27FC236}">
              <a16:creationId xmlns:a16="http://schemas.microsoft.com/office/drawing/2014/main" id="{6BEFCFBA-1516-4158-AD77-832140EF749C}"/>
            </a:ext>
          </a:extLst>
        </xdr:cNvPr>
        <xdr:cNvSpPr/>
      </xdr:nvSpPr>
      <xdr:spPr>
        <a:xfrm>
          <a:off x="20383500" y="10867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63</xdr:row>
      <xdr:rowOff>117022</xdr:rowOff>
    </xdr:from>
    <xdr:to>
      <xdr:col>111</xdr:col>
      <xdr:colOff>177800</xdr:colOff>
      <xdr:row>63</xdr:row>
      <xdr:rowOff>117022</xdr:rowOff>
    </xdr:to>
    <xdr:cxnSp macro="">
      <xdr:nvCxnSpPr>
        <xdr:cNvPr id="716" name="直線コネクタ 715">
          <a:extLst>
            <a:ext uri="{FF2B5EF4-FFF2-40B4-BE49-F238E27FC236}">
              <a16:creationId xmlns:a16="http://schemas.microsoft.com/office/drawing/2014/main" id="{36142E90-DA16-4F6A-B648-539B94C0FE73}"/>
            </a:ext>
          </a:extLst>
        </xdr:cNvPr>
        <xdr:cNvCxnSpPr/>
      </xdr:nvCxnSpPr>
      <xdr:spPr>
        <a:xfrm>
          <a:off x="20434300" y="1091837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63</xdr:row>
      <xdr:rowOff>66222</xdr:rowOff>
    </xdr:from>
    <xdr:to>
      <xdr:col>102</xdr:col>
      <xdr:colOff>165100</xdr:colOff>
      <xdr:row>63</xdr:row>
      <xdr:rowOff>167822</xdr:rowOff>
    </xdr:to>
    <xdr:sp macro="" textlink="">
      <xdr:nvSpPr>
        <xdr:cNvPr id="717" name="楕円 716">
          <a:extLst>
            <a:ext uri="{FF2B5EF4-FFF2-40B4-BE49-F238E27FC236}">
              <a16:creationId xmlns:a16="http://schemas.microsoft.com/office/drawing/2014/main" id="{804371C2-2FB0-4809-8D71-BB1A0029B621}"/>
            </a:ext>
          </a:extLst>
        </xdr:cNvPr>
        <xdr:cNvSpPr/>
      </xdr:nvSpPr>
      <xdr:spPr>
        <a:xfrm>
          <a:off x="19494500" y="10867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63</xdr:row>
      <xdr:rowOff>117022</xdr:rowOff>
    </xdr:from>
    <xdr:to>
      <xdr:col>107</xdr:col>
      <xdr:colOff>50800</xdr:colOff>
      <xdr:row>63</xdr:row>
      <xdr:rowOff>117022</xdr:rowOff>
    </xdr:to>
    <xdr:cxnSp macro="">
      <xdr:nvCxnSpPr>
        <xdr:cNvPr id="718" name="直線コネクタ 717">
          <a:extLst>
            <a:ext uri="{FF2B5EF4-FFF2-40B4-BE49-F238E27FC236}">
              <a16:creationId xmlns:a16="http://schemas.microsoft.com/office/drawing/2014/main" id="{3EB0D0A1-DC1C-4039-8A94-3F583D90C7FF}"/>
            </a:ext>
          </a:extLst>
        </xdr:cNvPr>
        <xdr:cNvCxnSpPr/>
      </xdr:nvCxnSpPr>
      <xdr:spPr>
        <a:xfrm>
          <a:off x="19545300" y="1091837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63</xdr:row>
      <xdr:rowOff>66222</xdr:rowOff>
    </xdr:from>
    <xdr:to>
      <xdr:col>98</xdr:col>
      <xdr:colOff>38100</xdr:colOff>
      <xdr:row>63</xdr:row>
      <xdr:rowOff>167822</xdr:rowOff>
    </xdr:to>
    <xdr:sp macro="" textlink="">
      <xdr:nvSpPr>
        <xdr:cNvPr id="719" name="楕円 718">
          <a:extLst>
            <a:ext uri="{FF2B5EF4-FFF2-40B4-BE49-F238E27FC236}">
              <a16:creationId xmlns:a16="http://schemas.microsoft.com/office/drawing/2014/main" id="{5AFC708A-CACB-4F0A-A8F6-9CF19A519738}"/>
            </a:ext>
          </a:extLst>
        </xdr:cNvPr>
        <xdr:cNvSpPr/>
      </xdr:nvSpPr>
      <xdr:spPr>
        <a:xfrm>
          <a:off x="18605500" y="10867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63</xdr:row>
      <xdr:rowOff>117022</xdr:rowOff>
    </xdr:from>
    <xdr:to>
      <xdr:col>102</xdr:col>
      <xdr:colOff>114300</xdr:colOff>
      <xdr:row>63</xdr:row>
      <xdr:rowOff>117022</xdr:rowOff>
    </xdr:to>
    <xdr:cxnSp macro="">
      <xdr:nvCxnSpPr>
        <xdr:cNvPr id="720" name="直線コネクタ 719">
          <a:extLst>
            <a:ext uri="{FF2B5EF4-FFF2-40B4-BE49-F238E27FC236}">
              <a16:creationId xmlns:a16="http://schemas.microsoft.com/office/drawing/2014/main" id="{A3397F23-27DB-4621-AAA9-6F6E7E55651B}"/>
            </a:ext>
          </a:extLst>
        </xdr:cNvPr>
        <xdr:cNvCxnSpPr/>
      </xdr:nvCxnSpPr>
      <xdr:spPr>
        <a:xfrm>
          <a:off x="18656300" y="1091837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60</xdr:row>
      <xdr:rowOff>94542</xdr:rowOff>
    </xdr:from>
    <xdr:ext cx="469744" cy="259045"/>
    <xdr:sp macro="" textlink="">
      <xdr:nvSpPr>
        <xdr:cNvPr id="721" name="n_1aveValue【保健センター・保健所】&#10;一人当たり面積">
          <a:extLst>
            <a:ext uri="{FF2B5EF4-FFF2-40B4-BE49-F238E27FC236}">
              <a16:creationId xmlns:a16="http://schemas.microsoft.com/office/drawing/2014/main" id="{B3781666-19FD-407B-9656-55A9E0C9A6CE}"/>
            </a:ext>
          </a:extLst>
        </xdr:cNvPr>
        <xdr:cNvSpPr txBox="1"/>
      </xdr:nvSpPr>
      <xdr:spPr>
        <a:xfrm>
          <a:off x="21075727" y="103815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83655</xdr:rowOff>
    </xdr:from>
    <xdr:ext cx="469744" cy="259045"/>
    <xdr:sp macro="" textlink="">
      <xdr:nvSpPr>
        <xdr:cNvPr id="722" name="n_2aveValue【保健センター・保健所】&#10;一人当たり面積">
          <a:extLst>
            <a:ext uri="{FF2B5EF4-FFF2-40B4-BE49-F238E27FC236}">
              <a16:creationId xmlns:a16="http://schemas.microsoft.com/office/drawing/2014/main" id="{F14591DC-3733-443E-A6B2-BD7778E34BEB}"/>
            </a:ext>
          </a:extLst>
        </xdr:cNvPr>
        <xdr:cNvSpPr txBox="1"/>
      </xdr:nvSpPr>
      <xdr:spPr>
        <a:xfrm>
          <a:off x="20199427" y="103706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83655</xdr:rowOff>
    </xdr:from>
    <xdr:ext cx="469744" cy="259045"/>
    <xdr:sp macro="" textlink="">
      <xdr:nvSpPr>
        <xdr:cNvPr id="723" name="n_3aveValue【保健センター・保健所】&#10;一人当たり面積">
          <a:extLst>
            <a:ext uri="{FF2B5EF4-FFF2-40B4-BE49-F238E27FC236}">
              <a16:creationId xmlns:a16="http://schemas.microsoft.com/office/drawing/2014/main" id="{70743C41-FC2A-4F53-8F3A-F5443708718C}"/>
            </a:ext>
          </a:extLst>
        </xdr:cNvPr>
        <xdr:cNvSpPr txBox="1"/>
      </xdr:nvSpPr>
      <xdr:spPr>
        <a:xfrm>
          <a:off x="19310427" y="103706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83655</xdr:rowOff>
    </xdr:from>
    <xdr:ext cx="469744" cy="259045"/>
    <xdr:sp macro="" textlink="">
      <xdr:nvSpPr>
        <xdr:cNvPr id="724" name="n_4aveValue【保健センター・保健所】&#10;一人当たり面積">
          <a:extLst>
            <a:ext uri="{FF2B5EF4-FFF2-40B4-BE49-F238E27FC236}">
              <a16:creationId xmlns:a16="http://schemas.microsoft.com/office/drawing/2014/main" id="{7E7B0F69-2BCD-47F2-9F8E-75D708F1FF94}"/>
            </a:ext>
          </a:extLst>
        </xdr:cNvPr>
        <xdr:cNvSpPr txBox="1"/>
      </xdr:nvSpPr>
      <xdr:spPr>
        <a:xfrm>
          <a:off x="18421427" y="103706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63</xdr:row>
      <xdr:rowOff>158949</xdr:rowOff>
    </xdr:from>
    <xdr:ext cx="469744" cy="259045"/>
    <xdr:sp macro="" textlink="">
      <xdr:nvSpPr>
        <xdr:cNvPr id="725" name="n_1mainValue【保健センター・保健所】&#10;一人当たり面積">
          <a:extLst>
            <a:ext uri="{FF2B5EF4-FFF2-40B4-BE49-F238E27FC236}">
              <a16:creationId xmlns:a16="http://schemas.microsoft.com/office/drawing/2014/main" id="{93E176C1-D71A-4E4F-B574-F6630907DEDE}"/>
            </a:ext>
          </a:extLst>
        </xdr:cNvPr>
        <xdr:cNvSpPr txBox="1"/>
      </xdr:nvSpPr>
      <xdr:spPr>
        <a:xfrm>
          <a:off x="21075727" y="109602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158949</xdr:rowOff>
    </xdr:from>
    <xdr:ext cx="469744" cy="259045"/>
    <xdr:sp macro="" textlink="">
      <xdr:nvSpPr>
        <xdr:cNvPr id="726" name="n_2mainValue【保健センター・保健所】&#10;一人当たり面積">
          <a:extLst>
            <a:ext uri="{FF2B5EF4-FFF2-40B4-BE49-F238E27FC236}">
              <a16:creationId xmlns:a16="http://schemas.microsoft.com/office/drawing/2014/main" id="{5269D46B-F527-499F-94EF-F04102179581}"/>
            </a:ext>
          </a:extLst>
        </xdr:cNvPr>
        <xdr:cNvSpPr txBox="1"/>
      </xdr:nvSpPr>
      <xdr:spPr>
        <a:xfrm>
          <a:off x="20199427" y="109602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158949</xdr:rowOff>
    </xdr:from>
    <xdr:ext cx="469744" cy="259045"/>
    <xdr:sp macro="" textlink="">
      <xdr:nvSpPr>
        <xdr:cNvPr id="727" name="n_3mainValue【保健センター・保健所】&#10;一人当たり面積">
          <a:extLst>
            <a:ext uri="{FF2B5EF4-FFF2-40B4-BE49-F238E27FC236}">
              <a16:creationId xmlns:a16="http://schemas.microsoft.com/office/drawing/2014/main" id="{617D9AAB-4A4F-462B-A6A9-06AC8ABAD9BF}"/>
            </a:ext>
          </a:extLst>
        </xdr:cNvPr>
        <xdr:cNvSpPr txBox="1"/>
      </xdr:nvSpPr>
      <xdr:spPr>
        <a:xfrm>
          <a:off x="19310427" y="109602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158949</xdr:rowOff>
    </xdr:from>
    <xdr:ext cx="469744" cy="259045"/>
    <xdr:sp macro="" textlink="">
      <xdr:nvSpPr>
        <xdr:cNvPr id="728" name="n_4mainValue【保健センター・保健所】&#10;一人当たり面積">
          <a:extLst>
            <a:ext uri="{FF2B5EF4-FFF2-40B4-BE49-F238E27FC236}">
              <a16:creationId xmlns:a16="http://schemas.microsoft.com/office/drawing/2014/main" id="{7AAC87CE-43D5-406D-B524-070F7B42252D}"/>
            </a:ext>
          </a:extLst>
        </xdr:cNvPr>
        <xdr:cNvSpPr txBox="1"/>
      </xdr:nvSpPr>
      <xdr:spPr>
        <a:xfrm>
          <a:off x="18421427" y="109602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29" name="正方形/長方形 728">
          <a:extLst>
            <a:ext uri="{FF2B5EF4-FFF2-40B4-BE49-F238E27FC236}">
              <a16:creationId xmlns:a16="http://schemas.microsoft.com/office/drawing/2014/main" id="{A9A20BCD-6948-42CF-AC99-CEDFF6F987CD}"/>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730" name="正方形/長方形 729">
          <a:extLst>
            <a:ext uri="{FF2B5EF4-FFF2-40B4-BE49-F238E27FC236}">
              <a16:creationId xmlns:a16="http://schemas.microsoft.com/office/drawing/2014/main" id="{DE4A5785-5A20-4470-9169-CC7C1BE4722F}"/>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31" name="正方形/長方形 730">
          <a:extLst>
            <a:ext uri="{FF2B5EF4-FFF2-40B4-BE49-F238E27FC236}">
              <a16:creationId xmlns:a16="http://schemas.microsoft.com/office/drawing/2014/main" id="{E18FF33C-9DAC-4418-AFF6-69727BA0E238}"/>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32" name="正方形/長方形 731">
          <a:extLst>
            <a:ext uri="{FF2B5EF4-FFF2-40B4-BE49-F238E27FC236}">
              <a16:creationId xmlns:a16="http://schemas.microsoft.com/office/drawing/2014/main" id="{43B22B09-DB3B-42F5-981A-78F414CDE6C2}"/>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33" name="正方形/長方形 732">
          <a:extLst>
            <a:ext uri="{FF2B5EF4-FFF2-40B4-BE49-F238E27FC236}">
              <a16:creationId xmlns:a16="http://schemas.microsoft.com/office/drawing/2014/main" id="{781F72C2-5B6F-47B1-8587-04A1CE907139}"/>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34" name="正方形/長方形 733">
          <a:extLst>
            <a:ext uri="{FF2B5EF4-FFF2-40B4-BE49-F238E27FC236}">
              <a16:creationId xmlns:a16="http://schemas.microsoft.com/office/drawing/2014/main" id="{72357377-6428-4A94-AEFB-1D4D6BF8B728}"/>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35" name="正方形/長方形 734">
          <a:extLst>
            <a:ext uri="{FF2B5EF4-FFF2-40B4-BE49-F238E27FC236}">
              <a16:creationId xmlns:a16="http://schemas.microsoft.com/office/drawing/2014/main" id="{4BC24C70-C600-4C65-8C20-B2C5D82CA58D}"/>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36" name="正方形/長方形 735">
          <a:extLst>
            <a:ext uri="{FF2B5EF4-FFF2-40B4-BE49-F238E27FC236}">
              <a16:creationId xmlns:a16="http://schemas.microsoft.com/office/drawing/2014/main" id="{C2FF207F-7981-4818-B711-D15FA4EA8293}"/>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737" name="テキスト ボックス 736">
          <a:extLst>
            <a:ext uri="{FF2B5EF4-FFF2-40B4-BE49-F238E27FC236}">
              <a16:creationId xmlns:a16="http://schemas.microsoft.com/office/drawing/2014/main" id="{5EF1758B-D0C5-4A95-A7FE-14F321270AD9}"/>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738" name="直線コネクタ 737">
          <a:extLst>
            <a:ext uri="{FF2B5EF4-FFF2-40B4-BE49-F238E27FC236}">
              <a16:creationId xmlns:a16="http://schemas.microsoft.com/office/drawing/2014/main" id="{77A31F02-C6EE-4B37-A66C-CD0EB60DDAB2}"/>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739" name="テキスト ボックス 738">
          <a:extLst>
            <a:ext uri="{FF2B5EF4-FFF2-40B4-BE49-F238E27FC236}">
              <a16:creationId xmlns:a16="http://schemas.microsoft.com/office/drawing/2014/main" id="{0B045AC7-B693-4B84-978C-03770151FB4F}"/>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740" name="直線コネクタ 739">
          <a:extLst>
            <a:ext uri="{FF2B5EF4-FFF2-40B4-BE49-F238E27FC236}">
              <a16:creationId xmlns:a16="http://schemas.microsoft.com/office/drawing/2014/main" id="{FB93CEFE-B101-4540-9204-215ED820F091}"/>
            </a:ext>
          </a:extLst>
        </xdr:cNvPr>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741" name="テキスト ボックス 740">
          <a:extLst>
            <a:ext uri="{FF2B5EF4-FFF2-40B4-BE49-F238E27FC236}">
              <a16:creationId xmlns:a16="http://schemas.microsoft.com/office/drawing/2014/main" id="{71B7D8F6-6F26-4EA2-8732-4238EA3A9661}"/>
            </a:ext>
          </a:extLst>
        </xdr:cNvPr>
        <xdr:cNvSpPr txBox="1"/>
      </xdr:nvSpPr>
      <xdr:spPr>
        <a:xfrm>
          <a:off x="11978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742" name="直線コネクタ 741">
          <a:extLst>
            <a:ext uri="{FF2B5EF4-FFF2-40B4-BE49-F238E27FC236}">
              <a16:creationId xmlns:a16="http://schemas.microsoft.com/office/drawing/2014/main" id="{DA436844-B506-4FF4-9520-88845BFE9A38}"/>
            </a:ext>
          </a:extLst>
        </xdr:cNvPr>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743" name="テキスト ボックス 742">
          <a:extLst>
            <a:ext uri="{FF2B5EF4-FFF2-40B4-BE49-F238E27FC236}">
              <a16:creationId xmlns:a16="http://schemas.microsoft.com/office/drawing/2014/main" id="{64092333-F1C4-4118-AEFF-BF4C429ED48F}"/>
            </a:ext>
          </a:extLst>
        </xdr:cNvPr>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744" name="直線コネクタ 743">
          <a:extLst>
            <a:ext uri="{FF2B5EF4-FFF2-40B4-BE49-F238E27FC236}">
              <a16:creationId xmlns:a16="http://schemas.microsoft.com/office/drawing/2014/main" id="{7812CD7F-F52C-4F5A-B129-39FB7CA30A37}"/>
            </a:ext>
          </a:extLst>
        </xdr:cNvPr>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745" name="テキスト ボックス 744">
          <a:extLst>
            <a:ext uri="{FF2B5EF4-FFF2-40B4-BE49-F238E27FC236}">
              <a16:creationId xmlns:a16="http://schemas.microsoft.com/office/drawing/2014/main" id="{E0A96D30-FE04-4EA1-B58F-B7703982B921}"/>
            </a:ext>
          </a:extLst>
        </xdr:cNvPr>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746" name="直線コネクタ 745">
          <a:extLst>
            <a:ext uri="{FF2B5EF4-FFF2-40B4-BE49-F238E27FC236}">
              <a16:creationId xmlns:a16="http://schemas.microsoft.com/office/drawing/2014/main" id="{5ED6BA88-999B-4869-ABBA-8C1A058D4B27}"/>
            </a:ext>
          </a:extLst>
        </xdr:cNvPr>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747" name="テキスト ボックス 746">
          <a:extLst>
            <a:ext uri="{FF2B5EF4-FFF2-40B4-BE49-F238E27FC236}">
              <a16:creationId xmlns:a16="http://schemas.microsoft.com/office/drawing/2014/main" id="{70850C17-C26E-4303-A45B-1EA845C9934E}"/>
            </a:ext>
          </a:extLst>
        </xdr:cNvPr>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748" name="直線コネクタ 747">
          <a:extLst>
            <a:ext uri="{FF2B5EF4-FFF2-40B4-BE49-F238E27FC236}">
              <a16:creationId xmlns:a16="http://schemas.microsoft.com/office/drawing/2014/main" id="{8EEF23FF-1CB3-4435-921B-916DFBE12015}"/>
            </a:ext>
          </a:extLst>
        </xdr:cNvPr>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749" name="テキスト ボックス 748">
          <a:extLst>
            <a:ext uri="{FF2B5EF4-FFF2-40B4-BE49-F238E27FC236}">
              <a16:creationId xmlns:a16="http://schemas.microsoft.com/office/drawing/2014/main" id="{5A3A9FEF-7034-42B2-ADE2-3436D92F0814}"/>
            </a:ext>
          </a:extLst>
        </xdr:cNvPr>
        <xdr:cNvSpPr txBox="1"/>
      </xdr:nvSpPr>
      <xdr:spPr>
        <a:xfrm>
          <a:off x="12042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750" name="直線コネクタ 749">
          <a:extLst>
            <a:ext uri="{FF2B5EF4-FFF2-40B4-BE49-F238E27FC236}">
              <a16:creationId xmlns:a16="http://schemas.microsoft.com/office/drawing/2014/main" id="{65168F00-1167-4F32-B4FC-15AAE30E5AFA}"/>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751" name="テキスト ボックス 750">
          <a:extLst>
            <a:ext uri="{FF2B5EF4-FFF2-40B4-BE49-F238E27FC236}">
              <a16:creationId xmlns:a16="http://schemas.microsoft.com/office/drawing/2014/main" id="{4CB08816-AAC5-46F1-ACE9-FACF1EB78F95}"/>
            </a:ext>
          </a:extLst>
        </xdr:cNvPr>
        <xdr:cNvSpPr txBox="1"/>
      </xdr:nvSpPr>
      <xdr:spPr>
        <a:xfrm>
          <a:off x="12107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752" name="【消防施設】&#10;有形固定資産減価償却率グラフ枠">
          <a:extLst>
            <a:ext uri="{FF2B5EF4-FFF2-40B4-BE49-F238E27FC236}">
              <a16:creationId xmlns:a16="http://schemas.microsoft.com/office/drawing/2014/main" id="{E1F271C4-2142-474A-AB36-3DF4AE902A9B}"/>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70486</xdr:rowOff>
    </xdr:from>
    <xdr:to>
      <xdr:col>85</xdr:col>
      <xdr:colOff>126364</xdr:colOff>
      <xdr:row>86</xdr:row>
      <xdr:rowOff>78105</xdr:rowOff>
    </xdr:to>
    <xdr:cxnSp macro="">
      <xdr:nvCxnSpPr>
        <xdr:cNvPr id="753" name="直線コネクタ 752">
          <a:extLst>
            <a:ext uri="{FF2B5EF4-FFF2-40B4-BE49-F238E27FC236}">
              <a16:creationId xmlns:a16="http://schemas.microsoft.com/office/drawing/2014/main" id="{4E624DFF-D5B2-4FAB-9462-9793E36AC0B4}"/>
            </a:ext>
          </a:extLst>
        </xdr:cNvPr>
        <xdr:cNvCxnSpPr/>
      </xdr:nvCxnSpPr>
      <xdr:spPr>
        <a:xfrm flipV="1">
          <a:off x="16318864" y="13272136"/>
          <a:ext cx="0" cy="15506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81932</xdr:rowOff>
    </xdr:from>
    <xdr:ext cx="405111" cy="259045"/>
    <xdr:sp macro="" textlink="">
      <xdr:nvSpPr>
        <xdr:cNvPr id="754" name="【消防施設】&#10;有形固定資産減価償却率最小値テキスト">
          <a:extLst>
            <a:ext uri="{FF2B5EF4-FFF2-40B4-BE49-F238E27FC236}">
              <a16:creationId xmlns:a16="http://schemas.microsoft.com/office/drawing/2014/main" id="{F209B967-A876-4304-879B-6A2BCB2DC143}"/>
            </a:ext>
          </a:extLst>
        </xdr:cNvPr>
        <xdr:cNvSpPr txBox="1"/>
      </xdr:nvSpPr>
      <xdr:spPr>
        <a:xfrm>
          <a:off x="16357600" y="148266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78105</xdr:rowOff>
    </xdr:from>
    <xdr:to>
      <xdr:col>86</xdr:col>
      <xdr:colOff>25400</xdr:colOff>
      <xdr:row>86</xdr:row>
      <xdr:rowOff>78105</xdr:rowOff>
    </xdr:to>
    <xdr:cxnSp macro="">
      <xdr:nvCxnSpPr>
        <xdr:cNvPr id="755" name="直線コネクタ 754">
          <a:extLst>
            <a:ext uri="{FF2B5EF4-FFF2-40B4-BE49-F238E27FC236}">
              <a16:creationId xmlns:a16="http://schemas.microsoft.com/office/drawing/2014/main" id="{AE0D0219-578A-4508-B7DD-4F7D328DF74D}"/>
            </a:ext>
          </a:extLst>
        </xdr:cNvPr>
        <xdr:cNvCxnSpPr/>
      </xdr:nvCxnSpPr>
      <xdr:spPr>
        <a:xfrm>
          <a:off x="16230600" y="148228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17163</xdr:rowOff>
    </xdr:from>
    <xdr:ext cx="405111" cy="259045"/>
    <xdr:sp macro="" textlink="">
      <xdr:nvSpPr>
        <xdr:cNvPr id="756" name="【消防施設】&#10;有形固定資産減価償却率最大値テキスト">
          <a:extLst>
            <a:ext uri="{FF2B5EF4-FFF2-40B4-BE49-F238E27FC236}">
              <a16:creationId xmlns:a16="http://schemas.microsoft.com/office/drawing/2014/main" id="{D7CB0F63-1058-4BC2-A9F3-697F34A09F9D}"/>
            </a:ext>
          </a:extLst>
        </xdr:cNvPr>
        <xdr:cNvSpPr txBox="1"/>
      </xdr:nvSpPr>
      <xdr:spPr>
        <a:xfrm>
          <a:off x="16357600" y="130473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70486</xdr:rowOff>
    </xdr:from>
    <xdr:to>
      <xdr:col>86</xdr:col>
      <xdr:colOff>25400</xdr:colOff>
      <xdr:row>77</xdr:row>
      <xdr:rowOff>70486</xdr:rowOff>
    </xdr:to>
    <xdr:cxnSp macro="">
      <xdr:nvCxnSpPr>
        <xdr:cNvPr id="757" name="直線コネクタ 756">
          <a:extLst>
            <a:ext uri="{FF2B5EF4-FFF2-40B4-BE49-F238E27FC236}">
              <a16:creationId xmlns:a16="http://schemas.microsoft.com/office/drawing/2014/main" id="{714C0E66-D233-41AF-9D7B-5CF8100D48F1}"/>
            </a:ext>
          </a:extLst>
        </xdr:cNvPr>
        <xdr:cNvCxnSpPr/>
      </xdr:nvCxnSpPr>
      <xdr:spPr>
        <a:xfrm>
          <a:off x="16230600" y="132721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40657</xdr:rowOff>
    </xdr:from>
    <xdr:ext cx="405111" cy="259045"/>
    <xdr:sp macro="" textlink="">
      <xdr:nvSpPr>
        <xdr:cNvPr id="758" name="【消防施設】&#10;有形固定資産減価償却率平均値テキスト">
          <a:extLst>
            <a:ext uri="{FF2B5EF4-FFF2-40B4-BE49-F238E27FC236}">
              <a16:creationId xmlns:a16="http://schemas.microsoft.com/office/drawing/2014/main" id="{DBA8817B-6520-41A6-968C-1706C86DCCD9}"/>
            </a:ext>
          </a:extLst>
        </xdr:cNvPr>
        <xdr:cNvSpPr txBox="1"/>
      </xdr:nvSpPr>
      <xdr:spPr>
        <a:xfrm>
          <a:off x="16357600" y="139281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17780</xdr:rowOff>
    </xdr:from>
    <xdr:to>
      <xdr:col>85</xdr:col>
      <xdr:colOff>177800</xdr:colOff>
      <xdr:row>82</xdr:row>
      <xdr:rowOff>119380</xdr:rowOff>
    </xdr:to>
    <xdr:sp macro="" textlink="">
      <xdr:nvSpPr>
        <xdr:cNvPr id="759" name="フローチャート: 判断 758">
          <a:extLst>
            <a:ext uri="{FF2B5EF4-FFF2-40B4-BE49-F238E27FC236}">
              <a16:creationId xmlns:a16="http://schemas.microsoft.com/office/drawing/2014/main" id="{D8A15622-F477-46FA-AF1E-445FE511B32C}"/>
            </a:ext>
          </a:extLst>
        </xdr:cNvPr>
        <xdr:cNvSpPr/>
      </xdr:nvSpPr>
      <xdr:spPr>
        <a:xfrm>
          <a:off x="16268700" y="14076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149225</xdr:rowOff>
    </xdr:from>
    <xdr:to>
      <xdr:col>81</xdr:col>
      <xdr:colOff>101600</xdr:colOff>
      <xdr:row>82</xdr:row>
      <xdr:rowOff>79375</xdr:rowOff>
    </xdr:to>
    <xdr:sp macro="" textlink="">
      <xdr:nvSpPr>
        <xdr:cNvPr id="760" name="フローチャート: 判断 759">
          <a:extLst>
            <a:ext uri="{FF2B5EF4-FFF2-40B4-BE49-F238E27FC236}">
              <a16:creationId xmlns:a16="http://schemas.microsoft.com/office/drawing/2014/main" id="{B52A1FE4-99B3-4B47-8D20-ABDB451CE7BE}"/>
            </a:ext>
          </a:extLst>
        </xdr:cNvPr>
        <xdr:cNvSpPr/>
      </xdr:nvSpPr>
      <xdr:spPr>
        <a:xfrm>
          <a:off x="15430500" y="14036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122555</xdr:rowOff>
    </xdr:from>
    <xdr:to>
      <xdr:col>76</xdr:col>
      <xdr:colOff>165100</xdr:colOff>
      <xdr:row>82</xdr:row>
      <xdr:rowOff>52705</xdr:rowOff>
    </xdr:to>
    <xdr:sp macro="" textlink="">
      <xdr:nvSpPr>
        <xdr:cNvPr id="761" name="フローチャート: 判断 760">
          <a:extLst>
            <a:ext uri="{FF2B5EF4-FFF2-40B4-BE49-F238E27FC236}">
              <a16:creationId xmlns:a16="http://schemas.microsoft.com/office/drawing/2014/main" id="{15FA4611-C377-45BC-8328-38FC4CC06DFF}"/>
            </a:ext>
          </a:extLst>
        </xdr:cNvPr>
        <xdr:cNvSpPr/>
      </xdr:nvSpPr>
      <xdr:spPr>
        <a:xfrm>
          <a:off x="14541500" y="14010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160655</xdr:rowOff>
    </xdr:from>
    <xdr:to>
      <xdr:col>72</xdr:col>
      <xdr:colOff>38100</xdr:colOff>
      <xdr:row>82</xdr:row>
      <xdr:rowOff>90805</xdr:rowOff>
    </xdr:to>
    <xdr:sp macro="" textlink="">
      <xdr:nvSpPr>
        <xdr:cNvPr id="762" name="フローチャート: 判断 761">
          <a:extLst>
            <a:ext uri="{FF2B5EF4-FFF2-40B4-BE49-F238E27FC236}">
              <a16:creationId xmlns:a16="http://schemas.microsoft.com/office/drawing/2014/main" id="{7D264DD0-CADF-4E02-BB1D-D9DD8B6ECC54}"/>
            </a:ext>
          </a:extLst>
        </xdr:cNvPr>
        <xdr:cNvSpPr/>
      </xdr:nvSpPr>
      <xdr:spPr>
        <a:xfrm>
          <a:off x="13652500" y="14048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151130</xdr:rowOff>
    </xdr:from>
    <xdr:to>
      <xdr:col>67</xdr:col>
      <xdr:colOff>101600</xdr:colOff>
      <xdr:row>82</xdr:row>
      <xdr:rowOff>81280</xdr:rowOff>
    </xdr:to>
    <xdr:sp macro="" textlink="">
      <xdr:nvSpPr>
        <xdr:cNvPr id="763" name="フローチャート: 判断 762">
          <a:extLst>
            <a:ext uri="{FF2B5EF4-FFF2-40B4-BE49-F238E27FC236}">
              <a16:creationId xmlns:a16="http://schemas.microsoft.com/office/drawing/2014/main" id="{9AEFACDB-0F07-4D35-BE06-D785F410CA50}"/>
            </a:ext>
          </a:extLst>
        </xdr:cNvPr>
        <xdr:cNvSpPr/>
      </xdr:nvSpPr>
      <xdr:spPr>
        <a:xfrm>
          <a:off x="12763500" y="14038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764" name="テキスト ボックス 763">
          <a:extLst>
            <a:ext uri="{FF2B5EF4-FFF2-40B4-BE49-F238E27FC236}">
              <a16:creationId xmlns:a16="http://schemas.microsoft.com/office/drawing/2014/main" id="{C70FCA83-024D-4126-8242-E8F8C4F03D36}"/>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765" name="テキスト ボックス 764">
          <a:extLst>
            <a:ext uri="{FF2B5EF4-FFF2-40B4-BE49-F238E27FC236}">
              <a16:creationId xmlns:a16="http://schemas.microsoft.com/office/drawing/2014/main" id="{718D3472-CABE-4606-AD92-E5A1067F967F}"/>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766" name="テキスト ボックス 765">
          <a:extLst>
            <a:ext uri="{FF2B5EF4-FFF2-40B4-BE49-F238E27FC236}">
              <a16:creationId xmlns:a16="http://schemas.microsoft.com/office/drawing/2014/main" id="{9974BE9F-FC05-4FB4-9B3F-62164D30D337}"/>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767" name="テキスト ボックス 766">
          <a:extLst>
            <a:ext uri="{FF2B5EF4-FFF2-40B4-BE49-F238E27FC236}">
              <a16:creationId xmlns:a16="http://schemas.microsoft.com/office/drawing/2014/main" id="{80930F88-1F19-460F-933F-C2330C6D30FD}"/>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768" name="テキスト ボックス 767">
          <a:extLst>
            <a:ext uri="{FF2B5EF4-FFF2-40B4-BE49-F238E27FC236}">
              <a16:creationId xmlns:a16="http://schemas.microsoft.com/office/drawing/2014/main" id="{6F880BB9-1D04-45E3-93A7-7A0D1EFDBBDA}"/>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83</xdr:row>
      <xdr:rowOff>63500</xdr:rowOff>
    </xdr:from>
    <xdr:to>
      <xdr:col>85</xdr:col>
      <xdr:colOff>177800</xdr:colOff>
      <xdr:row>83</xdr:row>
      <xdr:rowOff>165100</xdr:rowOff>
    </xdr:to>
    <xdr:sp macro="" textlink="">
      <xdr:nvSpPr>
        <xdr:cNvPr id="769" name="楕円 768">
          <a:extLst>
            <a:ext uri="{FF2B5EF4-FFF2-40B4-BE49-F238E27FC236}">
              <a16:creationId xmlns:a16="http://schemas.microsoft.com/office/drawing/2014/main" id="{05160FAA-9666-4575-8CB2-94096BF9D0B2}"/>
            </a:ext>
          </a:extLst>
        </xdr:cNvPr>
        <xdr:cNvSpPr/>
      </xdr:nvSpPr>
      <xdr:spPr>
        <a:xfrm>
          <a:off x="16268700" y="14293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83</xdr:row>
      <xdr:rowOff>41927</xdr:rowOff>
    </xdr:from>
    <xdr:ext cx="405111" cy="259045"/>
    <xdr:sp macro="" textlink="">
      <xdr:nvSpPr>
        <xdr:cNvPr id="770" name="【消防施設】&#10;有形固定資産減価償却率該当値テキスト">
          <a:extLst>
            <a:ext uri="{FF2B5EF4-FFF2-40B4-BE49-F238E27FC236}">
              <a16:creationId xmlns:a16="http://schemas.microsoft.com/office/drawing/2014/main" id="{CB663C1E-39FA-4052-9196-D3B90B10AC22}"/>
            </a:ext>
          </a:extLst>
        </xdr:cNvPr>
        <xdr:cNvSpPr txBox="1"/>
      </xdr:nvSpPr>
      <xdr:spPr>
        <a:xfrm>
          <a:off x="16357600" y="142722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82</xdr:row>
      <xdr:rowOff>154939</xdr:rowOff>
    </xdr:from>
    <xdr:to>
      <xdr:col>81</xdr:col>
      <xdr:colOff>101600</xdr:colOff>
      <xdr:row>83</xdr:row>
      <xdr:rowOff>85089</xdr:rowOff>
    </xdr:to>
    <xdr:sp macro="" textlink="">
      <xdr:nvSpPr>
        <xdr:cNvPr id="771" name="楕円 770">
          <a:extLst>
            <a:ext uri="{FF2B5EF4-FFF2-40B4-BE49-F238E27FC236}">
              <a16:creationId xmlns:a16="http://schemas.microsoft.com/office/drawing/2014/main" id="{90B814C6-7E2A-46EE-8FF4-C1BF0EB1E02F}"/>
            </a:ext>
          </a:extLst>
        </xdr:cNvPr>
        <xdr:cNvSpPr/>
      </xdr:nvSpPr>
      <xdr:spPr>
        <a:xfrm>
          <a:off x="15430500" y="14213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83</xdr:row>
      <xdr:rowOff>34289</xdr:rowOff>
    </xdr:from>
    <xdr:to>
      <xdr:col>85</xdr:col>
      <xdr:colOff>127000</xdr:colOff>
      <xdr:row>83</xdr:row>
      <xdr:rowOff>114300</xdr:rowOff>
    </xdr:to>
    <xdr:cxnSp macro="">
      <xdr:nvCxnSpPr>
        <xdr:cNvPr id="772" name="直線コネクタ 771">
          <a:extLst>
            <a:ext uri="{FF2B5EF4-FFF2-40B4-BE49-F238E27FC236}">
              <a16:creationId xmlns:a16="http://schemas.microsoft.com/office/drawing/2014/main" id="{145A70F8-85DF-40CF-B9C7-B16B0514F703}"/>
            </a:ext>
          </a:extLst>
        </xdr:cNvPr>
        <xdr:cNvCxnSpPr/>
      </xdr:nvCxnSpPr>
      <xdr:spPr>
        <a:xfrm>
          <a:off x="15481300" y="14264639"/>
          <a:ext cx="838200" cy="800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82</xdr:row>
      <xdr:rowOff>156845</xdr:rowOff>
    </xdr:from>
    <xdr:to>
      <xdr:col>76</xdr:col>
      <xdr:colOff>165100</xdr:colOff>
      <xdr:row>83</xdr:row>
      <xdr:rowOff>86995</xdr:rowOff>
    </xdr:to>
    <xdr:sp macro="" textlink="">
      <xdr:nvSpPr>
        <xdr:cNvPr id="773" name="楕円 772">
          <a:extLst>
            <a:ext uri="{FF2B5EF4-FFF2-40B4-BE49-F238E27FC236}">
              <a16:creationId xmlns:a16="http://schemas.microsoft.com/office/drawing/2014/main" id="{FF8EA10B-1AE8-48ED-9DAE-29ACBEC9CC19}"/>
            </a:ext>
          </a:extLst>
        </xdr:cNvPr>
        <xdr:cNvSpPr/>
      </xdr:nvSpPr>
      <xdr:spPr>
        <a:xfrm>
          <a:off x="14541500" y="14215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83</xdr:row>
      <xdr:rowOff>34289</xdr:rowOff>
    </xdr:from>
    <xdr:to>
      <xdr:col>81</xdr:col>
      <xdr:colOff>50800</xdr:colOff>
      <xdr:row>83</xdr:row>
      <xdr:rowOff>36195</xdr:rowOff>
    </xdr:to>
    <xdr:cxnSp macro="">
      <xdr:nvCxnSpPr>
        <xdr:cNvPr id="774" name="直線コネクタ 773">
          <a:extLst>
            <a:ext uri="{FF2B5EF4-FFF2-40B4-BE49-F238E27FC236}">
              <a16:creationId xmlns:a16="http://schemas.microsoft.com/office/drawing/2014/main" id="{F534026B-4ACD-4B2D-8268-E378989E618B}"/>
            </a:ext>
          </a:extLst>
        </xdr:cNvPr>
        <xdr:cNvCxnSpPr/>
      </xdr:nvCxnSpPr>
      <xdr:spPr>
        <a:xfrm flipV="1">
          <a:off x="14592300" y="14264639"/>
          <a:ext cx="889000" cy="19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82</xdr:row>
      <xdr:rowOff>114936</xdr:rowOff>
    </xdr:from>
    <xdr:to>
      <xdr:col>72</xdr:col>
      <xdr:colOff>38100</xdr:colOff>
      <xdr:row>83</xdr:row>
      <xdr:rowOff>45086</xdr:rowOff>
    </xdr:to>
    <xdr:sp macro="" textlink="">
      <xdr:nvSpPr>
        <xdr:cNvPr id="775" name="楕円 774">
          <a:extLst>
            <a:ext uri="{FF2B5EF4-FFF2-40B4-BE49-F238E27FC236}">
              <a16:creationId xmlns:a16="http://schemas.microsoft.com/office/drawing/2014/main" id="{6C6784EA-E730-4EAC-98EA-62158326DFD1}"/>
            </a:ext>
          </a:extLst>
        </xdr:cNvPr>
        <xdr:cNvSpPr/>
      </xdr:nvSpPr>
      <xdr:spPr>
        <a:xfrm>
          <a:off x="13652500" y="14173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82</xdr:row>
      <xdr:rowOff>165736</xdr:rowOff>
    </xdr:from>
    <xdr:to>
      <xdr:col>76</xdr:col>
      <xdr:colOff>114300</xdr:colOff>
      <xdr:row>83</xdr:row>
      <xdr:rowOff>36195</xdr:rowOff>
    </xdr:to>
    <xdr:cxnSp macro="">
      <xdr:nvCxnSpPr>
        <xdr:cNvPr id="776" name="直線コネクタ 775">
          <a:extLst>
            <a:ext uri="{FF2B5EF4-FFF2-40B4-BE49-F238E27FC236}">
              <a16:creationId xmlns:a16="http://schemas.microsoft.com/office/drawing/2014/main" id="{AA7768D8-B470-4257-853C-D0EBE6B6F581}"/>
            </a:ext>
          </a:extLst>
        </xdr:cNvPr>
        <xdr:cNvCxnSpPr/>
      </xdr:nvCxnSpPr>
      <xdr:spPr>
        <a:xfrm>
          <a:off x="13703300" y="14224636"/>
          <a:ext cx="889000" cy="41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82</xdr:row>
      <xdr:rowOff>80645</xdr:rowOff>
    </xdr:from>
    <xdr:to>
      <xdr:col>67</xdr:col>
      <xdr:colOff>101600</xdr:colOff>
      <xdr:row>83</xdr:row>
      <xdr:rowOff>10795</xdr:rowOff>
    </xdr:to>
    <xdr:sp macro="" textlink="">
      <xdr:nvSpPr>
        <xdr:cNvPr id="777" name="楕円 776">
          <a:extLst>
            <a:ext uri="{FF2B5EF4-FFF2-40B4-BE49-F238E27FC236}">
              <a16:creationId xmlns:a16="http://schemas.microsoft.com/office/drawing/2014/main" id="{D73AE8AB-BC33-4389-9B6C-332A3DE524F8}"/>
            </a:ext>
          </a:extLst>
        </xdr:cNvPr>
        <xdr:cNvSpPr/>
      </xdr:nvSpPr>
      <xdr:spPr>
        <a:xfrm>
          <a:off x="12763500" y="14139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82</xdr:row>
      <xdr:rowOff>131445</xdr:rowOff>
    </xdr:from>
    <xdr:to>
      <xdr:col>71</xdr:col>
      <xdr:colOff>177800</xdr:colOff>
      <xdr:row>82</xdr:row>
      <xdr:rowOff>165736</xdr:rowOff>
    </xdr:to>
    <xdr:cxnSp macro="">
      <xdr:nvCxnSpPr>
        <xdr:cNvPr id="778" name="直線コネクタ 777">
          <a:extLst>
            <a:ext uri="{FF2B5EF4-FFF2-40B4-BE49-F238E27FC236}">
              <a16:creationId xmlns:a16="http://schemas.microsoft.com/office/drawing/2014/main" id="{0D269211-C657-4EBC-9667-952C7F6551FA}"/>
            </a:ext>
          </a:extLst>
        </xdr:cNvPr>
        <xdr:cNvCxnSpPr/>
      </xdr:nvCxnSpPr>
      <xdr:spPr>
        <a:xfrm>
          <a:off x="12814300" y="14190345"/>
          <a:ext cx="889000" cy="34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80</xdr:row>
      <xdr:rowOff>95902</xdr:rowOff>
    </xdr:from>
    <xdr:ext cx="405111" cy="259045"/>
    <xdr:sp macro="" textlink="">
      <xdr:nvSpPr>
        <xdr:cNvPr id="779" name="n_1aveValue【消防施設】&#10;有形固定資産減価償却率">
          <a:extLst>
            <a:ext uri="{FF2B5EF4-FFF2-40B4-BE49-F238E27FC236}">
              <a16:creationId xmlns:a16="http://schemas.microsoft.com/office/drawing/2014/main" id="{7E58ED9E-C9B7-4367-A97D-E96E85A39B1D}"/>
            </a:ext>
          </a:extLst>
        </xdr:cNvPr>
        <xdr:cNvSpPr txBox="1"/>
      </xdr:nvSpPr>
      <xdr:spPr>
        <a:xfrm>
          <a:off x="15266044" y="138119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69232</xdr:rowOff>
    </xdr:from>
    <xdr:ext cx="405111" cy="259045"/>
    <xdr:sp macro="" textlink="">
      <xdr:nvSpPr>
        <xdr:cNvPr id="780" name="n_2aveValue【消防施設】&#10;有形固定資産減価償却率">
          <a:extLst>
            <a:ext uri="{FF2B5EF4-FFF2-40B4-BE49-F238E27FC236}">
              <a16:creationId xmlns:a16="http://schemas.microsoft.com/office/drawing/2014/main" id="{34938FA1-93EC-4050-9B6E-CCACDAB10433}"/>
            </a:ext>
          </a:extLst>
        </xdr:cNvPr>
        <xdr:cNvSpPr txBox="1"/>
      </xdr:nvSpPr>
      <xdr:spPr>
        <a:xfrm>
          <a:off x="14389744" y="137852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80</xdr:row>
      <xdr:rowOff>107332</xdr:rowOff>
    </xdr:from>
    <xdr:ext cx="405111" cy="259045"/>
    <xdr:sp macro="" textlink="">
      <xdr:nvSpPr>
        <xdr:cNvPr id="781" name="n_3aveValue【消防施設】&#10;有形固定資産減価償却率">
          <a:extLst>
            <a:ext uri="{FF2B5EF4-FFF2-40B4-BE49-F238E27FC236}">
              <a16:creationId xmlns:a16="http://schemas.microsoft.com/office/drawing/2014/main" id="{EAD7AEEC-2BEE-441B-A824-281FCEF6F196}"/>
            </a:ext>
          </a:extLst>
        </xdr:cNvPr>
        <xdr:cNvSpPr txBox="1"/>
      </xdr:nvSpPr>
      <xdr:spPr>
        <a:xfrm>
          <a:off x="13500744" y="138233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80</xdr:row>
      <xdr:rowOff>97807</xdr:rowOff>
    </xdr:from>
    <xdr:ext cx="405111" cy="259045"/>
    <xdr:sp macro="" textlink="">
      <xdr:nvSpPr>
        <xdr:cNvPr id="782" name="n_4aveValue【消防施設】&#10;有形固定資産減価償却率">
          <a:extLst>
            <a:ext uri="{FF2B5EF4-FFF2-40B4-BE49-F238E27FC236}">
              <a16:creationId xmlns:a16="http://schemas.microsoft.com/office/drawing/2014/main" id="{5E313875-63F9-4406-943F-1886DB993E12}"/>
            </a:ext>
          </a:extLst>
        </xdr:cNvPr>
        <xdr:cNvSpPr txBox="1"/>
      </xdr:nvSpPr>
      <xdr:spPr>
        <a:xfrm>
          <a:off x="12611744" y="138138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83</xdr:row>
      <xdr:rowOff>76216</xdr:rowOff>
    </xdr:from>
    <xdr:ext cx="405111" cy="259045"/>
    <xdr:sp macro="" textlink="">
      <xdr:nvSpPr>
        <xdr:cNvPr id="783" name="n_1mainValue【消防施設】&#10;有形固定資産減価償却率">
          <a:extLst>
            <a:ext uri="{FF2B5EF4-FFF2-40B4-BE49-F238E27FC236}">
              <a16:creationId xmlns:a16="http://schemas.microsoft.com/office/drawing/2014/main" id="{F101B80C-B8FC-4240-87EE-8119280AC475}"/>
            </a:ext>
          </a:extLst>
        </xdr:cNvPr>
        <xdr:cNvSpPr txBox="1"/>
      </xdr:nvSpPr>
      <xdr:spPr>
        <a:xfrm>
          <a:off x="15266044" y="143065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83</xdr:row>
      <xdr:rowOff>78122</xdr:rowOff>
    </xdr:from>
    <xdr:ext cx="405111" cy="259045"/>
    <xdr:sp macro="" textlink="">
      <xdr:nvSpPr>
        <xdr:cNvPr id="784" name="n_2mainValue【消防施設】&#10;有形固定資産減価償却率">
          <a:extLst>
            <a:ext uri="{FF2B5EF4-FFF2-40B4-BE49-F238E27FC236}">
              <a16:creationId xmlns:a16="http://schemas.microsoft.com/office/drawing/2014/main" id="{50AD1DA6-1562-4D32-A864-DF2F82BEC76D}"/>
            </a:ext>
          </a:extLst>
        </xdr:cNvPr>
        <xdr:cNvSpPr txBox="1"/>
      </xdr:nvSpPr>
      <xdr:spPr>
        <a:xfrm>
          <a:off x="14389744" y="143084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83</xdr:row>
      <xdr:rowOff>36213</xdr:rowOff>
    </xdr:from>
    <xdr:ext cx="405111" cy="259045"/>
    <xdr:sp macro="" textlink="">
      <xdr:nvSpPr>
        <xdr:cNvPr id="785" name="n_3mainValue【消防施設】&#10;有形固定資産減価償却率">
          <a:extLst>
            <a:ext uri="{FF2B5EF4-FFF2-40B4-BE49-F238E27FC236}">
              <a16:creationId xmlns:a16="http://schemas.microsoft.com/office/drawing/2014/main" id="{C82E456C-8D1E-4F9A-BCC4-A42F19A1FA43}"/>
            </a:ext>
          </a:extLst>
        </xdr:cNvPr>
        <xdr:cNvSpPr txBox="1"/>
      </xdr:nvSpPr>
      <xdr:spPr>
        <a:xfrm>
          <a:off x="13500744" y="142665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83</xdr:row>
      <xdr:rowOff>1922</xdr:rowOff>
    </xdr:from>
    <xdr:ext cx="405111" cy="259045"/>
    <xdr:sp macro="" textlink="">
      <xdr:nvSpPr>
        <xdr:cNvPr id="786" name="n_4mainValue【消防施設】&#10;有形固定資産減価償却率">
          <a:extLst>
            <a:ext uri="{FF2B5EF4-FFF2-40B4-BE49-F238E27FC236}">
              <a16:creationId xmlns:a16="http://schemas.microsoft.com/office/drawing/2014/main" id="{46ECF393-0827-4569-B950-E81CE348B961}"/>
            </a:ext>
          </a:extLst>
        </xdr:cNvPr>
        <xdr:cNvSpPr txBox="1"/>
      </xdr:nvSpPr>
      <xdr:spPr>
        <a:xfrm>
          <a:off x="12611744" y="142322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87" name="正方形/長方形 786">
          <a:extLst>
            <a:ext uri="{FF2B5EF4-FFF2-40B4-BE49-F238E27FC236}">
              <a16:creationId xmlns:a16="http://schemas.microsoft.com/office/drawing/2014/main" id="{06330AC2-D167-4381-8EFC-862F87D0E63D}"/>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88" name="正方形/長方形 787">
          <a:extLst>
            <a:ext uri="{FF2B5EF4-FFF2-40B4-BE49-F238E27FC236}">
              <a16:creationId xmlns:a16="http://schemas.microsoft.com/office/drawing/2014/main" id="{C296A586-A42A-4A01-A806-ABD6DA3EAF3C}"/>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89" name="正方形/長方形 788">
          <a:extLst>
            <a:ext uri="{FF2B5EF4-FFF2-40B4-BE49-F238E27FC236}">
              <a16:creationId xmlns:a16="http://schemas.microsoft.com/office/drawing/2014/main" id="{334EF608-166A-40CD-8F74-681878C0A0AF}"/>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90" name="正方形/長方形 789">
          <a:extLst>
            <a:ext uri="{FF2B5EF4-FFF2-40B4-BE49-F238E27FC236}">
              <a16:creationId xmlns:a16="http://schemas.microsoft.com/office/drawing/2014/main" id="{A03EC726-2C38-4CD3-9C9F-22E03C71C86C}"/>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91" name="正方形/長方形 790">
          <a:extLst>
            <a:ext uri="{FF2B5EF4-FFF2-40B4-BE49-F238E27FC236}">
              <a16:creationId xmlns:a16="http://schemas.microsoft.com/office/drawing/2014/main" id="{44DCD8A6-90EA-43A2-9F22-CB1BDD696500}"/>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92" name="正方形/長方形 791">
          <a:extLst>
            <a:ext uri="{FF2B5EF4-FFF2-40B4-BE49-F238E27FC236}">
              <a16:creationId xmlns:a16="http://schemas.microsoft.com/office/drawing/2014/main" id="{6BCD16BB-78C8-44C4-8EE7-DC780C8BB15F}"/>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93" name="正方形/長方形 792">
          <a:extLst>
            <a:ext uri="{FF2B5EF4-FFF2-40B4-BE49-F238E27FC236}">
              <a16:creationId xmlns:a16="http://schemas.microsoft.com/office/drawing/2014/main" id="{08325B16-FA3F-40AF-B9D9-C4FFFB4CD155}"/>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94" name="正方形/長方形 793">
          <a:extLst>
            <a:ext uri="{FF2B5EF4-FFF2-40B4-BE49-F238E27FC236}">
              <a16:creationId xmlns:a16="http://schemas.microsoft.com/office/drawing/2014/main" id="{EF990655-1667-4C87-9FE0-4C19F90B06C3}"/>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95" name="テキスト ボックス 794">
          <a:extLst>
            <a:ext uri="{FF2B5EF4-FFF2-40B4-BE49-F238E27FC236}">
              <a16:creationId xmlns:a16="http://schemas.microsoft.com/office/drawing/2014/main" id="{D2C62AA8-6E03-4F44-ABBC-4FD3015DB21A}"/>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96" name="直線コネクタ 795">
          <a:extLst>
            <a:ext uri="{FF2B5EF4-FFF2-40B4-BE49-F238E27FC236}">
              <a16:creationId xmlns:a16="http://schemas.microsoft.com/office/drawing/2014/main" id="{AD73BBE7-B05E-479D-B270-93D566806F2A}"/>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85</xdr:row>
      <xdr:rowOff>95250</xdr:rowOff>
    </xdr:from>
    <xdr:to>
      <xdr:col>120</xdr:col>
      <xdr:colOff>114300</xdr:colOff>
      <xdr:row>85</xdr:row>
      <xdr:rowOff>95250</xdr:rowOff>
    </xdr:to>
    <xdr:cxnSp macro="">
      <xdr:nvCxnSpPr>
        <xdr:cNvPr id="797" name="直線コネクタ 796">
          <a:extLst>
            <a:ext uri="{FF2B5EF4-FFF2-40B4-BE49-F238E27FC236}">
              <a16:creationId xmlns:a16="http://schemas.microsoft.com/office/drawing/2014/main" id="{5851EACE-EA01-48AC-A66F-D626B79A0BC4}"/>
            </a:ext>
          </a:extLst>
        </xdr:cNvPr>
        <xdr:cNvCxnSpPr/>
      </xdr:nvCxnSpPr>
      <xdr:spPr>
        <a:xfrm>
          <a:off x="18288000" y="1466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84</xdr:row>
      <xdr:rowOff>124477</xdr:rowOff>
    </xdr:from>
    <xdr:ext cx="467179" cy="259045"/>
    <xdr:sp macro="" textlink="">
      <xdr:nvSpPr>
        <xdr:cNvPr id="798" name="テキスト ボックス 797">
          <a:extLst>
            <a:ext uri="{FF2B5EF4-FFF2-40B4-BE49-F238E27FC236}">
              <a16:creationId xmlns:a16="http://schemas.microsoft.com/office/drawing/2014/main" id="{0908A85D-9A99-4E58-A63E-59482093DD43}"/>
            </a:ext>
          </a:extLst>
        </xdr:cNvPr>
        <xdr:cNvSpPr txBox="1"/>
      </xdr:nvSpPr>
      <xdr:spPr>
        <a:xfrm>
          <a:off x="17820821" y="1452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799" name="直線コネクタ 798">
          <a:extLst>
            <a:ext uri="{FF2B5EF4-FFF2-40B4-BE49-F238E27FC236}">
              <a16:creationId xmlns:a16="http://schemas.microsoft.com/office/drawing/2014/main" id="{E8C940F1-79CC-4028-B53A-4FDB019BEA65}"/>
            </a:ext>
          </a:extLst>
        </xdr:cNvPr>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800" name="テキスト ボックス 799">
          <a:extLst>
            <a:ext uri="{FF2B5EF4-FFF2-40B4-BE49-F238E27FC236}">
              <a16:creationId xmlns:a16="http://schemas.microsoft.com/office/drawing/2014/main" id="{5632FEDB-060D-450A-8C52-B0E333152D27}"/>
            </a:ext>
          </a:extLst>
        </xdr:cNvPr>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152400</xdr:rowOff>
    </xdr:from>
    <xdr:to>
      <xdr:col>120</xdr:col>
      <xdr:colOff>114300</xdr:colOff>
      <xdr:row>78</xdr:row>
      <xdr:rowOff>152400</xdr:rowOff>
    </xdr:to>
    <xdr:cxnSp macro="">
      <xdr:nvCxnSpPr>
        <xdr:cNvPr id="801" name="直線コネクタ 800">
          <a:extLst>
            <a:ext uri="{FF2B5EF4-FFF2-40B4-BE49-F238E27FC236}">
              <a16:creationId xmlns:a16="http://schemas.microsoft.com/office/drawing/2014/main" id="{A814291E-D716-459E-B7D7-0C73489E4E78}"/>
            </a:ext>
          </a:extLst>
        </xdr:cNvPr>
        <xdr:cNvCxnSpPr/>
      </xdr:nvCxnSpPr>
      <xdr:spPr>
        <a:xfrm>
          <a:off x="18288000" y="1352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78</xdr:row>
      <xdr:rowOff>10177</xdr:rowOff>
    </xdr:from>
    <xdr:ext cx="467179" cy="259045"/>
    <xdr:sp macro="" textlink="">
      <xdr:nvSpPr>
        <xdr:cNvPr id="802" name="テキスト ボックス 801">
          <a:extLst>
            <a:ext uri="{FF2B5EF4-FFF2-40B4-BE49-F238E27FC236}">
              <a16:creationId xmlns:a16="http://schemas.microsoft.com/office/drawing/2014/main" id="{0ACC8ED5-9B7E-4097-9666-2BD773BF8CD5}"/>
            </a:ext>
          </a:extLst>
        </xdr:cNvPr>
        <xdr:cNvSpPr txBox="1"/>
      </xdr:nvSpPr>
      <xdr:spPr>
        <a:xfrm>
          <a:off x="17820821" y="1338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803" name="直線コネクタ 802">
          <a:extLst>
            <a:ext uri="{FF2B5EF4-FFF2-40B4-BE49-F238E27FC236}">
              <a16:creationId xmlns:a16="http://schemas.microsoft.com/office/drawing/2014/main" id="{2BB26D9D-0BB8-4D77-9E1D-082DB88603DB}"/>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804" name="テキスト ボックス 803">
          <a:extLst>
            <a:ext uri="{FF2B5EF4-FFF2-40B4-BE49-F238E27FC236}">
              <a16:creationId xmlns:a16="http://schemas.microsoft.com/office/drawing/2014/main" id="{B8D81C37-4FCC-4D15-A5A4-FF1292E704A9}"/>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805" name="【消防施設】&#10;一人当たり面積グラフ枠">
          <a:extLst>
            <a:ext uri="{FF2B5EF4-FFF2-40B4-BE49-F238E27FC236}">
              <a16:creationId xmlns:a16="http://schemas.microsoft.com/office/drawing/2014/main" id="{F026519E-3052-41D1-8C47-A5AF95CB52D5}"/>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32386</xdr:rowOff>
    </xdr:from>
    <xdr:to>
      <xdr:col>116</xdr:col>
      <xdr:colOff>62864</xdr:colOff>
      <xdr:row>85</xdr:row>
      <xdr:rowOff>55245</xdr:rowOff>
    </xdr:to>
    <xdr:cxnSp macro="">
      <xdr:nvCxnSpPr>
        <xdr:cNvPr id="806" name="直線コネクタ 805">
          <a:extLst>
            <a:ext uri="{FF2B5EF4-FFF2-40B4-BE49-F238E27FC236}">
              <a16:creationId xmlns:a16="http://schemas.microsoft.com/office/drawing/2014/main" id="{6EEE9C37-B684-4813-826C-F3530F58EDAB}"/>
            </a:ext>
          </a:extLst>
        </xdr:cNvPr>
        <xdr:cNvCxnSpPr/>
      </xdr:nvCxnSpPr>
      <xdr:spPr>
        <a:xfrm flipV="1">
          <a:off x="22160864" y="13405486"/>
          <a:ext cx="0" cy="12230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85</xdr:row>
      <xdr:rowOff>59072</xdr:rowOff>
    </xdr:from>
    <xdr:ext cx="469744" cy="259045"/>
    <xdr:sp macro="" textlink="">
      <xdr:nvSpPr>
        <xdr:cNvPr id="807" name="【消防施設】&#10;一人当たり面積最小値テキスト">
          <a:extLst>
            <a:ext uri="{FF2B5EF4-FFF2-40B4-BE49-F238E27FC236}">
              <a16:creationId xmlns:a16="http://schemas.microsoft.com/office/drawing/2014/main" id="{9BE1D9E2-2807-47F1-B069-ABC24F3A8D37}"/>
            </a:ext>
          </a:extLst>
        </xdr:cNvPr>
        <xdr:cNvSpPr txBox="1"/>
      </xdr:nvSpPr>
      <xdr:spPr>
        <a:xfrm>
          <a:off x="22199600" y="146323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85</xdr:row>
      <xdr:rowOff>55245</xdr:rowOff>
    </xdr:from>
    <xdr:to>
      <xdr:col>116</xdr:col>
      <xdr:colOff>152400</xdr:colOff>
      <xdr:row>85</xdr:row>
      <xdr:rowOff>55245</xdr:rowOff>
    </xdr:to>
    <xdr:cxnSp macro="">
      <xdr:nvCxnSpPr>
        <xdr:cNvPr id="808" name="直線コネクタ 807">
          <a:extLst>
            <a:ext uri="{FF2B5EF4-FFF2-40B4-BE49-F238E27FC236}">
              <a16:creationId xmlns:a16="http://schemas.microsoft.com/office/drawing/2014/main" id="{E88590B0-4715-49B6-9A07-29EBB473A438}"/>
            </a:ext>
          </a:extLst>
        </xdr:cNvPr>
        <xdr:cNvCxnSpPr/>
      </xdr:nvCxnSpPr>
      <xdr:spPr>
        <a:xfrm>
          <a:off x="22072600" y="146284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150513</xdr:rowOff>
    </xdr:from>
    <xdr:ext cx="469744" cy="259045"/>
    <xdr:sp macro="" textlink="">
      <xdr:nvSpPr>
        <xdr:cNvPr id="809" name="【消防施設】&#10;一人当たり面積最大値テキスト">
          <a:extLst>
            <a:ext uri="{FF2B5EF4-FFF2-40B4-BE49-F238E27FC236}">
              <a16:creationId xmlns:a16="http://schemas.microsoft.com/office/drawing/2014/main" id="{03DAD68C-2469-458F-B53C-DB144D666273}"/>
            </a:ext>
          </a:extLst>
        </xdr:cNvPr>
        <xdr:cNvSpPr txBox="1"/>
      </xdr:nvSpPr>
      <xdr:spPr>
        <a:xfrm>
          <a:off x="22199600" y="131807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32386</xdr:rowOff>
    </xdr:from>
    <xdr:to>
      <xdr:col>116</xdr:col>
      <xdr:colOff>152400</xdr:colOff>
      <xdr:row>78</xdr:row>
      <xdr:rowOff>32386</xdr:rowOff>
    </xdr:to>
    <xdr:cxnSp macro="">
      <xdr:nvCxnSpPr>
        <xdr:cNvPr id="810" name="直線コネクタ 809">
          <a:extLst>
            <a:ext uri="{FF2B5EF4-FFF2-40B4-BE49-F238E27FC236}">
              <a16:creationId xmlns:a16="http://schemas.microsoft.com/office/drawing/2014/main" id="{2FE58143-E60B-4072-8B90-2EFB21CCCD15}"/>
            </a:ext>
          </a:extLst>
        </xdr:cNvPr>
        <xdr:cNvCxnSpPr/>
      </xdr:nvCxnSpPr>
      <xdr:spPr>
        <a:xfrm>
          <a:off x="22072600" y="134054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81</xdr:row>
      <xdr:rowOff>78757</xdr:rowOff>
    </xdr:from>
    <xdr:ext cx="469744" cy="259045"/>
    <xdr:sp macro="" textlink="">
      <xdr:nvSpPr>
        <xdr:cNvPr id="811" name="【消防施設】&#10;一人当たり面積平均値テキスト">
          <a:extLst>
            <a:ext uri="{FF2B5EF4-FFF2-40B4-BE49-F238E27FC236}">
              <a16:creationId xmlns:a16="http://schemas.microsoft.com/office/drawing/2014/main" id="{737A70E3-6BD5-48B6-896C-6A44E9341AD6}"/>
            </a:ext>
          </a:extLst>
        </xdr:cNvPr>
        <xdr:cNvSpPr txBox="1"/>
      </xdr:nvSpPr>
      <xdr:spPr>
        <a:xfrm>
          <a:off x="22199600" y="139662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82</xdr:row>
      <xdr:rowOff>55880</xdr:rowOff>
    </xdr:from>
    <xdr:to>
      <xdr:col>116</xdr:col>
      <xdr:colOff>114300</xdr:colOff>
      <xdr:row>82</xdr:row>
      <xdr:rowOff>157480</xdr:rowOff>
    </xdr:to>
    <xdr:sp macro="" textlink="">
      <xdr:nvSpPr>
        <xdr:cNvPr id="812" name="フローチャート: 判断 811">
          <a:extLst>
            <a:ext uri="{FF2B5EF4-FFF2-40B4-BE49-F238E27FC236}">
              <a16:creationId xmlns:a16="http://schemas.microsoft.com/office/drawing/2014/main" id="{AA15297D-E741-4CCB-861B-60691ED50033}"/>
            </a:ext>
          </a:extLst>
        </xdr:cNvPr>
        <xdr:cNvSpPr/>
      </xdr:nvSpPr>
      <xdr:spPr>
        <a:xfrm>
          <a:off x="22110700" y="14114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82</xdr:row>
      <xdr:rowOff>38736</xdr:rowOff>
    </xdr:from>
    <xdr:to>
      <xdr:col>112</xdr:col>
      <xdr:colOff>38100</xdr:colOff>
      <xdr:row>82</xdr:row>
      <xdr:rowOff>140336</xdr:rowOff>
    </xdr:to>
    <xdr:sp macro="" textlink="">
      <xdr:nvSpPr>
        <xdr:cNvPr id="813" name="フローチャート: 判断 812">
          <a:extLst>
            <a:ext uri="{FF2B5EF4-FFF2-40B4-BE49-F238E27FC236}">
              <a16:creationId xmlns:a16="http://schemas.microsoft.com/office/drawing/2014/main" id="{55AD19BD-A1E0-4A76-9B49-83659CD3FA81}"/>
            </a:ext>
          </a:extLst>
        </xdr:cNvPr>
        <xdr:cNvSpPr/>
      </xdr:nvSpPr>
      <xdr:spPr>
        <a:xfrm>
          <a:off x="21272500" y="14097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82</xdr:row>
      <xdr:rowOff>90170</xdr:rowOff>
    </xdr:from>
    <xdr:to>
      <xdr:col>107</xdr:col>
      <xdr:colOff>101600</xdr:colOff>
      <xdr:row>83</xdr:row>
      <xdr:rowOff>20320</xdr:rowOff>
    </xdr:to>
    <xdr:sp macro="" textlink="">
      <xdr:nvSpPr>
        <xdr:cNvPr id="814" name="フローチャート: 判断 813">
          <a:extLst>
            <a:ext uri="{FF2B5EF4-FFF2-40B4-BE49-F238E27FC236}">
              <a16:creationId xmlns:a16="http://schemas.microsoft.com/office/drawing/2014/main" id="{DBF613D4-80FA-48E7-B03D-CA4613D3C6A3}"/>
            </a:ext>
          </a:extLst>
        </xdr:cNvPr>
        <xdr:cNvSpPr/>
      </xdr:nvSpPr>
      <xdr:spPr>
        <a:xfrm>
          <a:off x="20383500" y="14149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82</xdr:row>
      <xdr:rowOff>44450</xdr:rowOff>
    </xdr:from>
    <xdr:to>
      <xdr:col>102</xdr:col>
      <xdr:colOff>165100</xdr:colOff>
      <xdr:row>82</xdr:row>
      <xdr:rowOff>146050</xdr:rowOff>
    </xdr:to>
    <xdr:sp macro="" textlink="">
      <xdr:nvSpPr>
        <xdr:cNvPr id="815" name="フローチャート: 判断 814">
          <a:extLst>
            <a:ext uri="{FF2B5EF4-FFF2-40B4-BE49-F238E27FC236}">
              <a16:creationId xmlns:a16="http://schemas.microsoft.com/office/drawing/2014/main" id="{ED09A4CC-2D21-41FB-89F4-7329F5AC8688}"/>
            </a:ext>
          </a:extLst>
        </xdr:cNvPr>
        <xdr:cNvSpPr/>
      </xdr:nvSpPr>
      <xdr:spPr>
        <a:xfrm>
          <a:off x="19494500" y="14103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82</xdr:row>
      <xdr:rowOff>21589</xdr:rowOff>
    </xdr:from>
    <xdr:to>
      <xdr:col>98</xdr:col>
      <xdr:colOff>38100</xdr:colOff>
      <xdr:row>82</xdr:row>
      <xdr:rowOff>123189</xdr:rowOff>
    </xdr:to>
    <xdr:sp macro="" textlink="">
      <xdr:nvSpPr>
        <xdr:cNvPr id="816" name="フローチャート: 判断 815">
          <a:extLst>
            <a:ext uri="{FF2B5EF4-FFF2-40B4-BE49-F238E27FC236}">
              <a16:creationId xmlns:a16="http://schemas.microsoft.com/office/drawing/2014/main" id="{A8C872E8-02A2-4215-B216-F6F8ADA63D16}"/>
            </a:ext>
          </a:extLst>
        </xdr:cNvPr>
        <xdr:cNvSpPr/>
      </xdr:nvSpPr>
      <xdr:spPr>
        <a:xfrm>
          <a:off x="18605500" y="14080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817" name="テキスト ボックス 816">
          <a:extLst>
            <a:ext uri="{FF2B5EF4-FFF2-40B4-BE49-F238E27FC236}">
              <a16:creationId xmlns:a16="http://schemas.microsoft.com/office/drawing/2014/main" id="{2458B183-A06F-4648-B615-7D5FC03DD9DA}"/>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818" name="テキスト ボックス 817">
          <a:extLst>
            <a:ext uri="{FF2B5EF4-FFF2-40B4-BE49-F238E27FC236}">
              <a16:creationId xmlns:a16="http://schemas.microsoft.com/office/drawing/2014/main" id="{4B0B369C-AC0E-471A-84F9-EB46424D28F3}"/>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819" name="テキスト ボックス 818">
          <a:extLst>
            <a:ext uri="{FF2B5EF4-FFF2-40B4-BE49-F238E27FC236}">
              <a16:creationId xmlns:a16="http://schemas.microsoft.com/office/drawing/2014/main" id="{191D8602-646A-4D06-AEFB-A0366609AC2F}"/>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820" name="テキスト ボックス 819">
          <a:extLst>
            <a:ext uri="{FF2B5EF4-FFF2-40B4-BE49-F238E27FC236}">
              <a16:creationId xmlns:a16="http://schemas.microsoft.com/office/drawing/2014/main" id="{135DBB58-27CB-4325-9BA8-380BF3F42BB8}"/>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821" name="テキスト ボックス 820">
          <a:extLst>
            <a:ext uri="{FF2B5EF4-FFF2-40B4-BE49-F238E27FC236}">
              <a16:creationId xmlns:a16="http://schemas.microsoft.com/office/drawing/2014/main" id="{17BB59CC-E8E0-43DB-9317-433A03944BEB}"/>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113030</xdr:rowOff>
    </xdr:from>
    <xdr:to>
      <xdr:col>116</xdr:col>
      <xdr:colOff>114300</xdr:colOff>
      <xdr:row>84</xdr:row>
      <xdr:rowOff>43180</xdr:rowOff>
    </xdr:to>
    <xdr:sp macro="" textlink="">
      <xdr:nvSpPr>
        <xdr:cNvPr id="822" name="楕円 821">
          <a:extLst>
            <a:ext uri="{FF2B5EF4-FFF2-40B4-BE49-F238E27FC236}">
              <a16:creationId xmlns:a16="http://schemas.microsoft.com/office/drawing/2014/main" id="{198FF52A-77D7-4CEF-B02B-DEF391FBCA09}"/>
            </a:ext>
          </a:extLst>
        </xdr:cNvPr>
        <xdr:cNvSpPr/>
      </xdr:nvSpPr>
      <xdr:spPr>
        <a:xfrm>
          <a:off x="22110700" y="14343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83</xdr:row>
      <xdr:rowOff>91457</xdr:rowOff>
    </xdr:from>
    <xdr:ext cx="469744" cy="259045"/>
    <xdr:sp macro="" textlink="">
      <xdr:nvSpPr>
        <xdr:cNvPr id="823" name="【消防施設】&#10;一人当たり面積該当値テキスト">
          <a:extLst>
            <a:ext uri="{FF2B5EF4-FFF2-40B4-BE49-F238E27FC236}">
              <a16:creationId xmlns:a16="http://schemas.microsoft.com/office/drawing/2014/main" id="{FAB926DE-1804-4F3D-A87E-26C068309C9D}"/>
            </a:ext>
          </a:extLst>
        </xdr:cNvPr>
        <xdr:cNvSpPr txBox="1"/>
      </xdr:nvSpPr>
      <xdr:spPr>
        <a:xfrm>
          <a:off x="22199600" y="14321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83</xdr:row>
      <xdr:rowOff>113030</xdr:rowOff>
    </xdr:from>
    <xdr:to>
      <xdr:col>112</xdr:col>
      <xdr:colOff>38100</xdr:colOff>
      <xdr:row>84</xdr:row>
      <xdr:rowOff>43180</xdr:rowOff>
    </xdr:to>
    <xdr:sp macro="" textlink="">
      <xdr:nvSpPr>
        <xdr:cNvPr id="824" name="楕円 823">
          <a:extLst>
            <a:ext uri="{FF2B5EF4-FFF2-40B4-BE49-F238E27FC236}">
              <a16:creationId xmlns:a16="http://schemas.microsoft.com/office/drawing/2014/main" id="{EF301EDA-F3AB-4F33-8EE6-43718446C3F1}"/>
            </a:ext>
          </a:extLst>
        </xdr:cNvPr>
        <xdr:cNvSpPr/>
      </xdr:nvSpPr>
      <xdr:spPr>
        <a:xfrm>
          <a:off x="21272500" y="14343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83</xdr:row>
      <xdr:rowOff>163830</xdr:rowOff>
    </xdr:from>
    <xdr:to>
      <xdr:col>116</xdr:col>
      <xdr:colOff>63500</xdr:colOff>
      <xdr:row>83</xdr:row>
      <xdr:rowOff>163830</xdr:rowOff>
    </xdr:to>
    <xdr:cxnSp macro="">
      <xdr:nvCxnSpPr>
        <xdr:cNvPr id="825" name="直線コネクタ 824">
          <a:extLst>
            <a:ext uri="{FF2B5EF4-FFF2-40B4-BE49-F238E27FC236}">
              <a16:creationId xmlns:a16="http://schemas.microsoft.com/office/drawing/2014/main" id="{985BAE60-E035-4019-8DEE-AA448D9C38A5}"/>
            </a:ext>
          </a:extLst>
        </xdr:cNvPr>
        <xdr:cNvCxnSpPr/>
      </xdr:nvCxnSpPr>
      <xdr:spPr>
        <a:xfrm>
          <a:off x="21323300" y="1439418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83</xdr:row>
      <xdr:rowOff>113030</xdr:rowOff>
    </xdr:from>
    <xdr:to>
      <xdr:col>107</xdr:col>
      <xdr:colOff>101600</xdr:colOff>
      <xdr:row>84</xdr:row>
      <xdr:rowOff>43180</xdr:rowOff>
    </xdr:to>
    <xdr:sp macro="" textlink="">
      <xdr:nvSpPr>
        <xdr:cNvPr id="826" name="楕円 825">
          <a:extLst>
            <a:ext uri="{FF2B5EF4-FFF2-40B4-BE49-F238E27FC236}">
              <a16:creationId xmlns:a16="http://schemas.microsoft.com/office/drawing/2014/main" id="{6AC0EC8E-4DF9-43F9-B0FF-EBE8CA96191F}"/>
            </a:ext>
          </a:extLst>
        </xdr:cNvPr>
        <xdr:cNvSpPr/>
      </xdr:nvSpPr>
      <xdr:spPr>
        <a:xfrm>
          <a:off x="20383500" y="14343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83</xdr:row>
      <xdr:rowOff>163830</xdr:rowOff>
    </xdr:from>
    <xdr:to>
      <xdr:col>111</xdr:col>
      <xdr:colOff>177800</xdr:colOff>
      <xdr:row>83</xdr:row>
      <xdr:rowOff>163830</xdr:rowOff>
    </xdr:to>
    <xdr:cxnSp macro="">
      <xdr:nvCxnSpPr>
        <xdr:cNvPr id="827" name="直線コネクタ 826">
          <a:extLst>
            <a:ext uri="{FF2B5EF4-FFF2-40B4-BE49-F238E27FC236}">
              <a16:creationId xmlns:a16="http://schemas.microsoft.com/office/drawing/2014/main" id="{66A3F243-6FDF-48EB-849F-FF3B4A754359}"/>
            </a:ext>
          </a:extLst>
        </xdr:cNvPr>
        <xdr:cNvCxnSpPr/>
      </xdr:nvCxnSpPr>
      <xdr:spPr>
        <a:xfrm>
          <a:off x="20434300" y="1439418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83</xdr:row>
      <xdr:rowOff>118745</xdr:rowOff>
    </xdr:from>
    <xdr:to>
      <xdr:col>102</xdr:col>
      <xdr:colOff>165100</xdr:colOff>
      <xdr:row>84</xdr:row>
      <xdr:rowOff>48895</xdr:rowOff>
    </xdr:to>
    <xdr:sp macro="" textlink="">
      <xdr:nvSpPr>
        <xdr:cNvPr id="828" name="楕円 827">
          <a:extLst>
            <a:ext uri="{FF2B5EF4-FFF2-40B4-BE49-F238E27FC236}">
              <a16:creationId xmlns:a16="http://schemas.microsoft.com/office/drawing/2014/main" id="{0191DD60-DCD0-4413-90C5-905AE017ED86}"/>
            </a:ext>
          </a:extLst>
        </xdr:cNvPr>
        <xdr:cNvSpPr/>
      </xdr:nvSpPr>
      <xdr:spPr>
        <a:xfrm>
          <a:off x="19494500" y="14349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83</xdr:row>
      <xdr:rowOff>163830</xdr:rowOff>
    </xdr:from>
    <xdr:to>
      <xdr:col>107</xdr:col>
      <xdr:colOff>50800</xdr:colOff>
      <xdr:row>83</xdr:row>
      <xdr:rowOff>169545</xdr:rowOff>
    </xdr:to>
    <xdr:cxnSp macro="">
      <xdr:nvCxnSpPr>
        <xdr:cNvPr id="829" name="直線コネクタ 828">
          <a:extLst>
            <a:ext uri="{FF2B5EF4-FFF2-40B4-BE49-F238E27FC236}">
              <a16:creationId xmlns:a16="http://schemas.microsoft.com/office/drawing/2014/main" id="{7F96DC1E-0564-4B21-A1F4-DC5E88975A41}"/>
            </a:ext>
          </a:extLst>
        </xdr:cNvPr>
        <xdr:cNvCxnSpPr/>
      </xdr:nvCxnSpPr>
      <xdr:spPr>
        <a:xfrm flipV="1">
          <a:off x="19545300" y="14394180"/>
          <a:ext cx="8890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83</xdr:row>
      <xdr:rowOff>118745</xdr:rowOff>
    </xdr:from>
    <xdr:to>
      <xdr:col>98</xdr:col>
      <xdr:colOff>38100</xdr:colOff>
      <xdr:row>84</xdr:row>
      <xdr:rowOff>48895</xdr:rowOff>
    </xdr:to>
    <xdr:sp macro="" textlink="">
      <xdr:nvSpPr>
        <xdr:cNvPr id="830" name="楕円 829">
          <a:extLst>
            <a:ext uri="{FF2B5EF4-FFF2-40B4-BE49-F238E27FC236}">
              <a16:creationId xmlns:a16="http://schemas.microsoft.com/office/drawing/2014/main" id="{1EAFBB02-9C6A-4228-9456-DCEBC9A5150A}"/>
            </a:ext>
          </a:extLst>
        </xdr:cNvPr>
        <xdr:cNvSpPr/>
      </xdr:nvSpPr>
      <xdr:spPr>
        <a:xfrm>
          <a:off x="18605500" y="14349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83</xdr:row>
      <xdr:rowOff>169545</xdr:rowOff>
    </xdr:from>
    <xdr:to>
      <xdr:col>102</xdr:col>
      <xdr:colOff>114300</xdr:colOff>
      <xdr:row>83</xdr:row>
      <xdr:rowOff>169545</xdr:rowOff>
    </xdr:to>
    <xdr:cxnSp macro="">
      <xdr:nvCxnSpPr>
        <xdr:cNvPr id="831" name="直線コネクタ 830">
          <a:extLst>
            <a:ext uri="{FF2B5EF4-FFF2-40B4-BE49-F238E27FC236}">
              <a16:creationId xmlns:a16="http://schemas.microsoft.com/office/drawing/2014/main" id="{86B04FFD-3174-4E9F-8BEF-C774F8912EA6}"/>
            </a:ext>
          </a:extLst>
        </xdr:cNvPr>
        <xdr:cNvCxnSpPr/>
      </xdr:nvCxnSpPr>
      <xdr:spPr>
        <a:xfrm>
          <a:off x="18656300" y="1439989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80</xdr:row>
      <xdr:rowOff>156863</xdr:rowOff>
    </xdr:from>
    <xdr:ext cx="469744" cy="259045"/>
    <xdr:sp macro="" textlink="">
      <xdr:nvSpPr>
        <xdr:cNvPr id="832" name="n_1aveValue【消防施設】&#10;一人当たり面積">
          <a:extLst>
            <a:ext uri="{FF2B5EF4-FFF2-40B4-BE49-F238E27FC236}">
              <a16:creationId xmlns:a16="http://schemas.microsoft.com/office/drawing/2014/main" id="{C2233578-976B-4F44-8CDA-5AD7BCA6C105}"/>
            </a:ext>
          </a:extLst>
        </xdr:cNvPr>
        <xdr:cNvSpPr txBox="1"/>
      </xdr:nvSpPr>
      <xdr:spPr>
        <a:xfrm>
          <a:off x="21075727" y="138728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81</xdr:row>
      <xdr:rowOff>36847</xdr:rowOff>
    </xdr:from>
    <xdr:ext cx="469744" cy="259045"/>
    <xdr:sp macro="" textlink="">
      <xdr:nvSpPr>
        <xdr:cNvPr id="833" name="n_2aveValue【消防施設】&#10;一人当たり面積">
          <a:extLst>
            <a:ext uri="{FF2B5EF4-FFF2-40B4-BE49-F238E27FC236}">
              <a16:creationId xmlns:a16="http://schemas.microsoft.com/office/drawing/2014/main" id="{8EFDD157-29EF-4791-A567-1D1824BF7C08}"/>
            </a:ext>
          </a:extLst>
        </xdr:cNvPr>
        <xdr:cNvSpPr txBox="1"/>
      </xdr:nvSpPr>
      <xdr:spPr>
        <a:xfrm>
          <a:off x="20199427" y="139242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80</xdr:row>
      <xdr:rowOff>162577</xdr:rowOff>
    </xdr:from>
    <xdr:ext cx="469744" cy="259045"/>
    <xdr:sp macro="" textlink="">
      <xdr:nvSpPr>
        <xdr:cNvPr id="834" name="n_3aveValue【消防施設】&#10;一人当たり面積">
          <a:extLst>
            <a:ext uri="{FF2B5EF4-FFF2-40B4-BE49-F238E27FC236}">
              <a16:creationId xmlns:a16="http://schemas.microsoft.com/office/drawing/2014/main" id="{6B9B7110-1AF5-4C75-B1CF-1767720EBE3D}"/>
            </a:ext>
          </a:extLst>
        </xdr:cNvPr>
        <xdr:cNvSpPr txBox="1"/>
      </xdr:nvSpPr>
      <xdr:spPr>
        <a:xfrm>
          <a:off x="19310427" y="13878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80</xdr:row>
      <xdr:rowOff>139716</xdr:rowOff>
    </xdr:from>
    <xdr:ext cx="469744" cy="259045"/>
    <xdr:sp macro="" textlink="">
      <xdr:nvSpPr>
        <xdr:cNvPr id="835" name="n_4aveValue【消防施設】&#10;一人当たり面積">
          <a:extLst>
            <a:ext uri="{FF2B5EF4-FFF2-40B4-BE49-F238E27FC236}">
              <a16:creationId xmlns:a16="http://schemas.microsoft.com/office/drawing/2014/main" id="{A4505286-5593-4667-AAF2-5225F6EC504E}"/>
            </a:ext>
          </a:extLst>
        </xdr:cNvPr>
        <xdr:cNvSpPr txBox="1"/>
      </xdr:nvSpPr>
      <xdr:spPr>
        <a:xfrm>
          <a:off x="18421427" y="138557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84</xdr:row>
      <xdr:rowOff>34307</xdr:rowOff>
    </xdr:from>
    <xdr:ext cx="469744" cy="259045"/>
    <xdr:sp macro="" textlink="">
      <xdr:nvSpPr>
        <xdr:cNvPr id="836" name="n_1mainValue【消防施設】&#10;一人当たり面積">
          <a:extLst>
            <a:ext uri="{FF2B5EF4-FFF2-40B4-BE49-F238E27FC236}">
              <a16:creationId xmlns:a16="http://schemas.microsoft.com/office/drawing/2014/main" id="{0486C7E5-D957-4208-B411-9C3DE8CB3198}"/>
            </a:ext>
          </a:extLst>
        </xdr:cNvPr>
        <xdr:cNvSpPr txBox="1"/>
      </xdr:nvSpPr>
      <xdr:spPr>
        <a:xfrm>
          <a:off x="21075727" y="14436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34307</xdr:rowOff>
    </xdr:from>
    <xdr:ext cx="469744" cy="259045"/>
    <xdr:sp macro="" textlink="">
      <xdr:nvSpPr>
        <xdr:cNvPr id="837" name="n_2mainValue【消防施設】&#10;一人当たり面積">
          <a:extLst>
            <a:ext uri="{FF2B5EF4-FFF2-40B4-BE49-F238E27FC236}">
              <a16:creationId xmlns:a16="http://schemas.microsoft.com/office/drawing/2014/main" id="{E4CFDCDB-E109-4D62-B258-0528308F2FA3}"/>
            </a:ext>
          </a:extLst>
        </xdr:cNvPr>
        <xdr:cNvSpPr txBox="1"/>
      </xdr:nvSpPr>
      <xdr:spPr>
        <a:xfrm>
          <a:off x="20199427" y="14436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84</xdr:row>
      <xdr:rowOff>40022</xdr:rowOff>
    </xdr:from>
    <xdr:ext cx="469744" cy="259045"/>
    <xdr:sp macro="" textlink="">
      <xdr:nvSpPr>
        <xdr:cNvPr id="838" name="n_3mainValue【消防施設】&#10;一人当たり面積">
          <a:extLst>
            <a:ext uri="{FF2B5EF4-FFF2-40B4-BE49-F238E27FC236}">
              <a16:creationId xmlns:a16="http://schemas.microsoft.com/office/drawing/2014/main" id="{19C64D1D-D48E-456E-A2E7-3093F53E6179}"/>
            </a:ext>
          </a:extLst>
        </xdr:cNvPr>
        <xdr:cNvSpPr txBox="1"/>
      </xdr:nvSpPr>
      <xdr:spPr>
        <a:xfrm>
          <a:off x="19310427" y="144418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84</xdr:row>
      <xdr:rowOff>40022</xdr:rowOff>
    </xdr:from>
    <xdr:ext cx="469744" cy="259045"/>
    <xdr:sp macro="" textlink="">
      <xdr:nvSpPr>
        <xdr:cNvPr id="839" name="n_4mainValue【消防施設】&#10;一人当たり面積">
          <a:extLst>
            <a:ext uri="{FF2B5EF4-FFF2-40B4-BE49-F238E27FC236}">
              <a16:creationId xmlns:a16="http://schemas.microsoft.com/office/drawing/2014/main" id="{7A8958F0-BE96-41E8-9F70-049A8457B40F}"/>
            </a:ext>
          </a:extLst>
        </xdr:cNvPr>
        <xdr:cNvSpPr txBox="1"/>
      </xdr:nvSpPr>
      <xdr:spPr>
        <a:xfrm>
          <a:off x="18421427" y="144418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840" name="正方形/長方形 839">
          <a:extLst>
            <a:ext uri="{FF2B5EF4-FFF2-40B4-BE49-F238E27FC236}">
              <a16:creationId xmlns:a16="http://schemas.microsoft.com/office/drawing/2014/main" id="{D23D5CB3-150E-4F35-929D-22B39042D10E}"/>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841" name="正方形/長方形 840">
          <a:extLst>
            <a:ext uri="{FF2B5EF4-FFF2-40B4-BE49-F238E27FC236}">
              <a16:creationId xmlns:a16="http://schemas.microsoft.com/office/drawing/2014/main" id="{01A95EBD-DDE2-452D-A3C4-A72732C54F61}"/>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842" name="正方形/長方形 841">
          <a:extLst>
            <a:ext uri="{FF2B5EF4-FFF2-40B4-BE49-F238E27FC236}">
              <a16:creationId xmlns:a16="http://schemas.microsoft.com/office/drawing/2014/main" id="{5E0A1E32-FB96-4C5C-83C2-73F572D6AA9A}"/>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843" name="正方形/長方形 842">
          <a:extLst>
            <a:ext uri="{FF2B5EF4-FFF2-40B4-BE49-F238E27FC236}">
              <a16:creationId xmlns:a16="http://schemas.microsoft.com/office/drawing/2014/main" id="{FEA25736-7028-4D66-B78E-DA5E238C6241}"/>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844" name="正方形/長方形 843">
          <a:extLst>
            <a:ext uri="{FF2B5EF4-FFF2-40B4-BE49-F238E27FC236}">
              <a16:creationId xmlns:a16="http://schemas.microsoft.com/office/drawing/2014/main" id="{1DA7B680-A04F-4D83-8355-928D45E17FF7}"/>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845" name="正方形/長方形 844">
          <a:extLst>
            <a:ext uri="{FF2B5EF4-FFF2-40B4-BE49-F238E27FC236}">
              <a16:creationId xmlns:a16="http://schemas.microsoft.com/office/drawing/2014/main" id="{61DEF5E4-023B-469C-8032-513DE3A8EE22}"/>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846" name="正方形/長方形 845">
          <a:extLst>
            <a:ext uri="{FF2B5EF4-FFF2-40B4-BE49-F238E27FC236}">
              <a16:creationId xmlns:a16="http://schemas.microsoft.com/office/drawing/2014/main" id="{DD61B677-F65A-4AF5-85B6-CA3511B61B7B}"/>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47" name="正方形/長方形 846">
          <a:extLst>
            <a:ext uri="{FF2B5EF4-FFF2-40B4-BE49-F238E27FC236}">
              <a16:creationId xmlns:a16="http://schemas.microsoft.com/office/drawing/2014/main" id="{AEBE692D-B4F2-4337-93E1-7F93F569958F}"/>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848" name="テキスト ボックス 847">
          <a:extLst>
            <a:ext uri="{FF2B5EF4-FFF2-40B4-BE49-F238E27FC236}">
              <a16:creationId xmlns:a16="http://schemas.microsoft.com/office/drawing/2014/main" id="{4EDB1D7C-838A-41B8-B67E-159EAD5BF23C}"/>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849" name="直線コネクタ 848">
          <a:extLst>
            <a:ext uri="{FF2B5EF4-FFF2-40B4-BE49-F238E27FC236}">
              <a16:creationId xmlns:a16="http://schemas.microsoft.com/office/drawing/2014/main" id="{B5F52839-9374-4C49-85D4-DADFDC3F0D57}"/>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850" name="テキスト ボックス 849">
          <a:extLst>
            <a:ext uri="{FF2B5EF4-FFF2-40B4-BE49-F238E27FC236}">
              <a16:creationId xmlns:a16="http://schemas.microsoft.com/office/drawing/2014/main" id="{1DAB984C-692B-4530-AE07-A95F95C5B2B1}"/>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851" name="直線コネクタ 850">
          <a:extLst>
            <a:ext uri="{FF2B5EF4-FFF2-40B4-BE49-F238E27FC236}">
              <a16:creationId xmlns:a16="http://schemas.microsoft.com/office/drawing/2014/main" id="{DE9A4AE5-1AF2-4C23-814E-A0F412AC2824}"/>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852" name="テキスト ボックス 851">
          <a:extLst>
            <a:ext uri="{FF2B5EF4-FFF2-40B4-BE49-F238E27FC236}">
              <a16:creationId xmlns:a16="http://schemas.microsoft.com/office/drawing/2014/main" id="{CD8C4525-A95C-4CEB-A2F9-5A1F78A81255}"/>
            </a:ext>
          </a:extLst>
        </xdr:cNvPr>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853" name="直線コネクタ 852">
          <a:extLst>
            <a:ext uri="{FF2B5EF4-FFF2-40B4-BE49-F238E27FC236}">
              <a16:creationId xmlns:a16="http://schemas.microsoft.com/office/drawing/2014/main" id="{32828E76-2DB3-42F7-8FFD-FFC1714E0920}"/>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854" name="テキスト ボックス 853">
          <a:extLst>
            <a:ext uri="{FF2B5EF4-FFF2-40B4-BE49-F238E27FC236}">
              <a16:creationId xmlns:a16="http://schemas.microsoft.com/office/drawing/2014/main" id="{D4D26352-C510-40D6-B95D-E130B2E73ABA}"/>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855" name="直線コネクタ 854">
          <a:extLst>
            <a:ext uri="{FF2B5EF4-FFF2-40B4-BE49-F238E27FC236}">
              <a16:creationId xmlns:a16="http://schemas.microsoft.com/office/drawing/2014/main" id="{09015F67-0034-4B3F-A0D5-E705D3E3C007}"/>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856" name="テキスト ボックス 855">
          <a:extLst>
            <a:ext uri="{FF2B5EF4-FFF2-40B4-BE49-F238E27FC236}">
              <a16:creationId xmlns:a16="http://schemas.microsoft.com/office/drawing/2014/main" id="{0892AFB9-D3AB-4AE3-AC53-1DEB84112AB7}"/>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857" name="直線コネクタ 856">
          <a:extLst>
            <a:ext uri="{FF2B5EF4-FFF2-40B4-BE49-F238E27FC236}">
              <a16:creationId xmlns:a16="http://schemas.microsoft.com/office/drawing/2014/main" id="{EC20F6A0-5B69-4A2A-9B59-0338324E083A}"/>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858" name="テキスト ボックス 857">
          <a:extLst>
            <a:ext uri="{FF2B5EF4-FFF2-40B4-BE49-F238E27FC236}">
              <a16:creationId xmlns:a16="http://schemas.microsoft.com/office/drawing/2014/main" id="{D40E74B9-521E-4986-ABEA-FACE83A74524}"/>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859" name="直線コネクタ 858">
          <a:extLst>
            <a:ext uri="{FF2B5EF4-FFF2-40B4-BE49-F238E27FC236}">
              <a16:creationId xmlns:a16="http://schemas.microsoft.com/office/drawing/2014/main" id="{67A1D3F2-2A4F-4839-9C78-0ADB85F18C96}"/>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860" name="テキスト ボックス 859">
          <a:extLst>
            <a:ext uri="{FF2B5EF4-FFF2-40B4-BE49-F238E27FC236}">
              <a16:creationId xmlns:a16="http://schemas.microsoft.com/office/drawing/2014/main" id="{D623AC5F-725A-4DC3-8D0F-8221D5DA4F97}"/>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861" name="直線コネクタ 860">
          <a:extLst>
            <a:ext uri="{FF2B5EF4-FFF2-40B4-BE49-F238E27FC236}">
              <a16:creationId xmlns:a16="http://schemas.microsoft.com/office/drawing/2014/main" id="{E62317E9-A786-4B01-9B3B-3A622F2BF905}"/>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862" name="テキスト ボックス 861">
          <a:extLst>
            <a:ext uri="{FF2B5EF4-FFF2-40B4-BE49-F238E27FC236}">
              <a16:creationId xmlns:a16="http://schemas.microsoft.com/office/drawing/2014/main" id="{30923553-95DC-48D3-84E2-E1B884ADA627}"/>
            </a:ext>
          </a:extLst>
        </xdr:cNvPr>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863" name="直線コネクタ 862">
          <a:extLst>
            <a:ext uri="{FF2B5EF4-FFF2-40B4-BE49-F238E27FC236}">
              <a16:creationId xmlns:a16="http://schemas.microsoft.com/office/drawing/2014/main" id="{3E0E59B2-0D77-47F8-A587-446AD83F650B}"/>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64" name="【庁舎】&#10;有形固定資産減価償却率グラフ枠">
          <a:extLst>
            <a:ext uri="{FF2B5EF4-FFF2-40B4-BE49-F238E27FC236}">
              <a16:creationId xmlns:a16="http://schemas.microsoft.com/office/drawing/2014/main" id="{86D33224-D71A-48AA-BBB1-ADDC85261807}"/>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68036</xdr:rowOff>
    </xdr:from>
    <xdr:to>
      <xdr:col>85</xdr:col>
      <xdr:colOff>126364</xdr:colOff>
      <xdr:row>109</xdr:row>
      <xdr:rowOff>33745</xdr:rowOff>
    </xdr:to>
    <xdr:cxnSp macro="">
      <xdr:nvCxnSpPr>
        <xdr:cNvPr id="865" name="直線コネクタ 864">
          <a:extLst>
            <a:ext uri="{FF2B5EF4-FFF2-40B4-BE49-F238E27FC236}">
              <a16:creationId xmlns:a16="http://schemas.microsoft.com/office/drawing/2014/main" id="{F4CC75D5-8943-4633-ABE2-D9E59B7376DC}"/>
            </a:ext>
          </a:extLst>
        </xdr:cNvPr>
        <xdr:cNvCxnSpPr/>
      </xdr:nvCxnSpPr>
      <xdr:spPr>
        <a:xfrm flipV="1">
          <a:off x="16318864" y="17213036"/>
          <a:ext cx="0" cy="15087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37572</xdr:rowOff>
    </xdr:from>
    <xdr:ext cx="405111" cy="259045"/>
    <xdr:sp macro="" textlink="">
      <xdr:nvSpPr>
        <xdr:cNvPr id="866" name="【庁舎】&#10;有形固定資産減価償却率最小値テキスト">
          <a:extLst>
            <a:ext uri="{FF2B5EF4-FFF2-40B4-BE49-F238E27FC236}">
              <a16:creationId xmlns:a16="http://schemas.microsoft.com/office/drawing/2014/main" id="{16070D5B-87DB-4634-8858-73227F10CC29}"/>
            </a:ext>
          </a:extLst>
        </xdr:cNvPr>
        <xdr:cNvSpPr txBox="1"/>
      </xdr:nvSpPr>
      <xdr:spPr>
        <a:xfrm>
          <a:off x="16357600" y="187256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33745</xdr:rowOff>
    </xdr:from>
    <xdr:to>
      <xdr:col>86</xdr:col>
      <xdr:colOff>25400</xdr:colOff>
      <xdr:row>109</xdr:row>
      <xdr:rowOff>33745</xdr:rowOff>
    </xdr:to>
    <xdr:cxnSp macro="">
      <xdr:nvCxnSpPr>
        <xdr:cNvPr id="867" name="直線コネクタ 866">
          <a:extLst>
            <a:ext uri="{FF2B5EF4-FFF2-40B4-BE49-F238E27FC236}">
              <a16:creationId xmlns:a16="http://schemas.microsoft.com/office/drawing/2014/main" id="{2AC7A292-0700-4444-94FC-E4B623F237FE}"/>
            </a:ext>
          </a:extLst>
        </xdr:cNvPr>
        <xdr:cNvCxnSpPr/>
      </xdr:nvCxnSpPr>
      <xdr:spPr>
        <a:xfrm>
          <a:off x="16230600" y="187217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14713</xdr:rowOff>
    </xdr:from>
    <xdr:ext cx="340478" cy="259045"/>
    <xdr:sp macro="" textlink="">
      <xdr:nvSpPr>
        <xdr:cNvPr id="868" name="【庁舎】&#10;有形固定資産減価償却率最大値テキスト">
          <a:extLst>
            <a:ext uri="{FF2B5EF4-FFF2-40B4-BE49-F238E27FC236}">
              <a16:creationId xmlns:a16="http://schemas.microsoft.com/office/drawing/2014/main" id="{01199287-AD33-4B15-9ECA-7CAA1FDA2BD7}"/>
            </a:ext>
          </a:extLst>
        </xdr:cNvPr>
        <xdr:cNvSpPr txBox="1"/>
      </xdr:nvSpPr>
      <xdr:spPr>
        <a:xfrm>
          <a:off x="16357600" y="1698826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68036</xdr:rowOff>
    </xdr:from>
    <xdr:to>
      <xdr:col>86</xdr:col>
      <xdr:colOff>25400</xdr:colOff>
      <xdr:row>100</xdr:row>
      <xdr:rowOff>68036</xdr:rowOff>
    </xdr:to>
    <xdr:cxnSp macro="">
      <xdr:nvCxnSpPr>
        <xdr:cNvPr id="869" name="直線コネクタ 868">
          <a:extLst>
            <a:ext uri="{FF2B5EF4-FFF2-40B4-BE49-F238E27FC236}">
              <a16:creationId xmlns:a16="http://schemas.microsoft.com/office/drawing/2014/main" id="{799BD206-4CFE-4DBF-8BB7-951CE72C961B}"/>
            </a:ext>
          </a:extLst>
        </xdr:cNvPr>
        <xdr:cNvCxnSpPr/>
      </xdr:nvCxnSpPr>
      <xdr:spPr>
        <a:xfrm>
          <a:off x="16230600" y="172130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167113</xdr:rowOff>
    </xdr:from>
    <xdr:ext cx="405111" cy="259045"/>
    <xdr:sp macro="" textlink="">
      <xdr:nvSpPr>
        <xdr:cNvPr id="870" name="【庁舎】&#10;有形固定資産減価償却率平均値テキスト">
          <a:extLst>
            <a:ext uri="{FF2B5EF4-FFF2-40B4-BE49-F238E27FC236}">
              <a16:creationId xmlns:a16="http://schemas.microsoft.com/office/drawing/2014/main" id="{8791D940-EF2B-4EDA-ADD0-D3FD2B63960A}"/>
            </a:ext>
          </a:extLst>
        </xdr:cNvPr>
        <xdr:cNvSpPr txBox="1"/>
      </xdr:nvSpPr>
      <xdr:spPr>
        <a:xfrm>
          <a:off x="16357600" y="1782646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17236</xdr:rowOff>
    </xdr:from>
    <xdr:to>
      <xdr:col>85</xdr:col>
      <xdr:colOff>177800</xdr:colOff>
      <xdr:row>104</xdr:row>
      <xdr:rowOff>118836</xdr:rowOff>
    </xdr:to>
    <xdr:sp macro="" textlink="">
      <xdr:nvSpPr>
        <xdr:cNvPr id="871" name="フローチャート: 判断 870">
          <a:extLst>
            <a:ext uri="{FF2B5EF4-FFF2-40B4-BE49-F238E27FC236}">
              <a16:creationId xmlns:a16="http://schemas.microsoft.com/office/drawing/2014/main" id="{CB463C34-8DD2-4B97-9F49-57C4A3674A38}"/>
            </a:ext>
          </a:extLst>
        </xdr:cNvPr>
        <xdr:cNvSpPr/>
      </xdr:nvSpPr>
      <xdr:spPr>
        <a:xfrm>
          <a:off x="16268700" y="17848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13970</xdr:rowOff>
    </xdr:from>
    <xdr:to>
      <xdr:col>81</xdr:col>
      <xdr:colOff>101600</xdr:colOff>
      <xdr:row>104</xdr:row>
      <xdr:rowOff>115570</xdr:rowOff>
    </xdr:to>
    <xdr:sp macro="" textlink="">
      <xdr:nvSpPr>
        <xdr:cNvPr id="872" name="フローチャート: 判断 871">
          <a:extLst>
            <a:ext uri="{FF2B5EF4-FFF2-40B4-BE49-F238E27FC236}">
              <a16:creationId xmlns:a16="http://schemas.microsoft.com/office/drawing/2014/main" id="{D0988E60-E145-46B7-A0AF-9A02ECFF0A09}"/>
            </a:ext>
          </a:extLst>
        </xdr:cNvPr>
        <xdr:cNvSpPr/>
      </xdr:nvSpPr>
      <xdr:spPr>
        <a:xfrm>
          <a:off x="15430500" y="17844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38463</xdr:rowOff>
    </xdr:from>
    <xdr:to>
      <xdr:col>76</xdr:col>
      <xdr:colOff>165100</xdr:colOff>
      <xdr:row>104</xdr:row>
      <xdr:rowOff>140063</xdr:rowOff>
    </xdr:to>
    <xdr:sp macro="" textlink="">
      <xdr:nvSpPr>
        <xdr:cNvPr id="873" name="フローチャート: 判断 872">
          <a:extLst>
            <a:ext uri="{FF2B5EF4-FFF2-40B4-BE49-F238E27FC236}">
              <a16:creationId xmlns:a16="http://schemas.microsoft.com/office/drawing/2014/main" id="{34891C11-9595-407E-B13F-30CC4B6A37CF}"/>
            </a:ext>
          </a:extLst>
        </xdr:cNvPr>
        <xdr:cNvSpPr/>
      </xdr:nvSpPr>
      <xdr:spPr>
        <a:xfrm>
          <a:off x="14541500" y="17869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90714</xdr:rowOff>
    </xdr:from>
    <xdr:to>
      <xdr:col>72</xdr:col>
      <xdr:colOff>38100</xdr:colOff>
      <xdr:row>105</xdr:row>
      <xdr:rowOff>20864</xdr:rowOff>
    </xdr:to>
    <xdr:sp macro="" textlink="">
      <xdr:nvSpPr>
        <xdr:cNvPr id="874" name="フローチャート: 判断 873">
          <a:extLst>
            <a:ext uri="{FF2B5EF4-FFF2-40B4-BE49-F238E27FC236}">
              <a16:creationId xmlns:a16="http://schemas.microsoft.com/office/drawing/2014/main" id="{6D772403-DDCB-4ABB-B4A2-F1EFB1FB6562}"/>
            </a:ext>
          </a:extLst>
        </xdr:cNvPr>
        <xdr:cNvSpPr/>
      </xdr:nvSpPr>
      <xdr:spPr>
        <a:xfrm>
          <a:off x="13652500" y="17921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149498</xdr:rowOff>
    </xdr:from>
    <xdr:to>
      <xdr:col>67</xdr:col>
      <xdr:colOff>101600</xdr:colOff>
      <xdr:row>105</xdr:row>
      <xdr:rowOff>79648</xdr:rowOff>
    </xdr:to>
    <xdr:sp macro="" textlink="">
      <xdr:nvSpPr>
        <xdr:cNvPr id="875" name="フローチャート: 判断 874">
          <a:extLst>
            <a:ext uri="{FF2B5EF4-FFF2-40B4-BE49-F238E27FC236}">
              <a16:creationId xmlns:a16="http://schemas.microsoft.com/office/drawing/2014/main" id="{6AB6F1BF-C2BB-46CE-A0A8-F0636480EED5}"/>
            </a:ext>
          </a:extLst>
        </xdr:cNvPr>
        <xdr:cNvSpPr/>
      </xdr:nvSpPr>
      <xdr:spPr>
        <a:xfrm>
          <a:off x="12763500" y="179802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876" name="テキスト ボックス 875">
          <a:extLst>
            <a:ext uri="{FF2B5EF4-FFF2-40B4-BE49-F238E27FC236}">
              <a16:creationId xmlns:a16="http://schemas.microsoft.com/office/drawing/2014/main" id="{3CA56C34-9793-4AAD-B3C7-D4E683712885}"/>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877" name="テキスト ボックス 876">
          <a:extLst>
            <a:ext uri="{FF2B5EF4-FFF2-40B4-BE49-F238E27FC236}">
              <a16:creationId xmlns:a16="http://schemas.microsoft.com/office/drawing/2014/main" id="{3FD99C52-1057-4B94-9D05-BF2069C75A68}"/>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878" name="テキスト ボックス 877">
          <a:extLst>
            <a:ext uri="{FF2B5EF4-FFF2-40B4-BE49-F238E27FC236}">
              <a16:creationId xmlns:a16="http://schemas.microsoft.com/office/drawing/2014/main" id="{0C3DB5F1-4372-451A-BF94-A5FFA5BDEDD0}"/>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879" name="テキスト ボックス 878">
          <a:extLst>
            <a:ext uri="{FF2B5EF4-FFF2-40B4-BE49-F238E27FC236}">
              <a16:creationId xmlns:a16="http://schemas.microsoft.com/office/drawing/2014/main" id="{463B0562-74A2-4506-9D86-F67CE0D3A02D}"/>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880" name="テキスト ボックス 879">
          <a:extLst>
            <a:ext uri="{FF2B5EF4-FFF2-40B4-BE49-F238E27FC236}">
              <a16:creationId xmlns:a16="http://schemas.microsoft.com/office/drawing/2014/main" id="{40E5C969-70FE-4237-8624-3EFA5C428540}"/>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9071</xdr:rowOff>
    </xdr:from>
    <xdr:to>
      <xdr:col>85</xdr:col>
      <xdr:colOff>177800</xdr:colOff>
      <xdr:row>103</xdr:row>
      <xdr:rowOff>110671</xdr:rowOff>
    </xdr:to>
    <xdr:sp macro="" textlink="">
      <xdr:nvSpPr>
        <xdr:cNvPr id="881" name="楕円 880">
          <a:extLst>
            <a:ext uri="{FF2B5EF4-FFF2-40B4-BE49-F238E27FC236}">
              <a16:creationId xmlns:a16="http://schemas.microsoft.com/office/drawing/2014/main" id="{34C6B227-A1BE-43F9-B038-CAFD7D5CB5C4}"/>
            </a:ext>
          </a:extLst>
        </xdr:cNvPr>
        <xdr:cNvSpPr/>
      </xdr:nvSpPr>
      <xdr:spPr>
        <a:xfrm>
          <a:off x="16268700" y="176684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102</xdr:row>
      <xdr:rowOff>31948</xdr:rowOff>
    </xdr:from>
    <xdr:ext cx="405111" cy="259045"/>
    <xdr:sp macro="" textlink="">
      <xdr:nvSpPr>
        <xdr:cNvPr id="882" name="【庁舎】&#10;有形固定資産減価償却率該当値テキスト">
          <a:extLst>
            <a:ext uri="{FF2B5EF4-FFF2-40B4-BE49-F238E27FC236}">
              <a16:creationId xmlns:a16="http://schemas.microsoft.com/office/drawing/2014/main" id="{86A0D74A-702D-497B-BEC3-AAB7B435F8CF}"/>
            </a:ext>
          </a:extLst>
        </xdr:cNvPr>
        <xdr:cNvSpPr txBox="1"/>
      </xdr:nvSpPr>
      <xdr:spPr>
        <a:xfrm>
          <a:off x="16357600" y="175198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102</xdr:row>
      <xdr:rowOff>92348</xdr:rowOff>
    </xdr:from>
    <xdr:to>
      <xdr:col>81</xdr:col>
      <xdr:colOff>101600</xdr:colOff>
      <xdr:row>103</xdr:row>
      <xdr:rowOff>22498</xdr:rowOff>
    </xdr:to>
    <xdr:sp macro="" textlink="">
      <xdr:nvSpPr>
        <xdr:cNvPr id="883" name="楕円 882">
          <a:extLst>
            <a:ext uri="{FF2B5EF4-FFF2-40B4-BE49-F238E27FC236}">
              <a16:creationId xmlns:a16="http://schemas.microsoft.com/office/drawing/2014/main" id="{A841C57B-9CC8-49D9-AEEF-CA33A9B8AA01}"/>
            </a:ext>
          </a:extLst>
        </xdr:cNvPr>
        <xdr:cNvSpPr/>
      </xdr:nvSpPr>
      <xdr:spPr>
        <a:xfrm>
          <a:off x="15430500" y="17580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102</xdr:row>
      <xdr:rowOff>143148</xdr:rowOff>
    </xdr:from>
    <xdr:to>
      <xdr:col>85</xdr:col>
      <xdr:colOff>127000</xdr:colOff>
      <xdr:row>103</xdr:row>
      <xdr:rowOff>59871</xdr:rowOff>
    </xdr:to>
    <xdr:cxnSp macro="">
      <xdr:nvCxnSpPr>
        <xdr:cNvPr id="884" name="直線コネクタ 883">
          <a:extLst>
            <a:ext uri="{FF2B5EF4-FFF2-40B4-BE49-F238E27FC236}">
              <a16:creationId xmlns:a16="http://schemas.microsoft.com/office/drawing/2014/main" id="{5AF8F31C-753A-4B5B-A710-43B2E1F1EFB9}"/>
            </a:ext>
          </a:extLst>
        </xdr:cNvPr>
        <xdr:cNvCxnSpPr/>
      </xdr:nvCxnSpPr>
      <xdr:spPr>
        <a:xfrm>
          <a:off x="15481300" y="17631048"/>
          <a:ext cx="838200" cy="88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102</xdr:row>
      <xdr:rowOff>147864</xdr:rowOff>
    </xdr:from>
    <xdr:to>
      <xdr:col>76</xdr:col>
      <xdr:colOff>165100</xdr:colOff>
      <xdr:row>103</xdr:row>
      <xdr:rowOff>78014</xdr:rowOff>
    </xdr:to>
    <xdr:sp macro="" textlink="">
      <xdr:nvSpPr>
        <xdr:cNvPr id="885" name="楕円 884">
          <a:extLst>
            <a:ext uri="{FF2B5EF4-FFF2-40B4-BE49-F238E27FC236}">
              <a16:creationId xmlns:a16="http://schemas.microsoft.com/office/drawing/2014/main" id="{5E30341D-061E-43A7-8072-F6386225395E}"/>
            </a:ext>
          </a:extLst>
        </xdr:cNvPr>
        <xdr:cNvSpPr/>
      </xdr:nvSpPr>
      <xdr:spPr>
        <a:xfrm>
          <a:off x="14541500" y="176357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102</xdr:row>
      <xdr:rowOff>143148</xdr:rowOff>
    </xdr:from>
    <xdr:to>
      <xdr:col>81</xdr:col>
      <xdr:colOff>50800</xdr:colOff>
      <xdr:row>103</xdr:row>
      <xdr:rowOff>27214</xdr:rowOff>
    </xdr:to>
    <xdr:cxnSp macro="">
      <xdr:nvCxnSpPr>
        <xdr:cNvPr id="886" name="直線コネクタ 885">
          <a:extLst>
            <a:ext uri="{FF2B5EF4-FFF2-40B4-BE49-F238E27FC236}">
              <a16:creationId xmlns:a16="http://schemas.microsoft.com/office/drawing/2014/main" id="{CE1CE1B3-F35F-4A9B-A609-F9E711B63679}"/>
            </a:ext>
          </a:extLst>
        </xdr:cNvPr>
        <xdr:cNvCxnSpPr/>
      </xdr:nvCxnSpPr>
      <xdr:spPr>
        <a:xfrm flipV="1">
          <a:off x="14592300" y="17631048"/>
          <a:ext cx="889000" cy="555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102</xdr:row>
      <xdr:rowOff>107043</xdr:rowOff>
    </xdr:from>
    <xdr:to>
      <xdr:col>72</xdr:col>
      <xdr:colOff>38100</xdr:colOff>
      <xdr:row>103</xdr:row>
      <xdr:rowOff>37193</xdr:rowOff>
    </xdr:to>
    <xdr:sp macro="" textlink="">
      <xdr:nvSpPr>
        <xdr:cNvPr id="887" name="楕円 886">
          <a:extLst>
            <a:ext uri="{FF2B5EF4-FFF2-40B4-BE49-F238E27FC236}">
              <a16:creationId xmlns:a16="http://schemas.microsoft.com/office/drawing/2014/main" id="{2054CDF3-71DB-4807-8A27-0DE589327B3C}"/>
            </a:ext>
          </a:extLst>
        </xdr:cNvPr>
        <xdr:cNvSpPr/>
      </xdr:nvSpPr>
      <xdr:spPr>
        <a:xfrm>
          <a:off x="13652500" y="175949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102</xdr:row>
      <xdr:rowOff>157843</xdr:rowOff>
    </xdr:from>
    <xdr:to>
      <xdr:col>76</xdr:col>
      <xdr:colOff>114300</xdr:colOff>
      <xdr:row>103</xdr:row>
      <xdr:rowOff>27214</xdr:rowOff>
    </xdr:to>
    <xdr:cxnSp macro="">
      <xdr:nvCxnSpPr>
        <xdr:cNvPr id="888" name="直線コネクタ 887">
          <a:extLst>
            <a:ext uri="{FF2B5EF4-FFF2-40B4-BE49-F238E27FC236}">
              <a16:creationId xmlns:a16="http://schemas.microsoft.com/office/drawing/2014/main" id="{3ECCAEBE-A5D6-4CA4-8B1A-78A2610EBB67}"/>
            </a:ext>
          </a:extLst>
        </xdr:cNvPr>
        <xdr:cNvCxnSpPr/>
      </xdr:nvCxnSpPr>
      <xdr:spPr>
        <a:xfrm>
          <a:off x="13703300" y="17645743"/>
          <a:ext cx="889000" cy="408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102</xdr:row>
      <xdr:rowOff>64588</xdr:rowOff>
    </xdr:from>
    <xdr:to>
      <xdr:col>67</xdr:col>
      <xdr:colOff>101600</xdr:colOff>
      <xdr:row>102</xdr:row>
      <xdr:rowOff>166188</xdr:rowOff>
    </xdr:to>
    <xdr:sp macro="" textlink="">
      <xdr:nvSpPr>
        <xdr:cNvPr id="889" name="楕円 888">
          <a:extLst>
            <a:ext uri="{FF2B5EF4-FFF2-40B4-BE49-F238E27FC236}">
              <a16:creationId xmlns:a16="http://schemas.microsoft.com/office/drawing/2014/main" id="{0ABA0A02-95D6-4002-89E0-09D8DD831125}"/>
            </a:ext>
          </a:extLst>
        </xdr:cNvPr>
        <xdr:cNvSpPr/>
      </xdr:nvSpPr>
      <xdr:spPr>
        <a:xfrm>
          <a:off x="12763500" y="175524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102</xdr:row>
      <xdr:rowOff>115388</xdr:rowOff>
    </xdr:from>
    <xdr:to>
      <xdr:col>71</xdr:col>
      <xdr:colOff>177800</xdr:colOff>
      <xdr:row>102</xdr:row>
      <xdr:rowOff>157843</xdr:rowOff>
    </xdr:to>
    <xdr:cxnSp macro="">
      <xdr:nvCxnSpPr>
        <xdr:cNvPr id="890" name="直線コネクタ 889">
          <a:extLst>
            <a:ext uri="{FF2B5EF4-FFF2-40B4-BE49-F238E27FC236}">
              <a16:creationId xmlns:a16="http://schemas.microsoft.com/office/drawing/2014/main" id="{EBBCC893-77D8-4056-BBCB-D5F6642C82BB}"/>
            </a:ext>
          </a:extLst>
        </xdr:cNvPr>
        <xdr:cNvCxnSpPr/>
      </xdr:nvCxnSpPr>
      <xdr:spPr>
        <a:xfrm>
          <a:off x="12814300" y="17603288"/>
          <a:ext cx="889000" cy="424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104</xdr:row>
      <xdr:rowOff>106697</xdr:rowOff>
    </xdr:from>
    <xdr:ext cx="405111" cy="259045"/>
    <xdr:sp macro="" textlink="">
      <xdr:nvSpPr>
        <xdr:cNvPr id="891" name="n_1aveValue【庁舎】&#10;有形固定資産減価償却率">
          <a:extLst>
            <a:ext uri="{FF2B5EF4-FFF2-40B4-BE49-F238E27FC236}">
              <a16:creationId xmlns:a16="http://schemas.microsoft.com/office/drawing/2014/main" id="{E5DA950C-CD4A-4078-9B65-1ED4E928F03C}"/>
            </a:ext>
          </a:extLst>
        </xdr:cNvPr>
        <xdr:cNvSpPr txBox="1"/>
      </xdr:nvSpPr>
      <xdr:spPr>
        <a:xfrm>
          <a:off x="15266044" y="179374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131190</xdr:rowOff>
    </xdr:from>
    <xdr:ext cx="405111" cy="259045"/>
    <xdr:sp macro="" textlink="">
      <xdr:nvSpPr>
        <xdr:cNvPr id="892" name="n_2aveValue【庁舎】&#10;有形固定資産減価償却率">
          <a:extLst>
            <a:ext uri="{FF2B5EF4-FFF2-40B4-BE49-F238E27FC236}">
              <a16:creationId xmlns:a16="http://schemas.microsoft.com/office/drawing/2014/main" id="{BEC8B38A-B5A6-431A-9533-DE29A8564600}"/>
            </a:ext>
          </a:extLst>
        </xdr:cNvPr>
        <xdr:cNvSpPr txBox="1"/>
      </xdr:nvSpPr>
      <xdr:spPr>
        <a:xfrm>
          <a:off x="14389744" y="179619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105</xdr:row>
      <xdr:rowOff>11991</xdr:rowOff>
    </xdr:from>
    <xdr:ext cx="405111" cy="259045"/>
    <xdr:sp macro="" textlink="">
      <xdr:nvSpPr>
        <xdr:cNvPr id="893" name="n_3aveValue【庁舎】&#10;有形固定資産減価償却率">
          <a:extLst>
            <a:ext uri="{FF2B5EF4-FFF2-40B4-BE49-F238E27FC236}">
              <a16:creationId xmlns:a16="http://schemas.microsoft.com/office/drawing/2014/main" id="{D8DA7902-4082-4E5F-B615-2842315C7004}"/>
            </a:ext>
          </a:extLst>
        </xdr:cNvPr>
        <xdr:cNvSpPr txBox="1"/>
      </xdr:nvSpPr>
      <xdr:spPr>
        <a:xfrm>
          <a:off x="13500744" y="180142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105</xdr:row>
      <xdr:rowOff>70775</xdr:rowOff>
    </xdr:from>
    <xdr:ext cx="405111" cy="259045"/>
    <xdr:sp macro="" textlink="">
      <xdr:nvSpPr>
        <xdr:cNvPr id="894" name="n_4aveValue【庁舎】&#10;有形固定資産減価償却率">
          <a:extLst>
            <a:ext uri="{FF2B5EF4-FFF2-40B4-BE49-F238E27FC236}">
              <a16:creationId xmlns:a16="http://schemas.microsoft.com/office/drawing/2014/main" id="{7155A171-74FA-4993-B62F-2741D65E9718}"/>
            </a:ext>
          </a:extLst>
        </xdr:cNvPr>
        <xdr:cNvSpPr txBox="1"/>
      </xdr:nvSpPr>
      <xdr:spPr>
        <a:xfrm>
          <a:off x="12611744" y="180730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101</xdr:row>
      <xdr:rowOff>39025</xdr:rowOff>
    </xdr:from>
    <xdr:ext cx="405111" cy="259045"/>
    <xdr:sp macro="" textlink="">
      <xdr:nvSpPr>
        <xdr:cNvPr id="895" name="n_1mainValue【庁舎】&#10;有形固定資産減価償却率">
          <a:extLst>
            <a:ext uri="{FF2B5EF4-FFF2-40B4-BE49-F238E27FC236}">
              <a16:creationId xmlns:a16="http://schemas.microsoft.com/office/drawing/2014/main" id="{4D679C30-3FC7-4A4A-8E9A-07B65405A1A7}"/>
            </a:ext>
          </a:extLst>
        </xdr:cNvPr>
        <xdr:cNvSpPr txBox="1"/>
      </xdr:nvSpPr>
      <xdr:spPr>
        <a:xfrm>
          <a:off x="15266044" y="173554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101</xdr:row>
      <xdr:rowOff>94541</xdr:rowOff>
    </xdr:from>
    <xdr:ext cx="405111" cy="259045"/>
    <xdr:sp macro="" textlink="">
      <xdr:nvSpPr>
        <xdr:cNvPr id="896" name="n_2mainValue【庁舎】&#10;有形固定資産減価償却率">
          <a:extLst>
            <a:ext uri="{FF2B5EF4-FFF2-40B4-BE49-F238E27FC236}">
              <a16:creationId xmlns:a16="http://schemas.microsoft.com/office/drawing/2014/main" id="{682903F6-E757-440D-8BFA-0F9AA9798706}"/>
            </a:ext>
          </a:extLst>
        </xdr:cNvPr>
        <xdr:cNvSpPr txBox="1"/>
      </xdr:nvSpPr>
      <xdr:spPr>
        <a:xfrm>
          <a:off x="14389744" y="174109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101</xdr:row>
      <xdr:rowOff>53720</xdr:rowOff>
    </xdr:from>
    <xdr:ext cx="405111" cy="259045"/>
    <xdr:sp macro="" textlink="">
      <xdr:nvSpPr>
        <xdr:cNvPr id="897" name="n_3mainValue【庁舎】&#10;有形固定資産減価償却率">
          <a:extLst>
            <a:ext uri="{FF2B5EF4-FFF2-40B4-BE49-F238E27FC236}">
              <a16:creationId xmlns:a16="http://schemas.microsoft.com/office/drawing/2014/main" id="{055E9516-560C-47A3-B442-5236B9FCDC98}"/>
            </a:ext>
          </a:extLst>
        </xdr:cNvPr>
        <xdr:cNvSpPr txBox="1"/>
      </xdr:nvSpPr>
      <xdr:spPr>
        <a:xfrm>
          <a:off x="13500744" y="173701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101</xdr:row>
      <xdr:rowOff>11265</xdr:rowOff>
    </xdr:from>
    <xdr:ext cx="405111" cy="259045"/>
    <xdr:sp macro="" textlink="">
      <xdr:nvSpPr>
        <xdr:cNvPr id="898" name="n_4mainValue【庁舎】&#10;有形固定資産減価償却率">
          <a:extLst>
            <a:ext uri="{FF2B5EF4-FFF2-40B4-BE49-F238E27FC236}">
              <a16:creationId xmlns:a16="http://schemas.microsoft.com/office/drawing/2014/main" id="{7570D6FA-9A97-4AE1-86C9-1B461D94B43E}"/>
            </a:ext>
          </a:extLst>
        </xdr:cNvPr>
        <xdr:cNvSpPr txBox="1"/>
      </xdr:nvSpPr>
      <xdr:spPr>
        <a:xfrm>
          <a:off x="12611744" y="173277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99" name="正方形/長方形 898">
          <a:extLst>
            <a:ext uri="{FF2B5EF4-FFF2-40B4-BE49-F238E27FC236}">
              <a16:creationId xmlns:a16="http://schemas.microsoft.com/office/drawing/2014/main" id="{46648B15-CF8D-4F62-8454-7F4990C13E42}"/>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900" name="正方形/長方形 899">
          <a:extLst>
            <a:ext uri="{FF2B5EF4-FFF2-40B4-BE49-F238E27FC236}">
              <a16:creationId xmlns:a16="http://schemas.microsoft.com/office/drawing/2014/main" id="{06B39851-99D3-46D2-8A29-E958EA232F3F}"/>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901" name="正方形/長方形 900">
          <a:extLst>
            <a:ext uri="{FF2B5EF4-FFF2-40B4-BE49-F238E27FC236}">
              <a16:creationId xmlns:a16="http://schemas.microsoft.com/office/drawing/2014/main" id="{E2E09147-46BA-4503-9B86-DCAB39F0CD59}"/>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902" name="正方形/長方形 901">
          <a:extLst>
            <a:ext uri="{FF2B5EF4-FFF2-40B4-BE49-F238E27FC236}">
              <a16:creationId xmlns:a16="http://schemas.microsoft.com/office/drawing/2014/main" id="{FF1B24FC-2B2F-489B-B963-E516B804A3FC}"/>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903" name="正方形/長方形 902">
          <a:extLst>
            <a:ext uri="{FF2B5EF4-FFF2-40B4-BE49-F238E27FC236}">
              <a16:creationId xmlns:a16="http://schemas.microsoft.com/office/drawing/2014/main" id="{3906ABF4-F61E-4820-BFFC-938EF3D13D6B}"/>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904" name="正方形/長方形 903">
          <a:extLst>
            <a:ext uri="{FF2B5EF4-FFF2-40B4-BE49-F238E27FC236}">
              <a16:creationId xmlns:a16="http://schemas.microsoft.com/office/drawing/2014/main" id="{09A5DF5C-3EB5-471A-A726-7CEAD74F02A1}"/>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905" name="正方形/長方形 904">
          <a:extLst>
            <a:ext uri="{FF2B5EF4-FFF2-40B4-BE49-F238E27FC236}">
              <a16:creationId xmlns:a16="http://schemas.microsoft.com/office/drawing/2014/main" id="{9FEA6F16-9D4D-42DF-9B72-0F2C2FB3F3E8}"/>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906" name="正方形/長方形 905">
          <a:extLst>
            <a:ext uri="{FF2B5EF4-FFF2-40B4-BE49-F238E27FC236}">
              <a16:creationId xmlns:a16="http://schemas.microsoft.com/office/drawing/2014/main" id="{3C61884C-85D2-4BD2-B4D5-DCB3E0D9B567}"/>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907" name="テキスト ボックス 906">
          <a:extLst>
            <a:ext uri="{FF2B5EF4-FFF2-40B4-BE49-F238E27FC236}">
              <a16:creationId xmlns:a16="http://schemas.microsoft.com/office/drawing/2014/main" id="{1A8E3803-75D9-4C00-B2B8-FDA8AD71777B}"/>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908" name="直線コネクタ 907">
          <a:extLst>
            <a:ext uri="{FF2B5EF4-FFF2-40B4-BE49-F238E27FC236}">
              <a16:creationId xmlns:a16="http://schemas.microsoft.com/office/drawing/2014/main" id="{7D410962-9052-4DFD-98FA-484CF59A5071}"/>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76200</xdr:rowOff>
    </xdr:from>
    <xdr:to>
      <xdr:col>120</xdr:col>
      <xdr:colOff>114300</xdr:colOff>
      <xdr:row>109</xdr:row>
      <xdr:rowOff>76200</xdr:rowOff>
    </xdr:to>
    <xdr:cxnSp macro="">
      <xdr:nvCxnSpPr>
        <xdr:cNvPr id="909" name="直線コネクタ 908">
          <a:extLst>
            <a:ext uri="{FF2B5EF4-FFF2-40B4-BE49-F238E27FC236}">
              <a16:creationId xmlns:a16="http://schemas.microsoft.com/office/drawing/2014/main" id="{8C54571A-7AEE-453F-B623-A7D1AE5304C3}"/>
            </a:ext>
          </a:extLst>
        </xdr:cNvPr>
        <xdr:cNvCxnSpPr/>
      </xdr:nvCxnSpPr>
      <xdr:spPr>
        <a:xfrm>
          <a:off x="18288000" y="18764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105427</xdr:rowOff>
    </xdr:from>
    <xdr:ext cx="467179" cy="259045"/>
    <xdr:sp macro="" textlink="">
      <xdr:nvSpPr>
        <xdr:cNvPr id="910" name="テキスト ボックス 909">
          <a:extLst>
            <a:ext uri="{FF2B5EF4-FFF2-40B4-BE49-F238E27FC236}">
              <a16:creationId xmlns:a16="http://schemas.microsoft.com/office/drawing/2014/main" id="{7AE859C5-5ADA-4C12-89D6-EF6FFEC8733D}"/>
            </a:ext>
          </a:extLst>
        </xdr:cNvPr>
        <xdr:cNvSpPr txBox="1"/>
      </xdr:nvSpPr>
      <xdr:spPr>
        <a:xfrm>
          <a:off x="17820821" y="186220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133350</xdr:rowOff>
    </xdr:from>
    <xdr:to>
      <xdr:col>120</xdr:col>
      <xdr:colOff>114300</xdr:colOff>
      <xdr:row>107</xdr:row>
      <xdr:rowOff>133350</xdr:rowOff>
    </xdr:to>
    <xdr:cxnSp macro="">
      <xdr:nvCxnSpPr>
        <xdr:cNvPr id="911" name="直線コネクタ 910">
          <a:extLst>
            <a:ext uri="{FF2B5EF4-FFF2-40B4-BE49-F238E27FC236}">
              <a16:creationId xmlns:a16="http://schemas.microsoft.com/office/drawing/2014/main" id="{8BB934F7-C5CE-4ADA-85B1-D05893BCCFB9}"/>
            </a:ext>
          </a:extLst>
        </xdr:cNvPr>
        <xdr:cNvCxnSpPr/>
      </xdr:nvCxnSpPr>
      <xdr:spPr>
        <a:xfrm>
          <a:off x="18288000" y="1847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162577</xdr:rowOff>
    </xdr:from>
    <xdr:ext cx="467179" cy="259045"/>
    <xdr:sp macro="" textlink="">
      <xdr:nvSpPr>
        <xdr:cNvPr id="912" name="テキスト ボックス 911">
          <a:extLst>
            <a:ext uri="{FF2B5EF4-FFF2-40B4-BE49-F238E27FC236}">
              <a16:creationId xmlns:a16="http://schemas.microsoft.com/office/drawing/2014/main" id="{6BBE6E9D-5B6B-4B0A-8401-018A1CB38069}"/>
            </a:ext>
          </a:extLst>
        </xdr:cNvPr>
        <xdr:cNvSpPr txBox="1"/>
      </xdr:nvSpPr>
      <xdr:spPr>
        <a:xfrm>
          <a:off x="17820821" y="1833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19050</xdr:rowOff>
    </xdr:from>
    <xdr:to>
      <xdr:col>120</xdr:col>
      <xdr:colOff>114300</xdr:colOff>
      <xdr:row>106</xdr:row>
      <xdr:rowOff>19050</xdr:rowOff>
    </xdr:to>
    <xdr:cxnSp macro="">
      <xdr:nvCxnSpPr>
        <xdr:cNvPr id="913" name="直線コネクタ 912">
          <a:extLst>
            <a:ext uri="{FF2B5EF4-FFF2-40B4-BE49-F238E27FC236}">
              <a16:creationId xmlns:a16="http://schemas.microsoft.com/office/drawing/2014/main" id="{5D0CE2A7-7024-4214-9DAC-25985FFB13C6}"/>
            </a:ext>
          </a:extLst>
        </xdr:cNvPr>
        <xdr:cNvCxnSpPr/>
      </xdr:nvCxnSpPr>
      <xdr:spPr>
        <a:xfrm>
          <a:off x="18288000" y="18192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48277</xdr:rowOff>
    </xdr:from>
    <xdr:ext cx="467179" cy="259045"/>
    <xdr:sp macro="" textlink="">
      <xdr:nvSpPr>
        <xdr:cNvPr id="914" name="テキスト ボックス 913">
          <a:extLst>
            <a:ext uri="{FF2B5EF4-FFF2-40B4-BE49-F238E27FC236}">
              <a16:creationId xmlns:a16="http://schemas.microsoft.com/office/drawing/2014/main" id="{169D54AF-279D-44F7-9A7A-C0E57F59DCFF}"/>
            </a:ext>
          </a:extLst>
        </xdr:cNvPr>
        <xdr:cNvSpPr txBox="1"/>
      </xdr:nvSpPr>
      <xdr:spPr>
        <a:xfrm>
          <a:off x="17820821" y="18050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915" name="直線コネクタ 914">
          <a:extLst>
            <a:ext uri="{FF2B5EF4-FFF2-40B4-BE49-F238E27FC236}">
              <a16:creationId xmlns:a16="http://schemas.microsoft.com/office/drawing/2014/main" id="{97CC611D-E470-4D85-8418-A42624493CA3}"/>
            </a:ext>
          </a:extLst>
        </xdr:cNvPr>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916" name="テキスト ボックス 915">
          <a:extLst>
            <a:ext uri="{FF2B5EF4-FFF2-40B4-BE49-F238E27FC236}">
              <a16:creationId xmlns:a16="http://schemas.microsoft.com/office/drawing/2014/main" id="{B93090E5-A3EF-402B-8694-4CC58CCB1005}"/>
            </a:ext>
          </a:extLst>
        </xdr:cNvPr>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133350</xdr:rowOff>
    </xdr:from>
    <xdr:to>
      <xdr:col>120</xdr:col>
      <xdr:colOff>114300</xdr:colOff>
      <xdr:row>102</xdr:row>
      <xdr:rowOff>133350</xdr:rowOff>
    </xdr:to>
    <xdr:cxnSp macro="">
      <xdr:nvCxnSpPr>
        <xdr:cNvPr id="917" name="直線コネクタ 916">
          <a:extLst>
            <a:ext uri="{FF2B5EF4-FFF2-40B4-BE49-F238E27FC236}">
              <a16:creationId xmlns:a16="http://schemas.microsoft.com/office/drawing/2014/main" id="{195BFEE0-7B2E-4768-9B6D-7E8028A4F941}"/>
            </a:ext>
          </a:extLst>
        </xdr:cNvPr>
        <xdr:cNvCxnSpPr/>
      </xdr:nvCxnSpPr>
      <xdr:spPr>
        <a:xfrm>
          <a:off x="18288000" y="17621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162577</xdr:rowOff>
    </xdr:from>
    <xdr:ext cx="467179" cy="259045"/>
    <xdr:sp macro="" textlink="">
      <xdr:nvSpPr>
        <xdr:cNvPr id="918" name="テキスト ボックス 917">
          <a:extLst>
            <a:ext uri="{FF2B5EF4-FFF2-40B4-BE49-F238E27FC236}">
              <a16:creationId xmlns:a16="http://schemas.microsoft.com/office/drawing/2014/main" id="{DD709428-52D7-452D-B2F8-557C6B998B28}"/>
            </a:ext>
          </a:extLst>
        </xdr:cNvPr>
        <xdr:cNvSpPr txBox="1"/>
      </xdr:nvSpPr>
      <xdr:spPr>
        <a:xfrm>
          <a:off x="17820821" y="174790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19050</xdr:rowOff>
    </xdr:from>
    <xdr:to>
      <xdr:col>120</xdr:col>
      <xdr:colOff>114300</xdr:colOff>
      <xdr:row>101</xdr:row>
      <xdr:rowOff>19050</xdr:rowOff>
    </xdr:to>
    <xdr:cxnSp macro="">
      <xdr:nvCxnSpPr>
        <xdr:cNvPr id="919" name="直線コネクタ 918">
          <a:extLst>
            <a:ext uri="{FF2B5EF4-FFF2-40B4-BE49-F238E27FC236}">
              <a16:creationId xmlns:a16="http://schemas.microsoft.com/office/drawing/2014/main" id="{CC28B0BC-39A3-4DAB-A822-9FBF7EA7E1D8}"/>
            </a:ext>
          </a:extLst>
        </xdr:cNvPr>
        <xdr:cNvCxnSpPr/>
      </xdr:nvCxnSpPr>
      <xdr:spPr>
        <a:xfrm>
          <a:off x="18288000" y="1733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48277</xdr:rowOff>
    </xdr:from>
    <xdr:ext cx="467179" cy="259045"/>
    <xdr:sp macro="" textlink="">
      <xdr:nvSpPr>
        <xdr:cNvPr id="920" name="テキスト ボックス 919">
          <a:extLst>
            <a:ext uri="{FF2B5EF4-FFF2-40B4-BE49-F238E27FC236}">
              <a16:creationId xmlns:a16="http://schemas.microsoft.com/office/drawing/2014/main" id="{0376F276-4A6B-4EDA-9E39-2CBDA3B8F4B5}"/>
            </a:ext>
          </a:extLst>
        </xdr:cNvPr>
        <xdr:cNvSpPr txBox="1"/>
      </xdr:nvSpPr>
      <xdr:spPr>
        <a:xfrm>
          <a:off x="17820821" y="1719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76200</xdr:rowOff>
    </xdr:from>
    <xdr:to>
      <xdr:col>120</xdr:col>
      <xdr:colOff>114300</xdr:colOff>
      <xdr:row>99</xdr:row>
      <xdr:rowOff>76200</xdr:rowOff>
    </xdr:to>
    <xdr:cxnSp macro="">
      <xdr:nvCxnSpPr>
        <xdr:cNvPr id="921" name="直線コネクタ 920">
          <a:extLst>
            <a:ext uri="{FF2B5EF4-FFF2-40B4-BE49-F238E27FC236}">
              <a16:creationId xmlns:a16="http://schemas.microsoft.com/office/drawing/2014/main" id="{5C202346-C526-4BB7-9B60-B0964F9D6A93}"/>
            </a:ext>
          </a:extLst>
        </xdr:cNvPr>
        <xdr:cNvCxnSpPr/>
      </xdr:nvCxnSpPr>
      <xdr:spPr>
        <a:xfrm>
          <a:off x="18288000" y="17049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105427</xdr:rowOff>
    </xdr:from>
    <xdr:ext cx="467179" cy="259045"/>
    <xdr:sp macro="" textlink="">
      <xdr:nvSpPr>
        <xdr:cNvPr id="922" name="テキスト ボックス 921">
          <a:extLst>
            <a:ext uri="{FF2B5EF4-FFF2-40B4-BE49-F238E27FC236}">
              <a16:creationId xmlns:a16="http://schemas.microsoft.com/office/drawing/2014/main" id="{E198CE25-1A2D-4EF4-A2F0-253C43F35C8D}"/>
            </a:ext>
          </a:extLst>
        </xdr:cNvPr>
        <xdr:cNvSpPr txBox="1"/>
      </xdr:nvSpPr>
      <xdr:spPr>
        <a:xfrm>
          <a:off x="17820821" y="16907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923" name="直線コネクタ 922">
          <a:extLst>
            <a:ext uri="{FF2B5EF4-FFF2-40B4-BE49-F238E27FC236}">
              <a16:creationId xmlns:a16="http://schemas.microsoft.com/office/drawing/2014/main" id="{0FCE2D84-3106-4721-A2D2-7E443BAA3426}"/>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924" name="テキスト ボックス 923">
          <a:extLst>
            <a:ext uri="{FF2B5EF4-FFF2-40B4-BE49-F238E27FC236}">
              <a16:creationId xmlns:a16="http://schemas.microsoft.com/office/drawing/2014/main" id="{EEFFFF46-D7F0-4774-91CA-13F3429A4D2B}"/>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925" name="【庁舎】&#10;一人当たり面積グラフ枠">
          <a:extLst>
            <a:ext uri="{FF2B5EF4-FFF2-40B4-BE49-F238E27FC236}">
              <a16:creationId xmlns:a16="http://schemas.microsoft.com/office/drawing/2014/main" id="{1D2F2BB3-A4DD-4C86-A49C-94E33E992679}"/>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99</xdr:row>
      <xdr:rowOff>170498</xdr:rowOff>
    </xdr:from>
    <xdr:to>
      <xdr:col>116</xdr:col>
      <xdr:colOff>62864</xdr:colOff>
      <xdr:row>108</xdr:row>
      <xdr:rowOff>56198</xdr:rowOff>
    </xdr:to>
    <xdr:cxnSp macro="">
      <xdr:nvCxnSpPr>
        <xdr:cNvPr id="926" name="直線コネクタ 925">
          <a:extLst>
            <a:ext uri="{FF2B5EF4-FFF2-40B4-BE49-F238E27FC236}">
              <a16:creationId xmlns:a16="http://schemas.microsoft.com/office/drawing/2014/main" id="{E585128C-964C-4FD0-90E7-5D9C4EB124BE}"/>
            </a:ext>
          </a:extLst>
        </xdr:cNvPr>
        <xdr:cNvCxnSpPr/>
      </xdr:nvCxnSpPr>
      <xdr:spPr>
        <a:xfrm flipV="1">
          <a:off x="22160864" y="17144048"/>
          <a:ext cx="0" cy="14287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60025</xdr:rowOff>
    </xdr:from>
    <xdr:ext cx="469744" cy="259045"/>
    <xdr:sp macro="" textlink="">
      <xdr:nvSpPr>
        <xdr:cNvPr id="927" name="【庁舎】&#10;一人当たり面積最小値テキスト">
          <a:extLst>
            <a:ext uri="{FF2B5EF4-FFF2-40B4-BE49-F238E27FC236}">
              <a16:creationId xmlns:a16="http://schemas.microsoft.com/office/drawing/2014/main" id="{F7EA7520-CE07-4C70-8D57-CD437BC395BE}"/>
            </a:ext>
          </a:extLst>
        </xdr:cNvPr>
        <xdr:cNvSpPr txBox="1"/>
      </xdr:nvSpPr>
      <xdr:spPr>
        <a:xfrm>
          <a:off x="22199600" y="185766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56198</xdr:rowOff>
    </xdr:from>
    <xdr:to>
      <xdr:col>116</xdr:col>
      <xdr:colOff>152400</xdr:colOff>
      <xdr:row>108</xdr:row>
      <xdr:rowOff>56198</xdr:rowOff>
    </xdr:to>
    <xdr:cxnSp macro="">
      <xdr:nvCxnSpPr>
        <xdr:cNvPr id="928" name="直線コネクタ 927">
          <a:extLst>
            <a:ext uri="{FF2B5EF4-FFF2-40B4-BE49-F238E27FC236}">
              <a16:creationId xmlns:a16="http://schemas.microsoft.com/office/drawing/2014/main" id="{2A5CD3E9-C158-435B-8197-7ADE443ACD00}"/>
            </a:ext>
          </a:extLst>
        </xdr:cNvPr>
        <xdr:cNvCxnSpPr/>
      </xdr:nvCxnSpPr>
      <xdr:spPr>
        <a:xfrm>
          <a:off x="22072600" y="185727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117175</xdr:rowOff>
    </xdr:from>
    <xdr:ext cx="469744" cy="259045"/>
    <xdr:sp macro="" textlink="">
      <xdr:nvSpPr>
        <xdr:cNvPr id="929" name="【庁舎】&#10;一人当たり面積最大値テキスト">
          <a:extLst>
            <a:ext uri="{FF2B5EF4-FFF2-40B4-BE49-F238E27FC236}">
              <a16:creationId xmlns:a16="http://schemas.microsoft.com/office/drawing/2014/main" id="{0729463A-BCB1-4091-8A87-C693AEB8C140}"/>
            </a:ext>
          </a:extLst>
        </xdr:cNvPr>
        <xdr:cNvSpPr txBox="1"/>
      </xdr:nvSpPr>
      <xdr:spPr>
        <a:xfrm>
          <a:off x="22199600" y="169192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170498</xdr:rowOff>
    </xdr:from>
    <xdr:to>
      <xdr:col>116</xdr:col>
      <xdr:colOff>152400</xdr:colOff>
      <xdr:row>99</xdr:row>
      <xdr:rowOff>170498</xdr:rowOff>
    </xdr:to>
    <xdr:cxnSp macro="">
      <xdr:nvCxnSpPr>
        <xdr:cNvPr id="930" name="直線コネクタ 929">
          <a:extLst>
            <a:ext uri="{FF2B5EF4-FFF2-40B4-BE49-F238E27FC236}">
              <a16:creationId xmlns:a16="http://schemas.microsoft.com/office/drawing/2014/main" id="{0B8A1440-263A-470F-84D6-3BAA7E183280}"/>
            </a:ext>
          </a:extLst>
        </xdr:cNvPr>
        <xdr:cNvCxnSpPr/>
      </xdr:nvCxnSpPr>
      <xdr:spPr>
        <a:xfrm>
          <a:off x="22072600" y="171440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104</xdr:row>
      <xdr:rowOff>76852</xdr:rowOff>
    </xdr:from>
    <xdr:ext cx="469744" cy="259045"/>
    <xdr:sp macro="" textlink="">
      <xdr:nvSpPr>
        <xdr:cNvPr id="931" name="【庁舎】&#10;一人当たり面積平均値テキスト">
          <a:extLst>
            <a:ext uri="{FF2B5EF4-FFF2-40B4-BE49-F238E27FC236}">
              <a16:creationId xmlns:a16="http://schemas.microsoft.com/office/drawing/2014/main" id="{083576A3-F454-46CB-8604-BE156FD36AE9}"/>
            </a:ext>
          </a:extLst>
        </xdr:cNvPr>
        <xdr:cNvSpPr txBox="1"/>
      </xdr:nvSpPr>
      <xdr:spPr>
        <a:xfrm>
          <a:off x="22199600" y="1790765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53975</xdr:rowOff>
    </xdr:from>
    <xdr:to>
      <xdr:col>116</xdr:col>
      <xdr:colOff>114300</xdr:colOff>
      <xdr:row>105</xdr:row>
      <xdr:rowOff>155575</xdr:rowOff>
    </xdr:to>
    <xdr:sp macro="" textlink="">
      <xdr:nvSpPr>
        <xdr:cNvPr id="932" name="フローチャート: 判断 931">
          <a:extLst>
            <a:ext uri="{FF2B5EF4-FFF2-40B4-BE49-F238E27FC236}">
              <a16:creationId xmlns:a16="http://schemas.microsoft.com/office/drawing/2014/main" id="{EC6F1CC6-50E6-4AAC-8FE6-37244EF12FBA}"/>
            </a:ext>
          </a:extLst>
        </xdr:cNvPr>
        <xdr:cNvSpPr/>
      </xdr:nvSpPr>
      <xdr:spPr>
        <a:xfrm>
          <a:off x="22110700" y="18056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56832</xdr:rowOff>
    </xdr:from>
    <xdr:to>
      <xdr:col>112</xdr:col>
      <xdr:colOff>38100</xdr:colOff>
      <xdr:row>105</xdr:row>
      <xdr:rowOff>158432</xdr:rowOff>
    </xdr:to>
    <xdr:sp macro="" textlink="">
      <xdr:nvSpPr>
        <xdr:cNvPr id="933" name="フローチャート: 判断 932">
          <a:extLst>
            <a:ext uri="{FF2B5EF4-FFF2-40B4-BE49-F238E27FC236}">
              <a16:creationId xmlns:a16="http://schemas.microsoft.com/office/drawing/2014/main" id="{7FC351FE-9B6F-4541-8383-AECD6859B3DF}"/>
            </a:ext>
          </a:extLst>
        </xdr:cNvPr>
        <xdr:cNvSpPr/>
      </xdr:nvSpPr>
      <xdr:spPr>
        <a:xfrm>
          <a:off x="21272500" y="18059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93980</xdr:rowOff>
    </xdr:from>
    <xdr:to>
      <xdr:col>107</xdr:col>
      <xdr:colOff>101600</xdr:colOff>
      <xdr:row>106</xdr:row>
      <xdr:rowOff>24130</xdr:rowOff>
    </xdr:to>
    <xdr:sp macro="" textlink="">
      <xdr:nvSpPr>
        <xdr:cNvPr id="934" name="フローチャート: 判断 933">
          <a:extLst>
            <a:ext uri="{FF2B5EF4-FFF2-40B4-BE49-F238E27FC236}">
              <a16:creationId xmlns:a16="http://schemas.microsoft.com/office/drawing/2014/main" id="{969598FE-793A-4DE7-853F-22B932748E7A}"/>
            </a:ext>
          </a:extLst>
        </xdr:cNvPr>
        <xdr:cNvSpPr/>
      </xdr:nvSpPr>
      <xdr:spPr>
        <a:xfrm>
          <a:off x="20383500" y="18096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65405</xdr:rowOff>
    </xdr:from>
    <xdr:to>
      <xdr:col>102</xdr:col>
      <xdr:colOff>165100</xdr:colOff>
      <xdr:row>105</xdr:row>
      <xdr:rowOff>167005</xdr:rowOff>
    </xdr:to>
    <xdr:sp macro="" textlink="">
      <xdr:nvSpPr>
        <xdr:cNvPr id="935" name="フローチャート: 判断 934">
          <a:extLst>
            <a:ext uri="{FF2B5EF4-FFF2-40B4-BE49-F238E27FC236}">
              <a16:creationId xmlns:a16="http://schemas.microsoft.com/office/drawing/2014/main" id="{3A8F3106-93FF-4CB0-B369-0674DB32D505}"/>
            </a:ext>
          </a:extLst>
        </xdr:cNvPr>
        <xdr:cNvSpPr/>
      </xdr:nvSpPr>
      <xdr:spPr>
        <a:xfrm>
          <a:off x="19494500" y="18067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102552</xdr:rowOff>
    </xdr:from>
    <xdr:to>
      <xdr:col>98</xdr:col>
      <xdr:colOff>38100</xdr:colOff>
      <xdr:row>106</xdr:row>
      <xdr:rowOff>32702</xdr:rowOff>
    </xdr:to>
    <xdr:sp macro="" textlink="">
      <xdr:nvSpPr>
        <xdr:cNvPr id="936" name="フローチャート: 判断 935">
          <a:extLst>
            <a:ext uri="{FF2B5EF4-FFF2-40B4-BE49-F238E27FC236}">
              <a16:creationId xmlns:a16="http://schemas.microsoft.com/office/drawing/2014/main" id="{27E9276A-8A40-4887-B9F9-F987851C8302}"/>
            </a:ext>
          </a:extLst>
        </xdr:cNvPr>
        <xdr:cNvSpPr/>
      </xdr:nvSpPr>
      <xdr:spPr>
        <a:xfrm>
          <a:off x="18605500" y="18104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937" name="テキスト ボックス 936">
          <a:extLst>
            <a:ext uri="{FF2B5EF4-FFF2-40B4-BE49-F238E27FC236}">
              <a16:creationId xmlns:a16="http://schemas.microsoft.com/office/drawing/2014/main" id="{5D442FD2-D052-4C46-A5A7-13E3AE98BFC1}"/>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938" name="テキスト ボックス 937">
          <a:extLst>
            <a:ext uri="{FF2B5EF4-FFF2-40B4-BE49-F238E27FC236}">
              <a16:creationId xmlns:a16="http://schemas.microsoft.com/office/drawing/2014/main" id="{A650ECA4-9AF1-486E-BE07-B429E5B448E0}"/>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939" name="テキスト ボックス 938">
          <a:extLst>
            <a:ext uri="{FF2B5EF4-FFF2-40B4-BE49-F238E27FC236}">
              <a16:creationId xmlns:a16="http://schemas.microsoft.com/office/drawing/2014/main" id="{63C2902D-490F-47EE-AD28-39C50FEA3307}"/>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940" name="テキスト ボックス 939">
          <a:extLst>
            <a:ext uri="{FF2B5EF4-FFF2-40B4-BE49-F238E27FC236}">
              <a16:creationId xmlns:a16="http://schemas.microsoft.com/office/drawing/2014/main" id="{BDE55E9C-3972-457D-93FF-9D4E109A675D}"/>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941" name="テキスト ボックス 940">
          <a:extLst>
            <a:ext uri="{FF2B5EF4-FFF2-40B4-BE49-F238E27FC236}">
              <a16:creationId xmlns:a16="http://schemas.microsoft.com/office/drawing/2014/main" id="{7E0EA78A-F33B-4FF9-A1AF-D6E98A319A93}"/>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68263</xdr:rowOff>
    </xdr:from>
    <xdr:to>
      <xdr:col>116</xdr:col>
      <xdr:colOff>114300</xdr:colOff>
      <xdr:row>106</xdr:row>
      <xdr:rowOff>169863</xdr:rowOff>
    </xdr:to>
    <xdr:sp macro="" textlink="">
      <xdr:nvSpPr>
        <xdr:cNvPr id="942" name="楕円 941">
          <a:extLst>
            <a:ext uri="{FF2B5EF4-FFF2-40B4-BE49-F238E27FC236}">
              <a16:creationId xmlns:a16="http://schemas.microsoft.com/office/drawing/2014/main" id="{ABDEDF79-419F-49F1-B539-038D9C082B2A}"/>
            </a:ext>
          </a:extLst>
        </xdr:cNvPr>
        <xdr:cNvSpPr/>
      </xdr:nvSpPr>
      <xdr:spPr>
        <a:xfrm>
          <a:off x="22110700" y="182419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106</xdr:row>
      <xdr:rowOff>46690</xdr:rowOff>
    </xdr:from>
    <xdr:ext cx="469744" cy="259045"/>
    <xdr:sp macro="" textlink="">
      <xdr:nvSpPr>
        <xdr:cNvPr id="943" name="【庁舎】&#10;一人当たり面積該当値テキスト">
          <a:extLst>
            <a:ext uri="{FF2B5EF4-FFF2-40B4-BE49-F238E27FC236}">
              <a16:creationId xmlns:a16="http://schemas.microsoft.com/office/drawing/2014/main" id="{3E011CA2-CF7B-4567-8940-DD877AC32870}"/>
            </a:ext>
          </a:extLst>
        </xdr:cNvPr>
        <xdr:cNvSpPr txBox="1"/>
      </xdr:nvSpPr>
      <xdr:spPr>
        <a:xfrm>
          <a:off x="22199600" y="182203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106</xdr:row>
      <xdr:rowOff>71120</xdr:rowOff>
    </xdr:from>
    <xdr:to>
      <xdr:col>112</xdr:col>
      <xdr:colOff>38100</xdr:colOff>
      <xdr:row>107</xdr:row>
      <xdr:rowOff>1270</xdr:rowOff>
    </xdr:to>
    <xdr:sp macro="" textlink="">
      <xdr:nvSpPr>
        <xdr:cNvPr id="944" name="楕円 943">
          <a:extLst>
            <a:ext uri="{FF2B5EF4-FFF2-40B4-BE49-F238E27FC236}">
              <a16:creationId xmlns:a16="http://schemas.microsoft.com/office/drawing/2014/main" id="{08365418-33C1-4D4B-AF59-C3A46BB07549}"/>
            </a:ext>
          </a:extLst>
        </xdr:cNvPr>
        <xdr:cNvSpPr/>
      </xdr:nvSpPr>
      <xdr:spPr>
        <a:xfrm>
          <a:off x="21272500" y="18244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106</xdr:row>
      <xdr:rowOff>119063</xdr:rowOff>
    </xdr:from>
    <xdr:to>
      <xdr:col>116</xdr:col>
      <xdr:colOff>63500</xdr:colOff>
      <xdr:row>106</xdr:row>
      <xdr:rowOff>121920</xdr:rowOff>
    </xdr:to>
    <xdr:cxnSp macro="">
      <xdr:nvCxnSpPr>
        <xdr:cNvPr id="945" name="直線コネクタ 944">
          <a:extLst>
            <a:ext uri="{FF2B5EF4-FFF2-40B4-BE49-F238E27FC236}">
              <a16:creationId xmlns:a16="http://schemas.microsoft.com/office/drawing/2014/main" id="{34B90E62-953B-4D2D-8C45-76140E19290D}"/>
            </a:ext>
          </a:extLst>
        </xdr:cNvPr>
        <xdr:cNvCxnSpPr/>
      </xdr:nvCxnSpPr>
      <xdr:spPr>
        <a:xfrm flipV="1">
          <a:off x="21323300" y="18292763"/>
          <a:ext cx="838200" cy="2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106</xdr:row>
      <xdr:rowOff>39688</xdr:rowOff>
    </xdr:from>
    <xdr:to>
      <xdr:col>107</xdr:col>
      <xdr:colOff>101600</xdr:colOff>
      <xdr:row>106</xdr:row>
      <xdr:rowOff>141288</xdr:rowOff>
    </xdr:to>
    <xdr:sp macro="" textlink="">
      <xdr:nvSpPr>
        <xdr:cNvPr id="946" name="楕円 945">
          <a:extLst>
            <a:ext uri="{FF2B5EF4-FFF2-40B4-BE49-F238E27FC236}">
              <a16:creationId xmlns:a16="http://schemas.microsoft.com/office/drawing/2014/main" id="{66A038E9-068F-4EA6-A0BD-9D4406FD92D1}"/>
            </a:ext>
          </a:extLst>
        </xdr:cNvPr>
        <xdr:cNvSpPr/>
      </xdr:nvSpPr>
      <xdr:spPr>
        <a:xfrm>
          <a:off x="20383500" y="18213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106</xdr:row>
      <xdr:rowOff>90488</xdr:rowOff>
    </xdr:from>
    <xdr:to>
      <xdr:col>111</xdr:col>
      <xdr:colOff>177800</xdr:colOff>
      <xdr:row>106</xdr:row>
      <xdr:rowOff>121920</xdr:rowOff>
    </xdr:to>
    <xdr:cxnSp macro="">
      <xdr:nvCxnSpPr>
        <xdr:cNvPr id="947" name="直線コネクタ 946">
          <a:extLst>
            <a:ext uri="{FF2B5EF4-FFF2-40B4-BE49-F238E27FC236}">
              <a16:creationId xmlns:a16="http://schemas.microsoft.com/office/drawing/2014/main" id="{41CF9CBD-61A9-467F-8DC4-0B33FF7A3AC4}"/>
            </a:ext>
          </a:extLst>
        </xdr:cNvPr>
        <xdr:cNvCxnSpPr/>
      </xdr:nvCxnSpPr>
      <xdr:spPr>
        <a:xfrm>
          <a:off x="20434300" y="18264188"/>
          <a:ext cx="889000" cy="31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106</xdr:row>
      <xdr:rowOff>42545</xdr:rowOff>
    </xdr:from>
    <xdr:to>
      <xdr:col>102</xdr:col>
      <xdr:colOff>165100</xdr:colOff>
      <xdr:row>106</xdr:row>
      <xdr:rowOff>144145</xdr:rowOff>
    </xdr:to>
    <xdr:sp macro="" textlink="">
      <xdr:nvSpPr>
        <xdr:cNvPr id="948" name="楕円 947">
          <a:extLst>
            <a:ext uri="{FF2B5EF4-FFF2-40B4-BE49-F238E27FC236}">
              <a16:creationId xmlns:a16="http://schemas.microsoft.com/office/drawing/2014/main" id="{86717571-54CA-433D-B6FE-76E385409649}"/>
            </a:ext>
          </a:extLst>
        </xdr:cNvPr>
        <xdr:cNvSpPr/>
      </xdr:nvSpPr>
      <xdr:spPr>
        <a:xfrm>
          <a:off x="19494500" y="18216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106</xdr:row>
      <xdr:rowOff>90488</xdr:rowOff>
    </xdr:from>
    <xdr:to>
      <xdr:col>107</xdr:col>
      <xdr:colOff>50800</xdr:colOff>
      <xdr:row>106</xdr:row>
      <xdr:rowOff>93345</xdr:rowOff>
    </xdr:to>
    <xdr:cxnSp macro="">
      <xdr:nvCxnSpPr>
        <xdr:cNvPr id="949" name="直線コネクタ 948">
          <a:extLst>
            <a:ext uri="{FF2B5EF4-FFF2-40B4-BE49-F238E27FC236}">
              <a16:creationId xmlns:a16="http://schemas.microsoft.com/office/drawing/2014/main" id="{443F330B-90EE-4531-BBBE-34D23B8AB7C1}"/>
            </a:ext>
          </a:extLst>
        </xdr:cNvPr>
        <xdr:cNvCxnSpPr/>
      </xdr:nvCxnSpPr>
      <xdr:spPr>
        <a:xfrm flipV="1">
          <a:off x="19545300" y="18264188"/>
          <a:ext cx="889000" cy="2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106</xdr:row>
      <xdr:rowOff>42545</xdr:rowOff>
    </xdr:from>
    <xdr:to>
      <xdr:col>98</xdr:col>
      <xdr:colOff>38100</xdr:colOff>
      <xdr:row>106</xdr:row>
      <xdr:rowOff>144145</xdr:rowOff>
    </xdr:to>
    <xdr:sp macro="" textlink="">
      <xdr:nvSpPr>
        <xdr:cNvPr id="950" name="楕円 949">
          <a:extLst>
            <a:ext uri="{FF2B5EF4-FFF2-40B4-BE49-F238E27FC236}">
              <a16:creationId xmlns:a16="http://schemas.microsoft.com/office/drawing/2014/main" id="{CD6C3BFC-C6B9-4358-98A0-CA35B6298FE0}"/>
            </a:ext>
          </a:extLst>
        </xdr:cNvPr>
        <xdr:cNvSpPr/>
      </xdr:nvSpPr>
      <xdr:spPr>
        <a:xfrm>
          <a:off x="18605500" y="18216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106</xdr:row>
      <xdr:rowOff>93345</xdr:rowOff>
    </xdr:from>
    <xdr:to>
      <xdr:col>102</xdr:col>
      <xdr:colOff>114300</xdr:colOff>
      <xdr:row>106</xdr:row>
      <xdr:rowOff>93345</xdr:rowOff>
    </xdr:to>
    <xdr:cxnSp macro="">
      <xdr:nvCxnSpPr>
        <xdr:cNvPr id="951" name="直線コネクタ 950">
          <a:extLst>
            <a:ext uri="{FF2B5EF4-FFF2-40B4-BE49-F238E27FC236}">
              <a16:creationId xmlns:a16="http://schemas.microsoft.com/office/drawing/2014/main" id="{9F4BFC0B-45CE-45E6-AE0E-78AE5DF117B1}"/>
            </a:ext>
          </a:extLst>
        </xdr:cNvPr>
        <xdr:cNvCxnSpPr/>
      </xdr:nvCxnSpPr>
      <xdr:spPr>
        <a:xfrm>
          <a:off x="18656300" y="1826704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104</xdr:row>
      <xdr:rowOff>3509</xdr:rowOff>
    </xdr:from>
    <xdr:ext cx="469744" cy="259045"/>
    <xdr:sp macro="" textlink="">
      <xdr:nvSpPr>
        <xdr:cNvPr id="952" name="n_1aveValue【庁舎】&#10;一人当たり面積">
          <a:extLst>
            <a:ext uri="{FF2B5EF4-FFF2-40B4-BE49-F238E27FC236}">
              <a16:creationId xmlns:a16="http://schemas.microsoft.com/office/drawing/2014/main" id="{75D102D6-E1CA-49CF-BBB3-32A21BC28D4D}"/>
            </a:ext>
          </a:extLst>
        </xdr:cNvPr>
        <xdr:cNvSpPr txBox="1"/>
      </xdr:nvSpPr>
      <xdr:spPr>
        <a:xfrm>
          <a:off x="21075727" y="178343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40657</xdr:rowOff>
    </xdr:from>
    <xdr:ext cx="469744" cy="259045"/>
    <xdr:sp macro="" textlink="">
      <xdr:nvSpPr>
        <xdr:cNvPr id="953" name="n_2aveValue【庁舎】&#10;一人当たり面積">
          <a:extLst>
            <a:ext uri="{FF2B5EF4-FFF2-40B4-BE49-F238E27FC236}">
              <a16:creationId xmlns:a16="http://schemas.microsoft.com/office/drawing/2014/main" id="{1808AF61-507A-4C3B-A126-75AF1EBC8A0F}"/>
            </a:ext>
          </a:extLst>
        </xdr:cNvPr>
        <xdr:cNvSpPr txBox="1"/>
      </xdr:nvSpPr>
      <xdr:spPr>
        <a:xfrm>
          <a:off x="20199427" y="178714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12082</xdr:rowOff>
    </xdr:from>
    <xdr:ext cx="469744" cy="259045"/>
    <xdr:sp macro="" textlink="">
      <xdr:nvSpPr>
        <xdr:cNvPr id="954" name="n_3aveValue【庁舎】&#10;一人当たり面積">
          <a:extLst>
            <a:ext uri="{FF2B5EF4-FFF2-40B4-BE49-F238E27FC236}">
              <a16:creationId xmlns:a16="http://schemas.microsoft.com/office/drawing/2014/main" id="{2D43210A-F749-402F-86CD-42DE128E6607}"/>
            </a:ext>
          </a:extLst>
        </xdr:cNvPr>
        <xdr:cNvSpPr txBox="1"/>
      </xdr:nvSpPr>
      <xdr:spPr>
        <a:xfrm>
          <a:off x="19310427" y="178428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49229</xdr:rowOff>
    </xdr:from>
    <xdr:ext cx="469744" cy="259045"/>
    <xdr:sp macro="" textlink="">
      <xdr:nvSpPr>
        <xdr:cNvPr id="955" name="n_4aveValue【庁舎】&#10;一人当たり面積">
          <a:extLst>
            <a:ext uri="{FF2B5EF4-FFF2-40B4-BE49-F238E27FC236}">
              <a16:creationId xmlns:a16="http://schemas.microsoft.com/office/drawing/2014/main" id="{D2B8E151-C162-43A7-B1C3-EEA12DE46D87}"/>
            </a:ext>
          </a:extLst>
        </xdr:cNvPr>
        <xdr:cNvSpPr txBox="1"/>
      </xdr:nvSpPr>
      <xdr:spPr>
        <a:xfrm>
          <a:off x="18421427" y="178800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106</xdr:row>
      <xdr:rowOff>163847</xdr:rowOff>
    </xdr:from>
    <xdr:ext cx="469744" cy="259045"/>
    <xdr:sp macro="" textlink="">
      <xdr:nvSpPr>
        <xdr:cNvPr id="956" name="n_1mainValue【庁舎】&#10;一人当たり面積">
          <a:extLst>
            <a:ext uri="{FF2B5EF4-FFF2-40B4-BE49-F238E27FC236}">
              <a16:creationId xmlns:a16="http://schemas.microsoft.com/office/drawing/2014/main" id="{DCEC0FF6-59B1-4C74-8723-807E68A8D5D8}"/>
            </a:ext>
          </a:extLst>
        </xdr:cNvPr>
        <xdr:cNvSpPr txBox="1"/>
      </xdr:nvSpPr>
      <xdr:spPr>
        <a:xfrm>
          <a:off x="21075727" y="183375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132415</xdr:rowOff>
    </xdr:from>
    <xdr:ext cx="469744" cy="259045"/>
    <xdr:sp macro="" textlink="">
      <xdr:nvSpPr>
        <xdr:cNvPr id="957" name="n_2mainValue【庁舎】&#10;一人当たり面積">
          <a:extLst>
            <a:ext uri="{FF2B5EF4-FFF2-40B4-BE49-F238E27FC236}">
              <a16:creationId xmlns:a16="http://schemas.microsoft.com/office/drawing/2014/main" id="{83A17910-24D7-4587-96D1-E15144C78C24}"/>
            </a:ext>
          </a:extLst>
        </xdr:cNvPr>
        <xdr:cNvSpPr txBox="1"/>
      </xdr:nvSpPr>
      <xdr:spPr>
        <a:xfrm>
          <a:off x="20199427" y="183061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135272</xdr:rowOff>
    </xdr:from>
    <xdr:ext cx="469744" cy="259045"/>
    <xdr:sp macro="" textlink="">
      <xdr:nvSpPr>
        <xdr:cNvPr id="958" name="n_3mainValue【庁舎】&#10;一人当たり面積">
          <a:extLst>
            <a:ext uri="{FF2B5EF4-FFF2-40B4-BE49-F238E27FC236}">
              <a16:creationId xmlns:a16="http://schemas.microsoft.com/office/drawing/2014/main" id="{73865A7E-5E7C-46E6-AFA5-F7968F66DE81}"/>
            </a:ext>
          </a:extLst>
        </xdr:cNvPr>
        <xdr:cNvSpPr txBox="1"/>
      </xdr:nvSpPr>
      <xdr:spPr>
        <a:xfrm>
          <a:off x="19310427" y="183089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135272</xdr:rowOff>
    </xdr:from>
    <xdr:ext cx="469744" cy="259045"/>
    <xdr:sp macro="" textlink="">
      <xdr:nvSpPr>
        <xdr:cNvPr id="959" name="n_4mainValue【庁舎】&#10;一人当たり面積">
          <a:extLst>
            <a:ext uri="{FF2B5EF4-FFF2-40B4-BE49-F238E27FC236}">
              <a16:creationId xmlns:a16="http://schemas.microsoft.com/office/drawing/2014/main" id="{5DBD501A-0279-4ED7-90BE-8D723FAF6416}"/>
            </a:ext>
          </a:extLst>
        </xdr:cNvPr>
        <xdr:cNvSpPr txBox="1"/>
      </xdr:nvSpPr>
      <xdr:spPr>
        <a:xfrm>
          <a:off x="18421427" y="183089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960" name="正方形/長方形 959">
          <a:extLst>
            <a:ext uri="{FF2B5EF4-FFF2-40B4-BE49-F238E27FC236}">
              <a16:creationId xmlns:a16="http://schemas.microsoft.com/office/drawing/2014/main" id="{272199C5-E91B-44DD-A030-278FCE8F3F3A}"/>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961" name="正方形/長方形 960">
          <a:extLst>
            <a:ext uri="{FF2B5EF4-FFF2-40B4-BE49-F238E27FC236}">
              <a16:creationId xmlns:a16="http://schemas.microsoft.com/office/drawing/2014/main" id="{5CCC73CC-5C9F-4760-8AF4-D2BBE8AB2097}"/>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962" name="テキスト ボックス 961">
          <a:extLst>
            <a:ext uri="{FF2B5EF4-FFF2-40B4-BE49-F238E27FC236}">
              <a16:creationId xmlns:a16="http://schemas.microsoft.com/office/drawing/2014/main" id="{32F7143C-3895-444D-8B3B-C90BB94011D0}"/>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平成</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28</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年度に新体育館を整備しているため体育館の減価償却率が類似団体平均を大きく下回っている。また、庁舎についても、平成</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22</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年度に新庁舎を整備しているため類似団体平均を大きく下回っている。</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一方で、福祉施設、保健センターは建設年次の古い施設が多いことから、有形固定資産減価償却率はいずれも</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80</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％を超えており、類似団体平均を大きく上回っている。</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市民会館は、一人当たり面積が類似団体平均を上回っている。これらの施設は建設時から社会情勢等の変化によりニーズが低下し、稼働率も低下しているため、現状の利用状況からコスト等の効率化を目指し、機能の集約化や用途の変更、統廃合などを検討していく。</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令和</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年度に分庁舎、犬山西公民館を解体しており、令和</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年度は楽田出張所、市民プールの解体を予定している。</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2FD93E43-0969-44B1-AAA3-BF7B994E5B98}"/>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6C7AF98F-1D59-48A9-B788-47EA2BBCD4BE}"/>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615758C2-58DB-4040-AF70-CD7E1567B31E}"/>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171D7248-1551-4477-8482-797400F11983}"/>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愛知県犬山市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98111BB4-E602-4541-A9D3-3D86D518BD1C}"/>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AD132FCA-6AF4-4CDD-A90B-46D635B931A9}"/>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E87981E2-7CB6-4EBC-BD23-C9DFBE4F37D6}"/>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D4819E8A-1B1C-44FD-B1E4-1E138319A8D1}"/>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916A04FB-585D-4163-8ACF-3D77FB71E9E7}"/>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FF1C9135-1056-4096-9A3E-BF83890FC363}"/>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72,733
70,049
74.90
30,146,439
28,468,991
1,244,985
15,503,964
19,262,385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6C0E3795-A4E9-4767-BF78-E30790700677}"/>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556C6830-19F8-4B24-8D6E-F1F177334F1C}"/>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3DF2A479-E7F7-4B85-9A18-B8C9BF5C36AD}"/>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A72DC02C-F50C-4D9B-BF69-0C20AA1CFBDB}"/>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F4D7F42A-9691-4B6E-8433-A406DA19BAB7}"/>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AB46103C-36BB-4C71-AFE5-A7817BC3EFA9}"/>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7B80081F-1236-4839-B348-D44711501176}"/>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5C494215-E28C-4C20-BFA9-89656886D819}"/>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B1148C70-7D81-47F3-BE57-92BB11D4ED73}"/>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36AD916B-3497-4D14-B46B-F3A1FA810951}"/>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DF878547-D7EC-4704-9EDA-D48C18C90467}"/>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E4816350-AB52-4D62-9EE2-C45CD36303D9}"/>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A3763BE9-F9FD-4C3F-87ED-BB376A5D6597}"/>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D2A838BC-FF4C-4994-8840-2CB4083F9168}"/>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86CA07CE-8C4A-4AD4-846A-F54C431D56A7}"/>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BDAF443C-5528-41D8-8497-1C9ECDD643A3}"/>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5F71574E-AE4D-473E-ACE0-B98411F6FA9C}"/>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C7D9C91A-4774-4137-B33F-4ED0857C5B03}"/>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a:extLst>
            <a:ext uri="{FF2B5EF4-FFF2-40B4-BE49-F238E27FC236}">
              <a16:creationId xmlns:a16="http://schemas.microsoft.com/office/drawing/2014/main" id="{02BEE6F7-9084-4B3A-AD4C-DA302B7E9298}"/>
            </a:ext>
          </a:extLst>
        </xdr:cNvPr>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a:extLst>
            <a:ext uri="{FF2B5EF4-FFF2-40B4-BE49-F238E27FC236}">
              <a16:creationId xmlns:a16="http://schemas.microsoft.com/office/drawing/2014/main" id="{7A4BA222-B9AE-45BB-87CE-82B6A6F3CCC7}"/>
            </a:ext>
          </a:extLst>
        </xdr:cNvPr>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a:extLst>
            <a:ext uri="{FF2B5EF4-FFF2-40B4-BE49-F238E27FC236}">
              <a16:creationId xmlns:a16="http://schemas.microsoft.com/office/drawing/2014/main" id="{492CAE89-3233-4980-BA78-0712B1E08268}"/>
            </a:ext>
          </a:extLst>
        </xdr:cNvPr>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a:extLst>
            <a:ext uri="{FF2B5EF4-FFF2-40B4-BE49-F238E27FC236}">
              <a16:creationId xmlns:a16="http://schemas.microsoft.com/office/drawing/2014/main" id="{46BE651B-824C-43BD-B8F1-4A165DB93246}"/>
            </a:ext>
          </a:extLst>
        </xdr:cNvPr>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146654" cy="259045"/>
    <xdr:sp macro="" textlink="">
      <xdr:nvSpPr>
        <xdr:cNvPr id="34" name="テキスト ボックス 33">
          <a:extLst>
            <a:ext uri="{FF2B5EF4-FFF2-40B4-BE49-F238E27FC236}">
              <a16:creationId xmlns:a16="http://schemas.microsoft.com/office/drawing/2014/main" id="{F7C1D5B9-F932-4F3A-8308-8C6D4BAA0A11}"/>
            </a:ext>
          </a:extLst>
        </xdr:cNvPr>
        <xdr:cNvSpPr txBox="1"/>
      </xdr:nvSpPr>
      <xdr:spPr>
        <a:xfrm>
          <a:off x="762000" y="4279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8759834" cy="425758"/>
    <xdr:sp macro="" textlink="">
      <xdr:nvSpPr>
        <xdr:cNvPr id="35" name="テキスト ボックス 34">
          <a:extLst>
            <a:ext uri="{FF2B5EF4-FFF2-40B4-BE49-F238E27FC236}">
              <a16:creationId xmlns:a16="http://schemas.microsoft.com/office/drawing/2014/main" id="{2C45A2CF-B285-42DC-90A6-8B80D72F6EB7}"/>
            </a:ext>
          </a:extLst>
        </xdr:cNvPr>
        <xdr:cNvSpPr txBox="1"/>
      </xdr:nvSpPr>
      <xdr:spPr>
        <a:xfrm>
          <a:off x="762000" y="4533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247627ED-6C45-4162-8310-0B434CB70E07}"/>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70465233-12D1-4019-9B38-4801D75FF7D4}"/>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2D8812A8-74EE-4FFF-A94A-FF1B7BD16873}"/>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[0.87]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6C2B6D0-0FBB-4E7B-AC18-51C12964AC9A}"/>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FDCB547A-3FD5-4408-8C6D-12CE5AAB7DB2}"/>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1EDA4D09-C4F5-4B57-8B76-5FF2E2C5D2FC}"/>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B9E12D2F-7D64-4119-8C66-7CF19D22AB6F}"/>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1E50D1A7-70A9-47BA-BB0F-331D10254D44}"/>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FC959FBA-1260-4F27-8669-850F685C9AB7}"/>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E79289B5-B336-48DA-9498-339AA8986719}"/>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51C081EA-3576-4C1D-868D-3245CF92DF1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BD205202-161F-49C8-9E05-AE7DA9CFE70F}"/>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5B428B2B-F78B-4E50-9A51-CD6BA018AF4F}"/>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近年ほぼ横ばいの数値ではあるが、</a:t>
          </a:r>
          <a:r>
            <a:rPr kumimoji="1" lang="en-US" altLang="ja-JP" sz="1200">
              <a:latin typeface="ＭＳ Ｐゴシック" panose="020B0600070205080204" pitchFamily="50" charset="-128"/>
              <a:ea typeface="ＭＳ Ｐゴシック" panose="020B0600070205080204" pitchFamily="50" charset="-128"/>
            </a:rPr>
            <a:t>0.89</a:t>
          </a:r>
          <a:r>
            <a:rPr kumimoji="1" lang="ja-JP" altLang="en-US" sz="1200">
              <a:latin typeface="ＭＳ Ｐゴシック" panose="020B0600070205080204" pitchFamily="50" charset="-128"/>
              <a:ea typeface="ＭＳ Ｐゴシック" panose="020B0600070205080204" pitchFamily="50" charset="-128"/>
            </a:rPr>
            <a:t>から</a:t>
          </a:r>
          <a:r>
            <a:rPr kumimoji="1" lang="en-US" altLang="ja-JP" sz="1200">
              <a:latin typeface="ＭＳ Ｐゴシック" panose="020B0600070205080204" pitchFamily="50" charset="-128"/>
              <a:ea typeface="ＭＳ Ｐゴシック" panose="020B0600070205080204" pitchFamily="50" charset="-128"/>
            </a:rPr>
            <a:t>0.87</a:t>
          </a:r>
          <a:r>
            <a:rPr kumimoji="1" lang="ja-JP" altLang="en-US" sz="1200">
              <a:latin typeface="ＭＳ Ｐゴシック" panose="020B0600070205080204" pitchFamily="50" charset="-128"/>
              <a:ea typeface="ＭＳ Ｐゴシック" panose="020B0600070205080204" pitchFamily="50" charset="-128"/>
            </a:rPr>
            <a:t>へと減少した。類似団体平均との比較では高い水準にあるが、県内平均と比較すると下回っている。</a:t>
          </a:r>
        </a:p>
        <a:p>
          <a:r>
            <a:rPr kumimoji="1" lang="ja-JP" altLang="en-US" sz="1200">
              <a:latin typeface="ＭＳ Ｐゴシック" panose="020B0600070205080204" pitchFamily="50" charset="-128"/>
              <a:ea typeface="ＭＳ Ｐゴシック" panose="020B0600070205080204" pitchFamily="50" charset="-128"/>
            </a:rPr>
            <a:t>　令和</a:t>
          </a:r>
          <a:r>
            <a:rPr kumimoji="1" lang="en-US" altLang="ja-JP" sz="1200">
              <a:latin typeface="ＭＳ Ｐゴシック" panose="020B0600070205080204" pitchFamily="50" charset="-128"/>
              <a:ea typeface="ＭＳ Ｐゴシック" panose="020B0600070205080204" pitchFamily="50" charset="-128"/>
            </a:rPr>
            <a:t>4</a:t>
          </a:r>
          <a:r>
            <a:rPr kumimoji="1" lang="ja-JP" altLang="en-US" sz="1200">
              <a:latin typeface="ＭＳ Ｐゴシック" panose="020B0600070205080204" pitchFamily="50" charset="-128"/>
              <a:ea typeface="ＭＳ Ｐゴシック" panose="020B0600070205080204" pitchFamily="50" charset="-128"/>
            </a:rPr>
            <a:t>年度は、公立保育所在籍人員等の増加による社会福祉費及び高齢化による高齢者保健福祉費が増加した。今後も社会福祉関係経費は増加すると予測していることに加え、学校施設の更新・長寿命化対策工事等のため投資的経費の増加は免れない。そのため、真に必要な事業の見極め・選択や積極的な財源確保、市債発行額の抑制等に努め、健全な財政運営を図る。</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1A663C5F-FF6A-48C4-90CE-43CE22AB974B}"/>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4CEECC1A-E374-4621-9826-97B0A24A013B}"/>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a:extLst>
            <a:ext uri="{FF2B5EF4-FFF2-40B4-BE49-F238E27FC236}">
              <a16:creationId xmlns:a16="http://schemas.microsoft.com/office/drawing/2014/main" id="{C7ECE8DF-A1DC-4B48-90E8-FF463A2F76B1}"/>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a:extLst>
            <a:ext uri="{FF2B5EF4-FFF2-40B4-BE49-F238E27FC236}">
              <a16:creationId xmlns:a16="http://schemas.microsoft.com/office/drawing/2014/main" id="{8D0D83FD-73FB-4D7F-ABFB-5B690C0901B9}"/>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a:extLst>
            <a:ext uri="{FF2B5EF4-FFF2-40B4-BE49-F238E27FC236}">
              <a16:creationId xmlns:a16="http://schemas.microsoft.com/office/drawing/2014/main" id="{D8BA591E-605B-4740-BEA7-5087E45F0E52}"/>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a:extLst>
            <a:ext uri="{FF2B5EF4-FFF2-40B4-BE49-F238E27FC236}">
              <a16:creationId xmlns:a16="http://schemas.microsoft.com/office/drawing/2014/main" id="{03D65ED9-69EF-48DA-AD29-44315AB1AC98}"/>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a:extLst>
            <a:ext uri="{FF2B5EF4-FFF2-40B4-BE49-F238E27FC236}">
              <a16:creationId xmlns:a16="http://schemas.microsoft.com/office/drawing/2014/main" id="{AB05A135-6B30-46FE-A7E3-466DC3FC31A3}"/>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a:extLst>
            <a:ext uri="{FF2B5EF4-FFF2-40B4-BE49-F238E27FC236}">
              <a16:creationId xmlns:a16="http://schemas.microsoft.com/office/drawing/2014/main" id="{9639E455-982F-41EC-BB7C-BCD23D43D92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a:extLst>
            <a:ext uri="{FF2B5EF4-FFF2-40B4-BE49-F238E27FC236}">
              <a16:creationId xmlns:a16="http://schemas.microsoft.com/office/drawing/2014/main" id="{F97FBBB2-5D3F-47C2-97A6-F09C2BDB66EC}"/>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a:extLst>
            <a:ext uri="{FF2B5EF4-FFF2-40B4-BE49-F238E27FC236}">
              <a16:creationId xmlns:a16="http://schemas.microsoft.com/office/drawing/2014/main" id="{58FDB79F-28E5-4D91-ABD8-A8DBB7E30BBD}"/>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a:extLst>
            <a:ext uri="{FF2B5EF4-FFF2-40B4-BE49-F238E27FC236}">
              <a16:creationId xmlns:a16="http://schemas.microsoft.com/office/drawing/2014/main" id="{C1C2670B-BBEE-41ED-A25E-5D9EEDC1D396}"/>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a:extLst>
            <a:ext uri="{FF2B5EF4-FFF2-40B4-BE49-F238E27FC236}">
              <a16:creationId xmlns:a16="http://schemas.microsoft.com/office/drawing/2014/main" id="{2E7EE280-A697-4799-80E3-F3953D806C02}"/>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a:extLst>
            <a:ext uri="{FF2B5EF4-FFF2-40B4-BE49-F238E27FC236}">
              <a16:creationId xmlns:a16="http://schemas.microsoft.com/office/drawing/2014/main" id="{64A28AC5-2774-4D4F-B8EF-FED1C02DAC94}"/>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a:extLst>
            <a:ext uri="{FF2B5EF4-FFF2-40B4-BE49-F238E27FC236}">
              <a16:creationId xmlns:a16="http://schemas.microsoft.com/office/drawing/2014/main" id="{90B8E282-6BAF-4796-BE78-F1071E1B62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a:extLst>
            <a:ext uri="{FF2B5EF4-FFF2-40B4-BE49-F238E27FC236}">
              <a16:creationId xmlns:a16="http://schemas.microsoft.com/office/drawing/2014/main" id="{B9CC27BC-C10E-4151-936A-440FC336AD63}"/>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37</xdr:row>
      <xdr:rowOff>38100</xdr:rowOff>
    </xdr:from>
    <xdr:to>
      <xdr:col>23</xdr:col>
      <xdr:colOff>133350</xdr:colOff>
      <xdr:row>45</xdr:row>
      <xdr:rowOff>33867</xdr:rowOff>
    </xdr:to>
    <xdr:cxnSp macro="">
      <xdr:nvCxnSpPr>
        <xdr:cNvPr id="64" name="直線コネクタ 63">
          <a:extLst>
            <a:ext uri="{FF2B5EF4-FFF2-40B4-BE49-F238E27FC236}">
              <a16:creationId xmlns:a16="http://schemas.microsoft.com/office/drawing/2014/main" id="{4CDDEEC7-03FB-4454-B1E8-FA0C22CFC0AA}"/>
            </a:ext>
          </a:extLst>
        </xdr:cNvPr>
        <xdr:cNvCxnSpPr/>
      </xdr:nvCxnSpPr>
      <xdr:spPr>
        <a:xfrm flipV="1">
          <a:off x="4953000" y="6381750"/>
          <a:ext cx="0" cy="136736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45</xdr:row>
      <xdr:rowOff>5944</xdr:rowOff>
    </xdr:from>
    <xdr:ext cx="762000" cy="259045"/>
    <xdr:sp macro="" textlink="">
      <xdr:nvSpPr>
        <xdr:cNvPr id="65" name="財政力最小値テキスト">
          <a:extLst>
            <a:ext uri="{FF2B5EF4-FFF2-40B4-BE49-F238E27FC236}">
              <a16:creationId xmlns:a16="http://schemas.microsoft.com/office/drawing/2014/main" id="{2560266A-29AD-44E5-AAF1-A70321051FFB}"/>
            </a:ext>
          </a:extLst>
        </xdr:cNvPr>
        <xdr:cNvSpPr txBox="1"/>
      </xdr:nvSpPr>
      <xdr:spPr>
        <a:xfrm>
          <a:off x="5041900" y="77211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33867</xdr:rowOff>
    </xdr:from>
    <xdr:to>
      <xdr:col>24</xdr:col>
      <xdr:colOff>12700</xdr:colOff>
      <xdr:row>45</xdr:row>
      <xdr:rowOff>33867</xdr:rowOff>
    </xdr:to>
    <xdr:cxnSp macro="">
      <xdr:nvCxnSpPr>
        <xdr:cNvPr id="66" name="直線コネクタ 65">
          <a:extLst>
            <a:ext uri="{FF2B5EF4-FFF2-40B4-BE49-F238E27FC236}">
              <a16:creationId xmlns:a16="http://schemas.microsoft.com/office/drawing/2014/main" id="{CC111C6E-3278-44EA-9003-B4B616FCEA1C}"/>
            </a:ext>
          </a:extLst>
        </xdr:cNvPr>
        <xdr:cNvCxnSpPr/>
      </xdr:nvCxnSpPr>
      <xdr:spPr>
        <a:xfrm>
          <a:off x="4864100" y="77491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124477</xdr:rowOff>
    </xdr:from>
    <xdr:ext cx="762000" cy="259045"/>
    <xdr:sp macro="" textlink="">
      <xdr:nvSpPr>
        <xdr:cNvPr id="67" name="財政力最大値テキスト">
          <a:extLst>
            <a:ext uri="{FF2B5EF4-FFF2-40B4-BE49-F238E27FC236}">
              <a16:creationId xmlns:a16="http://schemas.microsoft.com/office/drawing/2014/main" id="{DD14FD79-5E41-468E-BAD6-8D8312023BEE}"/>
            </a:ext>
          </a:extLst>
        </xdr:cNvPr>
        <xdr:cNvSpPr txBox="1"/>
      </xdr:nvSpPr>
      <xdr:spPr>
        <a:xfrm>
          <a:off x="5041900" y="6125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37</xdr:row>
      <xdr:rowOff>38100</xdr:rowOff>
    </xdr:from>
    <xdr:to>
      <xdr:col>24</xdr:col>
      <xdr:colOff>12700</xdr:colOff>
      <xdr:row>37</xdr:row>
      <xdr:rowOff>38100</xdr:rowOff>
    </xdr:to>
    <xdr:cxnSp macro="">
      <xdr:nvCxnSpPr>
        <xdr:cNvPr id="68" name="直線コネクタ 67">
          <a:extLst>
            <a:ext uri="{FF2B5EF4-FFF2-40B4-BE49-F238E27FC236}">
              <a16:creationId xmlns:a16="http://schemas.microsoft.com/office/drawing/2014/main" id="{35C62227-75FA-4150-BE7A-B9E8C13E321A}"/>
            </a:ext>
          </a:extLst>
        </xdr:cNvPr>
        <xdr:cNvCxnSpPr/>
      </xdr:nvCxnSpPr>
      <xdr:spPr>
        <a:xfrm>
          <a:off x="4864100" y="6381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40</xdr:row>
      <xdr:rowOff>140405</xdr:rowOff>
    </xdr:from>
    <xdr:to>
      <xdr:col>23</xdr:col>
      <xdr:colOff>133350</xdr:colOff>
      <xdr:row>40</xdr:row>
      <xdr:rowOff>167217</xdr:rowOff>
    </xdr:to>
    <xdr:cxnSp macro="">
      <xdr:nvCxnSpPr>
        <xdr:cNvPr id="69" name="直線コネクタ 68">
          <a:extLst>
            <a:ext uri="{FF2B5EF4-FFF2-40B4-BE49-F238E27FC236}">
              <a16:creationId xmlns:a16="http://schemas.microsoft.com/office/drawing/2014/main" id="{743D73EB-C580-4DB6-B17C-3B4A54907A89}"/>
            </a:ext>
          </a:extLst>
        </xdr:cNvPr>
        <xdr:cNvCxnSpPr/>
      </xdr:nvCxnSpPr>
      <xdr:spPr>
        <a:xfrm>
          <a:off x="4114800" y="6998405"/>
          <a:ext cx="838200" cy="268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131532</xdr:rowOff>
    </xdr:from>
    <xdr:ext cx="762000" cy="259045"/>
    <xdr:sp macro="" textlink="">
      <xdr:nvSpPr>
        <xdr:cNvPr id="70" name="財政力平均値テキスト">
          <a:extLst>
            <a:ext uri="{FF2B5EF4-FFF2-40B4-BE49-F238E27FC236}">
              <a16:creationId xmlns:a16="http://schemas.microsoft.com/office/drawing/2014/main" id="{0A4C5CCD-BF06-46B3-9E37-37593356DE7F}"/>
            </a:ext>
          </a:extLst>
        </xdr:cNvPr>
        <xdr:cNvSpPr txBox="1"/>
      </xdr:nvSpPr>
      <xdr:spPr>
        <a:xfrm>
          <a:off x="5041900" y="716098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159455</xdr:rowOff>
    </xdr:from>
    <xdr:to>
      <xdr:col>23</xdr:col>
      <xdr:colOff>184150</xdr:colOff>
      <xdr:row>42</xdr:row>
      <xdr:rowOff>89605</xdr:rowOff>
    </xdr:to>
    <xdr:sp macro="" textlink="">
      <xdr:nvSpPr>
        <xdr:cNvPr id="71" name="フローチャート: 判断 70">
          <a:extLst>
            <a:ext uri="{FF2B5EF4-FFF2-40B4-BE49-F238E27FC236}">
              <a16:creationId xmlns:a16="http://schemas.microsoft.com/office/drawing/2014/main" id="{49CE47E7-71F2-459A-9B59-DDEE617A97F1}"/>
            </a:ext>
          </a:extLst>
        </xdr:cNvPr>
        <xdr:cNvSpPr/>
      </xdr:nvSpPr>
      <xdr:spPr>
        <a:xfrm>
          <a:off x="4902200" y="7188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40</xdr:row>
      <xdr:rowOff>113595</xdr:rowOff>
    </xdr:from>
    <xdr:to>
      <xdr:col>19</xdr:col>
      <xdr:colOff>133350</xdr:colOff>
      <xdr:row>40</xdr:row>
      <xdr:rowOff>140405</xdr:rowOff>
    </xdr:to>
    <xdr:cxnSp macro="">
      <xdr:nvCxnSpPr>
        <xdr:cNvPr id="72" name="直線コネクタ 71">
          <a:extLst>
            <a:ext uri="{FF2B5EF4-FFF2-40B4-BE49-F238E27FC236}">
              <a16:creationId xmlns:a16="http://schemas.microsoft.com/office/drawing/2014/main" id="{D058782D-7E3E-4328-8340-FADC6B75AB7B}"/>
            </a:ext>
          </a:extLst>
        </xdr:cNvPr>
        <xdr:cNvCxnSpPr/>
      </xdr:nvCxnSpPr>
      <xdr:spPr>
        <a:xfrm>
          <a:off x="3225800" y="6971595"/>
          <a:ext cx="889000" cy="26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146050</xdr:rowOff>
    </xdr:from>
    <xdr:to>
      <xdr:col>19</xdr:col>
      <xdr:colOff>184150</xdr:colOff>
      <xdr:row>42</xdr:row>
      <xdr:rowOff>76200</xdr:rowOff>
    </xdr:to>
    <xdr:sp macro="" textlink="">
      <xdr:nvSpPr>
        <xdr:cNvPr id="73" name="フローチャート: 判断 72">
          <a:extLst>
            <a:ext uri="{FF2B5EF4-FFF2-40B4-BE49-F238E27FC236}">
              <a16:creationId xmlns:a16="http://schemas.microsoft.com/office/drawing/2014/main" id="{10B6DFF6-6DE0-4465-ADEC-A25CF8B61DF7}"/>
            </a:ext>
          </a:extLst>
        </xdr:cNvPr>
        <xdr:cNvSpPr/>
      </xdr:nvSpPr>
      <xdr:spPr>
        <a:xfrm>
          <a:off x="40640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60977</xdr:rowOff>
    </xdr:from>
    <xdr:ext cx="736600" cy="259045"/>
    <xdr:sp macro="" textlink="">
      <xdr:nvSpPr>
        <xdr:cNvPr id="74" name="テキスト ボックス 73">
          <a:extLst>
            <a:ext uri="{FF2B5EF4-FFF2-40B4-BE49-F238E27FC236}">
              <a16:creationId xmlns:a16="http://schemas.microsoft.com/office/drawing/2014/main" id="{CF196A5D-3EE9-4D21-8EEA-DA71E2CCE5CB}"/>
            </a:ext>
          </a:extLst>
        </xdr:cNvPr>
        <xdr:cNvSpPr txBox="1"/>
      </xdr:nvSpPr>
      <xdr:spPr>
        <a:xfrm>
          <a:off x="3733800" y="7261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40</xdr:row>
      <xdr:rowOff>100189</xdr:rowOff>
    </xdr:from>
    <xdr:to>
      <xdr:col>15</xdr:col>
      <xdr:colOff>82550</xdr:colOff>
      <xdr:row>40</xdr:row>
      <xdr:rowOff>113595</xdr:rowOff>
    </xdr:to>
    <xdr:cxnSp macro="">
      <xdr:nvCxnSpPr>
        <xdr:cNvPr id="75" name="直線コネクタ 74">
          <a:extLst>
            <a:ext uri="{FF2B5EF4-FFF2-40B4-BE49-F238E27FC236}">
              <a16:creationId xmlns:a16="http://schemas.microsoft.com/office/drawing/2014/main" id="{70D510E1-8898-4DC5-A326-8CF119EF5AFD}"/>
            </a:ext>
          </a:extLst>
        </xdr:cNvPr>
        <xdr:cNvCxnSpPr/>
      </xdr:nvCxnSpPr>
      <xdr:spPr>
        <a:xfrm>
          <a:off x="2336800" y="6958189"/>
          <a:ext cx="8890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105833</xdr:rowOff>
    </xdr:from>
    <xdr:to>
      <xdr:col>15</xdr:col>
      <xdr:colOff>133350</xdr:colOff>
      <xdr:row>42</xdr:row>
      <xdr:rowOff>35983</xdr:rowOff>
    </xdr:to>
    <xdr:sp macro="" textlink="">
      <xdr:nvSpPr>
        <xdr:cNvPr id="76" name="フローチャート: 判断 75">
          <a:extLst>
            <a:ext uri="{FF2B5EF4-FFF2-40B4-BE49-F238E27FC236}">
              <a16:creationId xmlns:a16="http://schemas.microsoft.com/office/drawing/2014/main" id="{A099CC1A-581A-4C77-A96F-A6C4098ED9DA}"/>
            </a:ext>
          </a:extLst>
        </xdr:cNvPr>
        <xdr:cNvSpPr/>
      </xdr:nvSpPr>
      <xdr:spPr>
        <a:xfrm>
          <a:off x="3175000" y="7135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20760</xdr:rowOff>
    </xdr:from>
    <xdr:ext cx="762000" cy="259045"/>
    <xdr:sp macro="" textlink="">
      <xdr:nvSpPr>
        <xdr:cNvPr id="77" name="テキスト ボックス 76">
          <a:extLst>
            <a:ext uri="{FF2B5EF4-FFF2-40B4-BE49-F238E27FC236}">
              <a16:creationId xmlns:a16="http://schemas.microsoft.com/office/drawing/2014/main" id="{99018227-2BAC-4048-9E1B-6C16567D2D4E}"/>
            </a:ext>
          </a:extLst>
        </xdr:cNvPr>
        <xdr:cNvSpPr txBox="1"/>
      </xdr:nvSpPr>
      <xdr:spPr>
        <a:xfrm>
          <a:off x="2844800" y="72216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40</xdr:row>
      <xdr:rowOff>100189</xdr:rowOff>
    </xdr:from>
    <xdr:to>
      <xdr:col>11</xdr:col>
      <xdr:colOff>31750</xdr:colOff>
      <xdr:row>40</xdr:row>
      <xdr:rowOff>100189</xdr:rowOff>
    </xdr:to>
    <xdr:cxnSp macro="">
      <xdr:nvCxnSpPr>
        <xdr:cNvPr id="78" name="直線コネクタ 77">
          <a:extLst>
            <a:ext uri="{FF2B5EF4-FFF2-40B4-BE49-F238E27FC236}">
              <a16:creationId xmlns:a16="http://schemas.microsoft.com/office/drawing/2014/main" id="{B281FD29-4C8C-41C3-A10B-6C787F511B5D}"/>
            </a:ext>
          </a:extLst>
        </xdr:cNvPr>
        <xdr:cNvCxnSpPr/>
      </xdr:nvCxnSpPr>
      <xdr:spPr>
        <a:xfrm>
          <a:off x="1447800" y="695818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132645</xdr:rowOff>
    </xdr:from>
    <xdr:to>
      <xdr:col>11</xdr:col>
      <xdr:colOff>82550</xdr:colOff>
      <xdr:row>42</xdr:row>
      <xdr:rowOff>62795</xdr:rowOff>
    </xdr:to>
    <xdr:sp macro="" textlink="">
      <xdr:nvSpPr>
        <xdr:cNvPr id="79" name="フローチャート: 判断 78">
          <a:extLst>
            <a:ext uri="{FF2B5EF4-FFF2-40B4-BE49-F238E27FC236}">
              <a16:creationId xmlns:a16="http://schemas.microsoft.com/office/drawing/2014/main" id="{31A75DEA-FD4B-4C00-A7BC-C1A9BD1A06AC}"/>
            </a:ext>
          </a:extLst>
        </xdr:cNvPr>
        <xdr:cNvSpPr/>
      </xdr:nvSpPr>
      <xdr:spPr>
        <a:xfrm>
          <a:off x="2286000" y="7162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47572</xdr:rowOff>
    </xdr:from>
    <xdr:ext cx="762000" cy="259045"/>
    <xdr:sp macro="" textlink="">
      <xdr:nvSpPr>
        <xdr:cNvPr id="80" name="テキスト ボックス 79">
          <a:extLst>
            <a:ext uri="{FF2B5EF4-FFF2-40B4-BE49-F238E27FC236}">
              <a16:creationId xmlns:a16="http://schemas.microsoft.com/office/drawing/2014/main" id="{D1FAE777-EC3B-4958-829B-2868E9A10BAE}"/>
            </a:ext>
          </a:extLst>
        </xdr:cNvPr>
        <xdr:cNvSpPr txBox="1"/>
      </xdr:nvSpPr>
      <xdr:spPr>
        <a:xfrm>
          <a:off x="1955800" y="72484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119239</xdr:rowOff>
    </xdr:from>
    <xdr:to>
      <xdr:col>7</xdr:col>
      <xdr:colOff>31750</xdr:colOff>
      <xdr:row>42</xdr:row>
      <xdr:rowOff>49389</xdr:rowOff>
    </xdr:to>
    <xdr:sp macro="" textlink="">
      <xdr:nvSpPr>
        <xdr:cNvPr id="81" name="フローチャート: 判断 80">
          <a:extLst>
            <a:ext uri="{FF2B5EF4-FFF2-40B4-BE49-F238E27FC236}">
              <a16:creationId xmlns:a16="http://schemas.microsoft.com/office/drawing/2014/main" id="{06DB0456-D3ED-459E-ACC7-560908CF3F48}"/>
            </a:ext>
          </a:extLst>
        </xdr:cNvPr>
        <xdr:cNvSpPr/>
      </xdr:nvSpPr>
      <xdr:spPr>
        <a:xfrm>
          <a:off x="1397000" y="7148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34166</xdr:rowOff>
    </xdr:from>
    <xdr:ext cx="762000" cy="259045"/>
    <xdr:sp macro="" textlink="">
      <xdr:nvSpPr>
        <xdr:cNvPr id="82" name="テキスト ボックス 81">
          <a:extLst>
            <a:ext uri="{FF2B5EF4-FFF2-40B4-BE49-F238E27FC236}">
              <a16:creationId xmlns:a16="http://schemas.microsoft.com/office/drawing/2014/main" id="{54735C68-B66B-4BEE-8E5F-37CD7B357225}"/>
            </a:ext>
          </a:extLst>
        </xdr:cNvPr>
        <xdr:cNvSpPr txBox="1"/>
      </xdr:nvSpPr>
      <xdr:spPr>
        <a:xfrm>
          <a:off x="1066800" y="72350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C2BF9D6F-AEBD-49D4-94E4-BD31EF45335D}"/>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80114EC7-EA77-4D1A-ACD3-B65567EB53B9}"/>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6395B043-45CE-452C-9C1A-C98C4F8215E8}"/>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795FF533-5EBC-4D88-8B27-B48DC080EBAD}"/>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9D2C93CB-D11F-46E6-8562-02DA78B36F02}"/>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40</xdr:row>
      <xdr:rowOff>116417</xdr:rowOff>
    </xdr:from>
    <xdr:to>
      <xdr:col>23</xdr:col>
      <xdr:colOff>184150</xdr:colOff>
      <xdr:row>41</xdr:row>
      <xdr:rowOff>46567</xdr:rowOff>
    </xdr:to>
    <xdr:sp macro="" textlink="">
      <xdr:nvSpPr>
        <xdr:cNvPr id="88" name="楕円 87">
          <a:extLst>
            <a:ext uri="{FF2B5EF4-FFF2-40B4-BE49-F238E27FC236}">
              <a16:creationId xmlns:a16="http://schemas.microsoft.com/office/drawing/2014/main" id="{869A78DC-4C3B-467E-B875-3FBDD672FD7B}"/>
            </a:ext>
          </a:extLst>
        </xdr:cNvPr>
        <xdr:cNvSpPr/>
      </xdr:nvSpPr>
      <xdr:spPr>
        <a:xfrm>
          <a:off x="4902200" y="69744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39</xdr:row>
      <xdr:rowOff>132944</xdr:rowOff>
    </xdr:from>
    <xdr:ext cx="762000" cy="259045"/>
    <xdr:sp macro="" textlink="">
      <xdr:nvSpPr>
        <xdr:cNvPr id="89" name="財政力該当値テキスト">
          <a:extLst>
            <a:ext uri="{FF2B5EF4-FFF2-40B4-BE49-F238E27FC236}">
              <a16:creationId xmlns:a16="http://schemas.microsoft.com/office/drawing/2014/main" id="{1CDDC436-95F4-4F8F-B3C6-4D2C875777C5}"/>
            </a:ext>
          </a:extLst>
        </xdr:cNvPr>
        <xdr:cNvSpPr txBox="1"/>
      </xdr:nvSpPr>
      <xdr:spPr>
        <a:xfrm>
          <a:off x="5041900" y="68194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40</xdr:row>
      <xdr:rowOff>89605</xdr:rowOff>
    </xdr:from>
    <xdr:to>
      <xdr:col>19</xdr:col>
      <xdr:colOff>184150</xdr:colOff>
      <xdr:row>41</xdr:row>
      <xdr:rowOff>19755</xdr:rowOff>
    </xdr:to>
    <xdr:sp macro="" textlink="">
      <xdr:nvSpPr>
        <xdr:cNvPr id="90" name="楕円 89">
          <a:extLst>
            <a:ext uri="{FF2B5EF4-FFF2-40B4-BE49-F238E27FC236}">
              <a16:creationId xmlns:a16="http://schemas.microsoft.com/office/drawing/2014/main" id="{624BDECA-526D-45DA-8C73-3E15640F9F63}"/>
            </a:ext>
          </a:extLst>
        </xdr:cNvPr>
        <xdr:cNvSpPr/>
      </xdr:nvSpPr>
      <xdr:spPr>
        <a:xfrm>
          <a:off x="4064000" y="6947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39</xdr:row>
      <xdr:rowOff>29932</xdr:rowOff>
    </xdr:from>
    <xdr:ext cx="736600" cy="259045"/>
    <xdr:sp macro="" textlink="">
      <xdr:nvSpPr>
        <xdr:cNvPr id="91" name="テキスト ボックス 90">
          <a:extLst>
            <a:ext uri="{FF2B5EF4-FFF2-40B4-BE49-F238E27FC236}">
              <a16:creationId xmlns:a16="http://schemas.microsoft.com/office/drawing/2014/main" id="{63946074-CA21-4EA8-B860-68A12964E5E2}"/>
            </a:ext>
          </a:extLst>
        </xdr:cNvPr>
        <xdr:cNvSpPr txBox="1"/>
      </xdr:nvSpPr>
      <xdr:spPr>
        <a:xfrm>
          <a:off x="3733800" y="67164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40</xdr:row>
      <xdr:rowOff>62795</xdr:rowOff>
    </xdr:from>
    <xdr:to>
      <xdr:col>15</xdr:col>
      <xdr:colOff>133350</xdr:colOff>
      <xdr:row>40</xdr:row>
      <xdr:rowOff>164395</xdr:rowOff>
    </xdr:to>
    <xdr:sp macro="" textlink="">
      <xdr:nvSpPr>
        <xdr:cNvPr id="92" name="楕円 91">
          <a:extLst>
            <a:ext uri="{FF2B5EF4-FFF2-40B4-BE49-F238E27FC236}">
              <a16:creationId xmlns:a16="http://schemas.microsoft.com/office/drawing/2014/main" id="{65BF578F-D86B-4196-852C-1BAB37818358}"/>
            </a:ext>
          </a:extLst>
        </xdr:cNvPr>
        <xdr:cNvSpPr/>
      </xdr:nvSpPr>
      <xdr:spPr>
        <a:xfrm>
          <a:off x="3175000" y="6920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39</xdr:row>
      <xdr:rowOff>3122</xdr:rowOff>
    </xdr:from>
    <xdr:ext cx="762000" cy="259045"/>
    <xdr:sp macro="" textlink="">
      <xdr:nvSpPr>
        <xdr:cNvPr id="93" name="テキスト ボックス 92">
          <a:extLst>
            <a:ext uri="{FF2B5EF4-FFF2-40B4-BE49-F238E27FC236}">
              <a16:creationId xmlns:a16="http://schemas.microsoft.com/office/drawing/2014/main" id="{9922FEEB-C62C-4C95-81FA-1D468C4E8C6B}"/>
            </a:ext>
          </a:extLst>
        </xdr:cNvPr>
        <xdr:cNvSpPr txBox="1"/>
      </xdr:nvSpPr>
      <xdr:spPr>
        <a:xfrm>
          <a:off x="2844800" y="66896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40</xdr:row>
      <xdr:rowOff>49389</xdr:rowOff>
    </xdr:from>
    <xdr:to>
      <xdr:col>11</xdr:col>
      <xdr:colOff>82550</xdr:colOff>
      <xdr:row>40</xdr:row>
      <xdr:rowOff>150989</xdr:rowOff>
    </xdr:to>
    <xdr:sp macro="" textlink="">
      <xdr:nvSpPr>
        <xdr:cNvPr id="94" name="楕円 93">
          <a:extLst>
            <a:ext uri="{FF2B5EF4-FFF2-40B4-BE49-F238E27FC236}">
              <a16:creationId xmlns:a16="http://schemas.microsoft.com/office/drawing/2014/main" id="{E76D49C4-D482-4D73-8FC5-47250F132B5A}"/>
            </a:ext>
          </a:extLst>
        </xdr:cNvPr>
        <xdr:cNvSpPr/>
      </xdr:nvSpPr>
      <xdr:spPr>
        <a:xfrm>
          <a:off x="2286000" y="6907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38</xdr:row>
      <xdr:rowOff>161166</xdr:rowOff>
    </xdr:from>
    <xdr:ext cx="762000" cy="259045"/>
    <xdr:sp macro="" textlink="">
      <xdr:nvSpPr>
        <xdr:cNvPr id="95" name="テキスト ボックス 94">
          <a:extLst>
            <a:ext uri="{FF2B5EF4-FFF2-40B4-BE49-F238E27FC236}">
              <a16:creationId xmlns:a16="http://schemas.microsoft.com/office/drawing/2014/main" id="{F9BF8F90-EC7E-447E-AA9A-E4A86F7B85D6}"/>
            </a:ext>
          </a:extLst>
        </xdr:cNvPr>
        <xdr:cNvSpPr txBox="1"/>
      </xdr:nvSpPr>
      <xdr:spPr>
        <a:xfrm>
          <a:off x="1955800" y="66762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40</xdr:row>
      <xdr:rowOff>49389</xdr:rowOff>
    </xdr:from>
    <xdr:to>
      <xdr:col>7</xdr:col>
      <xdr:colOff>31750</xdr:colOff>
      <xdr:row>40</xdr:row>
      <xdr:rowOff>150989</xdr:rowOff>
    </xdr:to>
    <xdr:sp macro="" textlink="">
      <xdr:nvSpPr>
        <xdr:cNvPr id="96" name="楕円 95">
          <a:extLst>
            <a:ext uri="{FF2B5EF4-FFF2-40B4-BE49-F238E27FC236}">
              <a16:creationId xmlns:a16="http://schemas.microsoft.com/office/drawing/2014/main" id="{AE9826C7-885E-4750-B8E2-498A48BC4CE2}"/>
            </a:ext>
          </a:extLst>
        </xdr:cNvPr>
        <xdr:cNvSpPr/>
      </xdr:nvSpPr>
      <xdr:spPr>
        <a:xfrm>
          <a:off x="1397000" y="6907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38</xdr:row>
      <xdr:rowOff>161166</xdr:rowOff>
    </xdr:from>
    <xdr:ext cx="762000" cy="259045"/>
    <xdr:sp macro="" textlink="">
      <xdr:nvSpPr>
        <xdr:cNvPr id="97" name="テキスト ボックス 96">
          <a:extLst>
            <a:ext uri="{FF2B5EF4-FFF2-40B4-BE49-F238E27FC236}">
              <a16:creationId xmlns:a16="http://schemas.microsoft.com/office/drawing/2014/main" id="{1CA4FFA5-B213-4C23-8982-1BBEEE9B0C11}"/>
            </a:ext>
          </a:extLst>
        </xdr:cNvPr>
        <xdr:cNvSpPr txBox="1"/>
      </xdr:nvSpPr>
      <xdr:spPr>
        <a:xfrm>
          <a:off x="1066800" y="66762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a:extLst>
            <a:ext uri="{FF2B5EF4-FFF2-40B4-BE49-F238E27FC236}">
              <a16:creationId xmlns:a16="http://schemas.microsoft.com/office/drawing/2014/main" id="{9164482A-CB63-46AC-A78E-F0DA341A8BA2}"/>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a:extLst>
            <a:ext uri="{FF2B5EF4-FFF2-40B4-BE49-F238E27FC236}">
              <a16:creationId xmlns:a16="http://schemas.microsoft.com/office/drawing/2014/main" id="{9E7843D1-9910-41A8-9851-4FF88E7BC93D}"/>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a:extLst>
            <a:ext uri="{FF2B5EF4-FFF2-40B4-BE49-F238E27FC236}">
              <a16:creationId xmlns:a16="http://schemas.microsoft.com/office/drawing/2014/main" id="{9B11C47F-CCB0-4A1A-87F2-01EFA1E6A06F}"/>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[91.4%]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a:extLst>
            <a:ext uri="{FF2B5EF4-FFF2-40B4-BE49-F238E27FC236}">
              <a16:creationId xmlns:a16="http://schemas.microsoft.com/office/drawing/2014/main" id="{CDD8E91F-23FD-4674-8536-B0BB7FB5F286}"/>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a:extLst>
            <a:ext uri="{FF2B5EF4-FFF2-40B4-BE49-F238E27FC236}">
              <a16:creationId xmlns:a16="http://schemas.microsoft.com/office/drawing/2014/main" id="{3C339BBF-8D3F-45C4-B4CC-AC0AD2373EBB}"/>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a:extLst>
            <a:ext uri="{FF2B5EF4-FFF2-40B4-BE49-F238E27FC236}">
              <a16:creationId xmlns:a16="http://schemas.microsoft.com/office/drawing/2014/main" id="{D0D4FFAD-DC3E-4FE9-945C-BE554CE5C1E9}"/>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a:extLst>
            <a:ext uri="{FF2B5EF4-FFF2-40B4-BE49-F238E27FC236}">
              <a16:creationId xmlns:a16="http://schemas.microsoft.com/office/drawing/2014/main" id="{83F361E3-F1A6-4C3F-8949-BF1F56026E29}"/>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a:extLst>
            <a:ext uri="{FF2B5EF4-FFF2-40B4-BE49-F238E27FC236}">
              <a16:creationId xmlns:a16="http://schemas.microsoft.com/office/drawing/2014/main" id="{01A9D8F4-B699-4814-9B52-3BF14750E00E}"/>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a:extLst>
            <a:ext uri="{FF2B5EF4-FFF2-40B4-BE49-F238E27FC236}">
              <a16:creationId xmlns:a16="http://schemas.microsoft.com/office/drawing/2014/main" id="{B301AFB1-F5AE-4E80-AB17-17A5FDC40D12}"/>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a:extLst>
            <a:ext uri="{FF2B5EF4-FFF2-40B4-BE49-F238E27FC236}">
              <a16:creationId xmlns:a16="http://schemas.microsoft.com/office/drawing/2014/main" id="{DFC2D782-E7D1-466F-B783-3561EEA5B4CF}"/>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a:extLst>
            <a:ext uri="{FF2B5EF4-FFF2-40B4-BE49-F238E27FC236}">
              <a16:creationId xmlns:a16="http://schemas.microsoft.com/office/drawing/2014/main" id="{ACBA5C80-4901-4715-9A86-A5D9E4A74C13}"/>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a:extLst>
            <a:ext uri="{FF2B5EF4-FFF2-40B4-BE49-F238E27FC236}">
              <a16:creationId xmlns:a16="http://schemas.microsoft.com/office/drawing/2014/main" id="{721D0D03-D8B0-4B6D-8BF5-68F9366C61BF}"/>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a:extLst>
            <a:ext uri="{FF2B5EF4-FFF2-40B4-BE49-F238E27FC236}">
              <a16:creationId xmlns:a16="http://schemas.microsoft.com/office/drawing/2014/main" id="{36504126-CC41-4DD1-95D0-DC7733AF0035}"/>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令和</a:t>
          </a:r>
          <a:r>
            <a:rPr kumimoji="1" lang="en-US" altLang="ja-JP" sz="1200">
              <a:latin typeface="ＭＳ Ｐゴシック" panose="020B0600070205080204" pitchFamily="50" charset="-128"/>
              <a:ea typeface="ＭＳ Ｐゴシック" panose="020B0600070205080204" pitchFamily="50" charset="-128"/>
            </a:rPr>
            <a:t>4</a:t>
          </a:r>
          <a:r>
            <a:rPr kumimoji="1" lang="ja-JP" altLang="en-US" sz="1200">
              <a:latin typeface="ＭＳ Ｐゴシック" panose="020B0600070205080204" pitchFamily="50" charset="-128"/>
              <a:ea typeface="ＭＳ Ｐゴシック" panose="020B0600070205080204" pitchFamily="50" charset="-128"/>
            </a:rPr>
            <a:t>年度は市税の増収及び地方消費税交付金や法人事業税交付金等各種交付金の増額があったものの、臨時財政対策債発行額の減少や新型コロナウイルス感染症対応地方創生臨時交付金を活用した給食費無料化事業を行ったことで経常的特定財源である給食費が減少したことが影響し、前年度と比較して</a:t>
          </a:r>
          <a:r>
            <a:rPr kumimoji="1" lang="en-US" altLang="ja-JP" sz="1200">
              <a:latin typeface="ＭＳ Ｐゴシック" panose="020B0600070205080204" pitchFamily="50" charset="-128"/>
              <a:ea typeface="ＭＳ Ｐゴシック" panose="020B0600070205080204" pitchFamily="50" charset="-128"/>
            </a:rPr>
            <a:t>3.4</a:t>
          </a:r>
          <a:r>
            <a:rPr kumimoji="1" lang="ja-JP" altLang="en-US" sz="1200">
              <a:latin typeface="ＭＳ Ｐゴシック" panose="020B0600070205080204" pitchFamily="50" charset="-128"/>
              <a:ea typeface="ＭＳ Ｐゴシック" panose="020B0600070205080204" pitchFamily="50" charset="-128"/>
            </a:rPr>
            <a:t>ポイント増加し、類似団体平均に比べるとやや高い比率となった。</a:t>
          </a:r>
          <a:br>
            <a:rPr kumimoji="1" lang="ja-JP" altLang="en-US" sz="1200">
              <a:latin typeface="ＭＳ Ｐゴシック" panose="020B0600070205080204" pitchFamily="50" charset="-128"/>
              <a:ea typeface="ＭＳ Ｐゴシック" panose="020B0600070205080204" pitchFamily="50" charset="-128"/>
            </a:rPr>
          </a:br>
          <a:r>
            <a:rPr kumimoji="1" lang="ja-JP" altLang="en-US" sz="1200">
              <a:latin typeface="ＭＳ Ｐゴシック" panose="020B0600070205080204" pitchFamily="50" charset="-128"/>
              <a:ea typeface="ＭＳ Ｐゴシック" panose="020B0600070205080204" pitchFamily="50" charset="-128"/>
            </a:rPr>
            <a:t>　今後については、令和</a:t>
          </a:r>
          <a:r>
            <a:rPr kumimoji="1" lang="en-US" altLang="ja-JP" sz="1200">
              <a:latin typeface="ＭＳ Ｐゴシック" panose="020B0600070205080204" pitchFamily="50" charset="-128"/>
              <a:ea typeface="ＭＳ Ｐゴシック" panose="020B0600070205080204" pitchFamily="50" charset="-128"/>
            </a:rPr>
            <a:t>4</a:t>
          </a:r>
          <a:r>
            <a:rPr kumimoji="1" lang="ja-JP" altLang="en-US" sz="1200">
              <a:latin typeface="ＭＳ Ｐゴシック" panose="020B0600070205080204" pitchFamily="50" charset="-128"/>
              <a:ea typeface="ＭＳ Ｐゴシック" panose="020B0600070205080204" pitchFamily="50" charset="-128"/>
            </a:rPr>
            <a:t>年度と同様の歳入が確保できる保証はなく、後期高齢者人口や障害者扶助料の増加による扶助費等の増額が見込まれるため、事務事業の見直しや事務の効率化を進めることにより経常経費の削減に努める。</a:t>
          </a:r>
        </a:p>
      </xdr:txBody>
    </xdr:sp>
    <xdr:clientData/>
  </xdr:twoCellAnchor>
  <xdr:oneCellAnchor>
    <xdr:from>
      <xdr:col>3</xdr:col>
      <xdr:colOff>95250</xdr:colOff>
      <xdr:row>54</xdr:row>
      <xdr:rowOff>139700</xdr:rowOff>
    </xdr:from>
    <xdr:ext cx="298543" cy="225703"/>
    <xdr:sp macro="" textlink="">
      <xdr:nvSpPr>
        <xdr:cNvPr id="111" name="テキスト ボックス 110">
          <a:extLst>
            <a:ext uri="{FF2B5EF4-FFF2-40B4-BE49-F238E27FC236}">
              <a16:creationId xmlns:a16="http://schemas.microsoft.com/office/drawing/2014/main" id="{EAD06C8F-4617-4260-8942-C0CCFCB31BEF}"/>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a:extLst>
            <a:ext uri="{FF2B5EF4-FFF2-40B4-BE49-F238E27FC236}">
              <a16:creationId xmlns:a16="http://schemas.microsoft.com/office/drawing/2014/main" id="{207E299E-E490-4B2E-A6F5-4A9C87F1D41D}"/>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a:extLst>
            <a:ext uri="{FF2B5EF4-FFF2-40B4-BE49-F238E27FC236}">
              <a16:creationId xmlns:a16="http://schemas.microsoft.com/office/drawing/2014/main" id="{02D719F7-7451-4CEB-93B9-BA4E776D7A65}"/>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66</xdr:row>
      <xdr:rowOff>82550</xdr:rowOff>
    </xdr:from>
    <xdr:to>
      <xdr:col>27</xdr:col>
      <xdr:colOff>184150</xdr:colOff>
      <xdr:row>66</xdr:row>
      <xdr:rowOff>82550</xdr:rowOff>
    </xdr:to>
    <xdr:cxnSp macro="">
      <xdr:nvCxnSpPr>
        <xdr:cNvPr id="114" name="直線コネクタ 113">
          <a:extLst>
            <a:ext uri="{FF2B5EF4-FFF2-40B4-BE49-F238E27FC236}">
              <a16:creationId xmlns:a16="http://schemas.microsoft.com/office/drawing/2014/main" id="{C5323716-59B6-4DEA-9A9C-E51C0AB2D1EB}"/>
            </a:ext>
          </a:extLst>
        </xdr:cNvPr>
        <xdr:cNvCxnSpPr/>
      </xdr:nvCxnSpPr>
      <xdr:spPr>
        <a:xfrm>
          <a:off x="762000" y="1139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65</xdr:row>
      <xdr:rowOff>111777</xdr:rowOff>
    </xdr:from>
    <xdr:ext cx="762000" cy="259045"/>
    <xdr:sp macro="" textlink="">
      <xdr:nvSpPr>
        <xdr:cNvPr id="115" name="テキスト ボックス 114">
          <a:extLst>
            <a:ext uri="{FF2B5EF4-FFF2-40B4-BE49-F238E27FC236}">
              <a16:creationId xmlns:a16="http://schemas.microsoft.com/office/drawing/2014/main" id="{A17F96B9-2E72-4896-9C97-DF69CA3A420A}"/>
            </a:ext>
          </a:extLst>
        </xdr:cNvPr>
        <xdr:cNvSpPr txBox="1"/>
      </xdr:nvSpPr>
      <xdr:spPr>
        <a:xfrm>
          <a:off x="0" y="1125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6" name="直線コネクタ 115">
          <a:extLst>
            <a:ext uri="{FF2B5EF4-FFF2-40B4-BE49-F238E27FC236}">
              <a16:creationId xmlns:a16="http://schemas.microsoft.com/office/drawing/2014/main" id="{B9022FE7-4D0A-419B-8593-DD253A55BF49}"/>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7" name="テキスト ボックス 116">
          <a:extLst>
            <a:ext uri="{FF2B5EF4-FFF2-40B4-BE49-F238E27FC236}">
              <a16:creationId xmlns:a16="http://schemas.microsoft.com/office/drawing/2014/main" id="{3095F8CA-CFD4-46AE-9A93-FDB94FE0C51C}"/>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59</xdr:row>
      <xdr:rowOff>76200</xdr:rowOff>
    </xdr:from>
    <xdr:to>
      <xdr:col>27</xdr:col>
      <xdr:colOff>184150</xdr:colOff>
      <xdr:row>59</xdr:row>
      <xdr:rowOff>76200</xdr:rowOff>
    </xdr:to>
    <xdr:cxnSp macro="">
      <xdr:nvCxnSpPr>
        <xdr:cNvPr id="118" name="直線コネクタ 117">
          <a:extLst>
            <a:ext uri="{FF2B5EF4-FFF2-40B4-BE49-F238E27FC236}">
              <a16:creationId xmlns:a16="http://schemas.microsoft.com/office/drawing/2014/main" id="{1ECEDC83-CB2F-419A-8862-E648FB212961}"/>
            </a:ext>
          </a:extLst>
        </xdr:cNvPr>
        <xdr:cNvCxnSpPr/>
      </xdr:nvCxnSpPr>
      <xdr:spPr>
        <a:xfrm>
          <a:off x="762000" y="1019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58</xdr:row>
      <xdr:rowOff>105427</xdr:rowOff>
    </xdr:from>
    <xdr:ext cx="762000" cy="259045"/>
    <xdr:sp macro="" textlink="">
      <xdr:nvSpPr>
        <xdr:cNvPr id="119" name="テキスト ボックス 118">
          <a:extLst>
            <a:ext uri="{FF2B5EF4-FFF2-40B4-BE49-F238E27FC236}">
              <a16:creationId xmlns:a16="http://schemas.microsoft.com/office/drawing/2014/main" id="{EA255F5E-16DC-4C15-93D8-4FAD3C3A34E5}"/>
            </a:ext>
          </a:extLst>
        </xdr:cNvPr>
        <xdr:cNvSpPr txBox="1"/>
      </xdr:nvSpPr>
      <xdr:spPr>
        <a:xfrm>
          <a:off x="0" y="1004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0" name="直線コネクタ 119">
          <a:extLst>
            <a:ext uri="{FF2B5EF4-FFF2-40B4-BE49-F238E27FC236}">
              <a16:creationId xmlns:a16="http://schemas.microsoft.com/office/drawing/2014/main" id="{E0182C6F-ACF4-4DE5-B17A-770A749AB694}"/>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1" name="テキスト ボックス 120">
          <a:extLst>
            <a:ext uri="{FF2B5EF4-FFF2-40B4-BE49-F238E27FC236}">
              <a16:creationId xmlns:a16="http://schemas.microsoft.com/office/drawing/2014/main" id="{42BDF4F6-172E-49B1-B528-F47F2AC7D99E}"/>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2" name="財政構造の弾力性グラフ枠">
          <a:extLst>
            <a:ext uri="{FF2B5EF4-FFF2-40B4-BE49-F238E27FC236}">
              <a16:creationId xmlns:a16="http://schemas.microsoft.com/office/drawing/2014/main" id="{49ED668A-CE90-4E91-88A6-4E0F2E5DC72D}"/>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133032</xdr:rowOff>
    </xdr:from>
    <xdr:to>
      <xdr:col>23</xdr:col>
      <xdr:colOff>133350</xdr:colOff>
      <xdr:row>66</xdr:row>
      <xdr:rowOff>34290</xdr:rowOff>
    </xdr:to>
    <xdr:cxnSp macro="">
      <xdr:nvCxnSpPr>
        <xdr:cNvPr id="123" name="直線コネクタ 122">
          <a:extLst>
            <a:ext uri="{FF2B5EF4-FFF2-40B4-BE49-F238E27FC236}">
              <a16:creationId xmlns:a16="http://schemas.microsoft.com/office/drawing/2014/main" id="{6B4C318F-0A9D-4A01-B86C-FAF22DDF3075}"/>
            </a:ext>
          </a:extLst>
        </xdr:cNvPr>
        <xdr:cNvCxnSpPr/>
      </xdr:nvCxnSpPr>
      <xdr:spPr>
        <a:xfrm flipV="1">
          <a:off x="4953000" y="10077132"/>
          <a:ext cx="0" cy="127285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6367</xdr:rowOff>
    </xdr:from>
    <xdr:ext cx="762000" cy="259045"/>
    <xdr:sp macro="" textlink="">
      <xdr:nvSpPr>
        <xdr:cNvPr id="124" name="財政構造の弾力性最小値テキスト">
          <a:extLst>
            <a:ext uri="{FF2B5EF4-FFF2-40B4-BE49-F238E27FC236}">
              <a16:creationId xmlns:a16="http://schemas.microsoft.com/office/drawing/2014/main" id="{73CDBB6E-D692-4A27-AD28-075907E887A1}"/>
            </a:ext>
          </a:extLst>
        </xdr:cNvPr>
        <xdr:cNvSpPr txBox="1"/>
      </xdr:nvSpPr>
      <xdr:spPr>
        <a:xfrm>
          <a:off x="5041900" y="11322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34290</xdr:rowOff>
    </xdr:from>
    <xdr:to>
      <xdr:col>24</xdr:col>
      <xdr:colOff>12700</xdr:colOff>
      <xdr:row>66</xdr:row>
      <xdr:rowOff>34290</xdr:rowOff>
    </xdr:to>
    <xdr:cxnSp macro="">
      <xdr:nvCxnSpPr>
        <xdr:cNvPr id="125" name="直線コネクタ 124">
          <a:extLst>
            <a:ext uri="{FF2B5EF4-FFF2-40B4-BE49-F238E27FC236}">
              <a16:creationId xmlns:a16="http://schemas.microsoft.com/office/drawing/2014/main" id="{FC08E9D9-533C-446B-8E3C-0825E2507F98}"/>
            </a:ext>
          </a:extLst>
        </xdr:cNvPr>
        <xdr:cNvCxnSpPr/>
      </xdr:nvCxnSpPr>
      <xdr:spPr>
        <a:xfrm>
          <a:off x="4864100" y="113499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47959</xdr:rowOff>
    </xdr:from>
    <xdr:ext cx="762000" cy="259045"/>
    <xdr:sp macro="" textlink="">
      <xdr:nvSpPr>
        <xdr:cNvPr id="126" name="財政構造の弾力性最大値テキスト">
          <a:extLst>
            <a:ext uri="{FF2B5EF4-FFF2-40B4-BE49-F238E27FC236}">
              <a16:creationId xmlns:a16="http://schemas.microsoft.com/office/drawing/2014/main" id="{F6EEC9DF-15AC-44BA-AA35-9B94B4341F37}"/>
            </a:ext>
          </a:extLst>
        </xdr:cNvPr>
        <xdr:cNvSpPr txBox="1"/>
      </xdr:nvSpPr>
      <xdr:spPr>
        <a:xfrm>
          <a:off x="5041900" y="98206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133032</xdr:rowOff>
    </xdr:from>
    <xdr:to>
      <xdr:col>24</xdr:col>
      <xdr:colOff>12700</xdr:colOff>
      <xdr:row>58</xdr:row>
      <xdr:rowOff>133032</xdr:rowOff>
    </xdr:to>
    <xdr:cxnSp macro="">
      <xdr:nvCxnSpPr>
        <xdr:cNvPr id="127" name="直線コネクタ 126">
          <a:extLst>
            <a:ext uri="{FF2B5EF4-FFF2-40B4-BE49-F238E27FC236}">
              <a16:creationId xmlns:a16="http://schemas.microsoft.com/office/drawing/2014/main" id="{DDB3D890-A231-48BA-BC2B-D483A580CDF6}"/>
            </a:ext>
          </a:extLst>
        </xdr:cNvPr>
        <xdr:cNvCxnSpPr/>
      </xdr:nvCxnSpPr>
      <xdr:spPr>
        <a:xfrm>
          <a:off x="4864100" y="100771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62</xdr:row>
      <xdr:rowOff>44450</xdr:rowOff>
    </xdr:from>
    <xdr:to>
      <xdr:col>23</xdr:col>
      <xdr:colOff>133350</xdr:colOff>
      <xdr:row>63</xdr:row>
      <xdr:rowOff>78105</xdr:rowOff>
    </xdr:to>
    <xdr:cxnSp macro="">
      <xdr:nvCxnSpPr>
        <xdr:cNvPr id="128" name="直線コネクタ 127">
          <a:extLst>
            <a:ext uri="{FF2B5EF4-FFF2-40B4-BE49-F238E27FC236}">
              <a16:creationId xmlns:a16="http://schemas.microsoft.com/office/drawing/2014/main" id="{FF2B5A41-3C71-438D-8C3A-12779F208E53}"/>
            </a:ext>
          </a:extLst>
        </xdr:cNvPr>
        <xdr:cNvCxnSpPr/>
      </xdr:nvCxnSpPr>
      <xdr:spPr>
        <a:xfrm>
          <a:off x="4114800" y="10674350"/>
          <a:ext cx="838200" cy="2051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19702</xdr:rowOff>
    </xdr:from>
    <xdr:ext cx="762000" cy="259045"/>
    <xdr:sp macro="" textlink="">
      <xdr:nvSpPr>
        <xdr:cNvPr id="129" name="財政構造の弾力性平均値テキスト">
          <a:extLst>
            <a:ext uri="{FF2B5EF4-FFF2-40B4-BE49-F238E27FC236}">
              <a16:creationId xmlns:a16="http://schemas.microsoft.com/office/drawing/2014/main" id="{6C5C69F3-FA2E-4657-ACE0-25BBCE728F3A}"/>
            </a:ext>
          </a:extLst>
        </xdr:cNvPr>
        <xdr:cNvSpPr txBox="1"/>
      </xdr:nvSpPr>
      <xdr:spPr>
        <a:xfrm>
          <a:off x="5041900" y="1064960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3175</xdr:rowOff>
    </xdr:from>
    <xdr:to>
      <xdr:col>23</xdr:col>
      <xdr:colOff>184150</xdr:colOff>
      <xdr:row>63</xdr:row>
      <xdr:rowOff>104775</xdr:rowOff>
    </xdr:to>
    <xdr:sp macro="" textlink="">
      <xdr:nvSpPr>
        <xdr:cNvPr id="130" name="フローチャート: 判断 129">
          <a:extLst>
            <a:ext uri="{FF2B5EF4-FFF2-40B4-BE49-F238E27FC236}">
              <a16:creationId xmlns:a16="http://schemas.microsoft.com/office/drawing/2014/main" id="{93F48757-B233-4F28-8135-E0C74ADBE7AC}"/>
            </a:ext>
          </a:extLst>
        </xdr:cNvPr>
        <xdr:cNvSpPr/>
      </xdr:nvSpPr>
      <xdr:spPr>
        <a:xfrm>
          <a:off x="4902200" y="10804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62</xdr:row>
      <xdr:rowOff>44450</xdr:rowOff>
    </xdr:from>
    <xdr:to>
      <xdr:col>19</xdr:col>
      <xdr:colOff>133350</xdr:colOff>
      <xdr:row>65</xdr:row>
      <xdr:rowOff>18732</xdr:rowOff>
    </xdr:to>
    <xdr:cxnSp macro="">
      <xdr:nvCxnSpPr>
        <xdr:cNvPr id="131" name="直線コネクタ 130">
          <a:extLst>
            <a:ext uri="{FF2B5EF4-FFF2-40B4-BE49-F238E27FC236}">
              <a16:creationId xmlns:a16="http://schemas.microsoft.com/office/drawing/2014/main" id="{14E0FA70-D0A8-42B0-9FBA-7D4877A8641A}"/>
            </a:ext>
          </a:extLst>
        </xdr:cNvPr>
        <xdr:cNvCxnSpPr/>
      </xdr:nvCxnSpPr>
      <xdr:spPr>
        <a:xfrm flipV="1">
          <a:off x="3225800" y="10674350"/>
          <a:ext cx="889000" cy="4886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61</xdr:row>
      <xdr:rowOff>122872</xdr:rowOff>
    </xdr:from>
    <xdr:to>
      <xdr:col>19</xdr:col>
      <xdr:colOff>184150</xdr:colOff>
      <xdr:row>62</xdr:row>
      <xdr:rowOff>53022</xdr:rowOff>
    </xdr:to>
    <xdr:sp macro="" textlink="">
      <xdr:nvSpPr>
        <xdr:cNvPr id="132" name="フローチャート: 判断 131">
          <a:extLst>
            <a:ext uri="{FF2B5EF4-FFF2-40B4-BE49-F238E27FC236}">
              <a16:creationId xmlns:a16="http://schemas.microsoft.com/office/drawing/2014/main" id="{0F3E4478-8757-4DCB-A26E-B5EFDAFE9E71}"/>
            </a:ext>
          </a:extLst>
        </xdr:cNvPr>
        <xdr:cNvSpPr/>
      </xdr:nvSpPr>
      <xdr:spPr>
        <a:xfrm>
          <a:off x="4064000" y="105813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60</xdr:row>
      <xdr:rowOff>63199</xdr:rowOff>
    </xdr:from>
    <xdr:ext cx="736600" cy="259045"/>
    <xdr:sp macro="" textlink="">
      <xdr:nvSpPr>
        <xdr:cNvPr id="133" name="テキスト ボックス 132">
          <a:extLst>
            <a:ext uri="{FF2B5EF4-FFF2-40B4-BE49-F238E27FC236}">
              <a16:creationId xmlns:a16="http://schemas.microsoft.com/office/drawing/2014/main" id="{CDCFA8B3-C8F5-4A39-BE1C-8D658860DC5C}"/>
            </a:ext>
          </a:extLst>
        </xdr:cNvPr>
        <xdr:cNvSpPr txBox="1"/>
      </xdr:nvSpPr>
      <xdr:spPr>
        <a:xfrm>
          <a:off x="3733800" y="1035019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63</xdr:row>
      <xdr:rowOff>168593</xdr:rowOff>
    </xdr:from>
    <xdr:to>
      <xdr:col>15</xdr:col>
      <xdr:colOff>82550</xdr:colOff>
      <xdr:row>65</xdr:row>
      <xdr:rowOff>18732</xdr:rowOff>
    </xdr:to>
    <xdr:cxnSp macro="">
      <xdr:nvCxnSpPr>
        <xdr:cNvPr id="134" name="直線コネクタ 133">
          <a:extLst>
            <a:ext uri="{FF2B5EF4-FFF2-40B4-BE49-F238E27FC236}">
              <a16:creationId xmlns:a16="http://schemas.microsoft.com/office/drawing/2014/main" id="{36879C41-7FA4-4FF3-9ED0-78D3B9F96208}"/>
            </a:ext>
          </a:extLst>
        </xdr:cNvPr>
        <xdr:cNvCxnSpPr/>
      </xdr:nvCxnSpPr>
      <xdr:spPr>
        <a:xfrm>
          <a:off x="2336800" y="10969943"/>
          <a:ext cx="889000" cy="1930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51435</xdr:rowOff>
    </xdr:from>
    <xdr:to>
      <xdr:col>15</xdr:col>
      <xdr:colOff>133350</xdr:colOff>
      <xdr:row>63</xdr:row>
      <xdr:rowOff>153035</xdr:rowOff>
    </xdr:to>
    <xdr:sp macro="" textlink="">
      <xdr:nvSpPr>
        <xdr:cNvPr id="135" name="フローチャート: 判断 134">
          <a:extLst>
            <a:ext uri="{FF2B5EF4-FFF2-40B4-BE49-F238E27FC236}">
              <a16:creationId xmlns:a16="http://schemas.microsoft.com/office/drawing/2014/main" id="{7508130B-4BAD-4633-978F-99CAE8429762}"/>
            </a:ext>
          </a:extLst>
        </xdr:cNvPr>
        <xdr:cNvSpPr/>
      </xdr:nvSpPr>
      <xdr:spPr>
        <a:xfrm>
          <a:off x="3175000" y="10852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163212</xdr:rowOff>
    </xdr:from>
    <xdr:ext cx="762000" cy="259045"/>
    <xdr:sp macro="" textlink="">
      <xdr:nvSpPr>
        <xdr:cNvPr id="136" name="テキスト ボックス 135">
          <a:extLst>
            <a:ext uri="{FF2B5EF4-FFF2-40B4-BE49-F238E27FC236}">
              <a16:creationId xmlns:a16="http://schemas.microsoft.com/office/drawing/2014/main" id="{6FB0E7DF-766D-4BC8-8E91-C8B57289D261}"/>
            </a:ext>
          </a:extLst>
        </xdr:cNvPr>
        <xdr:cNvSpPr txBox="1"/>
      </xdr:nvSpPr>
      <xdr:spPr>
        <a:xfrm>
          <a:off x="2844800" y="10621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63</xdr:row>
      <xdr:rowOff>168593</xdr:rowOff>
    </xdr:from>
    <xdr:to>
      <xdr:col>11</xdr:col>
      <xdr:colOff>31750</xdr:colOff>
      <xdr:row>63</xdr:row>
      <xdr:rowOff>168593</xdr:rowOff>
    </xdr:to>
    <xdr:cxnSp macro="">
      <xdr:nvCxnSpPr>
        <xdr:cNvPr id="137" name="直線コネクタ 136">
          <a:extLst>
            <a:ext uri="{FF2B5EF4-FFF2-40B4-BE49-F238E27FC236}">
              <a16:creationId xmlns:a16="http://schemas.microsoft.com/office/drawing/2014/main" id="{92E7A58B-0CA0-4C15-8F54-FB051E8521EE}"/>
            </a:ext>
          </a:extLst>
        </xdr:cNvPr>
        <xdr:cNvCxnSpPr/>
      </xdr:nvCxnSpPr>
      <xdr:spPr>
        <a:xfrm>
          <a:off x="1447800" y="1096994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63</xdr:row>
      <xdr:rowOff>63500</xdr:rowOff>
    </xdr:from>
    <xdr:to>
      <xdr:col>11</xdr:col>
      <xdr:colOff>82550</xdr:colOff>
      <xdr:row>63</xdr:row>
      <xdr:rowOff>165100</xdr:rowOff>
    </xdr:to>
    <xdr:sp macro="" textlink="">
      <xdr:nvSpPr>
        <xdr:cNvPr id="138" name="フローチャート: 判断 137">
          <a:extLst>
            <a:ext uri="{FF2B5EF4-FFF2-40B4-BE49-F238E27FC236}">
              <a16:creationId xmlns:a16="http://schemas.microsoft.com/office/drawing/2014/main" id="{F5EDC1B9-0917-4555-9D2C-12528FB4A176}"/>
            </a:ext>
          </a:extLst>
        </xdr:cNvPr>
        <xdr:cNvSpPr/>
      </xdr:nvSpPr>
      <xdr:spPr>
        <a:xfrm>
          <a:off x="2286000" y="1086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3827</xdr:rowOff>
    </xdr:from>
    <xdr:ext cx="762000" cy="259045"/>
    <xdr:sp macro="" textlink="">
      <xdr:nvSpPr>
        <xdr:cNvPr id="139" name="テキスト ボックス 138">
          <a:extLst>
            <a:ext uri="{FF2B5EF4-FFF2-40B4-BE49-F238E27FC236}">
              <a16:creationId xmlns:a16="http://schemas.microsoft.com/office/drawing/2014/main" id="{132BF506-4E39-4C37-9665-91761BFA28C9}"/>
            </a:ext>
          </a:extLst>
        </xdr:cNvPr>
        <xdr:cNvSpPr txBox="1"/>
      </xdr:nvSpPr>
      <xdr:spPr>
        <a:xfrm>
          <a:off x="1955800" y="1063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27305</xdr:rowOff>
    </xdr:from>
    <xdr:to>
      <xdr:col>7</xdr:col>
      <xdr:colOff>31750</xdr:colOff>
      <xdr:row>63</xdr:row>
      <xdr:rowOff>128905</xdr:rowOff>
    </xdr:to>
    <xdr:sp macro="" textlink="">
      <xdr:nvSpPr>
        <xdr:cNvPr id="140" name="フローチャート: 判断 139">
          <a:extLst>
            <a:ext uri="{FF2B5EF4-FFF2-40B4-BE49-F238E27FC236}">
              <a16:creationId xmlns:a16="http://schemas.microsoft.com/office/drawing/2014/main" id="{CFFD69EF-81B6-4730-B675-06080D4F426B}"/>
            </a:ext>
          </a:extLst>
        </xdr:cNvPr>
        <xdr:cNvSpPr/>
      </xdr:nvSpPr>
      <xdr:spPr>
        <a:xfrm>
          <a:off x="1397000" y="10828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139082</xdr:rowOff>
    </xdr:from>
    <xdr:ext cx="762000" cy="259045"/>
    <xdr:sp macro="" textlink="">
      <xdr:nvSpPr>
        <xdr:cNvPr id="141" name="テキスト ボックス 140">
          <a:extLst>
            <a:ext uri="{FF2B5EF4-FFF2-40B4-BE49-F238E27FC236}">
              <a16:creationId xmlns:a16="http://schemas.microsoft.com/office/drawing/2014/main" id="{885B5C66-4E11-4D61-B111-2501CFE544AB}"/>
            </a:ext>
          </a:extLst>
        </xdr:cNvPr>
        <xdr:cNvSpPr txBox="1"/>
      </xdr:nvSpPr>
      <xdr:spPr>
        <a:xfrm>
          <a:off x="1066800" y="105975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2" name="テキスト ボックス 141">
          <a:extLst>
            <a:ext uri="{FF2B5EF4-FFF2-40B4-BE49-F238E27FC236}">
              <a16:creationId xmlns:a16="http://schemas.microsoft.com/office/drawing/2014/main" id="{7EC36D8D-4288-42FC-A492-C2AE81D4FE9E}"/>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3" name="テキスト ボックス 142">
          <a:extLst>
            <a:ext uri="{FF2B5EF4-FFF2-40B4-BE49-F238E27FC236}">
              <a16:creationId xmlns:a16="http://schemas.microsoft.com/office/drawing/2014/main" id="{D20344E8-798A-4814-8DFE-00C8B18A077D}"/>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4" name="テキスト ボックス 143">
          <a:extLst>
            <a:ext uri="{FF2B5EF4-FFF2-40B4-BE49-F238E27FC236}">
              <a16:creationId xmlns:a16="http://schemas.microsoft.com/office/drawing/2014/main" id="{741EB05C-D16F-4405-A50E-224D3BE5BCE3}"/>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6E59ABF2-F414-47EB-846A-65B923EB8385}"/>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A3A7E763-06AA-4EA8-84E5-2146998D32F8}"/>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27305</xdr:rowOff>
    </xdr:from>
    <xdr:to>
      <xdr:col>23</xdr:col>
      <xdr:colOff>184150</xdr:colOff>
      <xdr:row>63</xdr:row>
      <xdr:rowOff>128905</xdr:rowOff>
    </xdr:to>
    <xdr:sp macro="" textlink="">
      <xdr:nvSpPr>
        <xdr:cNvPr id="147" name="楕円 146">
          <a:extLst>
            <a:ext uri="{FF2B5EF4-FFF2-40B4-BE49-F238E27FC236}">
              <a16:creationId xmlns:a16="http://schemas.microsoft.com/office/drawing/2014/main" id="{6079C3CC-4183-4E91-9AF2-EA6A46BAB049}"/>
            </a:ext>
          </a:extLst>
        </xdr:cNvPr>
        <xdr:cNvSpPr/>
      </xdr:nvSpPr>
      <xdr:spPr>
        <a:xfrm>
          <a:off x="4902200" y="10828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62</xdr:row>
      <xdr:rowOff>170832</xdr:rowOff>
    </xdr:from>
    <xdr:ext cx="762000" cy="259045"/>
    <xdr:sp macro="" textlink="">
      <xdr:nvSpPr>
        <xdr:cNvPr id="148" name="財政構造の弾力性該当値テキスト">
          <a:extLst>
            <a:ext uri="{FF2B5EF4-FFF2-40B4-BE49-F238E27FC236}">
              <a16:creationId xmlns:a16="http://schemas.microsoft.com/office/drawing/2014/main" id="{96D835A1-B98B-426F-AE2B-2F26A4F52371}"/>
            </a:ext>
          </a:extLst>
        </xdr:cNvPr>
        <xdr:cNvSpPr txBox="1"/>
      </xdr:nvSpPr>
      <xdr:spPr>
        <a:xfrm>
          <a:off x="5041900" y="108007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61</xdr:row>
      <xdr:rowOff>165100</xdr:rowOff>
    </xdr:from>
    <xdr:to>
      <xdr:col>19</xdr:col>
      <xdr:colOff>184150</xdr:colOff>
      <xdr:row>62</xdr:row>
      <xdr:rowOff>95250</xdr:rowOff>
    </xdr:to>
    <xdr:sp macro="" textlink="">
      <xdr:nvSpPr>
        <xdr:cNvPr id="149" name="楕円 148">
          <a:extLst>
            <a:ext uri="{FF2B5EF4-FFF2-40B4-BE49-F238E27FC236}">
              <a16:creationId xmlns:a16="http://schemas.microsoft.com/office/drawing/2014/main" id="{D4EC693A-CADB-457D-8D98-212A7B544A13}"/>
            </a:ext>
          </a:extLst>
        </xdr:cNvPr>
        <xdr:cNvSpPr/>
      </xdr:nvSpPr>
      <xdr:spPr>
        <a:xfrm>
          <a:off x="4064000" y="10623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80027</xdr:rowOff>
    </xdr:from>
    <xdr:ext cx="736600" cy="259045"/>
    <xdr:sp macro="" textlink="">
      <xdr:nvSpPr>
        <xdr:cNvPr id="150" name="テキスト ボックス 149">
          <a:extLst>
            <a:ext uri="{FF2B5EF4-FFF2-40B4-BE49-F238E27FC236}">
              <a16:creationId xmlns:a16="http://schemas.microsoft.com/office/drawing/2014/main" id="{91619932-37E6-4FCC-A7F1-7B5ACC715CD4}"/>
            </a:ext>
          </a:extLst>
        </xdr:cNvPr>
        <xdr:cNvSpPr txBox="1"/>
      </xdr:nvSpPr>
      <xdr:spPr>
        <a:xfrm>
          <a:off x="3733800" y="107099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64</xdr:row>
      <xdr:rowOff>139382</xdr:rowOff>
    </xdr:from>
    <xdr:to>
      <xdr:col>15</xdr:col>
      <xdr:colOff>133350</xdr:colOff>
      <xdr:row>65</xdr:row>
      <xdr:rowOff>69532</xdr:rowOff>
    </xdr:to>
    <xdr:sp macro="" textlink="">
      <xdr:nvSpPr>
        <xdr:cNvPr id="151" name="楕円 150">
          <a:extLst>
            <a:ext uri="{FF2B5EF4-FFF2-40B4-BE49-F238E27FC236}">
              <a16:creationId xmlns:a16="http://schemas.microsoft.com/office/drawing/2014/main" id="{995839F4-5F8A-4F55-838A-0DB132E97E71}"/>
            </a:ext>
          </a:extLst>
        </xdr:cNvPr>
        <xdr:cNvSpPr/>
      </xdr:nvSpPr>
      <xdr:spPr>
        <a:xfrm>
          <a:off x="3175000" y="111121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65</xdr:row>
      <xdr:rowOff>54309</xdr:rowOff>
    </xdr:from>
    <xdr:ext cx="762000" cy="259045"/>
    <xdr:sp macro="" textlink="">
      <xdr:nvSpPr>
        <xdr:cNvPr id="152" name="テキスト ボックス 151">
          <a:extLst>
            <a:ext uri="{FF2B5EF4-FFF2-40B4-BE49-F238E27FC236}">
              <a16:creationId xmlns:a16="http://schemas.microsoft.com/office/drawing/2014/main" id="{DC854B2A-99FA-45C4-A750-A29485FCA341}"/>
            </a:ext>
          </a:extLst>
        </xdr:cNvPr>
        <xdr:cNvSpPr txBox="1"/>
      </xdr:nvSpPr>
      <xdr:spPr>
        <a:xfrm>
          <a:off x="2844800" y="111985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63</xdr:row>
      <xdr:rowOff>117793</xdr:rowOff>
    </xdr:from>
    <xdr:to>
      <xdr:col>11</xdr:col>
      <xdr:colOff>82550</xdr:colOff>
      <xdr:row>64</xdr:row>
      <xdr:rowOff>47943</xdr:rowOff>
    </xdr:to>
    <xdr:sp macro="" textlink="">
      <xdr:nvSpPr>
        <xdr:cNvPr id="153" name="楕円 152">
          <a:extLst>
            <a:ext uri="{FF2B5EF4-FFF2-40B4-BE49-F238E27FC236}">
              <a16:creationId xmlns:a16="http://schemas.microsoft.com/office/drawing/2014/main" id="{A91F702E-5B61-4058-BD2C-B9B31C5736F4}"/>
            </a:ext>
          </a:extLst>
        </xdr:cNvPr>
        <xdr:cNvSpPr/>
      </xdr:nvSpPr>
      <xdr:spPr>
        <a:xfrm>
          <a:off x="2286000" y="10919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64</xdr:row>
      <xdr:rowOff>32720</xdr:rowOff>
    </xdr:from>
    <xdr:ext cx="762000" cy="259045"/>
    <xdr:sp macro="" textlink="">
      <xdr:nvSpPr>
        <xdr:cNvPr id="154" name="テキスト ボックス 153">
          <a:extLst>
            <a:ext uri="{FF2B5EF4-FFF2-40B4-BE49-F238E27FC236}">
              <a16:creationId xmlns:a16="http://schemas.microsoft.com/office/drawing/2014/main" id="{765C74D7-74C0-4D29-BD0A-809C5D414756}"/>
            </a:ext>
          </a:extLst>
        </xdr:cNvPr>
        <xdr:cNvSpPr txBox="1"/>
      </xdr:nvSpPr>
      <xdr:spPr>
        <a:xfrm>
          <a:off x="1955800" y="11005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117793</xdr:rowOff>
    </xdr:from>
    <xdr:to>
      <xdr:col>7</xdr:col>
      <xdr:colOff>31750</xdr:colOff>
      <xdr:row>64</xdr:row>
      <xdr:rowOff>47943</xdr:rowOff>
    </xdr:to>
    <xdr:sp macro="" textlink="">
      <xdr:nvSpPr>
        <xdr:cNvPr id="155" name="楕円 154">
          <a:extLst>
            <a:ext uri="{FF2B5EF4-FFF2-40B4-BE49-F238E27FC236}">
              <a16:creationId xmlns:a16="http://schemas.microsoft.com/office/drawing/2014/main" id="{B6658D57-4D8A-43EE-BA32-663349CC8ADB}"/>
            </a:ext>
          </a:extLst>
        </xdr:cNvPr>
        <xdr:cNvSpPr/>
      </xdr:nvSpPr>
      <xdr:spPr>
        <a:xfrm>
          <a:off x="1397000" y="10919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64</xdr:row>
      <xdr:rowOff>32720</xdr:rowOff>
    </xdr:from>
    <xdr:ext cx="762000" cy="259045"/>
    <xdr:sp macro="" textlink="">
      <xdr:nvSpPr>
        <xdr:cNvPr id="156" name="テキスト ボックス 155">
          <a:extLst>
            <a:ext uri="{FF2B5EF4-FFF2-40B4-BE49-F238E27FC236}">
              <a16:creationId xmlns:a16="http://schemas.microsoft.com/office/drawing/2014/main" id="{39A3EB60-26E1-44F7-B82D-B6EB7C946D57}"/>
            </a:ext>
          </a:extLst>
        </xdr:cNvPr>
        <xdr:cNvSpPr txBox="1"/>
      </xdr:nvSpPr>
      <xdr:spPr>
        <a:xfrm>
          <a:off x="1066800" y="11005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7" name="正方形/長方形 156">
          <a:extLst>
            <a:ext uri="{FF2B5EF4-FFF2-40B4-BE49-F238E27FC236}">
              <a16:creationId xmlns:a16="http://schemas.microsoft.com/office/drawing/2014/main" id="{563D4FDE-CC19-4AEA-9370-68EB5A676676}"/>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58" name="テキスト ボックス 157">
          <a:extLst>
            <a:ext uri="{FF2B5EF4-FFF2-40B4-BE49-F238E27FC236}">
              <a16:creationId xmlns:a16="http://schemas.microsoft.com/office/drawing/2014/main" id="{34919B56-1CAA-4589-8171-7F24D1C05F87}"/>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59" name="テキスト ボックス 158">
          <a:extLst>
            <a:ext uri="{FF2B5EF4-FFF2-40B4-BE49-F238E27FC236}">
              <a16:creationId xmlns:a16="http://schemas.microsoft.com/office/drawing/2014/main" id="{FA9785FC-34E0-44CA-9CF7-916FA7C6B534}"/>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[149,236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0" name="正方形/長方形 159">
          <a:extLst>
            <a:ext uri="{FF2B5EF4-FFF2-40B4-BE49-F238E27FC236}">
              <a16:creationId xmlns:a16="http://schemas.microsoft.com/office/drawing/2014/main" id="{CC1EC4B3-498E-4FD4-AB72-A51341AE6584}"/>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1" name="正方形/長方形 160">
          <a:extLst>
            <a:ext uri="{FF2B5EF4-FFF2-40B4-BE49-F238E27FC236}">
              <a16:creationId xmlns:a16="http://schemas.microsoft.com/office/drawing/2014/main" id="{39DEBAAA-FCC4-4C64-B8DC-DD040F82AD64}"/>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2" name="正方形/長方形 161">
          <a:extLst>
            <a:ext uri="{FF2B5EF4-FFF2-40B4-BE49-F238E27FC236}">
              <a16:creationId xmlns:a16="http://schemas.microsoft.com/office/drawing/2014/main" id="{DEE4695A-EA06-4880-9158-FDF9193DCE24}"/>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3" name="正方形/長方形 162">
          <a:extLst>
            <a:ext uri="{FF2B5EF4-FFF2-40B4-BE49-F238E27FC236}">
              <a16:creationId xmlns:a16="http://schemas.microsoft.com/office/drawing/2014/main" id="{D1AA2080-1A18-46C1-B4D4-6F3AB4FF0836}"/>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4" name="正方形/長方形 163">
          <a:extLst>
            <a:ext uri="{FF2B5EF4-FFF2-40B4-BE49-F238E27FC236}">
              <a16:creationId xmlns:a16="http://schemas.microsoft.com/office/drawing/2014/main" id="{F5281E84-755F-4015-9BFA-BF97DBB29167}"/>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5" name="正方形/長方形 164">
          <a:extLst>
            <a:ext uri="{FF2B5EF4-FFF2-40B4-BE49-F238E27FC236}">
              <a16:creationId xmlns:a16="http://schemas.microsoft.com/office/drawing/2014/main" id="{8DE962DE-9923-4199-A2B7-C587FB431C49}"/>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152,918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6" name="正方形/長方形 165">
          <a:extLst>
            <a:ext uri="{FF2B5EF4-FFF2-40B4-BE49-F238E27FC236}">
              <a16:creationId xmlns:a16="http://schemas.microsoft.com/office/drawing/2014/main" id="{B4E89C76-4452-4FE2-B444-6EC0433828F3}"/>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7" name="正方形/長方形 166">
          <a:extLst>
            <a:ext uri="{FF2B5EF4-FFF2-40B4-BE49-F238E27FC236}">
              <a16:creationId xmlns:a16="http://schemas.microsoft.com/office/drawing/2014/main" id="{7A059FAA-8785-48EA-97D4-F9CF70D6991C}"/>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68" name="正方形/長方形 167">
          <a:extLst>
            <a:ext uri="{FF2B5EF4-FFF2-40B4-BE49-F238E27FC236}">
              <a16:creationId xmlns:a16="http://schemas.microsoft.com/office/drawing/2014/main" id="{7D04DC62-EE98-42D7-AFC9-C1D410C1BEC3}"/>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69" name="テキスト ボックス 168">
          <a:extLst>
            <a:ext uri="{FF2B5EF4-FFF2-40B4-BE49-F238E27FC236}">
              <a16:creationId xmlns:a16="http://schemas.microsoft.com/office/drawing/2014/main" id="{7F024CA9-0B40-4C45-936D-77BBEED9788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前年度より</a:t>
          </a:r>
          <a:r>
            <a:rPr kumimoji="1" lang="en-US" altLang="ja-JP" sz="1200">
              <a:latin typeface="ＭＳ Ｐゴシック" panose="020B0600070205080204" pitchFamily="50" charset="-128"/>
              <a:ea typeface="ＭＳ Ｐゴシック" panose="020B0600070205080204" pitchFamily="50" charset="-128"/>
            </a:rPr>
            <a:t>2,984</a:t>
          </a:r>
          <a:r>
            <a:rPr kumimoji="1" lang="ja-JP" altLang="en-US" sz="1200">
              <a:latin typeface="ＭＳ Ｐゴシック" panose="020B0600070205080204" pitchFamily="50" charset="-128"/>
              <a:ea typeface="ＭＳ Ｐゴシック" panose="020B0600070205080204" pitchFamily="50" charset="-128"/>
            </a:rPr>
            <a:t>円増加しているが、類似団体平均は下回っている。主な増加要因としては、退職者が例年より多かったことにより退職手当が増加したこと、電気代及びガス代の高騰により光熱費が大きく増加したことによる影響が挙げられる。</a:t>
          </a:r>
        </a:p>
        <a:p>
          <a:r>
            <a:rPr kumimoji="1" lang="ja-JP" altLang="en-US" sz="1200">
              <a:latin typeface="ＭＳ Ｐゴシック" panose="020B0600070205080204" pitchFamily="50" charset="-128"/>
              <a:ea typeface="ＭＳ Ｐゴシック" panose="020B0600070205080204" pitchFamily="50" charset="-128"/>
            </a:rPr>
            <a:t>　引き続き事務事業の検証・見直しを行うなど、健全な財政運営に努める。</a:t>
          </a:r>
        </a:p>
      </xdr:txBody>
    </xdr:sp>
    <xdr:clientData/>
  </xdr:twoCellAnchor>
  <xdr:oneCellAnchor>
    <xdr:from>
      <xdr:col>3</xdr:col>
      <xdr:colOff>95250</xdr:colOff>
      <xdr:row>77</xdr:row>
      <xdr:rowOff>6350</xdr:rowOff>
    </xdr:from>
    <xdr:ext cx="349839" cy="225703"/>
    <xdr:sp macro="" textlink="">
      <xdr:nvSpPr>
        <xdr:cNvPr id="170" name="テキスト ボックス 169">
          <a:extLst>
            <a:ext uri="{FF2B5EF4-FFF2-40B4-BE49-F238E27FC236}">
              <a16:creationId xmlns:a16="http://schemas.microsoft.com/office/drawing/2014/main" id="{558E6202-3498-423D-A325-99F79779D819}"/>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1" name="直線コネクタ 170">
          <a:extLst>
            <a:ext uri="{FF2B5EF4-FFF2-40B4-BE49-F238E27FC236}">
              <a16:creationId xmlns:a16="http://schemas.microsoft.com/office/drawing/2014/main" id="{EE79E4D3-7849-46B4-8320-FAF3E703BC0C}"/>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2" name="テキスト ボックス 171">
          <a:extLst>
            <a:ext uri="{FF2B5EF4-FFF2-40B4-BE49-F238E27FC236}">
              <a16:creationId xmlns:a16="http://schemas.microsoft.com/office/drawing/2014/main" id="{4DD40B6F-731D-451D-9525-E36C6A89DBB6}"/>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3" name="直線コネクタ 172">
          <a:extLst>
            <a:ext uri="{FF2B5EF4-FFF2-40B4-BE49-F238E27FC236}">
              <a16:creationId xmlns:a16="http://schemas.microsoft.com/office/drawing/2014/main" id="{BA8B1B1E-F06E-495E-A3A5-FE395C1393DC}"/>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4" name="テキスト ボックス 173">
          <a:extLst>
            <a:ext uri="{FF2B5EF4-FFF2-40B4-BE49-F238E27FC236}">
              <a16:creationId xmlns:a16="http://schemas.microsoft.com/office/drawing/2014/main" id="{E7647344-E059-463C-849F-F9106F875B01}"/>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5" name="直線コネクタ 174">
          <a:extLst>
            <a:ext uri="{FF2B5EF4-FFF2-40B4-BE49-F238E27FC236}">
              <a16:creationId xmlns:a16="http://schemas.microsoft.com/office/drawing/2014/main" id="{5EB3B9A6-012B-49EC-985D-0A1252B9CB0F}"/>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76" name="テキスト ボックス 175">
          <a:extLst>
            <a:ext uri="{FF2B5EF4-FFF2-40B4-BE49-F238E27FC236}">
              <a16:creationId xmlns:a16="http://schemas.microsoft.com/office/drawing/2014/main" id="{0125E24E-3071-45B0-B3DC-A5FFA8C46EBF}"/>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77" name="直線コネクタ 176">
          <a:extLst>
            <a:ext uri="{FF2B5EF4-FFF2-40B4-BE49-F238E27FC236}">
              <a16:creationId xmlns:a16="http://schemas.microsoft.com/office/drawing/2014/main" id="{713FB7A3-6AA7-4A2F-B065-9EE50AD6D71E}"/>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78" name="テキスト ボックス 177">
          <a:extLst>
            <a:ext uri="{FF2B5EF4-FFF2-40B4-BE49-F238E27FC236}">
              <a16:creationId xmlns:a16="http://schemas.microsoft.com/office/drawing/2014/main" id="{15CB6CD6-BC55-415A-84B1-67B2D1BBA111}"/>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79" name="直線コネクタ 178">
          <a:extLst>
            <a:ext uri="{FF2B5EF4-FFF2-40B4-BE49-F238E27FC236}">
              <a16:creationId xmlns:a16="http://schemas.microsoft.com/office/drawing/2014/main" id="{67FCFC6D-F6A2-4493-AE67-71179503ADE6}"/>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0" name="テキスト ボックス 179">
          <a:extLst>
            <a:ext uri="{FF2B5EF4-FFF2-40B4-BE49-F238E27FC236}">
              <a16:creationId xmlns:a16="http://schemas.microsoft.com/office/drawing/2014/main" id="{314F1A13-6BD7-43AF-844C-4F9B64B8A7A9}"/>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1" name="直線コネクタ 180">
          <a:extLst>
            <a:ext uri="{FF2B5EF4-FFF2-40B4-BE49-F238E27FC236}">
              <a16:creationId xmlns:a16="http://schemas.microsoft.com/office/drawing/2014/main" id="{4AFC73BE-F734-4F26-97F3-AAD23A76C2B7}"/>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2" name="テキスト ボックス 181">
          <a:extLst>
            <a:ext uri="{FF2B5EF4-FFF2-40B4-BE49-F238E27FC236}">
              <a16:creationId xmlns:a16="http://schemas.microsoft.com/office/drawing/2014/main" id="{7F9DF5ED-6135-4AD0-A2D3-7AB8BE895325}"/>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3" name="直線コネクタ 182">
          <a:extLst>
            <a:ext uri="{FF2B5EF4-FFF2-40B4-BE49-F238E27FC236}">
              <a16:creationId xmlns:a16="http://schemas.microsoft.com/office/drawing/2014/main" id="{0BAB3815-F8E2-43B0-9F69-C608730B5252}"/>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4" name="テキスト ボックス 183">
          <a:extLst>
            <a:ext uri="{FF2B5EF4-FFF2-40B4-BE49-F238E27FC236}">
              <a16:creationId xmlns:a16="http://schemas.microsoft.com/office/drawing/2014/main" id="{38BF0411-2A7C-4C1A-8971-B0D5B1D4812C}"/>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5" name="人件費・物件費等の状況グラフ枠">
          <a:extLst>
            <a:ext uri="{FF2B5EF4-FFF2-40B4-BE49-F238E27FC236}">
              <a16:creationId xmlns:a16="http://schemas.microsoft.com/office/drawing/2014/main" id="{8BA42F0D-4C43-402E-8DD0-FB11ED96782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88503</xdr:rowOff>
    </xdr:from>
    <xdr:to>
      <xdr:col>23</xdr:col>
      <xdr:colOff>133350</xdr:colOff>
      <xdr:row>88</xdr:row>
      <xdr:rowOff>146405</xdr:rowOff>
    </xdr:to>
    <xdr:cxnSp macro="">
      <xdr:nvCxnSpPr>
        <xdr:cNvPr id="186" name="直線コネクタ 185">
          <a:extLst>
            <a:ext uri="{FF2B5EF4-FFF2-40B4-BE49-F238E27FC236}">
              <a16:creationId xmlns:a16="http://schemas.microsoft.com/office/drawing/2014/main" id="{88037C5D-8954-4224-A387-9649D7E53614}"/>
            </a:ext>
          </a:extLst>
        </xdr:cNvPr>
        <xdr:cNvCxnSpPr/>
      </xdr:nvCxnSpPr>
      <xdr:spPr>
        <a:xfrm flipV="1">
          <a:off x="4953000" y="13804503"/>
          <a:ext cx="0" cy="142950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118482</xdr:rowOff>
    </xdr:from>
    <xdr:ext cx="762000" cy="259045"/>
    <xdr:sp macro="" textlink="">
      <xdr:nvSpPr>
        <xdr:cNvPr id="187" name="人件費・物件費等の状況最小値テキスト">
          <a:extLst>
            <a:ext uri="{FF2B5EF4-FFF2-40B4-BE49-F238E27FC236}">
              <a16:creationId xmlns:a16="http://schemas.microsoft.com/office/drawing/2014/main" id="{FCF6D37D-A242-4467-BC34-883544A11A04}"/>
            </a:ext>
          </a:extLst>
        </xdr:cNvPr>
        <xdr:cNvSpPr txBox="1"/>
      </xdr:nvSpPr>
      <xdr:spPr>
        <a:xfrm>
          <a:off x="5041900" y="152060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278,202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146405</xdr:rowOff>
    </xdr:from>
    <xdr:to>
      <xdr:col>24</xdr:col>
      <xdr:colOff>12700</xdr:colOff>
      <xdr:row>88</xdr:row>
      <xdr:rowOff>146405</xdr:rowOff>
    </xdr:to>
    <xdr:cxnSp macro="">
      <xdr:nvCxnSpPr>
        <xdr:cNvPr id="188" name="直線コネクタ 187">
          <a:extLst>
            <a:ext uri="{FF2B5EF4-FFF2-40B4-BE49-F238E27FC236}">
              <a16:creationId xmlns:a16="http://schemas.microsoft.com/office/drawing/2014/main" id="{B997F929-5694-409D-84A1-5A4845C8FA76}"/>
            </a:ext>
          </a:extLst>
        </xdr:cNvPr>
        <xdr:cNvCxnSpPr/>
      </xdr:nvCxnSpPr>
      <xdr:spPr>
        <a:xfrm>
          <a:off x="4864100" y="152340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3430</xdr:rowOff>
    </xdr:from>
    <xdr:ext cx="762000" cy="259045"/>
    <xdr:sp macro="" textlink="">
      <xdr:nvSpPr>
        <xdr:cNvPr id="189" name="人件費・物件費等の状況最大値テキスト">
          <a:extLst>
            <a:ext uri="{FF2B5EF4-FFF2-40B4-BE49-F238E27FC236}">
              <a16:creationId xmlns:a16="http://schemas.microsoft.com/office/drawing/2014/main" id="{AE44B07E-D5DB-4BC3-AC5A-8244EB91F17D}"/>
            </a:ext>
          </a:extLst>
        </xdr:cNvPr>
        <xdr:cNvSpPr txBox="1"/>
      </xdr:nvSpPr>
      <xdr:spPr>
        <a:xfrm>
          <a:off x="5041900" y="135479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100,477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88503</xdr:rowOff>
    </xdr:from>
    <xdr:to>
      <xdr:col>24</xdr:col>
      <xdr:colOff>12700</xdr:colOff>
      <xdr:row>80</xdr:row>
      <xdr:rowOff>88503</xdr:rowOff>
    </xdr:to>
    <xdr:cxnSp macro="">
      <xdr:nvCxnSpPr>
        <xdr:cNvPr id="190" name="直線コネクタ 189">
          <a:extLst>
            <a:ext uri="{FF2B5EF4-FFF2-40B4-BE49-F238E27FC236}">
              <a16:creationId xmlns:a16="http://schemas.microsoft.com/office/drawing/2014/main" id="{5E23D827-F710-4C93-B92B-B8CF3CBC7916}"/>
            </a:ext>
          </a:extLst>
        </xdr:cNvPr>
        <xdr:cNvCxnSpPr/>
      </xdr:nvCxnSpPr>
      <xdr:spPr>
        <a:xfrm>
          <a:off x="4864100" y="138045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82</xdr:row>
      <xdr:rowOff>113787</xdr:rowOff>
    </xdr:from>
    <xdr:to>
      <xdr:col>23</xdr:col>
      <xdr:colOff>133350</xdr:colOff>
      <xdr:row>82</xdr:row>
      <xdr:rowOff>137788</xdr:rowOff>
    </xdr:to>
    <xdr:cxnSp macro="">
      <xdr:nvCxnSpPr>
        <xdr:cNvPr id="191" name="直線コネクタ 190">
          <a:extLst>
            <a:ext uri="{FF2B5EF4-FFF2-40B4-BE49-F238E27FC236}">
              <a16:creationId xmlns:a16="http://schemas.microsoft.com/office/drawing/2014/main" id="{0AC4F54A-91C9-4F1A-83E6-7BED278253CD}"/>
            </a:ext>
          </a:extLst>
        </xdr:cNvPr>
        <xdr:cNvCxnSpPr/>
      </xdr:nvCxnSpPr>
      <xdr:spPr>
        <a:xfrm>
          <a:off x="4114800" y="14172687"/>
          <a:ext cx="838200" cy="240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67374</xdr:rowOff>
    </xdr:from>
    <xdr:ext cx="762000" cy="259045"/>
    <xdr:sp macro="" textlink="">
      <xdr:nvSpPr>
        <xdr:cNvPr id="192" name="人件費・物件費等の状況平均値テキスト">
          <a:extLst>
            <a:ext uri="{FF2B5EF4-FFF2-40B4-BE49-F238E27FC236}">
              <a16:creationId xmlns:a16="http://schemas.microsoft.com/office/drawing/2014/main" id="{1C9E6E97-1E38-4D6F-9A0D-C33E5243D4DB}"/>
            </a:ext>
          </a:extLst>
        </xdr:cNvPr>
        <xdr:cNvSpPr txBox="1"/>
      </xdr:nvSpPr>
      <xdr:spPr>
        <a:xfrm>
          <a:off x="5041900" y="1412627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150,269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95297</xdr:rowOff>
    </xdr:from>
    <xdr:to>
      <xdr:col>23</xdr:col>
      <xdr:colOff>184150</xdr:colOff>
      <xdr:row>83</xdr:row>
      <xdr:rowOff>25447</xdr:rowOff>
    </xdr:to>
    <xdr:sp macro="" textlink="">
      <xdr:nvSpPr>
        <xdr:cNvPr id="193" name="フローチャート: 判断 192">
          <a:extLst>
            <a:ext uri="{FF2B5EF4-FFF2-40B4-BE49-F238E27FC236}">
              <a16:creationId xmlns:a16="http://schemas.microsoft.com/office/drawing/2014/main" id="{FC42076C-A780-4B04-ABEE-E5F1E5E284F1}"/>
            </a:ext>
          </a:extLst>
        </xdr:cNvPr>
        <xdr:cNvSpPr/>
      </xdr:nvSpPr>
      <xdr:spPr>
        <a:xfrm>
          <a:off x="4902200" y="14154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82</xdr:row>
      <xdr:rowOff>53953</xdr:rowOff>
    </xdr:from>
    <xdr:to>
      <xdr:col>19</xdr:col>
      <xdr:colOff>133350</xdr:colOff>
      <xdr:row>82</xdr:row>
      <xdr:rowOff>113787</xdr:rowOff>
    </xdr:to>
    <xdr:cxnSp macro="">
      <xdr:nvCxnSpPr>
        <xdr:cNvPr id="194" name="直線コネクタ 193">
          <a:extLst>
            <a:ext uri="{FF2B5EF4-FFF2-40B4-BE49-F238E27FC236}">
              <a16:creationId xmlns:a16="http://schemas.microsoft.com/office/drawing/2014/main" id="{4F6D2254-9E80-4B07-B5AE-F0B2083F2DC6}"/>
            </a:ext>
          </a:extLst>
        </xdr:cNvPr>
        <xdr:cNvCxnSpPr/>
      </xdr:nvCxnSpPr>
      <xdr:spPr>
        <a:xfrm>
          <a:off x="3225800" y="14112853"/>
          <a:ext cx="889000" cy="598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53367</xdr:rowOff>
    </xdr:from>
    <xdr:to>
      <xdr:col>19</xdr:col>
      <xdr:colOff>184150</xdr:colOff>
      <xdr:row>82</xdr:row>
      <xdr:rowOff>154967</xdr:rowOff>
    </xdr:to>
    <xdr:sp macro="" textlink="">
      <xdr:nvSpPr>
        <xdr:cNvPr id="195" name="フローチャート: 判断 194">
          <a:extLst>
            <a:ext uri="{FF2B5EF4-FFF2-40B4-BE49-F238E27FC236}">
              <a16:creationId xmlns:a16="http://schemas.microsoft.com/office/drawing/2014/main" id="{4B785E3B-5579-4E8D-AAA1-0A112C7C9CA5}"/>
            </a:ext>
          </a:extLst>
        </xdr:cNvPr>
        <xdr:cNvSpPr/>
      </xdr:nvSpPr>
      <xdr:spPr>
        <a:xfrm>
          <a:off x="4064000" y="141122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165144</xdr:rowOff>
    </xdr:from>
    <xdr:ext cx="736600" cy="259045"/>
    <xdr:sp macro="" textlink="">
      <xdr:nvSpPr>
        <xdr:cNvPr id="196" name="テキスト ボックス 195">
          <a:extLst>
            <a:ext uri="{FF2B5EF4-FFF2-40B4-BE49-F238E27FC236}">
              <a16:creationId xmlns:a16="http://schemas.microsoft.com/office/drawing/2014/main" id="{4C646E7E-724B-491A-B407-CC7CCD64FC0E}"/>
            </a:ext>
          </a:extLst>
        </xdr:cNvPr>
        <xdr:cNvSpPr txBox="1"/>
      </xdr:nvSpPr>
      <xdr:spPr>
        <a:xfrm>
          <a:off x="3733800" y="138811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145,056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78547</xdr:rowOff>
    </xdr:from>
    <xdr:to>
      <xdr:col>15</xdr:col>
      <xdr:colOff>82550</xdr:colOff>
      <xdr:row>82</xdr:row>
      <xdr:rowOff>53953</xdr:rowOff>
    </xdr:to>
    <xdr:cxnSp macro="">
      <xdr:nvCxnSpPr>
        <xdr:cNvPr id="197" name="直線コネクタ 196">
          <a:extLst>
            <a:ext uri="{FF2B5EF4-FFF2-40B4-BE49-F238E27FC236}">
              <a16:creationId xmlns:a16="http://schemas.microsoft.com/office/drawing/2014/main" id="{92BDA13A-F46D-4D8C-982C-444556641F60}"/>
            </a:ext>
          </a:extLst>
        </xdr:cNvPr>
        <xdr:cNvCxnSpPr/>
      </xdr:nvCxnSpPr>
      <xdr:spPr>
        <a:xfrm>
          <a:off x="2336800" y="13965997"/>
          <a:ext cx="889000" cy="1468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170242</xdr:rowOff>
    </xdr:from>
    <xdr:to>
      <xdr:col>15</xdr:col>
      <xdr:colOff>133350</xdr:colOff>
      <xdr:row>82</xdr:row>
      <xdr:rowOff>100392</xdr:rowOff>
    </xdr:to>
    <xdr:sp macro="" textlink="">
      <xdr:nvSpPr>
        <xdr:cNvPr id="198" name="フローチャート: 判断 197">
          <a:extLst>
            <a:ext uri="{FF2B5EF4-FFF2-40B4-BE49-F238E27FC236}">
              <a16:creationId xmlns:a16="http://schemas.microsoft.com/office/drawing/2014/main" id="{9DD36E85-12FE-4475-8C58-B06B06CFB249}"/>
            </a:ext>
          </a:extLst>
        </xdr:cNvPr>
        <xdr:cNvSpPr/>
      </xdr:nvSpPr>
      <xdr:spPr>
        <a:xfrm>
          <a:off x="3175000" y="14057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110569</xdr:rowOff>
    </xdr:from>
    <xdr:ext cx="762000" cy="259045"/>
    <xdr:sp macro="" textlink="">
      <xdr:nvSpPr>
        <xdr:cNvPr id="199" name="テキスト ボックス 198">
          <a:extLst>
            <a:ext uri="{FF2B5EF4-FFF2-40B4-BE49-F238E27FC236}">
              <a16:creationId xmlns:a16="http://schemas.microsoft.com/office/drawing/2014/main" id="{9FC1C297-B0D5-4C18-A3C7-A7CE127A8934}"/>
            </a:ext>
          </a:extLst>
        </xdr:cNvPr>
        <xdr:cNvSpPr txBox="1"/>
      </xdr:nvSpPr>
      <xdr:spPr>
        <a:xfrm>
          <a:off x="2844800" y="138265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60096</xdr:rowOff>
    </xdr:from>
    <xdr:to>
      <xdr:col>11</xdr:col>
      <xdr:colOff>31750</xdr:colOff>
      <xdr:row>81</xdr:row>
      <xdr:rowOff>78547</xdr:rowOff>
    </xdr:to>
    <xdr:cxnSp macro="">
      <xdr:nvCxnSpPr>
        <xdr:cNvPr id="200" name="直線コネクタ 199">
          <a:extLst>
            <a:ext uri="{FF2B5EF4-FFF2-40B4-BE49-F238E27FC236}">
              <a16:creationId xmlns:a16="http://schemas.microsoft.com/office/drawing/2014/main" id="{E9297E88-4D9D-4B88-A954-CCEA2B8F7B71}"/>
            </a:ext>
          </a:extLst>
        </xdr:cNvPr>
        <xdr:cNvCxnSpPr/>
      </xdr:nvCxnSpPr>
      <xdr:spPr>
        <a:xfrm>
          <a:off x="1447800" y="13947546"/>
          <a:ext cx="889000" cy="184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91281</xdr:rowOff>
    </xdr:from>
    <xdr:to>
      <xdr:col>11</xdr:col>
      <xdr:colOff>82550</xdr:colOff>
      <xdr:row>82</xdr:row>
      <xdr:rowOff>21431</xdr:rowOff>
    </xdr:to>
    <xdr:sp macro="" textlink="">
      <xdr:nvSpPr>
        <xdr:cNvPr id="201" name="フローチャート: 判断 200">
          <a:extLst>
            <a:ext uri="{FF2B5EF4-FFF2-40B4-BE49-F238E27FC236}">
              <a16:creationId xmlns:a16="http://schemas.microsoft.com/office/drawing/2014/main" id="{ADEFFED5-BD42-4C98-89E7-2C17789A6707}"/>
            </a:ext>
          </a:extLst>
        </xdr:cNvPr>
        <xdr:cNvSpPr/>
      </xdr:nvSpPr>
      <xdr:spPr>
        <a:xfrm>
          <a:off x="2286000" y="139787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6208</xdr:rowOff>
    </xdr:from>
    <xdr:ext cx="762000" cy="259045"/>
    <xdr:sp macro="" textlink="">
      <xdr:nvSpPr>
        <xdr:cNvPr id="202" name="テキスト ボックス 201">
          <a:extLst>
            <a:ext uri="{FF2B5EF4-FFF2-40B4-BE49-F238E27FC236}">
              <a16:creationId xmlns:a16="http://schemas.microsoft.com/office/drawing/2014/main" id="{CF4AB1EF-5BD2-4D17-AC29-7788D19E4132}"/>
            </a:ext>
          </a:extLst>
        </xdr:cNvPr>
        <xdr:cNvSpPr txBox="1"/>
      </xdr:nvSpPr>
      <xdr:spPr>
        <a:xfrm>
          <a:off x="1955800" y="140651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63139</xdr:rowOff>
    </xdr:from>
    <xdr:to>
      <xdr:col>7</xdr:col>
      <xdr:colOff>31750</xdr:colOff>
      <xdr:row>81</xdr:row>
      <xdr:rowOff>164739</xdr:rowOff>
    </xdr:to>
    <xdr:sp macro="" textlink="">
      <xdr:nvSpPr>
        <xdr:cNvPr id="203" name="フローチャート: 判断 202">
          <a:extLst>
            <a:ext uri="{FF2B5EF4-FFF2-40B4-BE49-F238E27FC236}">
              <a16:creationId xmlns:a16="http://schemas.microsoft.com/office/drawing/2014/main" id="{9FB672BA-A2CF-46A6-9E7F-373CE30BE569}"/>
            </a:ext>
          </a:extLst>
        </xdr:cNvPr>
        <xdr:cNvSpPr/>
      </xdr:nvSpPr>
      <xdr:spPr>
        <a:xfrm>
          <a:off x="1397000" y="13950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149516</xdr:rowOff>
    </xdr:from>
    <xdr:ext cx="762000" cy="259045"/>
    <xdr:sp macro="" textlink="">
      <xdr:nvSpPr>
        <xdr:cNvPr id="204" name="テキスト ボックス 203">
          <a:extLst>
            <a:ext uri="{FF2B5EF4-FFF2-40B4-BE49-F238E27FC236}">
              <a16:creationId xmlns:a16="http://schemas.microsoft.com/office/drawing/2014/main" id="{44EFF053-FE75-4232-8A91-FA17D3A78A04}"/>
            </a:ext>
          </a:extLst>
        </xdr:cNvPr>
        <xdr:cNvSpPr txBox="1"/>
      </xdr:nvSpPr>
      <xdr:spPr>
        <a:xfrm>
          <a:off x="1066800" y="140369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5" name="テキスト ボックス 204">
          <a:extLst>
            <a:ext uri="{FF2B5EF4-FFF2-40B4-BE49-F238E27FC236}">
              <a16:creationId xmlns:a16="http://schemas.microsoft.com/office/drawing/2014/main" id="{24B3A36A-AC82-48E8-88E0-4DDB348E929E}"/>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6" name="テキスト ボックス 205">
          <a:extLst>
            <a:ext uri="{FF2B5EF4-FFF2-40B4-BE49-F238E27FC236}">
              <a16:creationId xmlns:a16="http://schemas.microsoft.com/office/drawing/2014/main" id="{78FBE20B-94B0-4F87-A3F1-2AFFCCDB09D9}"/>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7585D1C2-13AB-4233-8BA5-09BEB92B2AFE}"/>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F355B532-D944-40C5-920E-5FCDCB2EF41F}"/>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B4A6370-3C4D-4BE6-B13F-A3FA4964ECD2}"/>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86988</xdr:rowOff>
    </xdr:from>
    <xdr:to>
      <xdr:col>23</xdr:col>
      <xdr:colOff>184150</xdr:colOff>
      <xdr:row>83</xdr:row>
      <xdr:rowOff>17138</xdr:rowOff>
    </xdr:to>
    <xdr:sp macro="" textlink="">
      <xdr:nvSpPr>
        <xdr:cNvPr id="210" name="楕円 209">
          <a:extLst>
            <a:ext uri="{FF2B5EF4-FFF2-40B4-BE49-F238E27FC236}">
              <a16:creationId xmlns:a16="http://schemas.microsoft.com/office/drawing/2014/main" id="{77A0FFC0-8F39-48F3-87C7-10C36861A2A6}"/>
            </a:ext>
          </a:extLst>
        </xdr:cNvPr>
        <xdr:cNvSpPr/>
      </xdr:nvSpPr>
      <xdr:spPr>
        <a:xfrm>
          <a:off x="4902200" y="141458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81</xdr:row>
      <xdr:rowOff>103515</xdr:rowOff>
    </xdr:from>
    <xdr:ext cx="762000" cy="259045"/>
    <xdr:sp macro="" textlink="">
      <xdr:nvSpPr>
        <xdr:cNvPr id="211" name="人件費・物件費等の状況該当値テキスト">
          <a:extLst>
            <a:ext uri="{FF2B5EF4-FFF2-40B4-BE49-F238E27FC236}">
              <a16:creationId xmlns:a16="http://schemas.microsoft.com/office/drawing/2014/main" id="{053B425E-D3E2-48B2-8776-65727782B7E8}"/>
            </a:ext>
          </a:extLst>
        </xdr:cNvPr>
        <xdr:cNvSpPr txBox="1"/>
      </xdr:nvSpPr>
      <xdr:spPr>
        <a:xfrm>
          <a:off x="5041900" y="139909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149,236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82</xdr:row>
      <xdr:rowOff>62987</xdr:rowOff>
    </xdr:from>
    <xdr:to>
      <xdr:col>19</xdr:col>
      <xdr:colOff>184150</xdr:colOff>
      <xdr:row>82</xdr:row>
      <xdr:rowOff>164587</xdr:rowOff>
    </xdr:to>
    <xdr:sp macro="" textlink="">
      <xdr:nvSpPr>
        <xdr:cNvPr id="212" name="楕円 211">
          <a:extLst>
            <a:ext uri="{FF2B5EF4-FFF2-40B4-BE49-F238E27FC236}">
              <a16:creationId xmlns:a16="http://schemas.microsoft.com/office/drawing/2014/main" id="{13F487AD-0E0B-4B08-A55E-6FBB43FD0DFE}"/>
            </a:ext>
          </a:extLst>
        </xdr:cNvPr>
        <xdr:cNvSpPr/>
      </xdr:nvSpPr>
      <xdr:spPr>
        <a:xfrm>
          <a:off x="4064000" y="141218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149364</xdr:rowOff>
    </xdr:from>
    <xdr:ext cx="736600" cy="259045"/>
    <xdr:sp macro="" textlink="">
      <xdr:nvSpPr>
        <xdr:cNvPr id="213" name="テキスト ボックス 212">
          <a:extLst>
            <a:ext uri="{FF2B5EF4-FFF2-40B4-BE49-F238E27FC236}">
              <a16:creationId xmlns:a16="http://schemas.microsoft.com/office/drawing/2014/main" id="{51E45873-F402-4D11-9538-5F3832B8D445}"/>
            </a:ext>
          </a:extLst>
        </xdr:cNvPr>
        <xdr:cNvSpPr txBox="1"/>
      </xdr:nvSpPr>
      <xdr:spPr>
        <a:xfrm>
          <a:off x="3733800" y="1420826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146,252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82</xdr:row>
      <xdr:rowOff>3153</xdr:rowOff>
    </xdr:from>
    <xdr:to>
      <xdr:col>15</xdr:col>
      <xdr:colOff>133350</xdr:colOff>
      <xdr:row>82</xdr:row>
      <xdr:rowOff>104753</xdr:rowOff>
    </xdr:to>
    <xdr:sp macro="" textlink="">
      <xdr:nvSpPr>
        <xdr:cNvPr id="214" name="楕円 213">
          <a:extLst>
            <a:ext uri="{FF2B5EF4-FFF2-40B4-BE49-F238E27FC236}">
              <a16:creationId xmlns:a16="http://schemas.microsoft.com/office/drawing/2014/main" id="{7C0022D1-1A9B-4CBA-AAA8-C756D767E1D5}"/>
            </a:ext>
          </a:extLst>
        </xdr:cNvPr>
        <xdr:cNvSpPr/>
      </xdr:nvSpPr>
      <xdr:spPr>
        <a:xfrm>
          <a:off x="3175000" y="140620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89530</xdr:rowOff>
    </xdr:from>
    <xdr:ext cx="762000" cy="259045"/>
    <xdr:sp macro="" textlink="">
      <xdr:nvSpPr>
        <xdr:cNvPr id="215" name="テキスト ボックス 214">
          <a:extLst>
            <a:ext uri="{FF2B5EF4-FFF2-40B4-BE49-F238E27FC236}">
              <a16:creationId xmlns:a16="http://schemas.microsoft.com/office/drawing/2014/main" id="{5F8C6419-6477-4012-82BE-16A15C19C78E}"/>
            </a:ext>
          </a:extLst>
        </xdr:cNvPr>
        <xdr:cNvSpPr txBox="1"/>
      </xdr:nvSpPr>
      <xdr:spPr>
        <a:xfrm>
          <a:off x="2844800" y="141484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138,813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27747</xdr:rowOff>
    </xdr:from>
    <xdr:to>
      <xdr:col>11</xdr:col>
      <xdr:colOff>82550</xdr:colOff>
      <xdr:row>81</xdr:row>
      <xdr:rowOff>129347</xdr:rowOff>
    </xdr:to>
    <xdr:sp macro="" textlink="">
      <xdr:nvSpPr>
        <xdr:cNvPr id="216" name="楕円 215">
          <a:extLst>
            <a:ext uri="{FF2B5EF4-FFF2-40B4-BE49-F238E27FC236}">
              <a16:creationId xmlns:a16="http://schemas.microsoft.com/office/drawing/2014/main" id="{4942E64A-F839-4F43-8FA4-00C40EC6391F}"/>
            </a:ext>
          </a:extLst>
        </xdr:cNvPr>
        <xdr:cNvSpPr/>
      </xdr:nvSpPr>
      <xdr:spPr>
        <a:xfrm>
          <a:off x="2286000" y="139151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139524</xdr:rowOff>
    </xdr:from>
    <xdr:ext cx="762000" cy="259045"/>
    <xdr:sp macro="" textlink="">
      <xdr:nvSpPr>
        <xdr:cNvPr id="217" name="テキスト ボックス 216">
          <a:extLst>
            <a:ext uri="{FF2B5EF4-FFF2-40B4-BE49-F238E27FC236}">
              <a16:creationId xmlns:a16="http://schemas.microsoft.com/office/drawing/2014/main" id="{EF3A0FD3-93E9-481B-AB85-93AD78963E79}"/>
            </a:ext>
          </a:extLst>
        </xdr:cNvPr>
        <xdr:cNvSpPr txBox="1"/>
      </xdr:nvSpPr>
      <xdr:spPr>
        <a:xfrm>
          <a:off x="1955800" y="136840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120,555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9296</xdr:rowOff>
    </xdr:from>
    <xdr:to>
      <xdr:col>7</xdr:col>
      <xdr:colOff>31750</xdr:colOff>
      <xdr:row>81</xdr:row>
      <xdr:rowOff>110896</xdr:rowOff>
    </xdr:to>
    <xdr:sp macro="" textlink="">
      <xdr:nvSpPr>
        <xdr:cNvPr id="218" name="楕円 217">
          <a:extLst>
            <a:ext uri="{FF2B5EF4-FFF2-40B4-BE49-F238E27FC236}">
              <a16:creationId xmlns:a16="http://schemas.microsoft.com/office/drawing/2014/main" id="{F8CB03D1-0726-4BAA-B27A-566F8ABFA312}"/>
            </a:ext>
          </a:extLst>
        </xdr:cNvPr>
        <xdr:cNvSpPr/>
      </xdr:nvSpPr>
      <xdr:spPr>
        <a:xfrm>
          <a:off x="1397000" y="138967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121073</xdr:rowOff>
    </xdr:from>
    <xdr:ext cx="762000" cy="259045"/>
    <xdr:sp macro="" textlink="">
      <xdr:nvSpPr>
        <xdr:cNvPr id="219" name="テキスト ボックス 218">
          <a:extLst>
            <a:ext uri="{FF2B5EF4-FFF2-40B4-BE49-F238E27FC236}">
              <a16:creationId xmlns:a16="http://schemas.microsoft.com/office/drawing/2014/main" id="{EC1E53FE-0413-4EBC-AC0E-659730A1DBEB}"/>
            </a:ext>
          </a:extLst>
        </xdr:cNvPr>
        <xdr:cNvSpPr txBox="1"/>
      </xdr:nvSpPr>
      <xdr:spPr>
        <a:xfrm>
          <a:off x="1066800" y="136656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118,261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0" name="正方形/長方形 219">
          <a:extLst>
            <a:ext uri="{FF2B5EF4-FFF2-40B4-BE49-F238E27FC236}">
              <a16:creationId xmlns:a16="http://schemas.microsoft.com/office/drawing/2014/main" id="{2DCD8A76-2E64-46B9-A47C-F99F03808B6A}"/>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1" name="テキスト ボックス 220">
          <a:extLst>
            <a:ext uri="{FF2B5EF4-FFF2-40B4-BE49-F238E27FC236}">
              <a16:creationId xmlns:a16="http://schemas.microsoft.com/office/drawing/2014/main" id="{E8128615-B62F-48C1-9619-C0B14E65C68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2" name="テキスト ボックス 221">
          <a:extLst>
            <a:ext uri="{FF2B5EF4-FFF2-40B4-BE49-F238E27FC236}">
              <a16:creationId xmlns:a16="http://schemas.microsoft.com/office/drawing/2014/main" id="{B9A79FB7-4613-470B-8E75-E4217104F9F5}"/>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[101.4]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3" name="正方形/長方形 222">
          <a:extLst>
            <a:ext uri="{FF2B5EF4-FFF2-40B4-BE49-F238E27FC236}">
              <a16:creationId xmlns:a16="http://schemas.microsoft.com/office/drawing/2014/main" id="{6D153236-3F8E-4B93-8F8B-4DEAB4FCD987}"/>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4" name="正方形/長方形 223">
          <a:extLst>
            <a:ext uri="{FF2B5EF4-FFF2-40B4-BE49-F238E27FC236}">
              <a16:creationId xmlns:a16="http://schemas.microsoft.com/office/drawing/2014/main" id="{3383080D-3F71-477E-9428-C7840ADA0BB7}"/>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5" name="正方形/長方形 224">
          <a:extLst>
            <a:ext uri="{FF2B5EF4-FFF2-40B4-BE49-F238E27FC236}">
              <a16:creationId xmlns:a16="http://schemas.microsoft.com/office/drawing/2014/main" id="{CDF7EC20-9618-4C19-987B-B42EEF32CA37}"/>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6" name="正方形/長方形 225">
          <a:extLst>
            <a:ext uri="{FF2B5EF4-FFF2-40B4-BE49-F238E27FC236}">
              <a16:creationId xmlns:a16="http://schemas.microsoft.com/office/drawing/2014/main" id="{254FFFA9-DDB5-447D-8983-0872089C3333}"/>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7" name="正方形/長方形 226">
          <a:extLst>
            <a:ext uri="{FF2B5EF4-FFF2-40B4-BE49-F238E27FC236}">
              <a16:creationId xmlns:a16="http://schemas.microsoft.com/office/drawing/2014/main" id="{AB23ABB3-D96C-45AD-9BF7-C4E94B140E11}"/>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28" name="正方形/長方形 227">
          <a:extLst>
            <a:ext uri="{FF2B5EF4-FFF2-40B4-BE49-F238E27FC236}">
              <a16:creationId xmlns:a16="http://schemas.microsoft.com/office/drawing/2014/main" id="{D62E8698-D366-418B-9A5A-7F211C4A5204}"/>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29" name="正方形/長方形 228">
          <a:extLst>
            <a:ext uri="{FF2B5EF4-FFF2-40B4-BE49-F238E27FC236}">
              <a16:creationId xmlns:a16="http://schemas.microsoft.com/office/drawing/2014/main" id="{310B7310-42CF-4D17-8953-A3F6121DCDF1}"/>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0" name="正方形/長方形 229">
          <a:extLst>
            <a:ext uri="{FF2B5EF4-FFF2-40B4-BE49-F238E27FC236}">
              <a16:creationId xmlns:a16="http://schemas.microsoft.com/office/drawing/2014/main" id="{6480C31B-B475-4702-8B9E-AB4F0BC9BBD8}"/>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1" name="正方形/長方形 230">
          <a:extLst>
            <a:ext uri="{FF2B5EF4-FFF2-40B4-BE49-F238E27FC236}">
              <a16:creationId xmlns:a16="http://schemas.microsoft.com/office/drawing/2014/main" id="{9ADF7C49-5ED0-4C5E-A41A-9FF1EE67CA59}"/>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2" name="テキスト ボックス 231">
          <a:extLst>
            <a:ext uri="{FF2B5EF4-FFF2-40B4-BE49-F238E27FC236}">
              <a16:creationId xmlns:a16="http://schemas.microsoft.com/office/drawing/2014/main" id="{D5FB1D28-7485-4489-B775-4605EF07E4CE}"/>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類似団体を上回る原因として、職員の年齢が</a:t>
          </a:r>
          <a:r>
            <a:rPr kumimoji="1" lang="en-US" altLang="ja-JP" sz="1200">
              <a:latin typeface="ＭＳ Ｐゴシック" panose="020B0600070205080204" pitchFamily="50" charset="-128"/>
              <a:ea typeface="ＭＳ Ｐゴシック" panose="020B0600070205080204" pitchFamily="50" charset="-128"/>
            </a:rPr>
            <a:t>40.7</a:t>
          </a:r>
          <a:r>
            <a:rPr kumimoji="1" lang="ja-JP" altLang="en-US" sz="1200">
              <a:latin typeface="ＭＳ Ｐゴシック" panose="020B0600070205080204" pitchFamily="50" charset="-128"/>
              <a:ea typeface="ＭＳ Ｐゴシック" panose="020B0600070205080204" pitchFamily="50" charset="-128"/>
            </a:rPr>
            <a:t>歳と若い水準にあり（類似団体平均</a:t>
          </a:r>
          <a:r>
            <a:rPr kumimoji="1" lang="en-US" altLang="ja-JP" sz="1200">
              <a:latin typeface="ＭＳ Ｐゴシック" panose="020B0600070205080204" pitchFamily="50" charset="-128"/>
              <a:ea typeface="ＭＳ Ｐゴシック" panose="020B0600070205080204" pitchFamily="50" charset="-128"/>
            </a:rPr>
            <a:t>41.5</a:t>
          </a:r>
          <a:r>
            <a:rPr kumimoji="1" lang="ja-JP" altLang="en-US" sz="1200">
              <a:latin typeface="ＭＳ Ｐゴシック" panose="020B0600070205080204" pitchFamily="50" charset="-128"/>
              <a:ea typeface="ＭＳ Ｐゴシック" panose="020B0600070205080204" pitchFamily="50" charset="-128"/>
            </a:rPr>
            <a:t>歳）、そのため昇格する年齢が相対的に若くなることや、国家公務員と異なる大学卒でない職員が管理職へ昇格する割合が高いことなどが理由として挙げられる。</a:t>
          </a:r>
        </a:p>
        <a:p>
          <a:r>
            <a:rPr kumimoji="1" lang="ja-JP" altLang="en-US" sz="1200">
              <a:latin typeface="ＭＳ Ｐゴシック" panose="020B0600070205080204" pitchFamily="50" charset="-128"/>
              <a:ea typeface="ＭＳ Ｐゴシック" panose="020B0600070205080204" pitchFamily="50" charset="-128"/>
            </a:rPr>
            <a:t>しかし、高い水準にあるため、民間企業の平均給与の状況を踏まえ、給与の適正化に努め、管理職のポストを見直し、指数の低下に努める。 </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3" name="直線コネクタ 232">
          <a:extLst>
            <a:ext uri="{FF2B5EF4-FFF2-40B4-BE49-F238E27FC236}">
              <a16:creationId xmlns:a16="http://schemas.microsoft.com/office/drawing/2014/main" id="{B0FDE4ED-3322-4C96-A1A5-75266967AA3B}"/>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4" name="テキスト ボックス 233">
          <a:extLst>
            <a:ext uri="{FF2B5EF4-FFF2-40B4-BE49-F238E27FC236}">
              <a16:creationId xmlns:a16="http://schemas.microsoft.com/office/drawing/2014/main" id="{31C46E80-86BE-44CA-8DCE-7767A501BE08}"/>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5" name="直線コネクタ 234">
          <a:extLst>
            <a:ext uri="{FF2B5EF4-FFF2-40B4-BE49-F238E27FC236}">
              <a16:creationId xmlns:a16="http://schemas.microsoft.com/office/drawing/2014/main" id="{10F35E38-ECCF-4E3A-B73C-FF0BF6749673}"/>
            </a:ext>
          </a:extLst>
        </xdr:cNvPr>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36" name="テキスト ボックス 235">
          <a:extLst>
            <a:ext uri="{FF2B5EF4-FFF2-40B4-BE49-F238E27FC236}">
              <a16:creationId xmlns:a16="http://schemas.microsoft.com/office/drawing/2014/main" id="{23EE5519-61AC-45D2-8BE2-438D4ED85A91}"/>
            </a:ext>
          </a:extLst>
        </xdr:cNvPr>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37" name="直線コネクタ 236">
          <a:extLst>
            <a:ext uri="{FF2B5EF4-FFF2-40B4-BE49-F238E27FC236}">
              <a16:creationId xmlns:a16="http://schemas.microsoft.com/office/drawing/2014/main" id="{A35A3FDC-FBAE-4B20-855D-4DD3B4F81A46}"/>
            </a:ext>
          </a:extLst>
        </xdr:cNvPr>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38" name="テキスト ボックス 237">
          <a:extLst>
            <a:ext uri="{FF2B5EF4-FFF2-40B4-BE49-F238E27FC236}">
              <a16:creationId xmlns:a16="http://schemas.microsoft.com/office/drawing/2014/main" id="{36225A60-A945-48E9-9F77-6677A0D6E115}"/>
            </a:ext>
          </a:extLst>
        </xdr:cNvPr>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39" name="直線コネクタ 238">
          <a:extLst>
            <a:ext uri="{FF2B5EF4-FFF2-40B4-BE49-F238E27FC236}">
              <a16:creationId xmlns:a16="http://schemas.microsoft.com/office/drawing/2014/main" id="{47AC4A99-5070-46F4-99DD-44819E8E37AD}"/>
            </a:ext>
          </a:extLst>
        </xdr:cNvPr>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0" name="テキスト ボックス 239">
          <a:extLst>
            <a:ext uri="{FF2B5EF4-FFF2-40B4-BE49-F238E27FC236}">
              <a16:creationId xmlns:a16="http://schemas.microsoft.com/office/drawing/2014/main" id="{3C34D998-F58B-4424-B289-A8B2DDBF4AE2}"/>
            </a:ext>
          </a:extLst>
        </xdr:cNvPr>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1" name="直線コネクタ 240">
          <a:extLst>
            <a:ext uri="{FF2B5EF4-FFF2-40B4-BE49-F238E27FC236}">
              <a16:creationId xmlns:a16="http://schemas.microsoft.com/office/drawing/2014/main" id="{5B1AC515-8035-414B-A2BC-24C683AEE19E}"/>
            </a:ext>
          </a:extLst>
        </xdr:cNvPr>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2" name="テキスト ボックス 241">
          <a:extLst>
            <a:ext uri="{FF2B5EF4-FFF2-40B4-BE49-F238E27FC236}">
              <a16:creationId xmlns:a16="http://schemas.microsoft.com/office/drawing/2014/main" id="{8E45F108-1086-4B4D-A8E4-4878F0F566B2}"/>
            </a:ext>
          </a:extLst>
        </xdr:cNvPr>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3" name="直線コネクタ 242">
          <a:extLst>
            <a:ext uri="{FF2B5EF4-FFF2-40B4-BE49-F238E27FC236}">
              <a16:creationId xmlns:a16="http://schemas.microsoft.com/office/drawing/2014/main" id="{C330FC8D-1825-4399-A912-FB2BFB84D3B8}"/>
            </a:ext>
          </a:extLst>
        </xdr:cNvPr>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4" name="テキスト ボックス 243">
          <a:extLst>
            <a:ext uri="{FF2B5EF4-FFF2-40B4-BE49-F238E27FC236}">
              <a16:creationId xmlns:a16="http://schemas.microsoft.com/office/drawing/2014/main" id="{1F700E86-0B93-4843-B289-06C6399EC159}"/>
            </a:ext>
          </a:extLst>
        </xdr:cNvPr>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5" name="直線コネクタ 244">
          <a:extLst>
            <a:ext uri="{FF2B5EF4-FFF2-40B4-BE49-F238E27FC236}">
              <a16:creationId xmlns:a16="http://schemas.microsoft.com/office/drawing/2014/main" id="{3F35F367-BE07-493C-8BA9-23E11952A57D}"/>
            </a:ext>
          </a:extLst>
        </xdr:cNvPr>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46" name="テキスト ボックス 245">
          <a:extLst>
            <a:ext uri="{FF2B5EF4-FFF2-40B4-BE49-F238E27FC236}">
              <a16:creationId xmlns:a16="http://schemas.microsoft.com/office/drawing/2014/main" id="{E713041F-90BF-499E-A203-289B03C31B73}"/>
            </a:ext>
          </a:extLst>
        </xdr:cNvPr>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7" name="直線コネクタ 246">
          <a:extLst>
            <a:ext uri="{FF2B5EF4-FFF2-40B4-BE49-F238E27FC236}">
              <a16:creationId xmlns:a16="http://schemas.microsoft.com/office/drawing/2014/main" id="{FBDE6FF6-4050-4CF0-A9AE-A5C32C3CAED6}"/>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8" name="テキスト ボックス 247">
          <a:extLst>
            <a:ext uri="{FF2B5EF4-FFF2-40B4-BE49-F238E27FC236}">
              <a16:creationId xmlns:a16="http://schemas.microsoft.com/office/drawing/2014/main" id="{A5A4A07B-73C9-4906-9DD9-287B30814AE2}"/>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9" name="給与水準   （国との比較）グラフ枠">
          <a:extLst>
            <a:ext uri="{FF2B5EF4-FFF2-40B4-BE49-F238E27FC236}">
              <a16:creationId xmlns:a16="http://schemas.microsoft.com/office/drawing/2014/main" id="{906B7AF8-291B-4C41-A379-CC44BC8C2C34}"/>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28121</xdr:rowOff>
    </xdr:from>
    <xdr:to>
      <xdr:col>81</xdr:col>
      <xdr:colOff>44450</xdr:colOff>
      <xdr:row>90</xdr:row>
      <xdr:rowOff>19050</xdr:rowOff>
    </xdr:to>
    <xdr:cxnSp macro="">
      <xdr:nvCxnSpPr>
        <xdr:cNvPr id="250" name="直線コネクタ 249">
          <a:extLst>
            <a:ext uri="{FF2B5EF4-FFF2-40B4-BE49-F238E27FC236}">
              <a16:creationId xmlns:a16="http://schemas.microsoft.com/office/drawing/2014/main" id="{8E471BA6-8C84-446E-985C-458E0F93972C}"/>
            </a:ext>
          </a:extLst>
        </xdr:cNvPr>
        <xdr:cNvCxnSpPr/>
      </xdr:nvCxnSpPr>
      <xdr:spPr>
        <a:xfrm flipV="1">
          <a:off x="17018000" y="13915571"/>
          <a:ext cx="0" cy="153397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162577</xdr:rowOff>
    </xdr:from>
    <xdr:ext cx="762000" cy="259045"/>
    <xdr:sp macro="" textlink="">
      <xdr:nvSpPr>
        <xdr:cNvPr id="251" name="給与水準   （国との比較）最小値テキスト">
          <a:extLst>
            <a:ext uri="{FF2B5EF4-FFF2-40B4-BE49-F238E27FC236}">
              <a16:creationId xmlns:a16="http://schemas.microsoft.com/office/drawing/2014/main" id="{30C181FD-921F-4D59-93FB-DE3506DEBD4C}"/>
            </a:ext>
          </a:extLst>
        </xdr:cNvPr>
        <xdr:cNvSpPr txBox="1"/>
      </xdr:nvSpPr>
      <xdr:spPr>
        <a:xfrm>
          <a:off x="17106900" y="15421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90</xdr:row>
      <xdr:rowOff>19050</xdr:rowOff>
    </xdr:from>
    <xdr:to>
      <xdr:col>81</xdr:col>
      <xdr:colOff>133350</xdr:colOff>
      <xdr:row>90</xdr:row>
      <xdr:rowOff>19050</xdr:rowOff>
    </xdr:to>
    <xdr:cxnSp macro="">
      <xdr:nvCxnSpPr>
        <xdr:cNvPr id="252" name="直線コネクタ 251">
          <a:extLst>
            <a:ext uri="{FF2B5EF4-FFF2-40B4-BE49-F238E27FC236}">
              <a16:creationId xmlns:a16="http://schemas.microsoft.com/office/drawing/2014/main" id="{95AEB511-972B-4B10-BB57-583D322D3EE7}"/>
            </a:ext>
          </a:extLst>
        </xdr:cNvPr>
        <xdr:cNvCxnSpPr/>
      </xdr:nvCxnSpPr>
      <xdr:spPr>
        <a:xfrm>
          <a:off x="16929100" y="15449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114498</xdr:rowOff>
    </xdr:from>
    <xdr:ext cx="762000" cy="259045"/>
    <xdr:sp macro="" textlink="">
      <xdr:nvSpPr>
        <xdr:cNvPr id="253" name="給与水準   （国との比較）最大値テキスト">
          <a:extLst>
            <a:ext uri="{FF2B5EF4-FFF2-40B4-BE49-F238E27FC236}">
              <a16:creationId xmlns:a16="http://schemas.microsoft.com/office/drawing/2014/main" id="{03CFF12C-9204-4D72-9EB4-B8F7B8C96B11}"/>
            </a:ext>
          </a:extLst>
        </xdr:cNvPr>
        <xdr:cNvSpPr txBox="1"/>
      </xdr:nvSpPr>
      <xdr:spPr>
        <a:xfrm>
          <a:off x="17106900" y="136590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28121</xdr:rowOff>
    </xdr:from>
    <xdr:to>
      <xdr:col>81</xdr:col>
      <xdr:colOff>133350</xdr:colOff>
      <xdr:row>81</xdr:row>
      <xdr:rowOff>28121</xdr:rowOff>
    </xdr:to>
    <xdr:cxnSp macro="">
      <xdr:nvCxnSpPr>
        <xdr:cNvPr id="254" name="直線コネクタ 253">
          <a:extLst>
            <a:ext uri="{FF2B5EF4-FFF2-40B4-BE49-F238E27FC236}">
              <a16:creationId xmlns:a16="http://schemas.microsoft.com/office/drawing/2014/main" id="{406BC500-3E16-4AF8-B17B-128A4734D976}"/>
            </a:ext>
          </a:extLst>
        </xdr:cNvPr>
        <xdr:cNvCxnSpPr/>
      </xdr:nvCxnSpPr>
      <xdr:spPr>
        <a:xfrm>
          <a:off x="16929100" y="13915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89</xdr:row>
      <xdr:rowOff>52614</xdr:rowOff>
    </xdr:from>
    <xdr:to>
      <xdr:col>81</xdr:col>
      <xdr:colOff>44450</xdr:colOff>
      <xdr:row>89</xdr:row>
      <xdr:rowOff>104321</xdr:rowOff>
    </xdr:to>
    <xdr:cxnSp macro="">
      <xdr:nvCxnSpPr>
        <xdr:cNvPr id="255" name="直線コネクタ 254">
          <a:extLst>
            <a:ext uri="{FF2B5EF4-FFF2-40B4-BE49-F238E27FC236}">
              <a16:creationId xmlns:a16="http://schemas.microsoft.com/office/drawing/2014/main" id="{D15D51E8-144F-4368-A9AD-78B16A9B4E8E}"/>
            </a:ext>
          </a:extLst>
        </xdr:cNvPr>
        <xdr:cNvCxnSpPr/>
      </xdr:nvCxnSpPr>
      <xdr:spPr>
        <a:xfrm>
          <a:off x="16179800" y="15311664"/>
          <a:ext cx="838200" cy="517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67327</xdr:rowOff>
    </xdr:from>
    <xdr:ext cx="762000" cy="259045"/>
    <xdr:sp macro="" textlink="">
      <xdr:nvSpPr>
        <xdr:cNvPr id="256" name="給与水準   （国との比較）平均値テキスト">
          <a:extLst>
            <a:ext uri="{FF2B5EF4-FFF2-40B4-BE49-F238E27FC236}">
              <a16:creationId xmlns:a16="http://schemas.microsoft.com/office/drawing/2014/main" id="{32B40AD0-1C5C-4DC2-A448-8B68AAAD8371}"/>
            </a:ext>
          </a:extLst>
        </xdr:cNvPr>
        <xdr:cNvSpPr txBox="1"/>
      </xdr:nvSpPr>
      <xdr:spPr>
        <a:xfrm>
          <a:off x="17106900" y="14640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50800</xdr:rowOff>
    </xdr:from>
    <xdr:to>
      <xdr:col>81</xdr:col>
      <xdr:colOff>95250</xdr:colOff>
      <xdr:row>86</xdr:row>
      <xdr:rowOff>152400</xdr:rowOff>
    </xdr:to>
    <xdr:sp macro="" textlink="">
      <xdr:nvSpPr>
        <xdr:cNvPr id="257" name="フローチャート: 判断 256">
          <a:extLst>
            <a:ext uri="{FF2B5EF4-FFF2-40B4-BE49-F238E27FC236}">
              <a16:creationId xmlns:a16="http://schemas.microsoft.com/office/drawing/2014/main" id="{D72F6D84-1157-476F-9DF1-CAE52D342425}"/>
            </a:ext>
          </a:extLst>
        </xdr:cNvPr>
        <xdr:cNvSpPr/>
      </xdr:nvSpPr>
      <xdr:spPr>
        <a:xfrm>
          <a:off x="16967200" y="1479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88</xdr:row>
      <xdr:rowOff>120650</xdr:rowOff>
    </xdr:from>
    <xdr:to>
      <xdr:col>77</xdr:col>
      <xdr:colOff>44450</xdr:colOff>
      <xdr:row>89</xdr:row>
      <xdr:rowOff>52614</xdr:rowOff>
    </xdr:to>
    <xdr:cxnSp macro="">
      <xdr:nvCxnSpPr>
        <xdr:cNvPr id="258" name="直線コネクタ 257">
          <a:extLst>
            <a:ext uri="{FF2B5EF4-FFF2-40B4-BE49-F238E27FC236}">
              <a16:creationId xmlns:a16="http://schemas.microsoft.com/office/drawing/2014/main" id="{BFD07BBF-58C6-4E87-A602-6E4AF97C93BA}"/>
            </a:ext>
          </a:extLst>
        </xdr:cNvPr>
        <xdr:cNvCxnSpPr/>
      </xdr:nvCxnSpPr>
      <xdr:spPr>
        <a:xfrm>
          <a:off x="15290800" y="15208250"/>
          <a:ext cx="889000" cy="1034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86</xdr:row>
      <xdr:rowOff>68036</xdr:rowOff>
    </xdr:from>
    <xdr:to>
      <xdr:col>77</xdr:col>
      <xdr:colOff>95250</xdr:colOff>
      <xdr:row>86</xdr:row>
      <xdr:rowOff>169636</xdr:rowOff>
    </xdr:to>
    <xdr:sp macro="" textlink="">
      <xdr:nvSpPr>
        <xdr:cNvPr id="259" name="フローチャート: 判断 258">
          <a:extLst>
            <a:ext uri="{FF2B5EF4-FFF2-40B4-BE49-F238E27FC236}">
              <a16:creationId xmlns:a16="http://schemas.microsoft.com/office/drawing/2014/main" id="{C4D93512-E740-4440-9777-B0CABC5EF03E}"/>
            </a:ext>
          </a:extLst>
        </xdr:cNvPr>
        <xdr:cNvSpPr/>
      </xdr:nvSpPr>
      <xdr:spPr>
        <a:xfrm>
          <a:off x="16129000" y="14812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8363</xdr:rowOff>
    </xdr:from>
    <xdr:ext cx="736600" cy="259045"/>
    <xdr:sp macro="" textlink="">
      <xdr:nvSpPr>
        <xdr:cNvPr id="260" name="テキスト ボックス 259">
          <a:extLst>
            <a:ext uri="{FF2B5EF4-FFF2-40B4-BE49-F238E27FC236}">
              <a16:creationId xmlns:a16="http://schemas.microsoft.com/office/drawing/2014/main" id="{68D5D9DA-CE89-4BE8-AD64-EE1C4E4DA8D8}"/>
            </a:ext>
          </a:extLst>
        </xdr:cNvPr>
        <xdr:cNvSpPr txBox="1"/>
      </xdr:nvSpPr>
      <xdr:spPr>
        <a:xfrm>
          <a:off x="15798800" y="145816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88</xdr:row>
      <xdr:rowOff>120650</xdr:rowOff>
    </xdr:from>
    <xdr:to>
      <xdr:col>72</xdr:col>
      <xdr:colOff>203200</xdr:colOff>
      <xdr:row>88</xdr:row>
      <xdr:rowOff>120650</xdr:rowOff>
    </xdr:to>
    <xdr:cxnSp macro="">
      <xdr:nvCxnSpPr>
        <xdr:cNvPr id="261" name="直線コネクタ 260">
          <a:extLst>
            <a:ext uri="{FF2B5EF4-FFF2-40B4-BE49-F238E27FC236}">
              <a16:creationId xmlns:a16="http://schemas.microsoft.com/office/drawing/2014/main" id="{324BB71B-188B-441E-A26D-4A587464865D}"/>
            </a:ext>
          </a:extLst>
        </xdr:cNvPr>
        <xdr:cNvCxnSpPr/>
      </xdr:nvCxnSpPr>
      <xdr:spPr>
        <a:xfrm>
          <a:off x="14401800" y="152082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86</xdr:row>
      <xdr:rowOff>50800</xdr:rowOff>
    </xdr:from>
    <xdr:to>
      <xdr:col>73</xdr:col>
      <xdr:colOff>44450</xdr:colOff>
      <xdr:row>86</xdr:row>
      <xdr:rowOff>152400</xdr:rowOff>
    </xdr:to>
    <xdr:sp macro="" textlink="">
      <xdr:nvSpPr>
        <xdr:cNvPr id="262" name="フローチャート: 判断 261">
          <a:extLst>
            <a:ext uri="{FF2B5EF4-FFF2-40B4-BE49-F238E27FC236}">
              <a16:creationId xmlns:a16="http://schemas.microsoft.com/office/drawing/2014/main" id="{6BF1D3E4-88CE-4DD3-A52E-9355E2B65AEC}"/>
            </a:ext>
          </a:extLst>
        </xdr:cNvPr>
        <xdr:cNvSpPr/>
      </xdr:nvSpPr>
      <xdr:spPr>
        <a:xfrm>
          <a:off x="15240000" y="1479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162577</xdr:rowOff>
    </xdr:from>
    <xdr:ext cx="762000" cy="259045"/>
    <xdr:sp macro="" textlink="">
      <xdr:nvSpPr>
        <xdr:cNvPr id="263" name="テキスト ボックス 262">
          <a:extLst>
            <a:ext uri="{FF2B5EF4-FFF2-40B4-BE49-F238E27FC236}">
              <a16:creationId xmlns:a16="http://schemas.microsoft.com/office/drawing/2014/main" id="{619931F1-98F9-43B3-BFF9-7496372A836F}"/>
            </a:ext>
          </a:extLst>
        </xdr:cNvPr>
        <xdr:cNvSpPr txBox="1"/>
      </xdr:nvSpPr>
      <xdr:spPr>
        <a:xfrm>
          <a:off x="14909800" y="1456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88</xdr:row>
      <xdr:rowOff>120650</xdr:rowOff>
    </xdr:from>
    <xdr:to>
      <xdr:col>68</xdr:col>
      <xdr:colOff>152400</xdr:colOff>
      <xdr:row>89</xdr:row>
      <xdr:rowOff>121557</xdr:rowOff>
    </xdr:to>
    <xdr:cxnSp macro="">
      <xdr:nvCxnSpPr>
        <xdr:cNvPr id="264" name="直線コネクタ 263">
          <a:extLst>
            <a:ext uri="{FF2B5EF4-FFF2-40B4-BE49-F238E27FC236}">
              <a16:creationId xmlns:a16="http://schemas.microsoft.com/office/drawing/2014/main" id="{2107E0F2-4883-42F4-9817-362D73D74D4F}"/>
            </a:ext>
          </a:extLst>
        </xdr:cNvPr>
        <xdr:cNvCxnSpPr/>
      </xdr:nvCxnSpPr>
      <xdr:spPr>
        <a:xfrm flipV="1">
          <a:off x="13512800" y="15208250"/>
          <a:ext cx="889000" cy="1723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86</xdr:row>
      <xdr:rowOff>85271</xdr:rowOff>
    </xdr:from>
    <xdr:to>
      <xdr:col>68</xdr:col>
      <xdr:colOff>203200</xdr:colOff>
      <xdr:row>87</xdr:row>
      <xdr:rowOff>15421</xdr:rowOff>
    </xdr:to>
    <xdr:sp macro="" textlink="">
      <xdr:nvSpPr>
        <xdr:cNvPr id="265" name="フローチャート: 判断 264">
          <a:extLst>
            <a:ext uri="{FF2B5EF4-FFF2-40B4-BE49-F238E27FC236}">
              <a16:creationId xmlns:a16="http://schemas.microsoft.com/office/drawing/2014/main" id="{2098E713-4EFD-484A-A2AC-A2114D6AF763}"/>
            </a:ext>
          </a:extLst>
        </xdr:cNvPr>
        <xdr:cNvSpPr/>
      </xdr:nvSpPr>
      <xdr:spPr>
        <a:xfrm>
          <a:off x="14351000" y="148299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25598</xdr:rowOff>
    </xdr:from>
    <xdr:ext cx="762000" cy="259045"/>
    <xdr:sp macro="" textlink="">
      <xdr:nvSpPr>
        <xdr:cNvPr id="266" name="テキスト ボックス 265">
          <a:extLst>
            <a:ext uri="{FF2B5EF4-FFF2-40B4-BE49-F238E27FC236}">
              <a16:creationId xmlns:a16="http://schemas.microsoft.com/office/drawing/2014/main" id="{25BFE908-621E-4FE1-972F-35FE8A29F90D}"/>
            </a:ext>
          </a:extLst>
        </xdr:cNvPr>
        <xdr:cNvSpPr txBox="1"/>
      </xdr:nvSpPr>
      <xdr:spPr>
        <a:xfrm>
          <a:off x="14020800" y="14598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85271</xdr:rowOff>
    </xdr:from>
    <xdr:to>
      <xdr:col>64</xdr:col>
      <xdr:colOff>152400</xdr:colOff>
      <xdr:row>87</xdr:row>
      <xdr:rowOff>15421</xdr:rowOff>
    </xdr:to>
    <xdr:sp macro="" textlink="">
      <xdr:nvSpPr>
        <xdr:cNvPr id="267" name="フローチャート: 判断 266">
          <a:extLst>
            <a:ext uri="{FF2B5EF4-FFF2-40B4-BE49-F238E27FC236}">
              <a16:creationId xmlns:a16="http://schemas.microsoft.com/office/drawing/2014/main" id="{8A3D5CCB-AF89-422C-8111-9E57C5B24A44}"/>
            </a:ext>
          </a:extLst>
        </xdr:cNvPr>
        <xdr:cNvSpPr/>
      </xdr:nvSpPr>
      <xdr:spPr>
        <a:xfrm>
          <a:off x="13462000" y="148299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25598</xdr:rowOff>
    </xdr:from>
    <xdr:ext cx="762000" cy="259045"/>
    <xdr:sp macro="" textlink="">
      <xdr:nvSpPr>
        <xdr:cNvPr id="268" name="テキスト ボックス 267">
          <a:extLst>
            <a:ext uri="{FF2B5EF4-FFF2-40B4-BE49-F238E27FC236}">
              <a16:creationId xmlns:a16="http://schemas.microsoft.com/office/drawing/2014/main" id="{24DD8AFE-7DD7-45AA-ADD4-C8735038FCDF}"/>
            </a:ext>
          </a:extLst>
        </xdr:cNvPr>
        <xdr:cNvSpPr txBox="1"/>
      </xdr:nvSpPr>
      <xdr:spPr>
        <a:xfrm>
          <a:off x="13131800" y="14598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9" name="テキスト ボックス 268">
          <a:extLst>
            <a:ext uri="{FF2B5EF4-FFF2-40B4-BE49-F238E27FC236}">
              <a16:creationId xmlns:a16="http://schemas.microsoft.com/office/drawing/2014/main" id="{124FEB31-24D4-4EAC-B549-6AC40ED981EE}"/>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0" name="テキスト ボックス 269">
          <a:extLst>
            <a:ext uri="{FF2B5EF4-FFF2-40B4-BE49-F238E27FC236}">
              <a16:creationId xmlns:a16="http://schemas.microsoft.com/office/drawing/2014/main" id="{D6B6752E-8EA9-482B-8A7C-4796DDC21989}"/>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5F771EFA-E3F9-456B-A553-1EBDED10C4EB}"/>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D3735027-F9E8-4799-8CE8-0E72417F8187}"/>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EAC116C-0EFD-4C8C-8BE6-CCD11DC82318}"/>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89</xdr:row>
      <xdr:rowOff>53521</xdr:rowOff>
    </xdr:from>
    <xdr:to>
      <xdr:col>81</xdr:col>
      <xdr:colOff>95250</xdr:colOff>
      <xdr:row>89</xdr:row>
      <xdr:rowOff>155121</xdr:rowOff>
    </xdr:to>
    <xdr:sp macro="" textlink="">
      <xdr:nvSpPr>
        <xdr:cNvPr id="274" name="楕円 273">
          <a:extLst>
            <a:ext uri="{FF2B5EF4-FFF2-40B4-BE49-F238E27FC236}">
              <a16:creationId xmlns:a16="http://schemas.microsoft.com/office/drawing/2014/main" id="{4C96BFF7-3BFF-49ED-B46F-8C61E99085AF}"/>
            </a:ext>
          </a:extLst>
        </xdr:cNvPr>
        <xdr:cNvSpPr/>
      </xdr:nvSpPr>
      <xdr:spPr>
        <a:xfrm>
          <a:off x="16967200" y="153125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88</xdr:row>
      <xdr:rowOff>120848</xdr:rowOff>
    </xdr:from>
    <xdr:ext cx="762000" cy="259045"/>
    <xdr:sp macro="" textlink="">
      <xdr:nvSpPr>
        <xdr:cNvPr id="275" name="給与水準   （国との比較）該当値テキスト">
          <a:extLst>
            <a:ext uri="{FF2B5EF4-FFF2-40B4-BE49-F238E27FC236}">
              <a16:creationId xmlns:a16="http://schemas.microsoft.com/office/drawing/2014/main" id="{C7292DB7-0833-4BE2-A958-6B8E49AC2935}"/>
            </a:ext>
          </a:extLst>
        </xdr:cNvPr>
        <xdr:cNvSpPr txBox="1"/>
      </xdr:nvSpPr>
      <xdr:spPr>
        <a:xfrm>
          <a:off x="17106900" y="152084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89</xdr:row>
      <xdr:rowOff>1814</xdr:rowOff>
    </xdr:from>
    <xdr:to>
      <xdr:col>77</xdr:col>
      <xdr:colOff>95250</xdr:colOff>
      <xdr:row>89</xdr:row>
      <xdr:rowOff>103414</xdr:rowOff>
    </xdr:to>
    <xdr:sp macro="" textlink="">
      <xdr:nvSpPr>
        <xdr:cNvPr id="276" name="楕円 275">
          <a:extLst>
            <a:ext uri="{FF2B5EF4-FFF2-40B4-BE49-F238E27FC236}">
              <a16:creationId xmlns:a16="http://schemas.microsoft.com/office/drawing/2014/main" id="{870317F7-C3E0-4490-A6CB-E748CD82B0A4}"/>
            </a:ext>
          </a:extLst>
        </xdr:cNvPr>
        <xdr:cNvSpPr/>
      </xdr:nvSpPr>
      <xdr:spPr>
        <a:xfrm>
          <a:off x="16129000" y="152608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89</xdr:row>
      <xdr:rowOff>88191</xdr:rowOff>
    </xdr:from>
    <xdr:ext cx="736600" cy="259045"/>
    <xdr:sp macro="" textlink="">
      <xdr:nvSpPr>
        <xdr:cNvPr id="277" name="テキスト ボックス 276">
          <a:extLst>
            <a:ext uri="{FF2B5EF4-FFF2-40B4-BE49-F238E27FC236}">
              <a16:creationId xmlns:a16="http://schemas.microsoft.com/office/drawing/2014/main" id="{65D9A7EA-E84A-4B65-BB8E-02A46219E6A7}"/>
            </a:ext>
          </a:extLst>
        </xdr:cNvPr>
        <xdr:cNvSpPr txBox="1"/>
      </xdr:nvSpPr>
      <xdr:spPr>
        <a:xfrm>
          <a:off x="15798800" y="153472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88</xdr:row>
      <xdr:rowOff>69850</xdr:rowOff>
    </xdr:from>
    <xdr:to>
      <xdr:col>73</xdr:col>
      <xdr:colOff>44450</xdr:colOff>
      <xdr:row>89</xdr:row>
      <xdr:rowOff>0</xdr:rowOff>
    </xdr:to>
    <xdr:sp macro="" textlink="">
      <xdr:nvSpPr>
        <xdr:cNvPr id="278" name="楕円 277">
          <a:extLst>
            <a:ext uri="{FF2B5EF4-FFF2-40B4-BE49-F238E27FC236}">
              <a16:creationId xmlns:a16="http://schemas.microsoft.com/office/drawing/2014/main" id="{922FD6F1-7849-4B9C-85DC-04856BD021FD}"/>
            </a:ext>
          </a:extLst>
        </xdr:cNvPr>
        <xdr:cNvSpPr/>
      </xdr:nvSpPr>
      <xdr:spPr>
        <a:xfrm>
          <a:off x="15240000" y="15157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88</xdr:row>
      <xdr:rowOff>156227</xdr:rowOff>
    </xdr:from>
    <xdr:ext cx="762000" cy="259045"/>
    <xdr:sp macro="" textlink="">
      <xdr:nvSpPr>
        <xdr:cNvPr id="279" name="テキスト ボックス 278">
          <a:extLst>
            <a:ext uri="{FF2B5EF4-FFF2-40B4-BE49-F238E27FC236}">
              <a16:creationId xmlns:a16="http://schemas.microsoft.com/office/drawing/2014/main" id="{2E449E88-3ABC-4B28-BBDA-FB8E9B53C15D}"/>
            </a:ext>
          </a:extLst>
        </xdr:cNvPr>
        <xdr:cNvSpPr txBox="1"/>
      </xdr:nvSpPr>
      <xdr:spPr>
        <a:xfrm>
          <a:off x="14909800" y="15243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88</xdr:row>
      <xdr:rowOff>69850</xdr:rowOff>
    </xdr:from>
    <xdr:to>
      <xdr:col>68</xdr:col>
      <xdr:colOff>203200</xdr:colOff>
      <xdr:row>89</xdr:row>
      <xdr:rowOff>0</xdr:rowOff>
    </xdr:to>
    <xdr:sp macro="" textlink="">
      <xdr:nvSpPr>
        <xdr:cNvPr id="280" name="楕円 279">
          <a:extLst>
            <a:ext uri="{FF2B5EF4-FFF2-40B4-BE49-F238E27FC236}">
              <a16:creationId xmlns:a16="http://schemas.microsoft.com/office/drawing/2014/main" id="{1EACC297-009F-4674-92AA-4CC52B03AC10}"/>
            </a:ext>
          </a:extLst>
        </xdr:cNvPr>
        <xdr:cNvSpPr/>
      </xdr:nvSpPr>
      <xdr:spPr>
        <a:xfrm>
          <a:off x="14351000" y="15157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88</xdr:row>
      <xdr:rowOff>156227</xdr:rowOff>
    </xdr:from>
    <xdr:ext cx="762000" cy="259045"/>
    <xdr:sp macro="" textlink="">
      <xdr:nvSpPr>
        <xdr:cNvPr id="281" name="テキスト ボックス 280">
          <a:extLst>
            <a:ext uri="{FF2B5EF4-FFF2-40B4-BE49-F238E27FC236}">
              <a16:creationId xmlns:a16="http://schemas.microsoft.com/office/drawing/2014/main" id="{83A762FA-1FC5-48B1-97FF-99000E0CB661}"/>
            </a:ext>
          </a:extLst>
        </xdr:cNvPr>
        <xdr:cNvSpPr txBox="1"/>
      </xdr:nvSpPr>
      <xdr:spPr>
        <a:xfrm>
          <a:off x="14020800" y="15243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89</xdr:row>
      <xdr:rowOff>70757</xdr:rowOff>
    </xdr:from>
    <xdr:to>
      <xdr:col>64</xdr:col>
      <xdr:colOff>152400</xdr:colOff>
      <xdr:row>90</xdr:row>
      <xdr:rowOff>907</xdr:rowOff>
    </xdr:to>
    <xdr:sp macro="" textlink="">
      <xdr:nvSpPr>
        <xdr:cNvPr id="282" name="楕円 281">
          <a:extLst>
            <a:ext uri="{FF2B5EF4-FFF2-40B4-BE49-F238E27FC236}">
              <a16:creationId xmlns:a16="http://schemas.microsoft.com/office/drawing/2014/main" id="{4DAAEFFB-BD47-4CB8-81DD-628C7411107A}"/>
            </a:ext>
          </a:extLst>
        </xdr:cNvPr>
        <xdr:cNvSpPr/>
      </xdr:nvSpPr>
      <xdr:spPr>
        <a:xfrm>
          <a:off x="13462000" y="153298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89</xdr:row>
      <xdr:rowOff>157134</xdr:rowOff>
    </xdr:from>
    <xdr:ext cx="762000" cy="259045"/>
    <xdr:sp macro="" textlink="">
      <xdr:nvSpPr>
        <xdr:cNvPr id="283" name="テキスト ボックス 282">
          <a:extLst>
            <a:ext uri="{FF2B5EF4-FFF2-40B4-BE49-F238E27FC236}">
              <a16:creationId xmlns:a16="http://schemas.microsoft.com/office/drawing/2014/main" id="{0C84EFDC-88A2-40D6-99CE-719ACA971254}"/>
            </a:ext>
          </a:extLst>
        </xdr:cNvPr>
        <xdr:cNvSpPr txBox="1"/>
      </xdr:nvSpPr>
      <xdr:spPr>
        <a:xfrm>
          <a:off x="13131800" y="154161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4" name="正方形/長方形 283">
          <a:extLst>
            <a:ext uri="{FF2B5EF4-FFF2-40B4-BE49-F238E27FC236}">
              <a16:creationId xmlns:a16="http://schemas.microsoft.com/office/drawing/2014/main" id="{62E92A7E-960E-4DA0-B811-BCE074B3B78E}"/>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5" name="テキスト ボックス 284">
          <a:extLst>
            <a:ext uri="{FF2B5EF4-FFF2-40B4-BE49-F238E27FC236}">
              <a16:creationId xmlns:a16="http://schemas.microsoft.com/office/drawing/2014/main" id="{B6A53854-0123-485D-A78A-C3BB0E62E6BC}"/>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6" name="テキスト ボックス 285">
          <a:extLst>
            <a:ext uri="{FF2B5EF4-FFF2-40B4-BE49-F238E27FC236}">
              <a16:creationId xmlns:a16="http://schemas.microsoft.com/office/drawing/2014/main" id="{841D2848-7701-43F0-AFBF-8FAA43B8E178}"/>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[7.16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7" name="正方形/長方形 286">
          <a:extLst>
            <a:ext uri="{FF2B5EF4-FFF2-40B4-BE49-F238E27FC236}">
              <a16:creationId xmlns:a16="http://schemas.microsoft.com/office/drawing/2014/main" id="{945F7824-EF6E-4E19-A0D1-5D97FB91138A}"/>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8" name="正方形/長方形 287">
          <a:extLst>
            <a:ext uri="{FF2B5EF4-FFF2-40B4-BE49-F238E27FC236}">
              <a16:creationId xmlns:a16="http://schemas.microsoft.com/office/drawing/2014/main" id="{AD9D098D-0983-43A3-A510-A3D1A51C9FB3}"/>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9" name="正方形/長方形 288">
          <a:extLst>
            <a:ext uri="{FF2B5EF4-FFF2-40B4-BE49-F238E27FC236}">
              <a16:creationId xmlns:a16="http://schemas.microsoft.com/office/drawing/2014/main" id="{EEDAFA0B-C05D-4AC1-BE41-8E56A43143C3}"/>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0" name="正方形/長方形 289">
          <a:extLst>
            <a:ext uri="{FF2B5EF4-FFF2-40B4-BE49-F238E27FC236}">
              <a16:creationId xmlns:a16="http://schemas.microsoft.com/office/drawing/2014/main" id="{1C034C68-F798-461F-B43D-57A898FD52C4}"/>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1" name="正方形/長方形 290">
          <a:extLst>
            <a:ext uri="{FF2B5EF4-FFF2-40B4-BE49-F238E27FC236}">
              <a16:creationId xmlns:a16="http://schemas.microsoft.com/office/drawing/2014/main" id="{EB325A33-A87C-4CF0-AD98-8AD810F3A2BC}"/>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2" name="正方形/長方形 291">
          <a:extLst>
            <a:ext uri="{FF2B5EF4-FFF2-40B4-BE49-F238E27FC236}">
              <a16:creationId xmlns:a16="http://schemas.microsoft.com/office/drawing/2014/main" id="{5027477F-6496-4D39-ABC6-F448353E24D8}"/>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3" name="正方形/長方形 292">
          <a:extLst>
            <a:ext uri="{FF2B5EF4-FFF2-40B4-BE49-F238E27FC236}">
              <a16:creationId xmlns:a16="http://schemas.microsoft.com/office/drawing/2014/main" id="{CC085F13-E265-4DF3-940C-596ED5C88251}"/>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4" name="正方形/長方形 293">
          <a:extLst>
            <a:ext uri="{FF2B5EF4-FFF2-40B4-BE49-F238E27FC236}">
              <a16:creationId xmlns:a16="http://schemas.microsoft.com/office/drawing/2014/main" id="{846C8715-CD99-4647-BE79-89DFED694F5D}"/>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5" name="正方形/長方形 294">
          <a:extLst>
            <a:ext uri="{FF2B5EF4-FFF2-40B4-BE49-F238E27FC236}">
              <a16:creationId xmlns:a16="http://schemas.microsoft.com/office/drawing/2014/main" id="{A6B5FA1D-7B6D-4B44-868E-CF8B6B9541ED}"/>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6" name="テキスト ボックス 295">
          <a:extLst>
            <a:ext uri="{FF2B5EF4-FFF2-40B4-BE49-F238E27FC236}">
              <a16:creationId xmlns:a16="http://schemas.microsoft.com/office/drawing/2014/main" id="{E3078CF4-A048-4478-B967-A8E12E18E486}"/>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定員適正化計画に基づき、従来から業務の外部委託や機構改革による部課の統廃合等を進め、組織・人員のスリム化を図ってきた。令和</a:t>
          </a:r>
          <a:r>
            <a:rPr kumimoji="1" lang="en-US" altLang="ja-JP" sz="1200">
              <a:latin typeface="ＭＳ Ｐゴシック" panose="020B0600070205080204" pitchFamily="50" charset="-128"/>
              <a:ea typeface="ＭＳ Ｐゴシック" panose="020B0600070205080204" pitchFamily="50" charset="-128"/>
            </a:rPr>
            <a:t>3</a:t>
          </a:r>
          <a:r>
            <a:rPr kumimoji="1" lang="ja-JP" altLang="en-US" sz="1200">
              <a:latin typeface="ＭＳ Ｐゴシック" panose="020B0600070205080204" pitchFamily="50" charset="-128"/>
              <a:ea typeface="ＭＳ Ｐゴシック" panose="020B0600070205080204" pitchFamily="50" charset="-128"/>
            </a:rPr>
            <a:t>年度の当初の職員数は、保育環境の充実のため、保育士を</a:t>
          </a:r>
          <a:r>
            <a:rPr kumimoji="1" lang="en-US" altLang="ja-JP" sz="1200">
              <a:latin typeface="ＭＳ Ｐゴシック" panose="020B0600070205080204" pitchFamily="50" charset="-128"/>
              <a:ea typeface="ＭＳ Ｐゴシック" panose="020B0600070205080204" pitchFamily="50" charset="-128"/>
            </a:rPr>
            <a:t>6</a:t>
          </a:r>
          <a:r>
            <a:rPr kumimoji="1" lang="ja-JP" altLang="en-US" sz="1200">
              <a:latin typeface="ＭＳ Ｐゴシック" panose="020B0600070205080204" pitchFamily="50" charset="-128"/>
              <a:ea typeface="ＭＳ Ｐゴシック" panose="020B0600070205080204" pitchFamily="50" charset="-128"/>
            </a:rPr>
            <a:t>人増員、救急体制を強化するため、消防職員を</a:t>
          </a:r>
          <a:r>
            <a:rPr kumimoji="1" lang="en-US" altLang="ja-JP" sz="1200">
              <a:latin typeface="ＭＳ Ｐゴシック" panose="020B0600070205080204" pitchFamily="50" charset="-128"/>
              <a:ea typeface="ＭＳ Ｐゴシック" panose="020B0600070205080204" pitchFamily="50" charset="-128"/>
            </a:rPr>
            <a:t>2</a:t>
          </a:r>
          <a:r>
            <a:rPr kumimoji="1" lang="ja-JP" altLang="en-US" sz="1200">
              <a:latin typeface="ＭＳ Ｐゴシック" panose="020B0600070205080204" pitchFamily="50" charset="-128"/>
              <a:ea typeface="ＭＳ Ｐゴシック" panose="020B0600070205080204" pitchFamily="50" charset="-128"/>
            </a:rPr>
            <a:t>人増員、教育環境の充実のため、市費常勤講師を</a:t>
          </a:r>
          <a:r>
            <a:rPr kumimoji="1" lang="en-US" altLang="ja-JP" sz="1200">
              <a:latin typeface="ＭＳ Ｐゴシック" panose="020B0600070205080204" pitchFamily="50" charset="-128"/>
              <a:ea typeface="ＭＳ Ｐゴシック" panose="020B0600070205080204" pitchFamily="50" charset="-128"/>
            </a:rPr>
            <a:t>7</a:t>
          </a:r>
          <a:r>
            <a:rPr kumimoji="1" lang="ja-JP" altLang="en-US" sz="1200">
              <a:latin typeface="ＭＳ Ｐゴシック" panose="020B0600070205080204" pitchFamily="50" charset="-128"/>
              <a:ea typeface="ＭＳ Ｐゴシック" panose="020B0600070205080204" pitchFamily="50" charset="-128"/>
            </a:rPr>
            <a:t>人配置するなど、令和</a:t>
          </a:r>
          <a:r>
            <a:rPr kumimoji="1" lang="en-US" altLang="ja-JP" sz="1200">
              <a:latin typeface="ＭＳ Ｐゴシック" panose="020B0600070205080204" pitchFamily="50" charset="-128"/>
              <a:ea typeface="ＭＳ Ｐゴシック" panose="020B0600070205080204" pitchFamily="50" charset="-128"/>
            </a:rPr>
            <a:t>2</a:t>
          </a:r>
          <a:r>
            <a:rPr kumimoji="1" lang="ja-JP" altLang="en-US" sz="1200">
              <a:latin typeface="ＭＳ Ｐゴシック" panose="020B0600070205080204" pitchFamily="50" charset="-128"/>
              <a:ea typeface="ＭＳ Ｐゴシック" panose="020B0600070205080204" pitchFamily="50" charset="-128"/>
            </a:rPr>
            <a:t>年度より採用者数を増やし、</a:t>
          </a:r>
          <a:r>
            <a:rPr kumimoji="1" lang="en-US" altLang="ja-JP" sz="1200">
              <a:latin typeface="ＭＳ Ｐゴシック" panose="020B0600070205080204" pitchFamily="50" charset="-128"/>
              <a:ea typeface="ＭＳ Ｐゴシック" panose="020B0600070205080204" pitchFamily="50" charset="-128"/>
            </a:rPr>
            <a:t>571</a:t>
          </a:r>
          <a:r>
            <a:rPr kumimoji="1" lang="ja-JP" altLang="en-US" sz="1200">
              <a:latin typeface="ＭＳ Ｐゴシック" panose="020B0600070205080204" pitchFamily="50" charset="-128"/>
              <a:ea typeface="ＭＳ Ｐゴシック" panose="020B0600070205080204" pitchFamily="50" charset="-128"/>
            </a:rPr>
            <a:t>人となった。しかし、令和</a:t>
          </a:r>
          <a:r>
            <a:rPr kumimoji="1" lang="en-US" altLang="ja-JP" sz="1200">
              <a:latin typeface="ＭＳ Ｐゴシック" panose="020B0600070205080204" pitchFamily="50" charset="-128"/>
              <a:ea typeface="ＭＳ Ｐゴシック" panose="020B0600070205080204" pitchFamily="50" charset="-128"/>
            </a:rPr>
            <a:t>4</a:t>
          </a:r>
          <a:r>
            <a:rPr kumimoji="1" lang="ja-JP" altLang="en-US" sz="1200">
              <a:latin typeface="ＭＳ Ｐゴシック" panose="020B0600070205080204" pitchFamily="50" charset="-128"/>
              <a:ea typeface="ＭＳ Ｐゴシック" panose="020B0600070205080204" pitchFamily="50" charset="-128"/>
            </a:rPr>
            <a:t>年度の当初の職員数は、保育環境の充実のため、保育士を１人増員したが、少人数学級の市費常勤講師を</a:t>
          </a:r>
          <a:r>
            <a:rPr kumimoji="1" lang="en-US" altLang="ja-JP" sz="1200">
              <a:latin typeface="ＭＳ Ｐゴシック" panose="020B0600070205080204" pitchFamily="50" charset="-128"/>
              <a:ea typeface="ＭＳ Ｐゴシック" panose="020B0600070205080204" pitchFamily="50" charset="-128"/>
            </a:rPr>
            <a:t>3</a:t>
          </a:r>
          <a:r>
            <a:rPr kumimoji="1" lang="ja-JP" altLang="en-US" sz="1200">
              <a:latin typeface="ＭＳ Ｐゴシック" panose="020B0600070205080204" pitchFamily="50" charset="-128"/>
              <a:ea typeface="ＭＳ Ｐゴシック" panose="020B0600070205080204" pitchFamily="50" charset="-128"/>
            </a:rPr>
            <a:t>人減員したことで</a:t>
          </a:r>
          <a:r>
            <a:rPr kumimoji="1" lang="en-US" altLang="ja-JP" sz="1200">
              <a:latin typeface="ＭＳ Ｐゴシック" panose="020B0600070205080204" pitchFamily="50" charset="-128"/>
              <a:ea typeface="ＭＳ Ｐゴシック" panose="020B0600070205080204" pitchFamily="50" charset="-128"/>
            </a:rPr>
            <a:t>569</a:t>
          </a:r>
          <a:r>
            <a:rPr kumimoji="1" lang="ja-JP" altLang="en-US" sz="1200">
              <a:latin typeface="ＭＳ Ｐゴシック" panose="020B0600070205080204" pitchFamily="50" charset="-128"/>
              <a:ea typeface="ＭＳ Ｐゴシック" panose="020B0600070205080204" pitchFamily="50" charset="-128"/>
            </a:rPr>
            <a:t>人となった。</a:t>
          </a:r>
        </a:p>
      </xdr:txBody>
    </xdr:sp>
    <xdr:clientData/>
  </xdr:twoCellAnchor>
  <xdr:oneCellAnchor>
    <xdr:from>
      <xdr:col>61</xdr:col>
      <xdr:colOff>6350</xdr:colOff>
      <xdr:row>54</xdr:row>
      <xdr:rowOff>139700</xdr:rowOff>
    </xdr:from>
    <xdr:ext cx="349839" cy="225703"/>
    <xdr:sp macro="" textlink="">
      <xdr:nvSpPr>
        <xdr:cNvPr id="297" name="テキスト ボックス 296">
          <a:extLst>
            <a:ext uri="{FF2B5EF4-FFF2-40B4-BE49-F238E27FC236}">
              <a16:creationId xmlns:a16="http://schemas.microsoft.com/office/drawing/2014/main" id="{2BC7A266-B0C3-41DD-AE8A-0548B37D14F9}"/>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8" name="直線コネクタ 297">
          <a:extLst>
            <a:ext uri="{FF2B5EF4-FFF2-40B4-BE49-F238E27FC236}">
              <a16:creationId xmlns:a16="http://schemas.microsoft.com/office/drawing/2014/main" id="{50D1C4B7-A235-4D51-A1B3-A01907113016}"/>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9" name="テキスト ボックス 298">
          <a:extLst>
            <a:ext uri="{FF2B5EF4-FFF2-40B4-BE49-F238E27FC236}">
              <a16:creationId xmlns:a16="http://schemas.microsoft.com/office/drawing/2014/main" id="{D4EC4D40-F9FB-4C49-928F-4965463463E4}"/>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0" name="直線コネクタ 299">
          <a:extLst>
            <a:ext uri="{FF2B5EF4-FFF2-40B4-BE49-F238E27FC236}">
              <a16:creationId xmlns:a16="http://schemas.microsoft.com/office/drawing/2014/main" id="{3D5DB5FC-806E-4D89-8C0F-32BEF9E4C779}"/>
            </a:ext>
          </a:extLst>
        </xdr:cNvPr>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1" name="テキスト ボックス 300">
          <a:extLst>
            <a:ext uri="{FF2B5EF4-FFF2-40B4-BE49-F238E27FC236}">
              <a16:creationId xmlns:a16="http://schemas.microsoft.com/office/drawing/2014/main" id="{8479CF3F-1267-48AF-A3C1-97890D5003A3}"/>
            </a:ext>
          </a:extLst>
        </xdr:cNvPr>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2" name="直線コネクタ 301">
          <a:extLst>
            <a:ext uri="{FF2B5EF4-FFF2-40B4-BE49-F238E27FC236}">
              <a16:creationId xmlns:a16="http://schemas.microsoft.com/office/drawing/2014/main" id="{77E559B4-1227-460E-835D-CA88F6AA379F}"/>
            </a:ext>
          </a:extLst>
        </xdr:cNvPr>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3" name="テキスト ボックス 302">
          <a:extLst>
            <a:ext uri="{FF2B5EF4-FFF2-40B4-BE49-F238E27FC236}">
              <a16:creationId xmlns:a16="http://schemas.microsoft.com/office/drawing/2014/main" id="{B384074C-C145-4360-AE7A-BF9398D2514C}"/>
            </a:ext>
          </a:extLst>
        </xdr:cNvPr>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4" name="直線コネクタ 303">
          <a:extLst>
            <a:ext uri="{FF2B5EF4-FFF2-40B4-BE49-F238E27FC236}">
              <a16:creationId xmlns:a16="http://schemas.microsoft.com/office/drawing/2014/main" id="{20AA3389-1F90-4062-85CF-84907CC68722}"/>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5" name="テキスト ボックス 304">
          <a:extLst>
            <a:ext uri="{FF2B5EF4-FFF2-40B4-BE49-F238E27FC236}">
              <a16:creationId xmlns:a16="http://schemas.microsoft.com/office/drawing/2014/main" id="{2C14501E-3AA6-478D-9EFD-24195BCD4FF4}"/>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06" name="直線コネクタ 305">
          <a:extLst>
            <a:ext uri="{FF2B5EF4-FFF2-40B4-BE49-F238E27FC236}">
              <a16:creationId xmlns:a16="http://schemas.microsoft.com/office/drawing/2014/main" id="{A5BBCFEA-ED8B-4A1A-8A47-12AC5D292846}"/>
            </a:ext>
          </a:extLst>
        </xdr:cNvPr>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07" name="テキスト ボックス 306">
          <a:extLst>
            <a:ext uri="{FF2B5EF4-FFF2-40B4-BE49-F238E27FC236}">
              <a16:creationId xmlns:a16="http://schemas.microsoft.com/office/drawing/2014/main" id="{0B220796-3541-4879-80C8-3F46CD6E8852}"/>
            </a:ext>
          </a:extLst>
        </xdr:cNvPr>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08" name="直線コネクタ 307">
          <a:extLst>
            <a:ext uri="{FF2B5EF4-FFF2-40B4-BE49-F238E27FC236}">
              <a16:creationId xmlns:a16="http://schemas.microsoft.com/office/drawing/2014/main" id="{AD61B280-8F0C-466F-83EE-A8210AB87167}"/>
            </a:ext>
          </a:extLst>
        </xdr:cNvPr>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09" name="テキスト ボックス 308">
          <a:extLst>
            <a:ext uri="{FF2B5EF4-FFF2-40B4-BE49-F238E27FC236}">
              <a16:creationId xmlns:a16="http://schemas.microsoft.com/office/drawing/2014/main" id="{E21527E6-1395-482B-B56E-A03B99D4BD3D}"/>
            </a:ext>
          </a:extLst>
        </xdr:cNvPr>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0" name="直線コネクタ 309">
          <a:extLst>
            <a:ext uri="{FF2B5EF4-FFF2-40B4-BE49-F238E27FC236}">
              <a16:creationId xmlns:a16="http://schemas.microsoft.com/office/drawing/2014/main" id="{2851240B-A6F2-4652-8EE2-1540FBAEF449}"/>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1" name="テキスト ボックス 310">
          <a:extLst>
            <a:ext uri="{FF2B5EF4-FFF2-40B4-BE49-F238E27FC236}">
              <a16:creationId xmlns:a16="http://schemas.microsoft.com/office/drawing/2014/main" id="{81FB7C08-DAE4-4748-997E-57E7EA773E5B}"/>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2" name="定員管理の状況グラフ枠">
          <a:extLst>
            <a:ext uri="{FF2B5EF4-FFF2-40B4-BE49-F238E27FC236}">
              <a16:creationId xmlns:a16="http://schemas.microsoft.com/office/drawing/2014/main" id="{EA0EF78C-C71D-4535-A9FB-803B7A332451}"/>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17886</xdr:rowOff>
    </xdr:from>
    <xdr:to>
      <xdr:col>81</xdr:col>
      <xdr:colOff>44450</xdr:colOff>
      <xdr:row>67</xdr:row>
      <xdr:rowOff>148379</xdr:rowOff>
    </xdr:to>
    <xdr:cxnSp macro="">
      <xdr:nvCxnSpPr>
        <xdr:cNvPr id="313" name="直線コネクタ 312">
          <a:extLst>
            <a:ext uri="{FF2B5EF4-FFF2-40B4-BE49-F238E27FC236}">
              <a16:creationId xmlns:a16="http://schemas.microsoft.com/office/drawing/2014/main" id="{53B526C1-9879-450C-858F-0FAB9D126912}"/>
            </a:ext>
          </a:extLst>
        </xdr:cNvPr>
        <xdr:cNvCxnSpPr/>
      </xdr:nvCxnSpPr>
      <xdr:spPr>
        <a:xfrm flipV="1">
          <a:off x="17018000" y="10133436"/>
          <a:ext cx="0" cy="150209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120456</xdr:rowOff>
    </xdr:from>
    <xdr:ext cx="762000" cy="259045"/>
    <xdr:sp macro="" textlink="">
      <xdr:nvSpPr>
        <xdr:cNvPr id="314" name="定員管理の状況最小値テキスト">
          <a:extLst>
            <a:ext uri="{FF2B5EF4-FFF2-40B4-BE49-F238E27FC236}">
              <a16:creationId xmlns:a16="http://schemas.microsoft.com/office/drawing/2014/main" id="{2CF7D659-1B52-40E2-9DBF-424F216E92F6}"/>
            </a:ext>
          </a:extLst>
        </xdr:cNvPr>
        <xdr:cNvSpPr txBox="1"/>
      </xdr:nvSpPr>
      <xdr:spPr>
        <a:xfrm>
          <a:off x="17106900" y="116076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148379</xdr:rowOff>
    </xdr:from>
    <xdr:to>
      <xdr:col>81</xdr:col>
      <xdr:colOff>133350</xdr:colOff>
      <xdr:row>67</xdr:row>
      <xdr:rowOff>148379</xdr:rowOff>
    </xdr:to>
    <xdr:cxnSp macro="">
      <xdr:nvCxnSpPr>
        <xdr:cNvPr id="315" name="直線コネクタ 314">
          <a:extLst>
            <a:ext uri="{FF2B5EF4-FFF2-40B4-BE49-F238E27FC236}">
              <a16:creationId xmlns:a16="http://schemas.microsoft.com/office/drawing/2014/main" id="{EC567A93-C02E-4CA4-8C45-1365521C62D3}"/>
            </a:ext>
          </a:extLst>
        </xdr:cNvPr>
        <xdr:cNvCxnSpPr/>
      </xdr:nvCxnSpPr>
      <xdr:spPr>
        <a:xfrm>
          <a:off x="16929100" y="116355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104263</xdr:rowOff>
    </xdr:from>
    <xdr:ext cx="762000" cy="259045"/>
    <xdr:sp macro="" textlink="">
      <xdr:nvSpPr>
        <xdr:cNvPr id="316" name="定員管理の状況最大値テキスト">
          <a:extLst>
            <a:ext uri="{FF2B5EF4-FFF2-40B4-BE49-F238E27FC236}">
              <a16:creationId xmlns:a16="http://schemas.microsoft.com/office/drawing/2014/main" id="{519CDC74-53DD-475B-A197-E92B2800DEAF}"/>
            </a:ext>
          </a:extLst>
        </xdr:cNvPr>
        <xdr:cNvSpPr txBox="1"/>
      </xdr:nvSpPr>
      <xdr:spPr>
        <a:xfrm>
          <a:off x="17106900" y="98769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17886</xdr:rowOff>
    </xdr:from>
    <xdr:to>
      <xdr:col>81</xdr:col>
      <xdr:colOff>133350</xdr:colOff>
      <xdr:row>59</xdr:row>
      <xdr:rowOff>17886</xdr:rowOff>
    </xdr:to>
    <xdr:cxnSp macro="">
      <xdr:nvCxnSpPr>
        <xdr:cNvPr id="317" name="直線コネクタ 316">
          <a:extLst>
            <a:ext uri="{FF2B5EF4-FFF2-40B4-BE49-F238E27FC236}">
              <a16:creationId xmlns:a16="http://schemas.microsoft.com/office/drawing/2014/main" id="{6FFD7A34-3B1A-48D5-8D3F-78B3E8C3EDE4}"/>
            </a:ext>
          </a:extLst>
        </xdr:cNvPr>
        <xdr:cNvCxnSpPr/>
      </xdr:nvCxnSpPr>
      <xdr:spPr>
        <a:xfrm>
          <a:off x="16929100" y="101334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61</xdr:row>
      <xdr:rowOff>167640</xdr:rowOff>
    </xdr:from>
    <xdr:to>
      <xdr:col>81</xdr:col>
      <xdr:colOff>44450</xdr:colOff>
      <xdr:row>61</xdr:row>
      <xdr:rowOff>167640</xdr:rowOff>
    </xdr:to>
    <xdr:cxnSp macro="">
      <xdr:nvCxnSpPr>
        <xdr:cNvPr id="318" name="直線コネクタ 317">
          <a:extLst>
            <a:ext uri="{FF2B5EF4-FFF2-40B4-BE49-F238E27FC236}">
              <a16:creationId xmlns:a16="http://schemas.microsoft.com/office/drawing/2014/main" id="{737E6B5D-7032-4900-8469-03D078EEF1A4}"/>
            </a:ext>
          </a:extLst>
        </xdr:cNvPr>
        <xdr:cNvCxnSpPr/>
      </xdr:nvCxnSpPr>
      <xdr:spPr>
        <a:xfrm>
          <a:off x="16179800" y="1062609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62</xdr:row>
      <xdr:rowOff>1922</xdr:rowOff>
    </xdr:from>
    <xdr:ext cx="762000" cy="259045"/>
    <xdr:sp macro="" textlink="">
      <xdr:nvSpPr>
        <xdr:cNvPr id="319" name="定員管理の状況平均値テキスト">
          <a:extLst>
            <a:ext uri="{FF2B5EF4-FFF2-40B4-BE49-F238E27FC236}">
              <a16:creationId xmlns:a16="http://schemas.microsoft.com/office/drawing/2014/main" id="{3629A524-975B-4C95-90BC-32AA5E4D6DA0}"/>
            </a:ext>
          </a:extLst>
        </xdr:cNvPr>
        <xdr:cNvSpPr txBox="1"/>
      </xdr:nvSpPr>
      <xdr:spPr>
        <a:xfrm>
          <a:off x="17106900" y="1063182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29845</xdr:rowOff>
    </xdr:from>
    <xdr:to>
      <xdr:col>81</xdr:col>
      <xdr:colOff>95250</xdr:colOff>
      <xdr:row>62</xdr:row>
      <xdr:rowOff>131445</xdr:rowOff>
    </xdr:to>
    <xdr:sp macro="" textlink="">
      <xdr:nvSpPr>
        <xdr:cNvPr id="320" name="フローチャート: 判断 319">
          <a:extLst>
            <a:ext uri="{FF2B5EF4-FFF2-40B4-BE49-F238E27FC236}">
              <a16:creationId xmlns:a16="http://schemas.microsoft.com/office/drawing/2014/main" id="{0D05D7EE-DBDA-49CA-9FC8-63CF145224F5}"/>
            </a:ext>
          </a:extLst>
        </xdr:cNvPr>
        <xdr:cNvSpPr/>
      </xdr:nvSpPr>
      <xdr:spPr>
        <a:xfrm>
          <a:off x="16967200" y="10659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61</xdr:row>
      <xdr:rowOff>161607</xdr:rowOff>
    </xdr:from>
    <xdr:to>
      <xdr:col>77</xdr:col>
      <xdr:colOff>44450</xdr:colOff>
      <xdr:row>61</xdr:row>
      <xdr:rowOff>167640</xdr:rowOff>
    </xdr:to>
    <xdr:cxnSp macro="">
      <xdr:nvCxnSpPr>
        <xdr:cNvPr id="321" name="直線コネクタ 320">
          <a:extLst>
            <a:ext uri="{FF2B5EF4-FFF2-40B4-BE49-F238E27FC236}">
              <a16:creationId xmlns:a16="http://schemas.microsoft.com/office/drawing/2014/main" id="{5F041F84-F078-482F-82BB-B9C4A3DA1FF7}"/>
            </a:ext>
          </a:extLst>
        </xdr:cNvPr>
        <xdr:cNvCxnSpPr/>
      </xdr:nvCxnSpPr>
      <xdr:spPr>
        <a:xfrm>
          <a:off x="15290800" y="10620057"/>
          <a:ext cx="889000" cy="60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62</xdr:row>
      <xdr:rowOff>13758</xdr:rowOff>
    </xdr:from>
    <xdr:to>
      <xdr:col>77</xdr:col>
      <xdr:colOff>95250</xdr:colOff>
      <xdr:row>62</xdr:row>
      <xdr:rowOff>115358</xdr:rowOff>
    </xdr:to>
    <xdr:sp macro="" textlink="">
      <xdr:nvSpPr>
        <xdr:cNvPr id="322" name="フローチャート: 判断 321">
          <a:extLst>
            <a:ext uri="{FF2B5EF4-FFF2-40B4-BE49-F238E27FC236}">
              <a16:creationId xmlns:a16="http://schemas.microsoft.com/office/drawing/2014/main" id="{5E896FF4-704D-4425-B790-B1090EA49985}"/>
            </a:ext>
          </a:extLst>
        </xdr:cNvPr>
        <xdr:cNvSpPr/>
      </xdr:nvSpPr>
      <xdr:spPr>
        <a:xfrm>
          <a:off x="16129000" y="10643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62</xdr:row>
      <xdr:rowOff>100135</xdr:rowOff>
    </xdr:from>
    <xdr:ext cx="736600" cy="259045"/>
    <xdr:sp macro="" textlink="">
      <xdr:nvSpPr>
        <xdr:cNvPr id="323" name="テキスト ボックス 322">
          <a:extLst>
            <a:ext uri="{FF2B5EF4-FFF2-40B4-BE49-F238E27FC236}">
              <a16:creationId xmlns:a16="http://schemas.microsoft.com/office/drawing/2014/main" id="{E4051CA1-0660-4342-A3E7-DC9F0A20B0EA}"/>
            </a:ext>
          </a:extLst>
        </xdr:cNvPr>
        <xdr:cNvSpPr txBox="1"/>
      </xdr:nvSpPr>
      <xdr:spPr>
        <a:xfrm>
          <a:off x="15798800" y="1073003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61</xdr:row>
      <xdr:rowOff>91229</xdr:rowOff>
    </xdr:from>
    <xdr:to>
      <xdr:col>72</xdr:col>
      <xdr:colOff>203200</xdr:colOff>
      <xdr:row>61</xdr:row>
      <xdr:rowOff>161607</xdr:rowOff>
    </xdr:to>
    <xdr:cxnSp macro="">
      <xdr:nvCxnSpPr>
        <xdr:cNvPr id="324" name="直線コネクタ 323">
          <a:extLst>
            <a:ext uri="{FF2B5EF4-FFF2-40B4-BE49-F238E27FC236}">
              <a16:creationId xmlns:a16="http://schemas.microsoft.com/office/drawing/2014/main" id="{87E7BA5C-5E3E-48BE-858D-0152865D8B1D}"/>
            </a:ext>
          </a:extLst>
        </xdr:cNvPr>
        <xdr:cNvCxnSpPr/>
      </xdr:nvCxnSpPr>
      <xdr:spPr>
        <a:xfrm>
          <a:off x="14401800" y="10549679"/>
          <a:ext cx="889000" cy="703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147003</xdr:rowOff>
    </xdr:from>
    <xdr:to>
      <xdr:col>73</xdr:col>
      <xdr:colOff>44450</xdr:colOff>
      <xdr:row>62</xdr:row>
      <xdr:rowOff>77153</xdr:rowOff>
    </xdr:to>
    <xdr:sp macro="" textlink="">
      <xdr:nvSpPr>
        <xdr:cNvPr id="325" name="フローチャート: 判断 324">
          <a:extLst>
            <a:ext uri="{FF2B5EF4-FFF2-40B4-BE49-F238E27FC236}">
              <a16:creationId xmlns:a16="http://schemas.microsoft.com/office/drawing/2014/main" id="{816B7586-C810-4FCA-A93C-18DEE8E68BA2}"/>
            </a:ext>
          </a:extLst>
        </xdr:cNvPr>
        <xdr:cNvSpPr/>
      </xdr:nvSpPr>
      <xdr:spPr>
        <a:xfrm>
          <a:off x="15240000" y="10605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62</xdr:row>
      <xdr:rowOff>61930</xdr:rowOff>
    </xdr:from>
    <xdr:ext cx="762000" cy="259045"/>
    <xdr:sp macro="" textlink="">
      <xdr:nvSpPr>
        <xdr:cNvPr id="326" name="テキスト ボックス 325">
          <a:extLst>
            <a:ext uri="{FF2B5EF4-FFF2-40B4-BE49-F238E27FC236}">
              <a16:creationId xmlns:a16="http://schemas.microsoft.com/office/drawing/2014/main" id="{9EDAC87F-15D4-4A5F-86EE-DBA246AEBF38}"/>
            </a:ext>
          </a:extLst>
        </xdr:cNvPr>
        <xdr:cNvSpPr txBox="1"/>
      </xdr:nvSpPr>
      <xdr:spPr>
        <a:xfrm>
          <a:off x="14909800" y="106918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61</xdr:row>
      <xdr:rowOff>67098</xdr:rowOff>
    </xdr:from>
    <xdr:to>
      <xdr:col>68</xdr:col>
      <xdr:colOff>152400</xdr:colOff>
      <xdr:row>61</xdr:row>
      <xdr:rowOff>91229</xdr:rowOff>
    </xdr:to>
    <xdr:cxnSp macro="">
      <xdr:nvCxnSpPr>
        <xdr:cNvPr id="327" name="直線コネクタ 326">
          <a:extLst>
            <a:ext uri="{FF2B5EF4-FFF2-40B4-BE49-F238E27FC236}">
              <a16:creationId xmlns:a16="http://schemas.microsoft.com/office/drawing/2014/main" id="{AB626DFF-713A-4629-9CF6-EEC972B01BEE}"/>
            </a:ext>
          </a:extLst>
        </xdr:cNvPr>
        <xdr:cNvCxnSpPr/>
      </xdr:nvCxnSpPr>
      <xdr:spPr>
        <a:xfrm>
          <a:off x="13512800" y="10525548"/>
          <a:ext cx="889000" cy="241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167111</xdr:rowOff>
    </xdr:from>
    <xdr:to>
      <xdr:col>68</xdr:col>
      <xdr:colOff>203200</xdr:colOff>
      <xdr:row>62</xdr:row>
      <xdr:rowOff>97261</xdr:rowOff>
    </xdr:to>
    <xdr:sp macro="" textlink="">
      <xdr:nvSpPr>
        <xdr:cNvPr id="328" name="フローチャート: 判断 327">
          <a:extLst>
            <a:ext uri="{FF2B5EF4-FFF2-40B4-BE49-F238E27FC236}">
              <a16:creationId xmlns:a16="http://schemas.microsoft.com/office/drawing/2014/main" id="{DA6A2081-A692-4396-814E-8F6FA782C05B}"/>
            </a:ext>
          </a:extLst>
        </xdr:cNvPr>
        <xdr:cNvSpPr/>
      </xdr:nvSpPr>
      <xdr:spPr>
        <a:xfrm>
          <a:off x="14351000" y="10625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62</xdr:row>
      <xdr:rowOff>82038</xdr:rowOff>
    </xdr:from>
    <xdr:ext cx="762000" cy="259045"/>
    <xdr:sp macro="" textlink="">
      <xdr:nvSpPr>
        <xdr:cNvPr id="329" name="テキスト ボックス 328">
          <a:extLst>
            <a:ext uri="{FF2B5EF4-FFF2-40B4-BE49-F238E27FC236}">
              <a16:creationId xmlns:a16="http://schemas.microsoft.com/office/drawing/2014/main" id="{B8D88CB7-1935-4373-8D10-111889E070E6}"/>
            </a:ext>
          </a:extLst>
        </xdr:cNvPr>
        <xdr:cNvSpPr txBox="1"/>
      </xdr:nvSpPr>
      <xdr:spPr>
        <a:xfrm>
          <a:off x="14020800" y="107119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149013</xdr:rowOff>
    </xdr:from>
    <xdr:to>
      <xdr:col>64</xdr:col>
      <xdr:colOff>152400</xdr:colOff>
      <xdr:row>62</xdr:row>
      <xdr:rowOff>79163</xdr:rowOff>
    </xdr:to>
    <xdr:sp macro="" textlink="">
      <xdr:nvSpPr>
        <xdr:cNvPr id="330" name="フローチャート: 判断 329">
          <a:extLst>
            <a:ext uri="{FF2B5EF4-FFF2-40B4-BE49-F238E27FC236}">
              <a16:creationId xmlns:a16="http://schemas.microsoft.com/office/drawing/2014/main" id="{6D0472DF-3C6F-49F7-854D-0F6959B6A06A}"/>
            </a:ext>
          </a:extLst>
        </xdr:cNvPr>
        <xdr:cNvSpPr/>
      </xdr:nvSpPr>
      <xdr:spPr>
        <a:xfrm>
          <a:off x="13462000" y="10607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62</xdr:row>
      <xdr:rowOff>63940</xdr:rowOff>
    </xdr:from>
    <xdr:ext cx="762000" cy="259045"/>
    <xdr:sp macro="" textlink="">
      <xdr:nvSpPr>
        <xdr:cNvPr id="331" name="テキスト ボックス 330">
          <a:extLst>
            <a:ext uri="{FF2B5EF4-FFF2-40B4-BE49-F238E27FC236}">
              <a16:creationId xmlns:a16="http://schemas.microsoft.com/office/drawing/2014/main" id="{8060537B-6EFF-440C-AB11-8F2BEF6E8578}"/>
            </a:ext>
          </a:extLst>
        </xdr:cNvPr>
        <xdr:cNvSpPr txBox="1"/>
      </xdr:nvSpPr>
      <xdr:spPr>
        <a:xfrm>
          <a:off x="13131800" y="106938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2" name="テキスト ボックス 331">
          <a:extLst>
            <a:ext uri="{FF2B5EF4-FFF2-40B4-BE49-F238E27FC236}">
              <a16:creationId xmlns:a16="http://schemas.microsoft.com/office/drawing/2014/main" id="{0FCA2256-4403-43C3-8343-5232371B0EDC}"/>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3" name="テキスト ボックス 332">
          <a:extLst>
            <a:ext uri="{FF2B5EF4-FFF2-40B4-BE49-F238E27FC236}">
              <a16:creationId xmlns:a16="http://schemas.microsoft.com/office/drawing/2014/main" id="{681333B2-604C-4C6F-A715-81BC72C2776E}"/>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B6317B2C-ED0F-4DF5-A363-CD40C3DBBF79}"/>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id="{4CCBDBD3-E7B3-4A49-B550-F5640DB7E8CB}"/>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BD42FECE-AB6C-49C8-9667-6782A86785A7}"/>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116840</xdr:rowOff>
    </xdr:from>
    <xdr:to>
      <xdr:col>81</xdr:col>
      <xdr:colOff>95250</xdr:colOff>
      <xdr:row>62</xdr:row>
      <xdr:rowOff>46990</xdr:rowOff>
    </xdr:to>
    <xdr:sp macro="" textlink="">
      <xdr:nvSpPr>
        <xdr:cNvPr id="337" name="楕円 336">
          <a:extLst>
            <a:ext uri="{FF2B5EF4-FFF2-40B4-BE49-F238E27FC236}">
              <a16:creationId xmlns:a16="http://schemas.microsoft.com/office/drawing/2014/main" id="{BFF5CDE5-0E89-47D9-868D-B3DD53B8DA6D}"/>
            </a:ext>
          </a:extLst>
        </xdr:cNvPr>
        <xdr:cNvSpPr/>
      </xdr:nvSpPr>
      <xdr:spPr>
        <a:xfrm>
          <a:off x="16967200" y="10575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60</xdr:row>
      <xdr:rowOff>133367</xdr:rowOff>
    </xdr:from>
    <xdr:ext cx="762000" cy="259045"/>
    <xdr:sp macro="" textlink="">
      <xdr:nvSpPr>
        <xdr:cNvPr id="338" name="定員管理の状況該当値テキスト">
          <a:extLst>
            <a:ext uri="{FF2B5EF4-FFF2-40B4-BE49-F238E27FC236}">
              <a16:creationId xmlns:a16="http://schemas.microsoft.com/office/drawing/2014/main" id="{33B86395-285A-42FE-A080-E3AA4C266F80}"/>
            </a:ext>
          </a:extLst>
        </xdr:cNvPr>
        <xdr:cNvSpPr txBox="1"/>
      </xdr:nvSpPr>
      <xdr:spPr>
        <a:xfrm>
          <a:off x="17106900" y="104203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61</xdr:row>
      <xdr:rowOff>116840</xdr:rowOff>
    </xdr:from>
    <xdr:to>
      <xdr:col>77</xdr:col>
      <xdr:colOff>95250</xdr:colOff>
      <xdr:row>62</xdr:row>
      <xdr:rowOff>46990</xdr:rowOff>
    </xdr:to>
    <xdr:sp macro="" textlink="">
      <xdr:nvSpPr>
        <xdr:cNvPr id="339" name="楕円 338">
          <a:extLst>
            <a:ext uri="{FF2B5EF4-FFF2-40B4-BE49-F238E27FC236}">
              <a16:creationId xmlns:a16="http://schemas.microsoft.com/office/drawing/2014/main" id="{DCD80B95-4DCE-428D-AD2D-95666AB37D43}"/>
            </a:ext>
          </a:extLst>
        </xdr:cNvPr>
        <xdr:cNvSpPr/>
      </xdr:nvSpPr>
      <xdr:spPr>
        <a:xfrm>
          <a:off x="16129000" y="10575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57167</xdr:rowOff>
    </xdr:from>
    <xdr:ext cx="736600" cy="259045"/>
    <xdr:sp macro="" textlink="">
      <xdr:nvSpPr>
        <xdr:cNvPr id="340" name="テキスト ボックス 339">
          <a:extLst>
            <a:ext uri="{FF2B5EF4-FFF2-40B4-BE49-F238E27FC236}">
              <a16:creationId xmlns:a16="http://schemas.microsoft.com/office/drawing/2014/main" id="{414AB357-19C0-4BF5-AE5A-B3D0408693BF}"/>
            </a:ext>
          </a:extLst>
        </xdr:cNvPr>
        <xdr:cNvSpPr txBox="1"/>
      </xdr:nvSpPr>
      <xdr:spPr>
        <a:xfrm>
          <a:off x="15798800" y="103441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61</xdr:row>
      <xdr:rowOff>110807</xdr:rowOff>
    </xdr:from>
    <xdr:to>
      <xdr:col>73</xdr:col>
      <xdr:colOff>44450</xdr:colOff>
      <xdr:row>62</xdr:row>
      <xdr:rowOff>40957</xdr:rowOff>
    </xdr:to>
    <xdr:sp macro="" textlink="">
      <xdr:nvSpPr>
        <xdr:cNvPr id="341" name="楕円 340">
          <a:extLst>
            <a:ext uri="{FF2B5EF4-FFF2-40B4-BE49-F238E27FC236}">
              <a16:creationId xmlns:a16="http://schemas.microsoft.com/office/drawing/2014/main" id="{7FE812A2-ECF0-4F25-BD84-1BD6E8F98B6B}"/>
            </a:ext>
          </a:extLst>
        </xdr:cNvPr>
        <xdr:cNvSpPr/>
      </xdr:nvSpPr>
      <xdr:spPr>
        <a:xfrm>
          <a:off x="15240000" y="10569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51134</xdr:rowOff>
    </xdr:from>
    <xdr:ext cx="762000" cy="259045"/>
    <xdr:sp macro="" textlink="">
      <xdr:nvSpPr>
        <xdr:cNvPr id="342" name="テキスト ボックス 341">
          <a:extLst>
            <a:ext uri="{FF2B5EF4-FFF2-40B4-BE49-F238E27FC236}">
              <a16:creationId xmlns:a16="http://schemas.microsoft.com/office/drawing/2014/main" id="{557D4A26-C371-4449-84FF-1C9784F64181}"/>
            </a:ext>
          </a:extLst>
        </xdr:cNvPr>
        <xdr:cNvSpPr txBox="1"/>
      </xdr:nvSpPr>
      <xdr:spPr>
        <a:xfrm>
          <a:off x="14909800" y="10338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61</xdr:row>
      <xdr:rowOff>40429</xdr:rowOff>
    </xdr:from>
    <xdr:to>
      <xdr:col>68</xdr:col>
      <xdr:colOff>203200</xdr:colOff>
      <xdr:row>61</xdr:row>
      <xdr:rowOff>142029</xdr:rowOff>
    </xdr:to>
    <xdr:sp macro="" textlink="">
      <xdr:nvSpPr>
        <xdr:cNvPr id="343" name="楕円 342">
          <a:extLst>
            <a:ext uri="{FF2B5EF4-FFF2-40B4-BE49-F238E27FC236}">
              <a16:creationId xmlns:a16="http://schemas.microsoft.com/office/drawing/2014/main" id="{76C7028E-AF16-4BB1-BCA8-195D8DB7E574}"/>
            </a:ext>
          </a:extLst>
        </xdr:cNvPr>
        <xdr:cNvSpPr/>
      </xdr:nvSpPr>
      <xdr:spPr>
        <a:xfrm>
          <a:off x="14351000" y="104988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152206</xdr:rowOff>
    </xdr:from>
    <xdr:ext cx="762000" cy="259045"/>
    <xdr:sp macro="" textlink="">
      <xdr:nvSpPr>
        <xdr:cNvPr id="344" name="テキスト ボックス 343">
          <a:extLst>
            <a:ext uri="{FF2B5EF4-FFF2-40B4-BE49-F238E27FC236}">
              <a16:creationId xmlns:a16="http://schemas.microsoft.com/office/drawing/2014/main" id="{3155A305-2FE4-406F-82AE-3D812FC75511}"/>
            </a:ext>
          </a:extLst>
        </xdr:cNvPr>
        <xdr:cNvSpPr txBox="1"/>
      </xdr:nvSpPr>
      <xdr:spPr>
        <a:xfrm>
          <a:off x="14020800" y="102677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16298</xdr:rowOff>
    </xdr:from>
    <xdr:to>
      <xdr:col>64</xdr:col>
      <xdr:colOff>152400</xdr:colOff>
      <xdr:row>61</xdr:row>
      <xdr:rowOff>117898</xdr:rowOff>
    </xdr:to>
    <xdr:sp macro="" textlink="">
      <xdr:nvSpPr>
        <xdr:cNvPr id="345" name="楕円 344">
          <a:extLst>
            <a:ext uri="{FF2B5EF4-FFF2-40B4-BE49-F238E27FC236}">
              <a16:creationId xmlns:a16="http://schemas.microsoft.com/office/drawing/2014/main" id="{F0C6BEAC-FAE4-46C3-9445-E896277FD1A8}"/>
            </a:ext>
          </a:extLst>
        </xdr:cNvPr>
        <xdr:cNvSpPr/>
      </xdr:nvSpPr>
      <xdr:spPr>
        <a:xfrm>
          <a:off x="13462000" y="104747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128075</xdr:rowOff>
    </xdr:from>
    <xdr:ext cx="762000" cy="259045"/>
    <xdr:sp macro="" textlink="">
      <xdr:nvSpPr>
        <xdr:cNvPr id="346" name="テキスト ボックス 345">
          <a:extLst>
            <a:ext uri="{FF2B5EF4-FFF2-40B4-BE49-F238E27FC236}">
              <a16:creationId xmlns:a16="http://schemas.microsoft.com/office/drawing/2014/main" id="{D751E8B1-21DC-41F1-A301-AEB9D1844C3E}"/>
            </a:ext>
          </a:extLst>
        </xdr:cNvPr>
        <xdr:cNvSpPr txBox="1"/>
      </xdr:nvSpPr>
      <xdr:spPr>
        <a:xfrm>
          <a:off x="13131800" y="102436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7" name="正方形/長方形 346">
          <a:extLst>
            <a:ext uri="{FF2B5EF4-FFF2-40B4-BE49-F238E27FC236}">
              <a16:creationId xmlns:a16="http://schemas.microsoft.com/office/drawing/2014/main" id="{B871637F-0692-4347-A2F0-847F1CDCE9FE}"/>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8" name="テキスト ボックス 347">
          <a:extLst>
            <a:ext uri="{FF2B5EF4-FFF2-40B4-BE49-F238E27FC236}">
              <a16:creationId xmlns:a16="http://schemas.microsoft.com/office/drawing/2014/main" id="{69F048A1-35B3-4C14-806B-D258CD30CB22}"/>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9" name="テキスト ボックス 348">
          <a:extLst>
            <a:ext uri="{FF2B5EF4-FFF2-40B4-BE49-F238E27FC236}">
              <a16:creationId xmlns:a16="http://schemas.microsoft.com/office/drawing/2014/main" id="{CFC88765-F7C0-46FA-A78F-F768CDFA0603}"/>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[3.5%]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0" name="正方形/長方形 349">
          <a:extLst>
            <a:ext uri="{FF2B5EF4-FFF2-40B4-BE49-F238E27FC236}">
              <a16:creationId xmlns:a16="http://schemas.microsoft.com/office/drawing/2014/main" id="{4CF23319-0C44-47DF-BE32-B7A069321CEA}"/>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1" name="正方形/長方形 350">
          <a:extLst>
            <a:ext uri="{FF2B5EF4-FFF2-40B4-BE49-F238E27FC236}">
              <a16:creationId xmlns:a16="http://schemas.microsoft.com/office/drawing/2014/main" id="{F2C13FFF-ECEC-493A-867C-537702FA09CD}"/>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2" name="正方形/長方形 351">
          <a:extLst>
            <a:ext uri="{FF2B5EF4-FFF2-40B4-BE49-F238E27FC236}">
              <a16:creationId xmlns:a16="http://schemas.microsoft.com/office/drawing/2014/main" id="{1E47CE92-5EFC-4707-956E-A0E7E4D21B77}"/>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3" name="正方形/長方形 352">
          <a:extLst>
            <a:ext uri="{FF2B5EF4-FFF2-40B4-BE49-F238E27FC236}">
              <a16:creationId xmlns:a16="http://schemas.microsoft.com/office/drawing/2014/main" id="{013F9B3E-B46D-4088-BE6A-2333020C40EE}"/>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4" name="正方形/長方形 353">
          <a:extLst>
            <a:ext uri="{FF2B5EF4-FFF2-40B4-BE49-F238E27FC236}">
              <a16:creationId xmlns:a16="http://schemas.microsoft.com/office/drawing/2014/main" id="{F91BCE49-3A86-4C40-88D2-2A8B32829008}"/>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5" name="正方形/長方形 354">
          <a:extLst>
            <a:ext uri="{FF2B5EF4-FFF2-40B4-BE49-F238E27FC236}">
              <a16:creationId xmlns:a16="http://schemas.microsoft.com/office/drawing/2014/main" id="{C44B0B48-04B2-4555-9540-E66C24856575}"/>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6" name="正方形/長方形 355">
          <a:extLst>
            <a:ext uri="{FF2B5EF4-FFF2-40B4-BE49-F238E27FC236}">
              <a16:creationId xmlns:a16="http://schemas.microsoft.com/office/drawing/2014/main" id="{616ADE7A-B6E5-417E-B924-EF4FEF0ADD6E}"/>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7" name="正方形/長方形 356">
          <a:extLst>
            <a:ext uri="{FF2B5EF4-FFF2-40B4-BE49-F238E27FC236}">
              <a16:creationId xmlns:a16="http://schemas.microsoft.com/office/drawing/2014/main" id="{AF655045-FD37-4410-9F93-D987C51E1C2E}"/>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8" name="正方形/長方形 357">
          <a:extLst>
            <a:ext uri="{FF2B5EF4-FFF2-40B4-BE49-F238E27FC236}">
              <a16:creationId xmlns:a16="http://schemas.microsoft.com/office/drawing/2014/main" id="{27B060FA-89B8-4A3B-BE3B-FAD1ED7DD25F}"/>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9" name="テキスト ボックス 358">
          <a:extLst>
            <a:ext uri="{FF2B5EF4-FFF2-40B4-BE49-F238E27FC236}">
              <a16:creationId xmlns:a16="http://schemas.microsoft.com/office/drawing/2014/main" id="{2F9C5A87-7E14-4DD5-83C7-641784772BA6}"/>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近年横ばい状態が続いていたが、令和</a:t>
          </a:r>
          <a:r>
            <a:rPr kumimoji="1" lang="en-US" altLang="ja-JP" sz="1200">
              <a:latin typeface="ＭＳ Ｐゴシック" panose="020B0600070205080204" pitchFamily="50" charset="-128"/>
              <a:ea typeface="ＭＳ Ｐゴシック" panose="020B0600070205080204" pitchFamily="50" charset="-128"/>
            </a:rPr>
            <a:t>4</a:t>
          </a:r>
          <a:r>
            <a:rPr kumimoji="1" lang="ja-JP" altLang="en-US" sz="1200">
              <a:latin typeface="ＭＳ Ｐゴシック" panose="020B0600070205080204" pitchFamily="50" charset="-128"/>
              <a:ea typeface="ＭＳ Ｐゴシック" panose="020B0600070205080204" pitchFamily="50" charset="-128"/>
            </a:rPr>
            <a:t>年度は前年度と比較して</a:t>
          </a:r>
          <a:r>
            <a:rPr kumimoji="1" lang="en-US" altLang="ja-JP" sz="1200">
              <a:latin typeface="ＭＳ Ｐゴシック" panose="020B0600070205080204" pitchFamily="50" charset="-128"/>
              <a:ea typeface="ＭＳ Ｐゴシック" panose="020B0600070205080204" pitchFamily="50" charset="-128"/>
            </a:rPr>
            <a:t>0.9</a:t>
          </a:r>
          <a:r>
            <a:rPr kumimoji="1" lang="ja-JP" altLang="en-US" sz="1200">
              <a:latin typeface="ＭＳ Ｐゴシック" panose="020B0600070205080204" pitchFamily="50" charset="-128"/>
              <a:ea typeface="ＭＳ Ｐゴシック" panose="020B0600070205080204" pitchFamily="50" charset="-128"/>
            </a:rPr>
            <a:t>ポイント減少した。類似団体平均と比較して低い水準であり、県内平均も上回っている。主な要因としては元利償還金の減少と、想定を上回る市税の増収を受け標準財政規模が膨らんだことが挙げられる。</a:t>
          </a:r>
        </a:p>
        <a:p>
          <a:r>
            <a:rPr kumimoji="1" lang="ja-JP" altLang="en-US" sz="1200">
              <a:latin typeface="ＭＳ Ｐゴシック" panose="020B0600070205080204" pitchFamily="50" charset="-128"/>
              <a:ea typeface="ＭＳ Ｐゴシック" panose="020B0600070205080204" pitchFamily="50" charset="-128"/>
            </a:rPr>
            <a:t>　今後は市債元金の償還終了などにより年度ごとの公債費は減少する見込みだが、老朽化した学校施設の改修をはじめ大規模事業の実施には市債の発行を予定しており、引き続き起債の適正活用に取り組んでいく。</a:t>
          </a:r>
        </a:p>
      </xdr:txBody>
    </xdr:sp>
    <xdr:clientData/>
  </xdr:twoCellAnchor>
  <xdr:oneCellAnchor>
    <xdr:from>
      <xdr:col>61</xdr:col>
      <xdr:colOff>6350</xdr:colOff>
      <xdr:row>32</xdr:row>
      <xdr:rowOff>101600</xdr:rowOff>
    </xdr:from>
    <xdr:ext cx="298543" cy="225703"/>
    <xdr:sp macro="" textlink="">
      <xdr:nvSpPr>
        <xdr:cNvPr id="360" name="テキスト ボックス 359">
          <a:extLst>
            <a:ext uri="{FF2B5EF4-FFF2-40B4-BE49-F238E27FC236}">
              <a16:creationId xmlns:a16="http://schemas.microsoft.com/office/drawing/2014/main" id="{BDD2D155-438B-4495-A2BA-BDB23C5F7CD4}"/>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1" name="直線コネクタ 360">
          <a:extLst>
            <a:ext uri="{FF2B5EF4-FFF2-40B4-BE49-F238E27FC236}">
              <a16:creationId xmlns:a16="http://schemas.microsoft.com/office/drawing/2014/main" id="{369FD552-E368-44CD-AE42-D5FEC736510C}"/>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2" name="テキスト ボックス 361">
          <a:extLst>
            <a:ext uri="{FF2B5EF4-FFF2-40B4-BE49-F238E27FC236}">
              <a16:creationId xmlns:a16="http://schemas.microsoft.com/office/drawing/2014/main" id="{E3F97D6B-62AB-4E0D-B888-C859407258ED}"/>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165100</xdr:rowOff>
    </xdr:from>
    <xdr:to>
      <xdr:col>85</xdr:col>
      <xdr:colOff>95250</xdr:colOff>
      <xdr:row>44</xdr:row>
      <xdr:rowOff>165100</xdr:rowOff>
    </xdr:to>
    <xdr:cxnSp macro="">
      <xdr:nvCxnSpPr>
        <xdr:cNvPr id="363" name="直線コネクタ 362">
          <a:extLst>
            <a:ext uri="{FF2B5EF4-FFF2-40B4-BE49-F238E27FC236}">
              <a16:creationId xmlns:a16="http://schemas.microsoft.com/office/drawing/2014/main" id="{A41163CC-A1B8-4A4C-BD1D-BAC4B3FFA2A6}"/>
            </a:ext>
          </a:extLst>
        </xdr:cNvPr>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22877</xdr:rowOff>
    </xdr:from>
    <xdr:ext cx="762000" cy="259045"/>
    <xdr:sp macro="" textlink="">
      <xdr:nvSpPr>
        <xdr:cNvPr id="364" name="テキスト ボックス 363">
          <a:extLst>
            <a:ext uri="{FF2B5EF4-FFF2-40B4-BE49-F238E27FC236}">
              <a16:creationId xmlns:a16="http://schemas.microsoft.com/office/drawing/2014/main" id="{E5F8D448-81C3-4A46-98E9-D1405BDD4136}"/>
            </a:ext>
          </a:extLst>
        </xdr:cNvPr>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42</xdr:row>
      <xdr:rowOff>25400</xdr:rowOff>
    </xdr:from>
    <xdr:to>
      <xdr:col>85</xdr:col>
      <xdr:colOff>95250</xdr:colOff>
      <xdr:row>42</xdr:row>
      <xdr:rowOff>25400</xdr:rowOff>
    </xdr:to>
    <xdr:cxnSp macro="">
      <xdr:nvCxnSpPr>
        <xdr:cNvPr id="365" name="直線コネクタ 364">
          <a:extLst>
            <a:ext uri="{FF2B5EF4-FFF2-40B4-BE49-F238E27FC236}">
              <a16:creationId xmlns:a16="http://schemas.microsoft.com/office/drawing/2014/main" id="{B10E148A-8112-47CE-AAF1-D5D5945BC417}"/>
            </a:ext>
          </a:extLst>
        </xdr:cNvPr>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41</xdr:row>
      <xdr:rowOff>54627</xdr:rowOff>
    </xdr:from>
    <xdr:ext cx="762000" cy="259045"/>
    <xdr:sp macro="" textlink="">
      <xdr:nvSpPr>
        <xdr:cNvPr id="366" name="テキスト ボックス 365">
          <a:extLst>
            <a:ext uri="{FF2B5EF4-FFF2-40B4-BE49-F238E27FC236}">
              <a16:creationId xmlns:a16="http://schemas.microsoft.com/office/drawing/2014/main" id="{141D2885-1C48-446C-9643-DE743C56286F}"/>
            </a:ext>
          </a:extLst>
        </xdr:cNvPr>
        <xdr:cNvSpPr txBox="1"/>
      </xdr:nvSpPr>
      <xdr:spPr>
        <a:xfrm>
          <a:off x="1206500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57150</xdr:rowOff>
    </xdr:from>
    <xdr:to>
      <xdr:col>85</xdr:col>
      <xdr:colOff>95250</xdr:colOff>
      <xdr:row>39</xdr:row>
      <xdr:rowOff>57150</xdr:rowOff>
    </xdr:to>
    <xdr:cxnSp macro="">
      <xdr:nvCxnSpPr>
        <xdr:cNvPr id="367" name="直線コネクタ 366">
          <a:extLst>
            <a:ext uri="{FF2B5EF4-FFF2-40B4-BE49-F238E27FC236}">
              <a16:creationId xmlns:a16="http://schemas.microsoft.com/office/drawing/2014/main" id="{EC5D628E-4D91-439F-893F-815F26909B42}"/>
            </a:ext>
          </a:extLst>
        </xdr:cNvPr>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86377</xdr:rowOff>
    </xdr:from>
    <xdr:ext cx="762000" cy="259045"/>
    <xdr:sp macro="" textlink="">
      <xdr:nvSpPr>
        <xdr:cNvPr id="368" name="テキスト ボックス 367">
          <a:extLst>
            <a:ext uri="{FF2B5EF4-FFF2-40B4-BE49-F238E27FC236}">
              <a16:creationId xmlns:a16="http://schemas.microsoft.com/office/drawing/2014/main" id="{AF125047-3F13-4CB1-B8AD-AB12E6BD2081}"/>
            </a:ext>
          </a:extLst>
        </xdr:cNvPr>
        <xdr:cNvSpPr txBox="1"/>
      </xdr:nvSpPr>
      <xdr:spPr>
        <a:xfrm>
          <a:off x="120650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88900</xdr:rowOff>
    </xdr:from>
    <xdr:to>
      <xdr:col>85</xdr:col>
      <xdr:colOff>95250</xdr:colOff>
      <xdr:row>36</xdr:row>
      <xdr:rowOff>88900</xdr:rowOff>
    </xdr:to>
    <xdr:cxnSp macro="">
      <xdr:nvCxnSpPr>
        <xdr:cNvPr id="369" name="直線コネクタ 368">
          <a:extLst>
            <a:ext uri="{FF2B5EF4-FFF2-40B4-BE49-F238E27FC236}">
              <a16:creationId xmlns:a16="http://schemas.microsoft.com/office/drawing/2014/main" id="{22E3948B-42FF-44C1-ACA5-2A608D13623A}"/>
            </a:ext>
          </a:extLst>
        </xdr:cNvPr>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118127</xdr:rowOff>
    </xdr:from>
    <xdr:ext cx="762000" cy="259045"/>
    <xdr:sp macro="" textlink="">
      <xdr:nvSpPr>
        <xdr:cNvPr id="370" name="テキスト ボックス 369">
          <a:extLst>
            <a:ext uri="{FF2B5EF4-FFF2-40B4-BE49-F238E27FC236}">
              <a16:creationId xmlns:a16="http://schemas.microsoft.com/office/drawing/2014/main" id="{9AC673E7-A984-4902-9847-B3FDB92C102B}"/>
            </a:ext>
          </a:extLst>
        </xdr:cNvPr>
        <xdr:cNvSpPr txBox="1"/>
      </xdr:nvSpPr>
      <xdr:spPr>
        <a:xfrm>
          <a:off x="1206500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1" name="直線コネクタ 370">
          <a:extLst>
            <a:ext uri="{FF2B5EF4-FFF2-40B4-BE49-F238E27FC236}">
              <a16:creationId xmlns:a16="http://schemas.microsoft.com/office/drawing/2014/main" id="{4A3DA909-21B5-4F23-BDFD-0C32237B70F5}"/>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2" name="公債費負担の状況グラフ枠">
          <a:extLst>
            <a:ext uri="{FF2B5EF4-FFF2-40B4-BE49-F238E27FC236}">
              <a16:creationId xmlns:a16="http://schemas.microsoft.com/office/drawing/2014/main" id="{59BE8E72-5A3C-4F07-84FD-24B93860FDA3}"/>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50292</xdr:rowOff>
    </xdr:from>
    <xdr:to>
      <xdr:col>81</xdr:col>
      <xdr:colOff>44450</xdr:colOff>
      <xdr:row>45</xdr:row>
      <xdr:rowOff>61214</xdr:rowOff>
    </xdr:to>
    <xdr:cxnSp macro="">
      <xdr:nvCxnSpPr>
        <xdr:cNvPr id="373" name="直線コネクタ 372">
          <a:extLst>
            <a:ext uri="{FF2B5EF4-FFF2-40B4-BE49-F238E27FC236}">
              <a16:creationId xmlns:a16="http://schemas.microsoft.com/office/drawing/2014/main" id="{6E4D8063-CB81-4AC7-9064-4215160C8F1C}"/>
            </a:ext>
          </a:extLst>
        </xdr:cNvPr>
        <xdr:cNvCxnSpPr/>
      </xdr:nvCxnSpPr>
      <xdr:spPr>
        <a:xfrm flipV="1">
          <a:off x="17018000" y="6222492"/>
          <a:ext cx="0" cy="155397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33291</xdr:rowOff>
    </xdr:from>
    <xdr:ext cx="762000" cy="259045"/>
    <xdr:sp macro="" textlink="">
      <xdr:nvSpPr>
        <xdr:cNvPr id="374" name="公債費負担の状況最小値テキスト">
          <a:extLst>
            <a:ext uri="{FF2B5EF4-FFF2-40B4-BE49-F238E27FC236}">
              <a16:creationId xmlns:a16="http://schemas.microsoft.com/office/drawing/2014/main" id="{C2E8F4A8-F81A-497A-A1E1-50A0A1DD25F6}"/>
            </a:ext>
          </a:extLst>
        </xdr:cNvPr>
        <xdr:cNvSpPr txBox="1"/>
      </xdr:nvSpPr>
      <xdr:spPr>
        <a:xfrm>
          <a:off x="17106900" y="77485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61214</xdr:rowOff>
    </xdr:from>
    <xdr:to>
      <xdr:col>81</xdr:col>
      <xdr:colOff>133350</xdr:colOff>
      <xdr:row>45</xdr:row>
      <xdr:rowOff>61214</xdr:rowOff>
    </xdr:to>
    <xdr:cxnSp macro="">
      <xdr:nvCxnSpPr>
        <xdr:cNvPr id="375" name="直線コネクタ 374">
          <a:extLst>
            <a:ext uri="{FF2B5EF4-FFF2-40B4-BE49-F238E27FC236}">
              <a16:creationId xmlns:a16="http://schemas.microsoft.com/office/drawing/2014/main" id="{CFFA73BF-E69C-4261-8B6D-C77D5EC53180}"/>
            </a:ext>
          </a:extLst>
        </xdr:cNvPr>
        <xdr:cNvCxnSpPr/>
      </xdr:nvCxnSpPr>
      <xdr:spPr>
        <a:xfrm>
          <a:off x="16929100" y="77764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136669</xdr:rowOff>
    </xdr:from>
    <xdr:ext cx="762000" cy="259045"/>
    <xdr:sp macro="" textlink="">
      <xdr:nvSpPr>
        <xdr:cNvPr id="376" name="公債費負担の状況最大値テキスト">
          <a:extLst>
            <a:ext uri="{FF2B5EF4-FFF2-40B4-BE49-F238E27FC236}">
              <a16:creationId xmlns:a16="http://schemas.microsoft.com/office/drawing/2014/main" id="{E5DCE051-8EAA-4195-979E-25E3310F5DAB}"/>
            </a:ext>
          </a:extLst>
        </xdr:cNvPr>
        <xdr:cNvSpPr txBox="1"/>
      </xdr:nvSpPr>
      <xdr:spPr>
        <a:xfrm>
          <a:off x="17106900" y="59659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50292</xdr:rowOff>
    </xdr:from>
    <xdr:to>
      <xdr:col>81</xdr:col>
      <xdr:colOff>133350</xdr:colOff>
      <xdr:row>36</xdr:row>
      <xdr:rowOff>50292</xdr:rowOff>
    </xdr:to>
    <xdr:cxnSp macro="">
      <xdr:nvCxnSpPr>
        <xdr:cNvPr id="377" name="直線コネクタ 376">
          <a:extLst>
            <a:ext uri="{FF2B5EF4-FFF2-40B4-BE49-F238E27FC236}">
              <a16:creationId xmlns:a16="http://schemas.microsoft.com/office/drawing/2014/main" id="{07D5E14A-D292-4CE9-A0A1-E7DD43AA9D8E}"/>
            </a:ext>
          </a:extLst>
        </xdr:cNvPr>
        <xdr:cNvCxnSpPr/>
      </xdr:nvCxnSpPr>
      <xdr:spPr>
        <a:xfrm>
          <a:off x="16929100" y="62224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38</xdr:row>
      <xdr:rowOff>83820</xdr:rowOff>
    </xdr:from>
    <xdr:to>
      <xdr:col>81</xdr:col>
      <xdr:colOff>44450</xdr:colOff>
      <xdr:row>38</xdr:row>
      <xdr:rowOff>170688</xdr:rowOff>
    </xdr:to>
    <xdr:cxnSp macro="">
      <xdr:nvCxnSpPr>
        <xdr:cNvPr id="378" name="直線コネクタ 377">
          <a:extLst>
            <a:ext uri="{FF2B5EF4-FFF2-40B4-BE49-F238E27FC236}">
              <a16:creationId xmlns:a16="http://schemas.microsoft.com/office/drawing/2014/main" id="{9887D47D-52FE-4DE5-8525-532E694551A1}"/>
            </a:ext>
          </a:extLst>
        </xdr:cNvPr>
        <xdr:cNvCxnSpPr/>
      </xdr:nvCxnSpPr>
      <xdr:spPr>
        <a:xfrm flipV="1">
          <a:off x="16179800" y="6598920"/>
          <a:ext cx="838200" cy="86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132859</xdr:rowOff>
    </xdr:from>
    <xdr:ext cx="762000" cy="259045"/>
    <xdr:sp macro="" textlink="">
      <xdr:nvSpPr>
        <xdr:cNvPr id="379" name="公債費負担の状況平均値テキスト">
          <a:extLst>
            <a:ext uri="{FF2B5EF4-FFF2-40B4-BE49-F238E27FC236}">
              <a16:creationId xmlns:a16="http://schemas.microsoft.com/office/drawing/2014/main" id="{2299B8A1-FD97-4E19-8FB3-240EBE086BD5}"/>
            </a:ext>
          </a:extLst>
        </xdr:cNvPr>
        <xdr:cNvSpPr txBox="1"/>
      </xdr:nvSpPr>
      <xdr:spPr>
        <a:xfrm>
          <a:off x="17106900" y="681940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160782</xdr:rowOff>
    </xdr:from>
    <xdr:to>
      <xdr:col>81</xdr:col>
      <xdr:colOff>95250</xdr:colOff>
      <xdr:row>40</xdr:row>
      <xdr:rowOff>90932</xdr:rowOff>
    </xdr:to>
    <xdr:sp macro="" textlink="">
      <xdr:nvSpPr>
        <xdr:cNvPr id="380" name="フローチャート: 判断 379">
          <a:extLst>
            <a:ext uri="{FF2B5EF4-FFF2-40B4-BE49-F238E27FC236}">
              <a16:creationId xmlns:a16="http://schemas.microsoft.com/office/drawing/2014/main" id="{48DBAF54-7015-45E5-93C6-524168AD9CA1}"/>
            </a:ext>
          </a:extLst>
        </xdr:cNvPr>
        <xdr:cNvSpPr/>
      </xdr:nvSpPr>
      <xdr:spPr>
        <a:xfrm>
          <a:off x="16967200" y="68473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38</xdr:row>
      <xdr:rowOff>170688</xdr:rowOff>
    </xdr:from>
    <xdr:to>
      <xdr:col>77</xdr:col>
      <xdr:colOff>44450</xdr:colOff>
      <xdr:row>39</xdr:row>
      <xdr:rowOff>47498</xdr:rowOff>
    </xdr:to>
    <xdr:cxnSp macro="">
      <xdr:nvCxnSpPr>
        <xdr:cNvPr id="381" name="直線コネクタ 380">
          <a:extLst>
            <a:ext uri="{FF2B5EF4-FFF2-40B4-BE49-F238E27FC236}">
              <a16:creationId xmlns:a16="http://schemas.microsoft.com/office/drawing/2014/main" id="{6AD41309-E1EF-4E28-97D3-D5F3085BD2E9}"/>
            </a:ext>
          </a:extLst>
        </xdr:cNvPr>
        <xdr:cNvCxnSpPr/>
      </xdr:nvCxnSpPr>
      <xdr:spPr>
        <a:xfrm flipV="1">
          <a:off x="15290800" y="6685788"/>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39</xdr:row>
      <xdr:rowOff>160782</xdr:rowOff>
    </xdr:from>
    <xdr:to>
      <xdr:col>77</xdr:col>
      <xdr:colOff>95250</xdr:colOff>
      <xdr:row>40</xdr:row>
      <xdr:rowOff>90932</xdr:rowOff>
    </xdr:to>
    <xdr:sp macro="" textlink="">
      <xdr:nvSpPr>
        <xdr:cNvPr id="382" name="フローチャート: 判断 381">
          <a:extLst>
            <a:ext uri="{FF2B5EF4-FFF2-40B4-BE49-F238E27FC236}">
              <a16:creationId xmlns:a16="http://schemas.microsoft.com/office/drawing/2014/main" id="{C10F3B52-5539-4CF0-9EE9-E4C6A28F5A70}"/>
            </a:ext>
          </a:extLst>
        </xdr:cNvPr>
        <xdr:cNvSpPr/>
      </xdr:nvSpPr>
      <xdr:spPr>
        <a:xfrm>
          <a:off x="16129000" y="68473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40</xdr:row>
      <xdr:rowOff>75709</xdr:rowOff>
    </xdr:from>
    <xdr:ext cx="736600" cy="259045"/>
    <xdr:sp macro="" textlink="">
      <xdr:nvSpPr>
        <xdr:cNvPr id="383" name="テキスト ボックス 382">
          <a:extLst>
            <a:ext uri="{FF2B5EF4-FFF2-40B4-BE49-F238E27FC236}">
              <a16:creationId xmlns:a16="http://schemas.microsoft.com/office/drawing/2014/main" id="{CA199931-E511-4CD6-91F7-E1C9986C37C9}"/>
            </a:ext>
          </a:extLst>
        </xdr:cNvPr>
        <xdr:cNvSpPr txBox="1"/>
      </xdr:nvSpPr>
      <xdr:spPr>
        <a:xfrm>
          <a:off x="15798800" y="69337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39</xdr:row>
      <xdr:rowOff>47498</xdr:rowOff>
    </xdr:from>
    <xdr:to>
      <xdr:col>72</xdr:col>
      <xdr:colOff>203200</xdr:colOff>
      <xdr:row>39</xdr:row>
      <xdr:rowOff>57150</xdr:rowOff>
    </xdr:to>
    <xdr:cxnSp macro="">
      <xdr:nvCxnSpPr>
        <xdr:cNvPr id="384" name="直線コネクタ 383">
          <a:extLst>
            <a:ext uri="{FF2B5EF4-FFF2-40B4-BE49-F238E27FC236}">
              <a16:creationId xmlns:a16="http://schemas.microsoft.com/office/drawing/2014/main" id="{A420248D-23AB-4FB7-883C-5C5A033CFEFB}"/>
            </a:ext>
          </a:extLst>
        </xdr:cNvPr>
        <xdr:cNvCxnSpPr/>
      </xdr:nvCxnSpPr>
      <xdr:spPr>
        <a:xfrm flipV="1">
          <a:off x="14401800" y="6734048"/>
          <a:ext cx="889000" cy="9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39</xdr:row>
      <xdr:rowOff>141478</xdr:rowOff>
    </xdr:from>
    <xdr:to>
      <xdr:col>73</xdr:col>
      <xdr:colOff>44450</xdr:colOff>
      <xdr:row>40</xdr:row>
      <xdr:rowOff>71628</xdr:rowOff>
    </xdr:to>
    <xdr:sp macro="" textlink="">
      <xdr:nvSpPr>
        <xdr:cNvPr id="385" name="フローチャート: 判断 384">
          <a:extLst>
            <a:ext uri="{FF2B5EF4-FFF2-40B4-BE49-F238E27FC236}">
              <a16:creationId xmlns:a16="http://schemas.microsoft.com/office/drawing/2014/main" id="{264DACA8-B28C-421B-86FF-DA085499AD1B}"/>
            </a:ext>
          </a:extLst>
        </xdr:cNvPr>
        <xdr:cNvSpPr/>
      </xdr:nvSpPr>
      <xdr:spPr>
        <a:xfrm>
          <a:off x="15240000" y="6828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40</xdr:row>
      <xdr:rowOff>56405</xdr:rowOff>
    </xdr:from>
    <xdr:ext cx="762000" cy="259045"/>
    <xdr:sp macro="" textlink="">
      <xdr:nvSpPr>
        <xdr:cNvPr id="386" name="テキスト ボックス 385">
          <a:extLst>
            <a:ext uri="{FF2B5EF4-FFF2-40B4-BE49-F238E27FC236}">
              <a16:creationId xmlns:a16="http://schemas.microsoft.com/office/drawing/2014/main" id="{6CE5DC38-CAC5-41E2-BE13-9398EFE06603}"/>
            </a:ext>
          </a:extLst>
        </xdr:cNvPr>
        <xdr:cNvSpPr txBox="1"/>
      </xdr:nvSpPr>
      <xdr:spPr>
        <a:xfrm>
          <a:off x="14909800" y="6914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39</xdr:row>
      <xdr:rowOff>57150</xdr:rowOff>
    </xdr:from>
    <xdr:to>
      <xdr:col>68</xdr:col>
      <xdr:colOff>152400</xdr:colOff>
      <xdr:row>39</xdr:row>
      <xdr:rowOff>57150</xdr:rowOff>
    </xdr:to>
    <xdr:cxnSp macro="">
      <xdr:nvCxnSpPr>
        <xdr:cNvPr id="387" name="直線コネクタ 386">
          <a:extLst>
            <a:ext uri="{FF2B5EF4-FFF2-40B4-BE49-F238E27FC236}">
              <a16:creationId xmlns:a16="http://schemas.microsoft.com/office/drawing/2014/main" id="{502A1301-BC46-487C-932E-1D24F3C48353}"/>
            </a:ext>
          </a:extLst>
        </xdr:cNvPr>
        <xdr:cNvCxnSpPr/>
      </xdr:nvCxnSpPr>
      <xdr:spPr>
        <a:xfrm>
          <a:off x="13512800" y="67437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39</xdr:row>
      <xdr:rowOff>160782</xdr:rowOff>
    </xdr:from>
    <xdr:to>
      <xdr:col>68</xdr:col>
      <xdr:colOff>203200</xdr:colOff>
      <xdr:row>40</xdr:row>
      <xdr:rowOff>90932</xdr:rowOff>
    </xdr:to>
    <xdr:sp macro="" textlink="">
      <xdr:nvSpPr>
        <xdr:cNvPr id="388" name="フローチャート: 判断 387">
          <a:extLst>
            <a:ext uri="{FF2B5EF4-FFF2-40B4-BE49-F238E27FC236}">
              <a16:creationId xmlns:a16="http://schemas.microsoft.com/office/drawing/2014/main" id="{30EBEC1A-F431-4B6E-83ED-5FF9C59B3932}"/>
            </a:ext>
          </a:extLst>
        </xdr:cNvPr>
        <xdr:cNvSpPr/>
      </xdr:nvSpPr>
      <xdr:spPr>
        <a:xfrm>
          <a:off x="14351000" y="68473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40</xdr:row>
      <xdr:rowOff>75709</xdr:rowOff>
    </xdr:from>
    <xdr:ext cx="762000" cy="259045"/>
    <xdr:sp macro="" textlink="">
      <xdr:nvSpPr>
        <xdr:cNvPr id="389" name="テキスト ボックス 388">
          <a:extLst>
            <a:ext uri="{FF2B5EF4-FFF2-40B4-BE49-F238E27FC236}">
              <a16:creationId xmlns:a16="http://schemas.microsoft.com/office/drawing/2014/main" id="{3CB346C9-AF48-4BEE-92FC-B8EABAEC1097}"/>
            </a:ext>
          </a:extLst>
        </xdr:cNvPr>
        <xdr:cNvSpPr txBox="1"/>
      </xdr:nvSpPr>
      <xdr:spPr>
        <a:xfrm>
          <a:off x="14020800" y="69337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18288</xdr:rowOff>
    </xdr:from>
    <xdr:to>
      <xdr:col>64</xdr:col>
      <xdr:colOff>152400</xdr:colOff>
      <xdr:row>40</xdr:row>
      <xdr:rowOff>119888</xdr:rowOff>
    </xdr:to>
    <xdr:sp macro="" textlink="">
      <xdr:nvSpPr>
        <xdr:cNvPr id="390" name="フローチャート: 判断 389">
          <a:extLst>
            <a:ext uri="{FF2B5EF4-FFF2-40B4-BE49-F238E27FC236}">
              <a16:creationId xmlns:a16="http://schemas.microsoft.com/office/drawing/2014/main" id="{01439D31-225A-4B10-9281-9B9EF42C41DD}"/>
            </a:ext>
          </a:extLst>
        </xdr:cNvPr>
        <xdr:cNvSpPr/>
      </xdr:nvSpPr>
      <xdr:spPr>
        <a:xfrm>
          <a:off x="13462000" y="68762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40</xdr:row>
      <xdr:rowOff>104665</xdr:rowOff>
    </xdr:from>
    <xdr:ext cx="762000" cy="259045"/>
    <xdr:sp macro="" textlink="">
      <xdr:nvSpPr>
        <xdr:cNvPr id="391" name="テキスト ボックス 390">
          <a:extLst>
            <a:ext uri="{FF2B5EF4-FFF2-40B4-BE49-F238E27FC236}">
              <a16:creationId xmlns:a16="http://schemas.microsoft.com/office/drawing/2014/main" id="{4EA189FC-0042-4F73-BB1F-5F1F6A248BBA}"/>
            </a:ext>
          </a:extLst>
        </xdr:cNvPr>
        <xdr:cNvSpPr txBox="1"/>
      </xdr:nvSpPr>
      <xdr:spPr>
        <a:xfrm>
          <a:off x="13131800" y="69626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2" name="テキスト ボックス 391">
          <a:extLst>
            <a:ext uri="{FF2B5EF4-FFF2-40B4-BE49-F238E27FC236}">
              <a16:creationId xmlns:a16="http://schemas.microsoft.com/office/drawing/2014/main" id="{E0A2357D-50D0-4177-B549-11B6DDAED1AB}"/>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3" name="テキスト ボックス 392">
          <a:extLst>
            <a:ext uri="{FF2B5EF4-FFF2-40B4-BE49-F238E27FC236}">
              <a16:creationId xmlns:a16="http://schemas.microsoft.com/office/drawing/2014/main" id="{1A6B6A0B-6B91-435E-9349-228DE98DA7B9}"/>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4" name="テキスト ボックス 393">
          <a:extLst>
            <a:ext uri="{FF2B5EF4-FFF2-40B4-BE49-F238E27FC236}">
              <a16:creationId xmlns:a16="http://schemas.microsoft.com/office/drawing/2014/main" id="{DAB03998-B939-4DA4-B32F-EC6AFFEFD092}"/>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5" name="テキスト ボックス 394">
          <a:extLst>
            <a:ext uri="{FF2B5EF4-FFF2-40B4-BE49-F238E27FC236}">
              <a16:creationId xmlns:a16="http://schemas.microsoft.com/office/drawing/2014/main" id="{CAD92825-AB3F-4613-BC8C-BAA079026116}"/>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6" name="テキスト ボックス 395">
          <a:extLst>
            <a:ext uri="{FF2B5EF4-FFF2-40B4-BE49-F238E27FC236}">
              <a16:creationId xmlns:a16="http://schemas.microsoft.com/office/drawing/2014/main" id="{0F0EAAE7-C6D8-46A2-A65C-AC3538BFE908}"/>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38</xdr:row>
      <xdr:rowOff>33020</xdr:rowOff>
    </xdr:from>
    <xdr:to>
      <xdr:col>81</xdr:col>
      <xdr:colOff>95250</xdr:colOff>
      <xdr:row>38</xdr:row>
      <xdr:rowOff>134620</xdr:rowOff>
    </xdr:to>
    <xdr:sp macro="" textlink="">
      <xdr:nvSpPr>
        <xdr:cNvPr id="397" name="楕円 396">
          <a:extLst>
            <a:ext uri="{FF2B5EF4-FFF2-40B4-BE49-F238E27FC236}">
              <a16:creationId xmlns:a16="http://schemas.microsoft.com/office/drawing/2014/main" id="{ADCE67B0-F254-46A9-8CDE-A0D3BCFBE48A}"/>
            </a:ext>
          </a:extLst>
        </xdr:cNvPr>
        <xdr:cNvSpPr/>
      </xdr:nvSpPr>
      <xdr:spPr>
        <a:xfrm>
          <a:off x="16967200" y="6548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37</xdr:row>
      <xdr:rowOff>49547</xdr:rowOff>
    </xdr:from>
    <xdr:ext cx="762000" cy="259045"/>
    <xdr:sp macro="" textlink="">
      <xdr:nvSpPr>
        <xdr:cNvPr id="398" name="公債費負担の状況該当値テキスト">
          <a:extLst>
            <a:ext uri="{FF2B5EF4-FFF2-40B4-BE49-F238E27FC236}">
              <a16:creationId xmlns:a16="http://schemas.microsoft.com/office/drawing/2014/main" id="{401C6F8E-8B18-44C2-8FC5-E4E9C1B3002A}"/>
            </a:ext>
          </a:extLst>
        </xdr:cNvPr>
        <xdr:cNvSpPr txBox="1"/>
      </xdr:nvSpPr>
      <xdr:spPr>
        <a:xfrm>
          <a:off x="17106900" y="6393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38</xdr:row>
      <xdr:rowOff>119888</xdr:rowOff>
    </xdr:from>
    <xdr:to>
      <xdr:col>77</xdr:col>
      <xdr:colOff>95250</xdr:colOff>
      <xdr:row>39</xdr:row>
      <xdr:rowOff>50038</xdr:rowOff>
    </xdr:to>
    <xdr:sp macro="" textlink="">
      <xdr:nvSpPr>
        <xdr:cNvPr id="399" name="楕円 398">
          <a:extLst>
            <a:ext uri="{FF2B5EF4-FFF2-40B4-BE49-F238E27FC236}">
              <a16:creationId xmlns:a16="http://schemas.microsoft.com/office/drawing/2014/main" id="{E3CC6C8C-D678-48BE-B879-F7AE296B91D8}"/>
            </a:ext>
          </a:extLst>
        </xdr:cNvPr>
        <xdr:cNvSpPr/>
      </xdr:nvSpPr>
      <xdr:spPr>
        <a:xfrm>
          <a:off x="16129000" y="6634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37</xdr:row>
      <xdr:rowOff>60215</xdr:rowOff>
    </xdr:from>
    <xdr:ext cx="736600" cy="259045"/>
    <xdr:sp macro="" textlink="">
      <xdr:nvSpPr>
        <xdr:cNvPr id="400" name="テキスト ボックス 399">
          <a:extLst>
            <a:ext uri="{FF2B5EF4-FFF2-40B4-BE49-F238E27FC236}">
              <a16:creationId xmlns:a16="http://schemas.microsoft.com/office/drawing/2014/main" id="{4D356209-1D20-4C03-B1D8-8114A60F6609}"/>
            </a:ext>
          </a:extLst>
        </xdr:cNvPr>
        <xdr:cNvSpPr txBox="1"/>
      </xdr:nvSpPr>
      <xdr:spPr>
        <a:xfrm>
          <a:off x="15798800" y="64038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38</xdr:row>
      <xdr:rowOff>168148</xdr:rowOff>
    </xdr:from>
    <xdr:to>
      <xdr:col>73</xdr:col>
      <xdr:colOff>44450</xdr:colOff>
      <xdr:row>39</xdr:row>
      <xdr:rowOff>98298</xdr:rowOff>
    </xdr:to>
    <xdr:sp macro="" textlink="">
      <xdr:nvSpPr>
        <xdr:cNvPr id="401" name="楕円 400">
          <a:extLst>
            <a:ext uri="{FF2B5EF4-FFF2-40B4-BE49-F238E27FC236}">
              <a16:creationId xmlns:a16="http://schemas.microsoft.com/office/drawing/2014/main" id="{F247E7FB-51A2-4A09-B519-92377DF8D4E1}"/>
            </a:ext>
          </a:extLst>
        </xdr:cNvPr>
        <xdr:cNvSpPr/>
      </xdr:nvSpPr>
      <xdr:spPr>
        <a:xfrm>
          <a:off x="15240000" y="6683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37</xdr:row>
      <xdr:rowOff>108475</xdr:rowOff>
    </xdr:from>
    <xdr:ext cx="762000" cy="259045"/>
    <xdr:sp macro="" textlink="">
      <xdr:nvSpPr>
        <xdr:cNvPr id="402" name="テキスト ボックス 401">
          <a:extLst>
            <a:ext uri="{FF2B5EF4-FFF2-40B4-BE49-F238E27FC236}">
              <a16:creationId xmlns:a16="http://schemas.microsoft.com/office/drawing/2014/main" id="{FFEE1CA7-4503-41C6-B8C5-69DF6D5F90AF}"/>
            </a:ext>
          </a:extLst>
        </xdr:cNvPr>
        <xdr:cNvSpPr txBox="1"/>
      </xdr:nvSpPr>
      <xdr:spPr>
        <a:xfrm>
          <a:off x="14909800" y="64521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39</xdr:row>
      <xdr:rowOff>6350</xdr:rowOff>
    </xdr:from>
    <xdr:to>
      <xdr:col>68</xdr:col>
      <xdr:colOff>203200</xdr:colOff>
      <xdr:row>39</xdr:row>
      <xdr:rowOff>107950</xdr:rowOff>
    </xdr:to>
    <xdr:sp macro="" textlink="">
      <xdr:nvSpPr>
        <xdr:cNvPr id="403" name="楕円 402">
          <a:extLst>
            <a:ext uri="{FF2B5EF4-FFF2-40B4-BE49-F238E27FC236}">
              <a16:creationId xmlns:a16="http://schemas.microsoft.com/office/drawing/2014/main" id="{8233AFF3-7B4B-464E-AA32-6B0D6305C5B6}"/>
            </a:ext>
          </a:extLst>
        </xdr:cNvPr>
        <xdr:cNvSpPr/>
      </xdr:nvSpPr>
      <xdr:spPr>
        <a:xfrm>
          <a:off x="14351000" y="6692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37</xdr:row>
      <xdr:rowOff>118127</xdr:rowOff>
    </xdr:from>
    <xdr:ext cx="762000" cy="259045"/>
    <xdr:sp macro="" textlink="">
      <xdr:nvSpPr>
        <xdr:cNvPr id="404" name="テキスト ボックス 403">
          <a:extLst>
            <a:ext uri="{FF2B5EF4-FFF2-40B4-BE49-F238E27FC236}">
              <a16:creationId xmlns:a16="http://schemas.microsoft.com/office/drawing/2014/main" id="{D9BDD3A6-2715-459A-8652-445670284042}"/>
            </a:ext>
          </a:extLst>
        </xdr:cNvPr>
        <xdr:cNvSpPr txBox="1"/>
      </xdr:nvSpPr>
      <xdr:spPr>
        <a:xfrm>
          <a:off x="14020800" y="646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39</xdr:row>
      <xdr:rowOff>6350</xdr:rowOff>
    </xdr:from>
    <xdr:to>
      <xdr:col>64</xdr:col>
      <xdr:colOff>152400</xdr:colOff>
      <xdr:row>39</xdr:row>
      <xdr:rowOff>107950</xdr:rowOff>
    </xdr:to>
    <xdr:sp macro="" textlink="">
      <xdr:nvSpPr>
        <xdr:cNvPr id="405" name="楕円 404">
          <a:extLst>
            <a:ext uri="{FF2B5EF4-FFF2-40B4-BE49-F238E27FC236}">
              <a16:creationId xmlns:a16="http://schemas.microsoft.com/office/drawing/2014/main" id="{248C3A1E-2A72-4C21-8EE0-4249BD7F26B2}"/>
            </a:ext>
          </a:extLst>
        </xdr:cNvPr>
        <xdr:cNvSpPr/>
      </xdr:nvSpPr>
      <xdr:spPr>
        <a:xfrm>
          <a:off x="13462000" y="6692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37</xdr:row>
      <xdr:rowOff>118127</xdr:rowOff>
    </xdr:from>
    <xdr:ext cx="762000" cy="259045"/>
    <xdr:sp macro="" textlink="">
      <xdr:nvSpPr>
        <xdr:cNvPr id="406" name="テキスト ボックス 405">
          <a:extLst>
            <a:ext uri="{FF2B5EF4-FFF2-40B4-BE49-F238E27FC236}">
              <a16:creationId xmlns:a16="http://schemas.microsoft.com/office/drawing/2014/main" id="{F9B9C8AF-43D7-4953-810B-1FD8D487FA73}"/>
            </a:ext>
          </a:extLst>
        </xdr:cNvPr>
        <xdr:cNvSpPr txBox="1"/>
      </xdr:nvSpPr>
      <xdr:spPr>
        <a:xfrm>
          <a:off x="13131800" y="646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7" name="正方形/長方形 406">
          <a:extLst>
            <a:ext uri="{FF2B5EF4-FFF2-40B4-BE49-F238E27FC236}">
              <a16:creationId xmlns:a16="http://schemas.microsoft.com/office/drawing/2014/main" id="{D0E09515-5B35-45FB-884D-529A3F187BE1}"/>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8" name="テキスト ボックス 407">
          <a:extLst>
            <a:ext uri="{FF2B5EF4-FFF2-40B4-BE49-F238E27FC236}">
              <a16:creationId xmlns:a16="http://schemas.microsoft.com/office/drawing/2014/main" id="{31F515BA-6E8A-441B-A0EF-8B071BB08993}"/>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09" name="テキスト ボックス 408">
          <a:extLst>
            <a:ext uri="{FF2B5EF4-FFF2-40B4-BE49-F238E27FC236}">
              <a16:creationId xmlns:a16="http://schemas.microsoft.com/office/drawing/2014/main" id="{AE01B098-B6BA-4E4B-A627-8A30ECEC0B0C}"/>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0" name="正方形/長方形 409">
          <a:extLst>
            <a:ext uri="{FF2B5EF4-FFF2-40B4-BE49-F238E27FC236}">
              <a16:creationId xmlns:a16="http://schemas.microsoft.com/office/drawing/2014/main" id="{4B2C1702-3C7D-4FF9-B084-6D72E3C841D6}"/>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1" name="正方形/長方形 410">
          <a:extLst>
            <a:ext uri="{FF2B5EF4-FFF2-40B4-BE49-F238E27FC236}">
              <a16:creationId xmlns:a16="http://schemas.microsoft.com/office/drawing/2014/main" id="{3F7D72F1-9097-4155-9A8E-8E7BB79C95FF}"/>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2" name="正方形/長方形 411">
          <a:extLst>
            <a:ext uri="{FF2B5EF4-FFF2-40B4-BE49-F238E27FC236}">
              <a16:creationId xmlns:a16="http://schemas.microsoft.com/office/drawing/2014/main" id="{3940BAE0-C557-4946-95C2-0E359374224A}"/>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3" name="正方形/長方形 412">
          <a:extLst>
            <a:ext uri="{FF2B5EF4-FFF2-40B4-BE49-F238E27FC236}">
              <a16:creationId xmlns:a16="http://schemas.microsoft.com/office/drawing/2014/main" id="{29236D7B-2AFF-4022-80E4-214A85034F6C}"/>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4" name="正方形/長方形 413">
          <a:extLst>
            <a:ext uri="{FF2B5EF4-FFF2-40B4-BE49-F238E27FC236}">
              <a16:creationId xmlns:a16="http://schemas.microsoft.com/office/drawing/2014/main" id="{3C69DB52-B23F-4460-87B5-7260C50B3057}"/>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5" name="正方形/長方形 414">
          <a:extLst>
            <a:ext uri="{FF2B5EF4-FFF2-40B4-BE49-F238E27FC236}">
              <a16:creationId xmlns:a16="http://schemas.microsoft.com/office/drawing/2014/main" id="{B2534247-AC29-4248-BB35-EBE0CCF6243F}"/>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6" name="正方形/長方形 415">
          <a:extLst>
            <a:ext uri="{FF2B5EF4-FFF2-40B4-BE49-F238E27FC236}">
              <a16:creationId xmlns:a16="http://schemas.microsoft.com/office/drawing/2014/main" id="{389D919A-605D-435A-925A-1B8AA1006561}"/>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7" name="正方形/長方形 416">
          <a:extLst>
            <a:ext uri="{FF2B5EF4-FFF2-40B4-BE49-F238E27FC236}">
              <a16:creationId xmlns:a16="http://schemas.microsoft.com/office/drawing/2014/main" id="{B134B79F-8D9C-49DD-9B3B-62D8A90B95E7}"/>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8" name="正方形/長方形 417">
          <a:extLst>
            <a:ext uri="{FF2B5EF4-FFF2-40B4-BE49-F238E27FC236}">
              <a16:creationId xmlns:a16="http://schemas.microsoft.com/office/drawing/2014/main" id="{6ABDE6D8-5DF8-416F-8461-19B972C41F9C}"/>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19" name="テキスト ボックス 418">
          <a:extLst>
            <a:ext uri="{FF2B5EF4-FFF2-40B4-BE49-F238E27FC236}">
              <a16:creationId xmlns:a16="http://schemas.microsoft.com/office/drawing/2014/main" id="{A5FA4983-0109-4685-81FD-74DCC87FA73A}"/>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充当可能財源が将来負担額を上回ったことで実数値はマイナスとなり、将来負担比率は</a:t>
          </a:r>
          <a:r>
            <a:rPr kumimoji="1" lang="en-US" altLang="ja-JP" sz="1200">
              <a:latin typeface="ＭＳ Ｐゴシック" panose="020B0600070205080204" pitchFamily="50" charset="-128"/>
              <a:ea typeface="ＭＳ Ｐゴシック" panose="020B0600070205080204" pitchFamily="50" charset="-128"/>
            </a:rPr>
            <a:t>0</a:t>
          </a:r>
          <a:r>
            <a:rPr kumimoji="1" lang="ja-JP" altLang="en-US" sz="1200">
              <a:latin typeface="ＭＳ Ｐゴシック" panose="020B0600070205080204" pitchFamily="50" charset="-128"/>
              <a:ea typeface="ＭＳ Ｐゴシック" panose="020B0600070205080204" pitchFamily="50" charset="-128"/>
            </a:rPr>
            <a:t>となった。主な要因は、下水道事業において企業債残高が減少し企業債等繰入見込額が減少したこと、市税の増収が想定を上回ったことや法人事業税交付金等各種交付金の増額があったことなどを受け、剰余金の財政調整基金への積立を実施した結果、充当可能財源が増加したこと等が挙げられる。今後も、老朽化した学校の改修等の大規模事業の財源とするため市債を発行する予定だが、将来負担が増加しないよう財政措置のある市債の活用や事業の取捨選択に努め健全な財政運営を図る。</a:t>
          </a:r>
        </a:p>
      </xdr:txBody>
    </xdr:sp>
    <xdr:clientData/>
  </xdr:twoCellAnchor>
  <xdr:oneCellAnchor>
    <xdr:from>
      <xdr:col>61</xdr:col>
      <xdr:colOff>6350</xdr:colOff>
      <xdr:row>10</xdr:row>
      <xdr:rowOff>63500</xdr:rowOff>
    </xdr:from>
    <xdr:ext cx="298543" cy="225703"/>
    <xdr:sp macro="" textlink="">
      <xdr:nvSpPr>
        <xdr:cNvPr id="420" name="テキスト ボックス 419">
          <a:extLst>
            <a:ext uri="{FF2B5EF4-FFF2-40B4-BE49-F238E27FC236}">
              <a16:creationId xmlns:a16="http://schemas.microsoft.com/office/drawing/2014/main" id="{7757C486-609C-4106-9DC4-7F60453DFCB6}"/>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1" name="直線コネクタ 420">
          <a:extLst>
            <a:ext uri="{FF2B5EF4-FFF2-40B4-BE49-F238E27FC236}">
              <a16:creationId xmlns:a16="http://schemas.microsoft.com/office/drawing/2014/main" id="{4B5EF29C-96CC-4655-BC81-FF8C9327916B}"/>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2" name="テキスト ボックス 421">
          <a:extLst>
            <a:ext uri="{FF2B5EF4-FFF2-40B4-BE49-F238E27FC236}">
              <a16:creationId xmlns:a16="http://schemas.microsoft.com/office/drawing/2014/main" id="{43C79D8A-1F05-43D5-9D6E-24ED250D6AD8}"/>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23" name="直線コネクタ 422">
          <a:extLst>
            <a:ext uri="{FF2B5EF4-FFF2-40B4-BE49-F238E27FC236}">
              <a16:creationId xmlns:a16="http://schemas.microsoft.com/office/drawing/2014/main" id="{7B46F515-3B4F-4179-B9C4-A8FFEE23481A}"/>
            </a:ext>
          </a:extLst>
        </xdr:cNvPr>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24" name="テキスト ボックス 423">
          <a:extLst>
            <a:ext uri="{FF2B5EF4-FFF2-40B4-BE49-F238E27FC236}">
              <a16:creationId xmlns:a16="http://schemas.microsoft.com/office/drawing/2014/main" id="{DFD49DD8-B513-4A8B-B737-17898E1600C4}"/>
            </a:ext>
          </a:extLst>
        </xdr:cNvPr>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25" name="直線コネクタ 424">
          <a:extLst>
            <a:ext uri="{FF2B5EF4-FFF2-40B4-BE49-F238E27FC236}">
              <a16:creationId xmlns:a16="http://schemas.microsoft.com/office/drawing/2014/main" id="{B00D873D-122A-4255-A550-9CFCDF7C50B8}"/>
            </a:ext>
          </a:extLst>
        </xdr:cNvPr>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26" name="テキスト ボックス 425">
          <a:extLst>
            <a:ext uri="{FF2B5EF4-FFF2-40B4-BE49-F238E27FC236}">
              <a16:creationId xmlns:a16="http://schemas.microsoft.com/office/drawing/2014/main" id="{EED7770A-EE6A-42A1-BD98-FBB83FF5393E}"/>
            </a:ext>
          </a:extLst>
        </xdr:cNvPr>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27" name="直線コネクタ 426">
          <a:extLst>
            <a:ext uri="{FF2B5EF4-FFF2-40B4-BE49-F238E27FC236}">
              <a16:creationId xmlns:a16="http://schemas.microsoft.com/office/drawing/2014/main" id="{6694383F-E003-48D6-A496-7498750D2BF1}"/>
            </a:ext>
          </a:extLst>
        </xdr:cNvPr>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28" name="テキスト ボックス 427">
          <a:extLst>
            <a:ext uri="{FF2B5EF4-FFF2-40B4-BE49-F238E27FC236}">
              <a16:creationId xmlns:a16="http://schemas.microsoft.com/office/drawing/2014/main" id="{8FA516DE-0300-4ADC-A864-C3209B8C4859}"/>
            </a:ext>
          </a:extLst>
        </xdr:cNvPr>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29" name="直線コネクタ 428">
          <a:extLst>
            <a:ext uri="{FF2B5EF4-FFF2-40B4-BE49-F238E27FC236}">
              <a16:creationId xmlns:a16="http://schemas.microsoft.com/office/drawing/2014/main" id="{B076CF01-53C7-4138-B92E-A34F09DDB613}"/>
            </a:ext>
          </a:extLst>
        </xdr:cNvPr>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30" name="テキスト ボックス 429">
          <a:extLst>
            <a:ext uri="{FF2B5EF4-FFF2-40B4-BE49-F238E27FC236}">
              <a16:creationId xmlns:a16="http://schemas.microsoft.com/office/drawing/2014/main" id="{F8BA3F8F-6162-4BC3-95E5-3F7FD519D865}"/>
            </a:ext>
          </a:extLst>
        </xdr:cNvPr>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31" name="直線コネクタ 430">
          <a:extLst>
            <a:ext uri="{FF2B5EF4-FFF2-40B4-BE49-F238E27FC236}">
              <a16:creationId xmlns:a16="http://schemas.microsoft.com/office/drawing/2014/main" id="{60D2E0C9-FE83-4C74-AA01-D4FA1EE07B69}"/>
            </a:ext>
          </a:extLst>
        </xdr:cNvPr>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32" name="テキスト ボックス 431">
          <a:extLst>
            <a:ext uri="{FF2B5EF4-FFF2-40B4-BE49-F238E27FC236}">
              <a16:creationId xmlns:a16="http://schemas.microsoft.com/office/drawing/2014/main" id="{758CFAA6-5504-4E81-815C-7822AA9F7615}"/>
            </a:ext>
          </a:extLst>
        </xdr:cNvPr>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33" name="直線コネクタ 432">
          <a:extLst>
            <a:ext uri="{FF2B5EF4-FFF2-40B4-BE49-F238E27FC236}">
              <a16:creationId xmlns:a16="http://schemas.microsoft.com/office/drawing/2014/main" id="{F8D80AC6-A9BE-4F06-8EF4-9E365DE17FA8}"/>
            </a:ext>
          </a:extLst>
        </xdr:cNvPr>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34" name="テキスト ボックス 433">
          <a:extLst>
            <a:ext uri="{FF2B5EF4-FFF2-40B4-BE49-F238E27FC236}">
              <a16:creationId xmlns:a16="http://schemas.microsoft.com/office/drawing/2014/main" id="{D97F8795-1FFD-4A22-84F7-71E231F34106}"/>
            </a:ext>
          </a:extLst>
        </xdr:cNvPr>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5" name="直線コネクタ 434">
          <a:extLst>
            <a:ext uri="{FF2B5EF4-FFF2-40B4-BE49-F238E27FC236}">
              <a16:creationId xmlns:a16="http://schemas.microsoft.com/office/drawing/2014/main" id="{BB4F8161-C3EF-40D9-913C-9952EC3D5AFC}"/>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6" name="将来負担の状況グラフ枠">
          <a:extLst>
            <a:ext uri="{FF2B5EF4-FFF2-40B4-BE49-F238E27FC236}">
              <a16:creationId xmlns:a16="http://schemas.microsoft.com/office/drawing/2014/main" id="{F71747D0-846C-427C-AF3D-253DA5C1764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23</xdr:row>
      <xdr:rowOff>34834</xdr:rowOff>
    </xdr:to>
    <xdr:cxnSp macro="">
      <xdr:nvCxnSpPr>
        <xdr:cNvPr id="437" name="直線コネクタ 436">
          <a:extLst>
            <a:ext uri="{FF2B5EF4-FFF2-40B4-BE49-F238E27FC236}">
              <a16:creationId xmlns:a16="http://schemas.microsoft.com/office/drawing/2014/main" id="{62815600-0571-4646-9B4F-FF2226B7BD2B}"/>
            </a:ext>
          </a:extLst>
        </xdr:cNvPr>
        <xdr:cNvCxnSpPr/>
      </xdr:nvCxnSpPr>
      <xdr:spPr>
        <a:xfrm flipV="1">
          <a:off x="17018000" y="2313214"/>
          <a:ext cx="0" cy="166497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6911</xdr:rowOff>
    </xdr:from>
    <xdr:ext cx="762000" cy="259045"/>
    <xdr:sp macro="" textlink="">
      <xdr:nvSpPr>
        <xdr:cNvPr id="438" name="将来負担の状況最小値テキスト">
          <a:extLst>
            <a:ext uri="{FF2B5EF4-FFF2-40B4-BE49-F238E27FC236}">
              <a16:creationId xmlns:a16="http://schemas.microsoft.com/office/drawing/2014/main" id="{4FE934A3-D9C1-4421-A446-411E0226733C}"/>
            </a:ext>
          </a:extLst>
        </xdr:cNvPr>
        <xdr:cNvSpPr txBox="1"/>
      </xdr:nvSpPr>
      <xdr:spPr>
        <a:xfrm>
          <a:off x="17106900" y="39502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34834</xdr:rowOff>
    </xdr:from>
    <xdr:to>
      <xdr:col>81</xdr:col>
      <xdr:colOff>133350</xdr:colOff>
      <xdr:row>23</xdr:row>
      <xdr:rowOff>34834</xdr:rowOff>
    </xdr:to>
    <xdr:cxnSp macro="">
      <xdr:nvCxnSpPr>
        <xdr:cNvPr id="439" name="直線コネクタ 438">
          <a:extLst>
            <a:ext uri="{FF2B5EF4-FFF2-40B4-BE49-F238E27FC236}">
              <a16:creationId xmlns:a16="http://schemas.microsoft.com/office/drawing/2014/main" id="{637215BE-8F4A-4CFB-B10D-A85C6C69D39B}"/>
            </a:ext>
          </a:extLst>
        </xdr:cNvPr>
        <xdr:cNvCxnSpPr/>
      </xdr:nvCxnSpPr>
      <xdr:spPr>
        <a:xfrm>
          <a:off x="16929100" y="39781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170741</xdr:rowOff>
    </xdr:from>
    <xdr:ext cx="762000" cy="259045"/>
    <xdr:sp macro="" textlink="">
      <xdr:nvSpPr>
        <xdr:cNvPr id="440" name="将来負担の状況最大値テキスト">
          <a:extLst>
            <a:ext uri="{FF2B5EF4-FFF2-40B4-BE49-F238E27FC236}">
              <a16:creationId xmlns:a16="http://schemas.microsoft.com/office/drawing/2014/main" id="{5E83EADF-E22B-46DD-9E1D-468D34AABAF5}"/>
            </a:ext>
          </a:extLst>
        </xdr:cNvPr>
        <xdr:cNvSpPr txBox="1"/>
      </xdr:nvSpPr>
      <xdr:spPr>
        <a:xfrm>
          <a:off x="17106900" y="2056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41" name="直線コネクタ 440">
          <a:extLst>
            <a:ext uri="{FF2B5EF4-FFF2-40B4-BE49-F238E27FC236}">
              <a16:creationId xmlns:a16="http://schemas.microsoft.com/office/drawing/2014/main" id="{403D81E3-F726-4E43-AF68-B5E0A11D0277}"/>
            </a:ext>
          </a:extLst>
        </xdr:cNvPr>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152400</xdr:colOff>
      <xdr:row>13</xdr:row>
      <xdr:rowOff>129177</xdr:rowOff>
    </xdr:from>
    <xdr:to>
      <xdr:col>72</xdr:col>
      <xdr:colOff>203200</xdr:colOff>
      <xdr:row>14</xdr:row>
      <xdr:rowOff>50800</xdr:rowOff>
    </xdr:to>
    <xdr:cxnSp macro="">
      <xdr:nvCxnSpPr>
        <xdr:cNvPr id="442" name="直線コネクタ 441">
          <a:extLst>
            <a:ext uri="{FF2B5EF4-FFF2-40B4-BE49-F238E27FC236}">
              <a16:creationId xmlns:a16="http://schemas.microsoft.com/office/drawing/2014/main" id="{8B0710A8-199E-4019-B8BB-4FA2C5D676E5}"/>
            </a:ext>
          </a:extLst>
        </xdr:cNvPr>
        <xdr:cNvCxnSpPr/>
      </xdr:nvCxnSpPr>
      <xdr:spPr>
        <a:xfrm>
          <a:off x="14401800" y="2358027"/>
          <a:ext cx="889000" cy="930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151570</xdr:rowOff>
    </xdr:from>
    <xdr:ext cx="762000" cy="259045"/>
    <xdr:sp macro="" textlink="">
      <xdr:nvSpPr>
        <xdr:cNvPr id="443" name="将来負担の状況平均値テキスト">
          <a:extLst>
            <a:ext uri="{FF2B5EF4-FFF2-40B4-BE49-F238E27FC236}">
              <a16:creationId xmlns:a16="http://schemas.microsoft.com/office/drawing/2014/main" id="{D1688DC6-EA83-463B-A029-2D6A897D3934}"/>
            </a:ext>
          </a:extLst>
        </xdr:cNvPr>
        <xdr:cNvSpPr txBox="1"/>
      </xdr:nvSpPr>
      <xdr:spPr>
        <a:xfrm>
          <a:off x="17106900" y="238042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8043</xdr:rowOff>
    </xdr:from>
    <xdr:to>
      <xdr:col>81</xdr:col>
      <xdr:colOff>95250</xdr:colOff>
      <xdr:row>14</xdr:row>
      <xdr:rowOff>109643</xdr:rowOff>
    </xdr:to>
    <xdr:sp macro="" textlink="">
      <xdr:nvSpPr>
        <xdr:cNvPr id="444" name="フローチャート: 判断 443">
          <a:extLst>
            <a:ext uri="{FF2B5EF4-FFF2-40B4-BE49-F238E27FC236}">
              <a16:creationId xmlns:a16="http://schemas.microsoft.com/office/drawing/2014/main" id="{948A0FB6-258E-4AF1-9418-BBFEE2B6A255}"/>
            </a:ext>
          </a:extLst>
        </xdr:cNvPr>
        <xdr:cNvSpPr/>
      </xdr:nvSpPr>
      <xdr:spPr>
        <a:xfrm>
          <a:off x="16967200" y="24083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101600</xdr:colOff>
      <xdr:row>13</xdr:row>
      <xdr:rowOff>122283</xdr:rowOff>
    </xdr:from>
    <xdr:to>
      <xdr:col>68</xdr:col>
      <xdr:colOff>152400</xdr:colOff>
      <xdr:row>13</xdr:row>
      <xdr:rowOff>129177</xdr:rowOff>
    </xdr:to>
    <xdr:cxnSp macro="">
      <xdr:nvCxnSpPr>
        <xdr:cNvPr id="445" name="直線コネクタ 444">
          <a:extLst>
            <a:ext uri="{FF2B5EF4-FFF2-40B4-BE49-F238E27FC236}">
              <a16:creationId xmlns:a16="http://schemas.microsoft.com/office/drawing/2014/main" id="{FA975A19-B0E7-444A-9917-89C6DABEC57A}"/>
            </a:ext>
          </a:extLst>
        </xdr:cNvPr>
        <xdr:cNvCxnSpPr/>
      </xdr:nvCxnSpPr>
      <xdr:spPr>
        <a:xfrm>
          <a:off x="13512800" y="2351133"/>
          <a:ext cx="889000" cy="68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14</xdr:row>
      <xdr:rowOff>68943</xdr:rowOff>
    </xdr:from>
    <xdr:to>
      <xdr:col>77</xdr:col>
      <xdr:colOff>95250</xdr:colOff>
      <xdr:row>14</xdr:row>
      <xdr:rowOff>170543</xdr:rowOff>
    </xdr:to>
    <xdr:sp macro="" textlink="">
      <xdr:nvSpPr>
        <xdr:cNvPr id="446" name="フローチャート: 判断 445">
          <a:extLst>
            <a:ext uri="{FF2B5EF4-FFF2-40B4-BE49-F238E27FC236}">
              <a16:creationId xmlns:a16="http://schemas.microsoft.com/office/drawing/2014/main" id="{08689EC6-965D-42F8-9AC0-ECE162C3C268}"/>
            </a:ext>
          </a:extLst>
        </xdr:cNvPr>
        <xdr:cNvSpPr/>
      </xdr:nvSpPr>
      <xdr:spPr>
        <a:xfrm>
          <a:off x="16129000" y="2469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13</xdr:row>
      <xdr:rowOff>9270</xdr:rowOff>
    </xdr:from>
    <xdr:ext cx="736600" cy="259045"/>
    <xdr:sp macro="" textlink="">
      <xdr:nvSpPr>
        <xdr:cNvPr id="447" name="テキスト ボックス 446">
          <a:extLst>
            <a:ext uri="{FF2B5EF4-FFF2-40B4-BE49-F238E27FC236}">
              <a16:creationId xmlns:a16="http://schemas.microsoft.com/office/drawing/2014/main" id="{0688D1BD-3C49-47D3-B09F-28AEAA09D0F4}"/>
            </a:ext>
          </a:extLst>
        </xdr:cNvPr>
        <xdr:cNvSpPr txBox="1"/>
      </xdr:nvSpPr>
      <xdr:spPr>
        <a:xfrm>
          <a:off x="15798800" y="22381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14</xdr:row>
      <xdr:rowOff>150525</xdr:rowOff>
    </xdr:from>
    <xdr:to>
      <xdr:col>73</xdr:col>
      <xdr:colOff>44450</xdr:colOff>
      <xdr:row>15</xdr:row>
      <xdr:rowOff>80675</xdr:rowOff>
    </xdr:to>
    <xdr:sp macro="" textlink="">
      <xdr:nvSpPr>
        <xdr:cNvPr id="448" name="フローチャート: 判断 447">
          <a:extLst>
            <a:ext uri="{FF2B5EF4-FFF2-40B4-BE49-F238E27FC236}">
              <a16:creationId xmlns:a16="http://schemas.microsoft.com/office/drawing/2014/main" id="{EFB85285-4A0A-4045-A64A-D0251C78EF7F}"/>
            </a:ext>
          </a:extLst>
        </xdr:cNvPr>
        <xdr:cNvSpPr/>
      </xdr:nvSpPr>
      <xdr:spPr>
        <a:xfrm>
          <a:off x="15240000" y="2550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15</xdr:row>
      <xdr:rowOff>65452</xdr:rowOff>
    </xdr:from>
    <xdr:ext cx="762000" cy="259045"/>
    <xdr:sp macro="" textlink="">
      <xdr:nvSpPr>
        <xdr:cNvPr id="449" name="テキスト ボックス 448">
          <a:extLst>
            <a:ext uri="{FF2B5EF4-FFF2-40B4-BE49-F238E27FC236}">
              <a16:creationId xmlns:a16="http://schemas.microsoft.com/office/drawing/2014/main" id="{34319FE4-071D-444B-9ECD-930742D6C294}"/>
            </a:ext>
          </a:extLst>
        </xdr:cNvPr>
        <xdr:cNvSpPr txBox="1"/>
      </xdr:nvSpPr>
      <xdr:spPr>
        <a:xfrm>
          <a:off x="14909800" y="2637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14</xdr:row>
      <xdr:rowOff>155121</xdr:rowOff>
    </xdr:from>
    <xdr:to>
      <xdr:col>68</xdr:col>
      <xdr:colOff>203200</xdr:colOff>
      <xdr:row>15</xdr:row>
      <xdr:rowOff>85271</xdr:rowOff>
    </xdr:to>
    <xdr:sp macro="" textlink="">
      <xdr:nvSpPr>
        <xdr:cNvPr id="450" name="フローチャート: 判断 449">
          <a:extLst>
            <a:ext uri="{FF2B5EF4-FFF2-40B4-BE49-F238E27FC236}">
              <a16:creationId xmlns:a16="http://schemas.microsoft.com/office/drawing/2014/main" id="{FCA9413B-B416-4DF3-8A09-ADE5C201CED8}"/>
            </a:ext>
          </a:extLst>
        </xdr:cNvPr>
        <xdr:cNvSpPr/>
      </xdr:nvSpPr>
      <xdr:spPr>
        <a:xfrm>
          <a:off x="14351000" y="25554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15</xdr:row>
      <xdr:rowOff>70048</xdr:rowOff>
    </xdr:from>
    <xdr:ext cx="762000" cy="259045"/>
    <xdr:sp macro="" textlink="">
      <xdr:nvSpPr>
        <xdr:cNvPr id="451" name="テキスト ボックス 450">
          <a:extLst>
            <a:ext uri="{FF2B5EF4-FFF2-40B4-BE49-F238E27FC236}">
              <a16:creationId xmlns:a16="http://schemas.microsoft.com/office/drawing/2014/main" id="{2C3CF6D0-611D-454F-A1DB-DB4CE3245329}"/>
            </a:ext>
          </a:extLst>
        </xdr:cNvPr>
        <xdr:cNvSpPr txBox="1"/>
      </xdr:nvSpPr>
      <xdr:spPr>
        <a:xfrm>
          <a:off x="14020800" y="26417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152823</xdr:rowOff>
    </xdr:from>
    <xdr:to>
      <xdr:col>64</xdr:col>
      <xdr:colOff>152400</xdr:colOff>
      <xdr:row>15</xdr:row>
      <xdr:rowOff>82973</xdr:rowOff>
    </xdr:to>
    <xdr:sp macro="" textlink="">
      <xdr:nvSpPr>
        <xdr:cNvPr id="452" name="フローチャート: 判断 451">
          <a:extLst>
            <a:ext uri="{FF2B5EF4-FFF2-40B4-BE49-F238E27FC236}">
              <a16:creationId xmlns:a16="http://schemas.microsoft.com/office/drawing/2014/main" id="{4B3F1106-2350-4830-A8EC-B43529F6B325}"/>
            </a:ext>
          </a:extLst>
        </xdr:cNvPr>
        <xdr:cNvSpPr/>
      </xdr:nvSpPr>
      <xdr:spPr>
        <a:xfrm>
          <a:off x="13462000" y="25531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15</xdr:row>
      <xdr:rowOff>67750</xdr:rowOff>
    </xdr:from>
    <xdr:ext cx="762000" cy="259045"/>
    <xdr:sp macro="" textlink="">
      <xdr:nvSpPr>
        <xdr:cNvPr id="453" name="テキスト ボックス 452">
          <a:extLst>
            <a:ext uri="{FF2B5EF4-FFF2-40B4-BE49-F238E27FC236}">
              <a16:creationId xmlns:a16="http://schemas.microsoft.com/office/drawing/2014/main" id="{62130050-7457-48D5-AAE9-86DE7ED6B869}"/>
            </a:ext>
          </a:extLst>
        </xdr:cNvPr>
        <xdr:cNvSpPr txBox="1"/>
      </xdr:nvSpPr>
      <xdr:spPr>
        <a:xfrm>
          <a:off x="13131800" y="26395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4" name="テキスト ボックス 453">
          <a:extLst>
            <a:ext uri="{FF2B5EF4-FFF2-40B4-BE49-F238E27FC236}">
              <a16:creationId xmlns:a16="http://schemas.microsoft.com/office/drawing/2014/main" id="{FA9DAC3F-34F9-4061-A235-13FDBA91D9A5}"/>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5" name="テキスト ボックス 454">
          <a:extLst>
            <a:ext uri="{FF2B5EF4-FFF2-40B4-BE49-F238E27FC236}">
              <a16:creationId xmlns:a16="http://schemas.microsoft.com/office/drawing/2014/main" id="{7236F491-4269-49F6-B36D-309693098E8B}"/>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6" name="テキスト ボックス 455">
          <a:extLst>
            <a:ext uri="{FF2B5EF4-FFF2-40B4-BE49-F238E27FC236}">
              <a16:creationId xmlns:a16="http://schemas.microsoft.com/office/drawing/2014/main" id="{74BD1419-3E57-4BA8-AF02-4BB00F455B04}"/>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7" name="テキスト ボックス 456">
          <a:extLst>
            <a:ext uri="{FF2B5EF4-FFF2-40B4-BE49-F238E27FC236}">
              <a16:creationId xmlns:a16="http://schemas.microsoft.com/office/drawing/2014/main" id="{3C81294A-A502-44F7-B9B2-CDAB72DF9F8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8" name="テキスト ボックス 457">
          <a:extLst>
            <a:ext uri="{FF2B5EF4-FFF2-40B4-BE49-F238E27FC236}">
              <a16:creationId xmlns:a16="http://schemas.microsoft.com/office/drawing/2014/main" id="{1B9CF88C-F607-4598-AEB3-063FD76ECA02}"/>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14</xdr:row>
      <xdr:rowOff>0</xdr:rowOff>
    </xdr:from>
    <xdr:to>
      <xdr:col>73</xdr:col>
      <xdr:colOff>44450</xdr:colOff>
      <xdr:row>14</xdr:row>
      <xdr:rowOff>101600</xdr:rowOff>
    </xdr:to>
    <xdr:sp macro="" textlink="">
      <xdr:nvSpPr>
        <xdr:cNvPr id="459" name="楕円 458">
          <a:extLst>
            <a:ext uri="{FF2B5EF4-FFF2-40B4-BE49-F238E27FC236}">
              <a16:creationId xmlns:a16="http://schemas.microsoft.com/office/drawing/2014/main" id="{9F2C9C53-DB9C-481E-9714-501E21A2E1B5}"/>
            </a:ext>
          </a:extLst>
        </xdr:cNvPr>
        <xdr:cNvSpPr/>
      </xdr:nvSpPr>
      <xdr:spPr>
        <a:xfrm>
          <a:off x="15240000" y="2400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111777</xdr:rowOff>
    </xdr:from>
    <xdr:ext cx="762000" cy="259045"/>
    <xdr:sp macro="" textlink="">
      <xdr:nvSpPr>
        <xdr:cNvPr id="460" name="テキスト ボックス 459">
          <a:extLst>
            <a:ext uri="{FF2B5EF4-FFF2-40B4-BE49-F238E27FC236}">
              <a16:creationId xmlns:a16="http://schemas.microsoft.com/office/drawing/2014/main" id="{A6B5BCE9-5628-49EE-B2F0-E2FEFBDC4F19}"/>
            </a:ext>
          </a:extLst>
        </xdr:cNvPr>
        <xdr:cNvSpPr txBox="1"/>
      </xdr:nvSpPr>
      <xdr:spPr>
        <a:xfrm>
          <a:off x="14909800" y="216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13</xdr:row>
      <xdr:rowOff>78377</xdr:rowOff>
    </xdr:from>
    <xdr:to>
      <xdr:col>68</xdr:col>
      <xdr:colOff>203200</xdr:colOff>
      <xdr:row>14</xdr:row>
      <xdr:rowOff>8527</xdr:rowOff>
    </xdr:to>
    <xdr:sp macro="" textlink="">
      <xdr:nvSpPr>
        <xdr:cNvPr id="461" name="楕円 460">
          <a:extLst>
            <a:ext uri="{FF2B5EF4-FFF2-40B4-BE49-F238E27FC236}">
              <a16:creationId xmlns:a16="http://schemas.microsoft.com/office/drawing/2014/main" id="{5144384D-77D4-4B89-AE24-6EABD7A5FB52}"/>
            </a:ext>
          </a:extLst>
        </xdr:cNvPr>
        <xdr:cNvSpPr/>
      </xdr:nvSpPr>
      <xdr:spPr>
        <a:xfrm>
          <a:off x="14351000" y="23072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18704</xdr:rowOff>
    </xdr:from>
    <xdr:ext cx="762000" cy="259045"/>
    <xdr:sp macro="" textlink="">
      <xdr:nvSpPr>
        <xdr:cNvPr id="462" name="テキスト ボックス 461">
          <a:extLst>
            <a:ext uri="{FF2B5EF4-FFF2-40B4-BE49-F238E27FC236}">
              <a16:creationId xmlns:a16="http://schemas.microsoft.com/office/drawing/2014/main" id="{B39608AA-972B-4FC7-8396-B8714220A509}"/>
            </a:ext>
          </a:extLst>
        </xdr:cNvPr>
        <xdr:cNvSpPr txBox="1"/>
      </xdr:nvSpPr>
      <xdr:spPr>
        <a:xfrm>
          <a:off x="14020800" y="20761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71483</xdr:rowOff>
    </xdr:from>
    <xdr:to>
      <xdr:col>64</xdr:col>
      <xdr:colOff>152400</xdr:colOff>
      <xdr:row>14</xdr:row>
      <xdr:rowOff>1633</xdr:rowOff>
    </xdr:to>
    <xdr:sp macro="" textlink="">
      <xdr:nvSpPr>
        <xdr:cNvPr id="463" name="楕円 462">
          <a:extLst>
            <a:ext uri="{FF2B5EF4-FFF2-40B4-BE49-F238E27FC236}">
              <a16:creationId xmlns:a16="http://schemas.microsoft.com/office/drawing/2014/main" id="{00404725-19AD-4345-823C-0FBB6594A331}"/>
            </a:ext>
          </a:extLst>
        </xdr:cNvPr>
        <xdr:cNvSpPr/>
      </xdr:nvSpPr>
      <xdr:spPr>
        <a:xfrm>
          <a:off x="13462000" y="23003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12</xdr:row>
      <xdr:rowOff>11810</xdr:rowOff>
    </xdr:from>
    <xdr:ext cx="762000" cy="259045"/>
    <xdr:sp macro="" textlink="">
      <xdr:nvSpPr>
        <xdr:cNvPr id="464" name="テキスト ボックス 463">
          <a:extLst>
            <a:ext uri="{FF2B5EF4-FFF2-40B4-BE49-F238E27FC236}">
              <a16:creationId xmlns:a16="http://schemas.microsoft.com/office/drawing/2014/main" id="{31142A75-6B31-4C9C-A255-967F72FDD8D1}"/>
            </a:ext>
          </a:extLst>
        </xdr:cNvPr>
        <xdr:cNvSpPr txBox="1"/>
      </xdr:nvSpPr>
      <xdr:spPr>
        <a:xfrm>
          <a:off x="13131800" y="20692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愛知県犬山市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72,733
70,049
74.90
30,146,439
28,468,991
1,244,985
15,503,964
19,262,385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令和</a:t>
          </a:r>
          <a:r>
            <a:rPr kumimoji="1" lang="en-US" altLang="ja-JP" sz="1200">
              <a:latin typeface="ＭＳ Ｐゴシック" panose="020B0600070205080204" pitchFamily="50" charset="-128"/>
              <a:ea typeface="ＭＳ Ｐゴシック" panose="020B0600070205080204" pitchFamily="50" charset="-128"/>
            </a:rPr>
            <a:t>4</a:t>
          </a:r>
          <a:r>
            <a:rPr kumimoji="1" lang="ja-JP" altLang="en-US" sz="1200">
              <a:latin typeface="ＭＳ Ｐゴシック" panose="020B0600070205080204" pitchFamily="50" charset="-128"/>
              <a:ea typeface="ＭＳ Ｐゴシック" panose="020B0600070205080204" pitchFamily="50" charset="-128"/>
            </a:rPr>
            <a:t>年度は前年度と比較して</a:t>
          </a:r>
          <a:r>
            <a:rPr kumimoji="1" lang="en-US" altLang="ja-JP" sz="1200">
              <a:latin typeface="ＭＳ Ｐゴシック" panose="020B0600070205080204" pitchFamily="50" charset="-128"/>
              <a:ea typeface="ＭＳ Ｐゴシック" panose="020B0600070205080204" pitchFamily="50" charset="-128"/>
            </a:rPr>
            <a:t>0.6</a:t>
          </a:r>
          <a:r>
            <a:rPr kumimoji="1" lang="ja-JP" altLang="en-US" sz="1200">
              <a:latin typeface="ＭＳ Ｐゴシック" panose="020B0600070205080204" pitchFamily="50" charset="-128"/>
              <a:ea typeface="ＭＳ Ｐゴシック" panose="020B0600070205080204" pitchFamily="50" charset="-128"/>
            </a:rPr>
            <a:t>ポイントの増となり、依然として類似団体平均及び県内平均を上回っている。保育・教育環境の充実のため保育士を</a:t>
          </a:r>
          <a:r>
            <a:rPr kumimoji="1" lang="en-US" altLang="ja-JP" sz="1200">
              <a:latin typeface="ＭＳ Ｐゴシック" panose="020B0600070205080204" pitchFamily="50" charset="-128"/>
              <a:ea typeface="ＭＳ Ｐゴシック" panose="020B0600070205080204" pitchFamily="50" charset="-128"/>
            </a:rPr>
            <a:t>1</a:t>
          </a:r>
          <a:r>
            <a:rPr kumimoji="1" lang="ja-JP" altLang="en-US" sz="1200">
              <a:latin typeface="ＭＳ Ｐゴシック" panose="020B0600070205080204" pitchFamily="50" charset="-128"/>
              <a:ea typeface="ＭＳ Ｐゴシック" panose="020B0600070205080204" pitchFamily="50" charset="-128"/>
            </a:rPr>
            <a:t>人増員したが、少人数学級の市費常勤講師を</a:t>
          </a:r>
          <a:r>
            <a:rPr kumimoji="1" lang="en-US" altLang="ja-JP" sz="1200">
              <a:latin typeface="ＭＳ Ｐゴシック" panose="020B0600070205080204" pitchFamily="50" charset="-128"/>
              <a:ea typeface="ＭＳ Ｐゴシック" panose="020B0600070205080204" pitchFamily="50" charset="-128"/>
            </a:rPr>
            <a:t>3</a:t>
          </a:r>
          <a:r>
            <a:rPr kumimoji="1" lang="ja-JP" altLang="en-US" sz="1200">
              <a:latin typeface="ＭＳ Ｐゴシック" panose="020B0600070205080204" pitchFamily="50" charset="-128"/>
              <a:ea typeface="ＭＳ Ｐゴシック" panose="020B0600070205080204" pitchFamily="50" charset="-128"/>
            </a:rPr>
            <a:t>人減員したことにより人件費は減少しているものの、比率としては他の経費との兼ね合いによって増加している。</a:t>
          </a:r>
        </a:p>
        <a:p>
          <a:r>
            <a:rPr kumimoji="1" lang="ja-JP" altLang="en-US" sz="1200">
              <a:latin typeface="ＭＳ Ｐゴシック" panose="020B0600070205080204" pitchFamily="50" charset="-128"/>
              <a:ea typeface="ＭＳ Ｐゴシック" panose="020B0600070205080204" pitchFamily="50" charset="-128"/>
            </a:rPr>
            <a:t>　業務の効率化よりも業務の増加量の方が上回っている状況にあるため、今後も人員の適正配置等を含め人件費の適正化に取り組む必要がある。</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a:extLst>
            <a:ext uri="{FF2B5EF4-FFF2-40B4-BE49-F238E27FC236}">
              <a16:creationId xmlns:a16="http://schemas.microsoft.com/office/drawing/2014/main" id="{00000000-0008-0000-0400-00003A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35</xdr:row>
      <xdr:rowOff>37846</xdr:rowOff>
    </xdr:from>
    <xdr:to>
      <xdr:col>24</xdr:col>
      <xdr:colOff>25400</xdr:colOff>
      <xdr:row>40</xdr:row>
      <xdr:rowOff>104140</xdr:rowOff>
    </xdr:to>
    <xdr:cxnSp macro="">
      <xdr:nvCxnSpPr>
        <xdr:cNvPr id="59" name="直線コネクタ 58">
          <a:extLst>
            <a:ext uri="{FF2B5EF4-FFF2-40B4-BE49-F238E27FC236}">
              <a16:creationId xmlns:a16="http://schemas.microsoft.com/office/drawing/2014/main" id="{00000000-0008-0000-0400-00003B000000}"/>
            </a:ext>
          </a:extLst>
        </xdr:cNvPr>
        <xdr:cNvCxnSpPr/>
      </xdr:nvCxnSpPr>
      <xdr:spPr>
        <a:xfrm flipV="1">
          <a:off x="4826000" y="6038596"/>
          <a:ext cx="0" cy="9235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76217</xdr:rowOff>
    </xdr:from>
    <xdr:ext cx="762000" cy="259045"/>
    <xdr:sp macro="" textlink="">
      <xdr:nvSpPr>
        <xdr:cNvPr id="60" name="人件費最小値テキスト">
          <a:extLst>
            <a:ext uri="{FF2B5EF4-FFF2-40B4-BE49-F238E27FC236}">
              <a16:creationId xmlns:a16="http://schemas.microsoft.com/office/drawing/2014/main" id="{00000000-0008-0000-0400-00003C000000}"/>
            </a:ext>
          </a:extLst>
        </xdr:cNvPr>
        <xdr:cNvSpPr txBox="1"/>
      </xdr:nvSpPr>
      <xdr:spPr>
        <a:xfrm>
          <a:off x="4914900" y="6934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104140</xdr:rowOff>
    </xdr:from>
    <xdr:to>
      <xdr:col>24</xdr:col>
      <xdr:colOff>114300</xdr:colOff>
      <xdr:row>40</xdr:row>
      <xdr:rowOff>104140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a:off x="4737100" y="6962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124223</xdr:rowOff>
    </xdr:from>
    <xdr:ext cx="762000" cy="259045"/>
    <xdr:sp macro="" textlink="">
      <xdr:nvSpPr>
        <xdr:cNvPr id="62" name="人件費最大値テキスト">
          <a:extLst>
            <a:ext uri="{FF2B5EF4-FFF2-40B4-BE49-F238E27FC236}">
              <a16:creationId xmlns:a16="http://schemas.microsoft.com/office/drawing/2014/main" id="{00000000-0008-0000-0400-00003E000000}"/>
            </a:ext>
          </a:extLst>
        </xdr:cNvPr>
        <xdr:cNvSpPr txBox="1"/>
      </xdr:nvSpPr>
      <xdr:spPr>
        <a:xfrm>
          <a:off x="4914900" y="5782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35</xdr:row>
      <xdr:rowOff>37846</xdr:rowOff>
    </xdr:from>
    <xdr:to>
      <xdr:col>24</xdr:col>
      <xdr:colOff>114300</xdr:colOff>
      <xdr:row>35</xdr:row>
      <xdr:rowOff>37846</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60385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38</xdr:row>
      <xdr:rowOff>67564</xdr:rowOff>
    </xdr:from>
    <xdr:to>
      <xdr:col>24</xdr:col>
      <xdr:colOff>25400</xdr:colOff>
      <xdr:row>38</xdr:row>
      <xdr:rowOff>94996</xdr:rowOff>
    </xdr:to>
    <xdr:cxnSp macro="">
      <xdr:nvCxnSpPr>
        <xdr:cNvPr id="64" name="直線コネクタ 63">
          <a:extLst>
            <a:ext uri="{FF2B5EF4-FFF2-40B4-BE49-F238E27FC236}">
              <a16:creationId xmlns:a16="http://schemas.microsoft.com/office/drawing/2014/main" id="{00000000-0008-0000-0400-000040000000}"/>
            </a:ext>
          </a:extLst>
        </xdr:cNvPr>
        <xdr:cNvCxnSpPr/>
      </xdr:nvCxnSpPr>
      <xdr:spPr>
        <a:xfrm>
          <a:off x="3987800" y="6582664"/>
          <a:ext cx="8382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170451</xdr:rowOff>
    </xdr:from>
    <xdr:ext cx="762000" cy="259045"/>
    <xdr:sp macro="" textlink="">
      <xdr:nvSpPr>
        <xdr:cNvPr id="65" name="人件費平均値テキスト">
          <a:extLst>
            <a:ext uri="{FF2B5EF4-FFF2-40B4-BE49-F238E27FC236}">
              <a16:creationId xmlns:a16="http://schemas.microsoft.com/office/drawing/2014/main" id="{00000000-0008-0000-0400-000041000000}"/>
            </a:ext>
          </a:extLst>
        </xdr:cNvPr>
        <xdr:cNvSpPr txBox="1"/>
      </xdr:nvSpPr>
      <xdr:spPr>
        <a:xfrm>
          <a:off x="4914900" y="617120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153924</xdr:rowOff>
    </xdr:from>
    <xdr:to>
      <xdr:col>24</xdr:col>
      <xdr:colOff>76200</xdr:colOff>
      <xdr:row>37</xdr:row>
      <xdr:rowOff>84074</xdr:rowOff>
    </xdr:to>
    <xdr:sp macro="" textlink="">
      <xdr:nvSpPr>
        <xdr:cNvPr id="66" name="フローチャート: 判断 65">
          <a:extLst>
            <a:ext uri="{FF2B5EF4-FFF2-40B4-BE49-F238E27FC236}">
              <a16:creationId xmlns:a16="http://schemas.microsoft.com/office/drawing/2014/main" id="{00000000-0008-0000-0400-000042000000}"/>
            </a:ext>
          </a:extLst>
        </xdr:cNvPr>
        <xdr:cNvSpPr/>
      </xdr:nvSpPr>
      <xdr:spPr>
        <a:xfrm>
          <a:off x="4775200" y="6326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38</xdr:row>
      <xdr:rowOff>67564</xdr:rowOff>
    </xdr:from>
    <xdr:to>
      <xdr:col>19</xdr:col>
      <xdr:colOff>187325</xdr:colOff>
      <xdr:row>38</xdr:row>
      <xdr:rowOff>149860</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flipV="1">
          <a:off x="3098800" y="6582664"/>
          <a:ext cx="889000" cy="82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121920</xdr:rowOff>
    </xdr:from>
    <xdr:to>
      <xdr:col>20</xdr:col>
      <xdr:colOff>38100</xdr:colOff>
      <xdr:row>37</xdr:row>
      <xdr:rowOff>52070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3937000" y="6294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62247</xdr:rowOff>
    </xdr:from>
    <xdr:ext cx="736600" cy="259045"/>
    <xdr:sp macro="" textlink="">
      <xdr:nvSpPr>
        <xdr:cNvPr id="69" name="テキスト ボックス 68">
          <a:extLst>
            <a:ext uri="{FF2B5EF4-FFF2-40B4-BE49-F238E27FC236}">
              <a16:creationId xmlns:a16="http://schemas.microsoft.com/office/drawing/2014/main" id="{00000000-0008-0000-0400-000045000000}"/>
            </a:ext>
          </a:extLst>
        </xdr:cNvPr>
        <xdr:cNvSpPr txBox="1"/>
      </xdr:nvSpPr>
      <xdr:spPr>
        <a:xfrm>
          <a:off x="3606800" y="60629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37</xdr:row>
      <xdr:rowOff>33274</xdr:rowOff>
    </xdr:from>
    <xdr:to>
      <xdr:col>15</xdr:col>
      <xdr:colOff>98425</xdr:colOff>
      <xdr:row>38</xdr:row>
      <xdr:rowOff>149860</xdr:rowOff>
    </xdr:to>
    <xdr:cxnSp macro="">
      <xdr:nvCxnSpPr>
        <xdr:cNvPr id="70" name="直線コネクタ 69">
          <a:extLst>
            <a:ext uri="{FF2B5EF4-FFF2-40B4-BE49-F238E27FC236}">
              <a16:creationId xmlns:a16="http://schemas.microsoft.com/office/drawing/2014/main" id="{00000000-0008-0000-0400-000046000000}"/>
            </a:ext>
          </a:extLst>
        </xdr:cNvPr>
        <xdr:cNvCxnSpPr/>
      </xdr:nvCxnSpPr>
      <xdr:spPr>
        <a:xfrm>
          <a:off x="2209800" y="6376924"/>
          <a:ext cx="889000" cy="2880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37</xdr:row>
      <xdr:rowOff>28194</xdr:rowOff>
    </xdr:from>
    <xdr:to>
      <xdr:col>15</xdr:col>
      <xdr:colOff>149225</xdr:colOff>
      <xdr:row>37</xdr:row>
      <xdr:rowOff>129794</xdr:rowOff>
    </xdr:to>
    <xdr:sp macro="" textlink="">
      <xdr:nvSpPr>
        <xdr:cNvPr id="71" name="フローチャート: 判断 70">
          <a:extLst>
            <a:ext uri="{FF2B5EF4-FFF2-40B4-BE49-F238E27FC236}">
              <a16:creationId xmlns:a16="http://schemas.microsoft.com/office/drawing/2014/main" id="{00000000-0008-0000-0400-000047000000}"/>
            </a:ext>
          </a:extLst>
        </xdr:cNvPr>
        <xdr:cNvSpPr/>
      </xdr:nvSpPr>
      <xdr:spPr>
        <a:xfrm>
          <a:off x="3048000" y="6371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139971</xdr:rowOff>
    </xdr:from>
    <xdr:ext cx="762000" cy="259045"/>
    <xdr:sp macro="" textlink="">
      <xdr:nvSpPr>
        <xdr:cNvPr id="72" name="テキスト ボックス 71">
          <a:extLst>
            <a:ext uri="{FF2B5EF4-FFF2-40B4-BE49-F238E27FC236}">
              <a16:creationId xmlns:a16="http://schemas.microsoft.com/office/drawing/2014/main" id="{00000000-0008-0000-0400-000048000000}"/>
            </a:ext>
          </a:extLst>
        </xdr:cNvPr>
        <xdr:cNvSpPr txBox="1"/>
      </xdr:nvSpPr>
      <xdr:spPr>
        <a:xfrm>
          <a:off x="2717800" y="61407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36</xdr:row>
      <xdr:rowOff>168148</xdr:rowOff>
    </xdr:from>
    <xdr:to>
      <xdr:col>11</xdr:col>
      <xdr:colOff>9525</xdr:colOff>
      <xdr:row>37</xdr:row>
      <xdr:rowOff>33274</xdr:rowOff>
    </xdr:to>
    <xdr:cxnSp macro="">
      <xdr:nvCxnSpPr>
        <xdr:cNvPr id="73" name="直線コネクタ 72">
          <a:extLst>
            <a:ext uri="{FF2B5EF4-FFF2-40B4-BE49-F238E27FC236}">
              <a16:creationId xmlns:a16="http://schemas.microsoft.com/office/drawing/2014/main" id="{00000000-0008-0000-0400-000049000000}"/>
            </a:ext>
          </a:extLst>
        </xdr:cNvPr>
        <xdr:cNvCxnSpPr/>
      </xdr:nvCxnSpPr>
      <xdr:spPr>
        <a:xfrm>
          <a:off x="1320800" y="6340348"/>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85344</xdr:rowOff>
    </xdr:from>
    <xdr:to>
      <xdr:col>11</xdr:col>
      <xdr:colOff>60325</xdr:colOff>
      <xdr:row>37</xdr:row>
      <xdr:rowOff>15494</xdr:rowOff>
    </xdr:to>
    <xdr:sp macro="" textlink="">
      <xdr:nvSpPr>
        <xdr:cNvPr id="74" name="フローチャート: 判断 73">
          <a:extLst>
            <a:ext uri="{FF2B5EF4-FFF2-40B4-BE49-F238E27FC236}">
              <a16:creationId xmlns:a16="http://schemas.microsoft.com/office/drawing/2014/main" id="{00000000-0008-0000-0400-00004A000000}"/>
            </a:ext>
          </a:extLst>
        </xdr:cNvPr>
        <xdr:cNvSpPr/>
      </xdr:nvSpPr>
      <xdr:spPr>
        <a:xfrm>
          <a:off x="2159000" y="6257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25671</xdr:rowOff>
    </xdr:from>
    <xdr:ext cx="762000" cy="259045"/>
    <xdr:sp macro="" textlink="">
      <xdr:nvSpPr>
        <xdr:cNvPr id="75" name="テキスト ボックス 74">
          <a:extLst>
            <a:ext uri="{FF2B5EF4-FFF2-40B4-BE49-F238E27FC236}">
              <a16:creationId xmlns:a16="http://schemas.microsoft.com/office/drawing/2014/main" id="{00000000-0008-0000-0400-00004B000000}"/>
            </a:ext>
          </a:extLst>
        </xdr:cNvPr>
        <xdr:cNvSpPr txBox="1"/>
      </xdr:nvSpPr>
      <xdr:spPr>
        <a:xfrm>
          <a:off x="1828800" y="60264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85344</xdr:rowOff>
    </xdr:from>
    <xdr:to>
      <xdr:col>6</xdr:col>
      <xdr:colOff>171450</xdr:colOff>
      <xdr:row>37</xdr:row>
      <xdr:rowOff>15494</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1270000" y="6257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25671</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939800" y="60264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a:extLst>
            <a:ext uri="{FF2B5EF4-FFF2-40B4-BE49-F238E27FC236}">
              <a16:creationId xmlns:a16="http://schemas.microsoft.com/office/drawing/2014/main" id="{00000000-0008-0000-0400-00004E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38</xdr:row>
      <xdr:rowOff>44196</xdr:rowOff>
    </xdr:from>
    <xdr:to>
      <xdr:col>24</xdr:col>
      <xdr:colOff>76200</xdr:colOff>
      <xdr:row>38</xdr:row>
      <xdr:rowOff>145796</xdr:rowOff>
    </xdr:to>
    <xdr:sp macro="" textlink="">
      <xdr:nvSpPr>
        <xdr:cNvPr id="83" name="楕円 82">
          <a:extLst>
            <a:ext uri="{FF2B5EF4-FFF2-40B4-BE49-F238E27FC236}">
              <a16:creationId xmlns:a16="http://schemas.microsoft.com/office/drawing/2014/main" id="{00000000-0008-0000-0400-000053000000}"/>
            </a:ext>
          </a:extLst>
        </xdr:cNvPr>
        <xdr:cNvSpPr/>
      </xdr:nvSpPr>
      <xdr:spPr>
        <a:xfrm>
          <a:off x="4775200" y="65592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38</xdr:row>
      <xdr:rowOff>16273</xdr:rowOff>
    </xdr:from>
    <xdr:ext cx="762000" cy="259045"/>
    <xdr:sp macro="" textlink="">
      <xdr:nvSpPr>
        <xdr:cNvPr id="84" name="人件費該当値テキスト">
          <a:extLst>
            <a:ext uri="{FF2B5EF4-FFF2-40B4-BE49-F238E27FC236}">
              <a16:creationId xmlns:a16="http://schemas.microsoft.com/office/drawing/2014/main" id="{00000000-0008-0000-0400-000054000000}"/>
            </a:ext>
          </a:extLst>
        </xdr:cNvPr>
        <xdr:cNvSpPr txBox="1"/>
      </xdr:nvSpPr>
      <xdr:spPr>
        <a:xfrm>
          <a:off x="4914900" y="65313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38</xdr:row>
      <xdr:rowOff>16764</xdr:rowOff>
    </xdr:from>
    <xdr:to>
      <xdr:col>20</xdr:col>
      <xdr:colOff>38100</xdr:colOff>
      <xdr:row>38</xdr:row>
      <xdr:rowOff>118364</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3937000" y="65318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38</xdr:row>
      <xdr:rowOff>103141</xdr:rowOff>
    </xdr:from>
    <xdr:ext cx="7366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3606800" y="66182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38</xdr:row>
      <xdr:rowOff>99060</xdr:rowOff>
    </xdr:from>
    <xdr:to>
      <xdr:col>15</xdr:col>
      <xdr:colOff>149225</xdr:colOff>
      <xdr:row>39</xdr:row>
      <xdr:rowOff>29210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048000" y="6614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39</xdr:row>
      <xdr:rowOff>13987</xdr:rowOff>
    </xdr:from>
    <xdr:ext cx="7620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2717800" y="6700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36</xdr:row>
      <xdr:rowOff>153924</xdr:rowOff>
    </xdr:from>
    <xdr:to>
      <xdr:col>11</xdr:col>
      <xdr:colOff>60325</xdr:colOff>
      <xdr:row>37</xdr:row>
      <xdr:rowOff>84074</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2159000" y="6326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68851</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1828800" y="64125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117348</xdr:rowOff>
    </xdr:from>
    <xdr:to>
      <xdr:col>6</xdr:col>
      <xdr:colOff>171450</xdr:colOff>
      <xdr:row>37</xdr:row>
      <xdr:rowOff>47498</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1270000" y="6289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32275</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939800" y="63759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a:extLst>
            <a:ext uri="{FF2B5EF4-FFF2-40B4-BE49-F238E27FC236}">
              <a16:creationId xmlns:a16="http://schemas.microsoft.com/office/drawing/2014/main" id="{00000000-0008-0000-0400-00005D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a:extLst>
            <a:ext uri="{FF2B5EF4-FFF2-40B4-BE49-F238E27FC236}">
              <a16:creationId xmlns:a16="http://schemas.microsoft.com/office/drawing/2014/main" id="{00000000-0008-0000-0400-00005E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a:extLst>
            <a:ext uri="{FF2B5EF4-FFF2-40B4-BE49-F238E27FC236}">
              <a16:creationId xmlns:a16="http://schemas.microsoft.com/office/drawing/2014/main" id="{00000000-0008-0000-0400-000067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前年度比で</a:t>
          </a:r>
          <a:r>
            <a:rPr kumimoji="1" lang="en-US" altLang="ja-JP" sz="1200">
              <a:latin typeface="ＭＳ Ｐゴシック" panose="020B0600070205080204" pitchFamily="50" charset="-128"/>
              <a:ea typeface="ＭＳ Ｐゴシック" panose="020B0600070205080204" pitchFamily="50" charset="-128"/>
            </a:rPr>
            <a:t>2.8</a:t>
          </a:r>
          <a:r>
            <a:rPr kumimoji="1" lang="ja-JP" altLang="en-US" sz="1200">
              <a:latin typeface="ＭＳ Ｐゴシック" panose="020B0600070205080204" pitchFamily="50" charset="-128"/>
              <a:ea typeface="ＭＳ Ｐゴシック" panose="020B0600070205080204" pitchFamily="50" charset="-128"/>
            </a:rPr>
            <a:t>ポイント増加し、類似団体平均及び県内平均と比較すると高い水準にある。</a:t>
          </a:r>
          <a:endParaRPr kumimoji="1" lang="en-US" altLang="ja-JP" sz="1200">
            <a:latin typeface="ＭＳ Ｐゴシック" panose="020B0600070205080204" pitchFamily="50" charset="-128"/>
            <a:ea typeface="ＭＳ Ｐゴシック" panose="020B0600070205080204" pitchFamily="50" charset="-128"/>
          </a:endParaRPr>
        </a:p>
        <a:p>
          <a:r>
            <a:rPr kumimoji="1" lang="ja-JP" altLang="en-US" sz="1200">
              <a:latin typeface="ＭＳ Ｐゴシック" panose="020B0600070205080204" pitchFamily="50" charset="-128"/>
              <a:ea typeface="ＭＳ Ｐゴシック" panose="020B0600070205080204" pitchFamily="50" charset="-128"/>
            </a:rPr>
            <a:t>　主な増加要因は、新型コロナウイルス感染症対応地方創生臨時交付金を活用した給食費無料化事業を行ったことで経常的特定財源である給食費が減少し、充当一般財源が増加したことや光熱費の高騰等が挙げられる。</a:t>
          </a:r>
          <a:endParaRPr kumimoji="1" lang="en-US" altLang="ja-JP" sz="1200">
            <a:latin typeface="ＭＳ Ｐゴシック" panose="020B0600070205080204" pitchFamily="50" charset="-128"/>
            <a:ea typeface="ＭＳ Ｐゴシック" panose="020B0600070205080204" pitchFamily="50" charset="-128"/>
          </a:endParaRPr>
        </a:p>
        <a:p>
          <a:r>
            <a:rPr kumimoji="1" lang="ja-JP" altLang="en-US" sz="1200">
              <a:latin typeface="ＭＳ Ｐゴシック" panose="020B0600070205080204" pitchFamily="50" charset="-128"/>
              <a:ea typeface="ＭＳ Ｐゴシック" panose="020B0600070205080204" pitchFamily="50" charset="-128"/>
            </a:rPr>
            <a:t>　事業の検証・見直しの取組の一例としては成果連動型民間業務委託による施設管理委託料の節減を図っている。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04" name="テキスト ボックス 103">
          <a:extLst>
            <a:ext uri="{FF2B5EF4-FFF2-40B4-BE49-F238E27FC236}">
              <a16:creationId xmlns:a16="http://schemas.microsoft.com/office/drawing/2014/main" id="{00000000-0008-0000-0400-000068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a:extLst>
            <a:ext uri="{FF2B5EF4-FFF2-40B4-BE49-F238E27FC236}">
              <a16:creationId xmlns:a16="http://schemas.microsoft.com/office/drawing/2014/main" id="{00000000-0008-0000-0400-000069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9" name="物件費グラフ枠">
          <a:extLst>
            <a:ext uri="{FF2B5EF4-FFF2-40B4-BE49-F238E27FC236}">
              <a16:creationId xmlns:a16="http://schemas.microsoft.com/office/drawing/2014/main" id="{00000000-0008-0000-0400-000077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14</xdr:row>
      <xdr:rowOff>73660</xdr:rowOff>
    </xdr:from>
    <xdr:to>
      <xdr:col>82</xdr:col>
      <xdr:colOff>107950</xdr:colOff>
      <xdr:row>22</xdr:row>
      <xdr:rowOff>35560</xdr:rowOff>
    </xdr:to>
    <xdr:cxnSp macro="">
      <xdr:nvCxnSpPr>
        <xdr:cNvPr id="120" name="直線コネクタ 119">
          <a:extLst>
            <a:ext uri="{FF2B5EF4-FFF2-40B4-BE49-F238E27FC236}">
              <a16:creationId xmlns:a16="http://schemas.microsoft.com/office/drawing/2014/main" id="{00000000-0008-0000-0400-000078000000}"/>
            </a:ext>
          </a:extLst>
        </xdr:cNvPr>
        <xdr:cNvCxnSpPr/>
      </xdr:nvCxnSpPr>
      <xdr:spPr>
        <a:xfrm flipV="1">
          <a:off x="16510000" y="2473960"/>
          <a:ext cx="0" cy="13335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22</xdr:row>
      <xdr:rowOff>7637</xdr:rowOff>
    </xdr:from>
    <xdr:ext cx="762000" cy="259045"/>
    <xdr:sp macro="" textlink="">
      <xdr:nvSpPr>
        <xdr:cNvPr id="121" name="物件費最小値テキスト">
          <a:extLst>
            <a:ext uri="{FF2B5EF4-FFF2-40B4-BE49-F238E27FC236}">
              <a16:creationId xmlns:a16="http://schemas.microsoft.com/office/drawing/2014/main" id="{00000000-0008-0000-0400-000079000000}"/>
            </a:ext>
          </a:extLst>
        </xdr:cNvPr>
        <xdr:cNvSpPr txBox="1"/>
      </xdr:nvSpPr>
      <xdr:spPr>
        <a:xfrm>
          <a:off x="16598900" y="3779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22</xdr:row>
      <xdr:rowOff>35560</xdr:rowOff>
    </xdr:from>
    <xdr:to>
      <xdr:col>82</xdr:col>
      <xdr:colOff>196850</xdr:colOff>
      <xdr:row>22</xdr:row>
      <xdr:rowOff>35560</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a:off x="16421100" y="38074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160037</xdr:rowOff>
    </xdr:from>
    <xdr:ext cx="762000" cy="259045"/>
    <xdr:sp macro="" textlink="">
      <xdr:nvSpPr>
        <xdr:cNvPr id="123" name="物件費最大値テキスト">
          <a:extLst>
            <a:ext uri="{FF2B5EF4-FFF2-40B4-BE49-F238E27FC236}">
              <a16:creationId xmlns:a16="http://schemas.microsoft.com/office/drawing/2014/main" id="{00000000-0008-0000-0400-00007B000000}"/>
            </a:ext>
          </a:extLst>
        </xdr:cNvPr>
        <xdr:cNvSpPr txBox="1"/>
      </xdr:nvSpPr>
      <xdr:spPr>
        <a:xfrm>
          <a:off x="16598900" y="2217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14</xdr:row>
      <xdr:rowOff>73660</xdr:rowOff>
    </xdr:from>
    <xdr:to>
      <xdr:col>82</xdr:col>
      <xdr:colOff>196850</xdr:colOff>
      <xdr:row>14</xdr:row>
      <xdr:rowOff>73660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6421100" y="24739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18</xdr:row>
      <xdr:rowOff>88900</xdr:rowOff>
    </xdr:from>
    <xdr:to>
      <xdr:col>82</xdr:col>
      <xdr:colOff>107950</xdr:colOff>
      <xdr:row>19</xdr:row>
      <xdr:rowOff>130810</xdr:rowOff>
    </xdr:to>
    <xdr:cxnSp macro="">
      <xdr:nvCxnSpPr>
        <xdr:cNvPr id="125" name="直線コネクタ 124">
          <a:extLst>
            <a:ext uri="{FF2B5EF4-FFF2-40B4-BE49-F238E27FC236}">
              <a16:creationId xmlns:a16="http://schemas.microsoft.com/office/drawing/2014/main" id="{00000000-0008-0000-0400-00007D000000}"/>
            </a:ext>
          </a:extLst>
        </xdr:cNvPr>
        <xdr:cNvCxnSpPr/>
      </xdr:nvCxnSpPr>
      <xdr:spPr>
        <a:xfrm>
          <a:off x="15671800" y="3175000"/>
          <a:ext cx="838200" cy="2133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96537</xdr:rowOff>
    </xdr:from>
    <xdr:ext cx="762000" cy="259045"/>
    <xdr:sp macro="" textlink="">
      <xdr:nvSpPr>
        <xdr:cNvPr id="126" name="物件費平均値テキスト">
          <a:extLst>
            <a:ext uri="{FF2B5EF4-FFF2-40B4-BE49-F238E27FC236}">
              <a16:creationId xmlns:a16="http://schemas.microsoft.com/office/drawing/2014/main" id="{00000000-0008-0000-0400-00007E000000}"/>
            </a:ext>
          </a:extLst>
        </xdr:cNvPr>
        <xdr:cNvSpPr txBox="1"/>
      </xdr:nvSpPr>
      <xdr:spPr>
        <a:xfrm>
          <a:off x="16598900" y="28397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80010</xdr:rowOff>
    </xdr:from>
    <xdr:to>
      <xdr:col>82</xdr:col>
      <xdr:colOff>158750</xdr:colOff>
      <xdr:row>18</xdr:row>
      <xdr:rowOff>10160</xdr:rowOff>
    </xdr:to>
    <xdr:sp macro="" textlink="">
      <xdr:nvSpPr>
        <xdr:cNvPr id="127" name="フローチャート: 判断 126">
          <a:extLst>
            <a:ext uri="{FF2B5EF4-FFF2-40B4-BE49-F238E27FC236}">
              <a16:creationId xmlns:a16="http://schemas.microsoft.com/office/drawing/2014/main" id="{00000000-0008-0000-0400-00007F000000}"/>
            </a:ext>
          </a:extLst>
        </xdr:cNvPr>
        <xdr:cNvSpPr/>
      </xdr:nvSpPr>
      <xdr:spPr>
        <a:xfrm>
          <a:off x="16459200" y="2994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18</xdr:row>
      <xdr:rowOff>88900</xdr:rowOff>
    </xdr:from>
    <xdr:to>
      <xdr:col>78</xdr:col>
      <xdr:colOff>69850</xdr:colOff>
      <xdr:row>19</xdr:row>
      <xdr:rowOff>39370</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flipV="1">
          <a:off x="14782800" y="3175000"/>
          <a:ext cx="889000" cy="1219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152400</xdr:rowOff>
    </xdr:from>
    <xdr:to>
      <xdr:col>78</xdr:col>
      <xdr:colOff>120650</xdr:colOff>
      <xdr:row>17</xdr:row>
      <xdr:rowOff>82550</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5621000" y="2895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92727</xdr:rowOff>
    </xdr:from>
    <xdr:ext cx="736600" cy="259045"/>
    <xdr:sp macro="" textlink="">
      <xdr:nvSpPr>
        <xdr:cNvPr id="130" name="テキスト ボックス 129">
          <a:extLst>
            <a:ext uri="{FF2B5EF4-FFF2-40B4-BE49-F238E27FC236}">
              <a16:creationId xmlns:a16="http://schemas.microsoft.com/office/drawing/2014/main" id="{00000000-0008-0000-0400-000082000000}"/>
            </a:ext>
          </a:extLst>
        </xdr:cNvPr>
        <xdr:cNvSpPr txBox="1"/>
      </xdr:nvSpPr>
      <xdr:spPr>
        <a:xfrm>
          <a:off x="15290800" y="2664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19</xdr:row>
      <xdr:rowOff>39370</xdr:rowOff>
    </xdr:from>
    <xdr:to>
      <xdr:col>73</xdr:col>
      <xdr:colOff>180975</xdr:colOff>
      <xdr:row>20</xdr:row>
      <xdr:rowOff>35560</xdr:rowOff>
    </xdr:to>
    <xdr:cxnSp macro="">
      <xdr:nvCxnSpPr>
        <xdr:cNvPr id="131" name="直線コネクタ 130">
          <a:extLst>
            <a:ext uri="{FF2B5EF4-FFF2-40B4-BE49-F238E27FC236}">
              <a16:creationId xmlns:a16="http://schemas.microsoft.com/office/drawing/2014/main" id="{00000000-0008-0000-0400-000083000000}"/>
            </a:ext>
          </a:extLst>
        </xdr:cNvPr>
        <xdr:cNvCxnSpPr/>
      </xdr:nvCxnSpPr>
      <xdr:spPr>
        <a:xfrm flipV="1">
          <a:off x="13893800" y="3296920"/>
          <a:ext cx="889000" cy="1676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17</xdr:row>
      <xdr:rowOff>64770</xdr:rowOff>
    </xdr:from>
    <xdr:to>
      <xdr:col>74</xdr:col>
      <xdr:colOff>31750</xdr:colOff>
      <xdr:row>17</xdr:row>
      <xdr:rowOff>166370</xdr:rowOff>
    </xdr:to>
    <xdr:sp macro="" textlink="">
      <xdr:nvSpPr>
        <xdr:cNvPr id="132" name="フローチャート: 判断 131">
          <a:extLst>
            <a:ext uri="{FF2B5EF4-FFF2-40B4-BE49-F238E27FC236}">
              <a16:creationId xmlns:a16="http://schemas.microsoft.com/office/drawing/2014/main" id="{00000000-0008-0000-0400-000084000000}"/>
            </a:ext>
          </a:extLst>
        </xdr:cNvPr>
        <xdr:cNvSpPr/>
      </xdr:nvSpPr>
      <xdr:spPr>
        <a:xfrm>
          <a:off x="14732000" y="2979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5097</xdr:rowOff>
    </xdr:from>
    <xdr:ext cx="762000" cy="259045"/>
    <xdr:sp macro="" textlink="">
      <xdr:nvSpPr>
        <xdr:cNvPr id="133" name="テキスト ボックス 132">
          <a:extLst>
            <a:ext uri="{FF2B5EF4-FFF2-40B4-BE49-F238E27FC236}">
              <a16:creationId xmlns:a16="http://schemas.microsoft.com/office/drawing/2014/main" id="{00000000-0008-0000-0400-000085000000}"/>
            </a:ext>
          </a:extLst>
        </xdr:cNvPr>
        <xdr:cNvSpPr txBox="1"/>
      </xdr:nvSpPr>
      <xdr:spPr>
        <a:xfrm>
          <a:off x="14401800" y="2748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19</xdr:row>
      <xdr:rowOff>168910</xdr:rowOff>
    </xdr:from>
    <xdr:to>
      <xdr:col>69</xdr:col>
      <xdr:colOff>92075</xdr:colOff>
      <xdr:row>20</xdr:row>
      <xdr:rowOff>35560</xdr:rowOff>
    </xdr:to>
    <xdr:cxnSp macro="">
      <xdr:nvCxnSpPr>
        <xdr:cNvPr id="134" name="直線コネクタ 133">
          <a:extLst>
            <a:ext uri="{FF2B5EF4-FFF2-40B4-BE49-F238E27FC236}">
              <a16:creationId xmlns:a16="http://schemas.microsoft.com/office/drawing/2014/main" id="{00000000-0008-0000-0400-000086000000}"/>
            </a:ext>
          </a:extLst>
        </xdr:cNvPr>
        <xdr:cNvCxnSpPr/>
      </xdr:nvCxnSpPr>
      <xdr:spPr>
        <a:xfrm>
          <a:off x="13004800" y="342646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17</xdr:row>
      <xdr:rowOff>148590</xdr:rowOff>
    </xdr:from>
    <xdr:to>
      <xdr:col>69</xdr:col>
      <xdr:colOff>142875</xdr:colOff>
      <xdr:row>18</xdr:row>
      <xdr:rowOff>78740</xdr:rowOff>
    </xdr:to>
    <xdr:sp macro="" textlink="">
      <xdr:nvSpPr>
        <xdr:cNvPr id="135" name="フローチャート: 判断 134">
          <a:extLst>
            <a:ext uri="{FF2B5EF4-FFF2-40B4-BE49-F238E27FC236}">
              <a16:creationId xmlns:a16="http://schemas.microsoft.com/office/drawing/2014/main" id="{00000000-0008-0000-0400-000087000000}"/>
            </a:ext>
          </a:extLst>
        </xdr:cNvPr>
        <xdr:cNvSpPr/>
      </xdr:nvSpPr>
      <xdr:spPr>
        <a:xfrm>
          <a:off x="13843000" y="3063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88917</xdr:rowOff>
    </xdr:from>
    <xdr:ext cx="762000" cy="259045"/>
    <xdr:sp macro="" textlink="">
      <xdr:nvSpPr>
        <xdr:cNvPr id="136" name="テキスト ボックス 135">
          <a:extLst>
            <a:ext uri="{FF2B5EF4-FFF2-40B4-BE49-F238E27FC236}">
              <a16:creationId xmlns:a16="http://schemas.microsoft.com/office/drawing/2014/main" id="{00000000-0008-0000-0400-000088000000}"/>
            </a:ext>
          </a:extLst>
        </xdr:cNvPr>
        <xdr:cNvSpPr txBox="1"/>
      </xdr:nvSpPr>
      <xdr:spPr>
        <a:xfrm>
          <a:off x="13512800" y="2832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118110</xdr:rowOff>
    </xdr:from>
    <xdr:to>
      <xdr:col>65</xdr:col>
      <xdr:colOff>53975</xdr:colOff>
      <xdr:row>18</xdr:row>
      <xdr:rowOff>48260</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2954000" y="3032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58437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2623800" y="2801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19</xdr:row>
      <xdr:rowOff>80010</xdr:rowOff>
    </xdr:from>
    <xdr:to>
      <xdr:col>82</xdr:col>
      <xdr:colOff>158750</xdr:colOff>
      <xdr:row>20</xdr:row>
      <xdr:rowOff>10160</xdr:rowOff>
    </xdr:to>
    <xdr:sp macro="" textlink="">
      <xdr:nvSpPr>
        <xdr:cNvPr id="144" name="楕円 143">
          <a:extLst>
            <a:ext uri="{FF2B5EF4-FFF2-40B4-BE49-F238E27FC236}">
              <a16:creationId xmlns:a16="http://schemas.microsoft.com/office/drawing/2014/main" id="{00000000-0008-0000-0400-000090000000}"/>
            </a:ext>
          </a:extLst>
        </xdr:cNvPr>
        <xdr:cNvSpPr/>
      </xdr:nvSpPr>
      <xdr:spPr>
        <a:xfrm>
          <a:off x="16459200" y="3337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19</xdr:row>
      <xdr:rowOff>52087</xdr:rowOff>
    </xdr:from>
    <xdr:ext cx="762000" cy="259045"/>
    <xdr:sp macro="" textlink="">
      <xdr:nvSpPr>
        <xdr:cNvPr id="145" name="物件費該当値テキスト">
          <a:extLst>
            <a:ext uri="{FF2B5EF4-FFF2-40B4-BE49-F238E27FC236}">
              <a16:creationId xmlns:a16="http://schemas.microsoft.com/office/drawing/2014/main" id="{00000000-0008-0000-0400-000091000000}"/>
            </a:ext>
          </a:extLst>
        </xdr:cNvPr>
        <xdr:cNvSpPr txBox="1"/>
      </xdr:nvSpPr>
      <xdr:spPr>
        <a:xfrm>
          <a:off x="16598900" y="3309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18</xdr:row>
      <xdr:rowOff>38100</xdr:rowOff>
    </xdr:from>
    <xdr:to>
      <xdr:col>78</xdr:col>
      <xdr:colOff>120650</xdr:colOff>
      <xdr:row>18</xdr:row>
      <xdr:rowOff>139700</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5621000" y="312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18</xdr:row>
      <xdr:rowOff>124477</xdr:rowOff>
    </xdr:from>
    <xdr:ext cx="7366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5290800" y="3210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18</xdr:row>
      <xdr:rowOff>160020</xdr:rowOff>
    </xdr:from>
    <xdr:to>
      <xdr:col>74</xdr:col>
      <xdr:colOff>31750</xdr:colOff>
      <xdr:row>19</xdr:row>
      <xdr:rowOff>90170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4732000" y="3246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19</xdr:row>
      <xdr:rowOff>74947</xdr:rowOff>
    </xdr:from>
    <xdr:ext cx="7620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4401800" y="3332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19</xdr:row>
      <xdr:rowOff>156210</xdr:rowOff>
    </xdr:from>
    <xdr:to>
      <xdr:col>69</xdr:col>
      <xdr:colOff>142875</xdr:colOff>
      <xdr:row>20</xdr:row>
      <xdr:rowOff>86360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3843000" y="3413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20</xdr:row>
      <xdr:rowOff>71137</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3512800" y="3500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19</xdr:row>
      <xdr:rowOff>118110</xdr:rowOff>
    </xdr:from>
    <xdr:to>
      <xdr:col>65</xdr:col>
      <xdr:colOff>53975</xdr:colOff>
      <xdr:row>20</xdr:row>
      <xdr:rowOff>48260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2954000" y="3375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20</xdr:row>
      <xdr:rowOff>33037</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2623800" y="3462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4" name="テキスト ボックス 163">
          <a:extLst>
            <a:ext uri="{FF2B5EF4-FFF2-40B4-BE49-F238E27FC236}">
              <a16:creationId xmlns:a16="http://schemas.microsoft.com/office/drawing/2014/main" id="{00000000-0008-0000-0400-0000A4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前年度と比較して</a:t>
          </a:r>
          <a:r>
            <a:rPr kumimoji="1" lang="en-US" altLang="ja-JP" sz="1200">
              <a:latin typeface="ＭＳ Ｐゴシック" panose="020B0600070205080204" pitchFamily="50" charset="-128"/>
              <a:ea typeface="ＭＳ Ｐゴシック" panose="020B0600070205080204" pitchFamily="50" charset="-128"/>
            </a:rPr>
            <a:t>1.1</a:t>
          </a:r>
          <a:r>
            <a:rPr kumimoji="1" lang="ja-JP" altLang="en-US" sz="1200">
              <a:latin typeface="ＭＳ Ｐゴシック" panose="020B0600070205080204" pitchFamily="50" charset="-128"/>
              <a:ea typeface="ＭＳ Ｐゴシック" panose="020B0600070205080204" pitchFamily="50" charset="-128"/>
            </a:rPr>
            <a:t>ポイント減少し、県内平均及び類似団体平均を下回った。</a:t>
          </a:r>
          <a:endParaRPr kumimoji="1" lang="en-US" altLang="ja-JP" sz="1200">
            <a:latin typeface="ＭＳ Ｐゴシック" panose="020B0600070205080204" pitchFamily="50" charset="-128"/>
            <a:ea typeface="ＭＳ Ｐゴシック" panose="020B0600070205080204" pitchFamily="50" charset="-128"/>
          </a:endParaRPr>
        </a:p>
        <a:p>
          <a:r>
            <a:rPr kumimoji="1" lang="ja-JP" altLang="en-US" sz="1200">
              <a:latin typeface="ＭＳ Ｐゴシック" panose="020B0600070205080204" pitchFamily="50" charset="-128"/>
              <a:ea typeface="ＭＳ Ｐゴシック" panose="020B0600070205080204" pitchFamily="50" charset="-128"/>
            </a:rPr>
            <a:t>　比率が減少しているのは、臨時特別給付金給付事業の減により歳出額が減少したこと及び想定を上回る市税の増収等によって経常一般財源等が増加したためである。</a:t>
          </a:r>
          <a:endParaRPr kumimoji="1" lang="en-US" altLang="ja-JP" sz="1200">
            <a:latin typeface="ＭＳ Ｐゴシック" panose="020B0600070205080204" pitchFamily="50" charset="-128"/>
            <a:ea typeface="ＭＳ Ｐゴシック" panose="020B0600070205080204" pitchFamily="50" charset="-128"/>
          </a:endParaRPr>
        </a:p>
        <a:p>
          <a:r>
            <a:rPr kumimoji="1" lang="ja-JP" altLang="en-US" sz="1200">
              <a:latin typeface="ＭＳ Ｐゴシック" panose="020B0600070205080204" pitchFamily="50" charset="-128"/>
              <a:ea typeface="ＭＳ Ｐゴシック" panose="020B0600070205080204" pitchFamily="50" charset="-128"/>
            </a:rPr>
            <a:t>　経常収支比率に係る扶助費は、少子化により児童手当等の対象児童が減少している一方、障害者自立支援給付や生活保護等扶助費が増加していることから、緩やかに増加していくことが見込まれる。</a:t>
          </a:r>
        </a:p>
      </xdr:txBody>
    </xdr:sp>
    <xdr:clientData/>
  </xdr:twoCellAnchor>
  <xdr:oneCellAnchor>
    <xdr:from>
      <xdr:col>3</xdr:col>
      <xdr:colOff>123825</xdr:colOff>
      <xdr:row>49</xdr:row>
      <xdr:rowOff>107950</xdr:rowOff>
    </xdr:from>
    <xdr:ext cx="298543" cy="225703"/>
    <xdr:sp macro="" textlink="">
      <xdr:nvSpPr>
        <xdr:cNvPr id="165" name="テキスト ボックス 164">
          <a:extLst>
            <a:ext uri="{FF2B5EF4-FFF2-40B4-BE49-F238E27FC236}">
              <a16:creationId xmlns:a16="http://schemas.microsoft.com/office/drawing/2014/main" id="{00000000-0008-0000-0400-0000A5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6" name="直線コネクタ 165">
          <a:extLst>
            <a:ext uri="{FF2B5EF4-FFF2-40B4-BE49-F238E27FC236}">
              <a16:creationId xmlns:a16="http://schemas.microsoft.com/office/drawing/2014/main" id="{00000000-0008-0000-0400-0000A6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2" name="扶助費グラフ枠">
          <a:extLst>
            <a:ext uri="{FF2B5EF4-FFF2-40B4-BE49-F238E27FC236}">
              <a16:creationId xmlns:a16="http://schemas.microsoft.com/office/drawing/2014/main" id="{00000000-0008-0000-0400-0000B6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53522</xdr:rowOff>
    </xdr:from>
    <xdr:to>
      <xdr:col>24</xdr:col>
      <xdr:colOff>25400</xdr:colOff>
      <xdr:row>61</xdr:row>
      <xdr:rowOff>86178</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flipV="1">
          <a:off x="4826000" y="9140372"/>
          <a:ext cx="0" cy="14042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58255</xdr:rowOff>
    </xdr:from>
    <xdr:ext cx="762000" cy="259045"/>
    <xdr:sp macro="" textlink="">
      <xdr:nvSpPr>
        <xdr:cNvPr id="184" name="扶助費最小値テキスト">
          <a:extLst>
            <a:ext uri="{FF2B5EF4-FFF2-40B4-BE49-F238E27FC236}">
              <a16:creationId xmlns:a16="http://schemas.microsoft.com/office/drawing/2014/main" id="{00000000-0008-0000-0400-0000B8000000}"/>
            </a:ext>
          </a:extLst>
        </xdr:cNvPr>
        <xdr:cNvSpPr txBox="1"/>
      </xdr:nvSpPr>
      <xdr:spPr>
        <a:xfrm>
          <a:off x="4914900" y="10516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86178</xdr:rowOff>
    </xdr:from>
    <xdr:to>
      <xdr:col>24</xdr:col>
      <xdr:colOff>114300</xdr:colOff>
      <xdr:row>61</xdr:row>
      <xdr:rowOff>86178</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4737100" y="105446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139899</xdr:rowOff>
    </xdr:from>
    <xdr:ext cx="762000" cy="259045"/>
    <xdr:sp macro="" textlink="">
      <xdr:nvSpPr>
        <xdr:cNvPr id="186" name="扶助費最大値テキスト">
          <a:extLst>
            <a:ext uri="{FF2B5EF4-FFF2-40B4-BE49-F238E27FC236}">
              <a16:creationId xmlns:a16="http://schemas.microsoft.com/office/drawing/2014/main" id="{00000000-0008-0000-0400-0000BA000000}"/>
            </a:ext>
          </a:extLst>
        </xdr:cNvPr>
        <xdr:cNvSpPr txBox="1"/>
      </xdr:nvSpPr>
      <xdr:spPr>
        <a:xfrm>
          <a:off x="4914900" y="8883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53522</xdr:rowOff>
    </xdr:from>
    <xdr:to>
      <xdr:col>24</xdr:col>
      <xdr:colOff>114300</xdr:colOff>
      <xdr:row>53</xdr:row>
      <xdr:rowOff>53522</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4737100" y="91403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56</xdr:row>
      <xdr:rowOff>12700</xdr:rowOff>
    </xdr:from>
    <xdr:to>
      <xdr:col>24</xdr:col>
      <xdr:colOff>25400</xdr:colOff>
      <xdr:row>57</xdr:row>
      <xdr:rowOff>20865</xdr:rowOff>
    </xdr:to>
    <xdr:cxnSp macro="">
      <xdr:nvCxnSpPr>
        <xdr:cNvPr id="188" name="直線コネクタ 187">
          <a:extLst>
            <a:ext uri="{FF2B5EF4-FFF2-40B4-BE49-F238E27FC236}">
              <a16:creationId xmlns:a16="http://schemas.microsoft.com/office/drawing/2014/main" id="{00000000-0008-0000-0400-0000BC000000}"/>
            </a:ext>
          </a:extLst>
        </xdr:cNvPr>
        <xdr:cNvCxnSpPr/>
      </xdr:nvCxnSpPr>
      <xdr:spPr>
        <a:xfrm flipV="1">
          <a:off x="3987800" y="9613900"/>
          <a:ext cx="838200" cy="1796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48277</xdr:rowOff>
    </xdr:from>
    <xdr:ext cx="762000" cy="259045"/>
    <xdr:sp macro="" textlink="">
      <xdr:nvSpPr>
        <xdr:cNvPr id="189" name="扶助費平均値テキスト">
          <a:extLst>
            <a:ext uri="{FF2B5EF4-FFF2-40B4-BE49-F238E27FC236}">
              <a16:creationId xmlns:a16="http://schemas.microsoft.com/office/drawing/2014/main" id="{00000000-0008-0000-0400-0000BD000000}"/>
            </a:ext>
          </a:extLst>
        </xdr:cNvPr>
        <xdr:cNvSpPr txBox="1"/>
      </xdr:nvSpPr>
      <xdr:spPr>
        <a:xfrm>
          <a:off x="4914900" y="96494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76200</xdr:rowOff>
    </xdr:from>
    <xdr:to>
      <xdr:col>24</xdr:col>
      <xdr:colOff>76200</xdr:colOff>
      <xdr:row>57</xdr:row>
      <xdr:rowOff>6350</xdr:rowOff>
    </xdr:to>
    <xdr:sp macro="" textlink="">
      <xdr:nvSpPr>
        <xdr:cNvPr id="190" name="フローチャート: 判断 189">
          <a:extLst>
            <a:ext uri="{FF2B5EF4-FFF2-40B4-BE49-F238E27FC236}">
              <a16:creationId xmlns:a16="http://schemas.microsoft.com/office/drawing/2014/main" id="{00000000-0008-0000-0400-0000BE000000}"/>
            </a:ext>
          </a:extLst>
        </xdr:cNvPr>
        <xdr:cNvSpPr/>
      </xdr:nvSpPr>
      <xdr:spPr>
        <a:xfrm>
          <a:off x="4775200" y="967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57</xdr:row>
      <xdr:rowOff>20865</xdr:rowOff>
    </xdr:from>
    <xdr:to>
      <xdr:col>19</xdr:col>
      <xdr:colOff>187325</xdr:colOff>
      <xdr:row>57</xdr:row>
      <xdr:rowOff>135165</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flipV="1">
          <a:off x="3098800" y="9793515"/>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166007</xdr:rowOff>
    </xdr:from>
    <xdr:to>
      <xdr:col>20</xdr:col>
      <xdr:colOff>38100</xdr:colOff>
      <xdr:row>56</xdr:row>
      <xdr:rowOff>96157</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3937000" y="9595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106334</xdr:rowOff>
    </xdr:from>
    <xdr:ext cx="736600" cy="259045"/>
    <xdr:sp macro="" textlink="">
      <xdr:nvSpPr>
        <xdr:cNvPr id="193" name="テキスト ボックス 192">
          <a:extLst>
            <a:ext uri="{FF2B5EF4-FFF2-40B4-BE49-F238E27FC236}">
              <a16:creationId xmlns:a16="http://schemas.microsoft.com/office/drawing/2014/main" id="{00000000-0008-0000-0400-0000C1000000}"/>
            </a:ext>
          </a:extLst>
        </xdr:cNvPr>
        <xdr:cNvSpPr txBox="1"/>
      </xdr:nvSpPr>
      <xdr:spPr>
        <a:xfrm>
          <a:off x="3606800" y="93646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57</xdr:row>
      <xdr:rowOff>135165</xdr:rowOff>
    </xdr:from>
    <xdr:to>
      <xdr:col>15</xdr:col>
      <xdr:colOff>98425</xdr:colOff>
      <xdr:row>59</xdr:row>
      <xdr:rowOff>20865</xdr:rowOff>
    </xdr:to>
    <xdr:cxnSp macro="">
      <xdr:nvCxnSpPr>
        <xdr:cNvPr id="194" name="直線コネクタ 193">
          <a:extLst>
            <a:ext uri="{FF2B5EF4-FFF2-40B4-BE49-F238E27FC236}">
              <a16:creationId xmlns:a16="http://schemas.microsoft.com/office/drawing/2014/main" id="{00000000-0008-0000-0400-0000C2000000}"/>
            </a:ext>
          </a:extLst>
        </xdr:cNvPr>
        <xdr:cNvCxnSpPr/>
      </xdr:nvCxnSpPr>
      <xdr:spPr>
        <a:xfrm flipV="1">
          <a:off x="2209800" y="9907815"/>
          <a:ext cx="889000" cy="228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92528</xdr:rowOff>
    </xdr:from>
    <xdr:to>
      <xdr:col>15</xdr:col>
      <xdr:colOff>149225</xdr:colOff>
      <xdr:row>57</xdr:row>
      <xdr:rowOff>22678</xdr:rowOff>
    </xdr:to>
    <xdr:sp macro="" textlink="">
      <xdr:nvSpPr>
        <xdr:cNvPr id="195" name="フローチャート: 判断 194">
          <a:extLst>
            <a:ext uri="{FF2B5EF4-FFF2-40B4-BE49-F238E27FC236}">
              <a16:creationId xmlns:a16="http://schemas.microsoft.com/office/drawing/2014/main" id="{00000000-0008-0000-0400-0000C3000000}"/>
            </a:ext>
          </a:extLst>
        </xdr:cNvPr>
        <xdr:cNvSpPr/>
      </xdr:nvSpPr>
      <xdr:spPr>
        <a:xfrm>
          <a:off x="3048000" y="9693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32855</xdr:rowOff>
    </xdr:from>
    <xdr:ext cx="762000" cy="259045"/>
    <xdr:sp macro="" textlink="">
      <xdr:nvSpPr>
        <xdr:cNvPr id="196" name="テキスト ボックス 195">
          <a:extLst>
            <a:ext uri="{FF2B5EF4-FFF2-40B4-BE49-F238E27FC236}">
              <a16:creationId xmlns:a16="http://schemas.microsoft.com/office/drawing/2014/main" id="{00000000-0008-0000-0400-0000C4000000}"/>
            </a:ext>
          </a:extLst>
        </xdr:cNvPr>
        <xdr:cNvSpPr txBox="1"/>
      </xdr:nvSpPr>
      <xdr:spPr>
        <a:xfrm>
          <a:off x="2717800" y="9462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58</xdr:row>
      <xdr:rowOff>12700</xdr:rowOff>
    </xdr:from>
    <xdr:to>
      <xdr:col>11</xdr:col>
      <xdr:colOff>9525</xdr:colOff>
      <xdr:row>59</xdr:row>
      <xdr:rowOff>20865</xdr:rowOff>
    </xdr:to>
    <xdr:cxnSp macro="">
      <xdr:nvCxnSpPr>
        <xdr:cNvPr id="197" name="直線コネクタ 196">
          <a:extLst>
            <a:ext uri="{FF2B5EF4-FFF2-40B4-BE49-F238E27FC236}">
              <a16:creationId xmlns:a16="http://schemas.microsoft.com/office/drawing/2014/main" id="{00000000-0008-0000-0400-0000C5000000}"/>
            </a:ext>
          </a:extLst>
        </xdr:cNvPr>
        <xdr:cNvCxnSpPr/>
      </xdr:nvCxnSpPr>
      <xdr:spPr>
        <a:xfrm>
          <a:off x="1320800" y="9956800"/>
          <a:ext cx="889000" cy="1796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57</xdr:row>
      <xdr:rowOff>35378</xdr:rowOff>
    </xdr:from>
    <xdr:to>
      <xdr:col>11</xdr:col>
      <xdr:colOff>60325</xdr:colOff>
      <xdr:row>57</xdr:row>
      <xdr:rowOff>136978</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2159000" y="9808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147155</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1828800" y="9576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157843</xdr:rowOff>
    </xdr:from>
    <xdr:to>
      <xdr:col>6</xdr:col>
      <xdr:colOff>171450</xdr:colOff>
      <xdr:row>57</xdr:row>
      <xdr:rowOff>87993</xdr:rowOff>
    </xdr:to>
    <xdr:sp macro="" textlink="">
      <xdr:nvSpPr>
        <xdr:cNvPr id="200" name="フローチャート: 判断 199">
          <a:extLst>
            <a:ext uri="{FF2B5EF4-FFF2-40B4-BE49-F238E27FC236}">
              <a16:creationId xmlns:a16="http://schemas.microsoft.com/office/drawing/2014/main" id="{00000000-0008-0000-0400-0000C8000000}"/>
            </a:ext>
          </a:extLst>
        </xdr:cNvPr>
        <xdr:cNvSpPr/>
      </xdr:nvSpPr>
      <xdr:spPr>
        <a:xfrm>
          <a:off x="1270000" y="9759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98170</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939800" y="9527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133350</xdr:rowOff>
    </xdr:from>
    <xdr:to>
      <xdr:col>24</xdr:col>
      <xdr:colOff>76200</xdr:colOff>
      <xdr:row>56</xdr:row>
      <xdr:rowOff>63500</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4775200" y="9563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149877</xdr:rowOff>
    </xdr:from>
    <xdr:ext cx="762000" cy="259045"/>
    <xdr:sp macro="" textlink="">
      <xdr:nvSpPr>
        <xdr:cNvPr id="208" name="扶助費該当値テキスト">
          <a:extLst>
            <a:ext uri="{FF2B5EF4-FFF2-40B4-BE49-F238E27FC236}">
              <a16:creationId xmlns:a16="http://schemas.microsoft.com/office/drawing/2014/main" id="{00000000-0008-0000-0400-0000D0000000}"/>
            </a:ext>
          </a:extLst>
        </xdr:cNvPr>
        <xdr:cNvSpPr txBox="1"/>
      </xdr:nvSpPr>
      <xdr:spPr>
        <a:xfrm>
          <a:off x="4914900" y="9408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56</xdr:row>
      <xdr:rowOff>141515</xdr:rowOff>
    </xdr:from>
    <xdr:to>
      <xdr:col>20</xdr:col>
      <xdr:colOff>38100</xdr:colOff>
      <xdr:row>57</xdr:row>
      <xdr:rowOff>71665</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3937000" y="9742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56442</xdr:rowOff>
    </xdr:from>
    <xdr:ext cx="7366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3606800" y="98290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57</xdr:row>
      <xdr:rowOff>84365</xdr:rowOff>
    </xdr:from>
    <xdr:to>
      <xdr:col>15</xdr:col>
      <xdr:colOff>149225</xdr:colOff>
      <xdr:row>58</xdr:row>
      <xdr:rowOff>14515</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3048000" y="9857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57</xdr:row>
      <xdr:rowOff>170742</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2717800" y="99433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58</xdr:row>
      <xdr:rowOff>141515</xdr:rowOff>
    </xdr:from>
    <xdr:to>
      <xdr:col>11</xdr:col>
      <xdr:colOff>60325</xdr:colOff>
      <xdr:row>59</xdr:row>
      <xdr:rowOff>71665</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2159000" y="10085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59</xdr:row>
      <xdr:rowOff>56442</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1828800" y="10171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57</xdr:row>
      <xdr:rowOff>133350</xdr:rowOff>
    </xdr:from>
    <xdr:to>
      <xdr:col>6</xdr:col>
      <xdr:colOff>171450</xdr:colOff>
      <xdr:row>58</xdr:row>
      <xdr:rowOff>63500</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1270000" y="990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58</xdr:row>
      <xdr:rowOff>48277</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939800" y="9992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7" name="テキスト ボックス 226">
          <a:extLst>
            <a:ext uri="{FF2B5EF4-FFF2-40B4-BE49-F238E27FC236}">
              <a16:creationId xmlns:a16="http://schemas.microsoft.com/office/drawing/2014/main" id="{00000000-0008-0000-0400-0000E3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前年度と比較し</a:t>
          </a:r>
          <a:r>
            <a:rPr kumimoji="1" lang="en-US" altLang="ja-JP" sz="1200">
              <a:latin typeface="ＭＳ Ｐゴシック" panose="020B0600070205080204" pitchFamily="50" charset="-128"/>
              <a:ea typeface="ＭＳ Ｐゴシック" panose="020B0600070205080204" pitchFamily="50" charset="-128"/>
            </a:rPr>
            <a:t>0.7</a:t>
          </a:r>
          <a:r>
            <a:rPr kumimoji="1" lang="ja-JP" altLang="en-US" sz="1200">
              <a:latin typeface="ＭＳ Ｐゴシック" panose="020B0600070205080204" pitchFamily="50" charset="-128"/>
              <a:ea typeface="ＭＳ Ｐゴシック" panose="020B0600070205080204" pitchFamily="50" charset="-128"/>
            </a:rPr>
            <a:t>ポイント増加し、類似団体平均及び県内平均を上回っている。</a:t>
          </a:r>
          <a:endParaRPr kumimoji="1" lang="en-US" altLang="ja-JP" sz="1200">
            <a:latin typeface="ＭＳ Ｐゴシック" panose="020B0600070205080204" pitchFamily="50" charset="-128"/>
            <a:ea typeface="ＭＳ Ｐゴシック" panose="020B0600070205080204" pitchFamily="50" charset="-128"/>
          </a:endParaRPr>
        </a:p>
        <a:p>
          <a:r>
            <a:rPr kumimoji="1" lang="ja-JP" altLang="en-US" sz="1200">
              <a:latin typeface="ＭＳ Ｐゴシック" panose="020B0600070205080204" pitchFamily="50" charset="-128"/>
              <a:ea typeface="ＭＳ Ｐゴシック" panose="020B0600070205080204" pitchFamily="50" charset="-128"/>
            </a:rPr>
            <a:t>　主な増加要因は、介護保険特別会計繰出金の増加によるものである。これは</a:t>
          </a:r>
          <a:r>
            <a:rPr kumimoji="1" lang="en-US" altLang="ja-JP" sz="1200">
              <a:latin typeface="ＭＳ Ｐゴシック" panose="020B0600070205080204" pitchFamily="50" charset="-128"/>
              <a:ea typeface="ＭＳ Ｐゴシック" panose="020B0600070205080204" pitchFamily="50" charset="-128"/>
            </a:rPr>
            <a:t>65</a:t>
          </a:r>
          <a:r>
            <a:rPr kumimoji="1" lang="ja-JP" altLang="en-US" sz="1200">
              <a:latin typeface="ＭＳ Ｐゴシック" panose="020B0600070205080204" pitchFamily="50" charset="-128"/>
              <a:ea typeface="ＭＳ Ｐゴシック" panose="020B0600070205080204" pitchFamily="50" charset="-128"/>
            </a:rPr>
            <a:t>歳以上の高齢者は微減であったものの、要介護認定者数が増加したことで介護給付費繰出金が前年度と比べて増加したことによる。</a:t>
          </a:r>
          <a:endParaRPr kumimoji="1" lang="en-US" altLang="ja-JP" sz="1200">
            <a:latin typeface="ＭＳ Ｐゴシック" panose="020B0600070205080204" pitchFamily="50" charset="-128"/>
            <a:ea typeface="ＭＳ Ｐゴシック" panose="020B0600070205080204" pitchFamily="50" charset="-128"/>
          </a:endParaRPr>
        </a:p>
        <a:p>
          <a:r>
            <a:rPr kumimoji="1" lang="ja-JP" altLang="en-US" sz="1200">
              <a:latin typeface="ＭＳ Ｐゴシック" panose="020B0600070205080204" pitchFamily="50" charset="-128"/>
              <a:ea typeface="ＭＳ Ｐゴシック" panose="020B0600070205080204" pitchFamily="50" charset="-128"/>
            </a:rPr>
            <a:t>　高齢者の増加に伴い介護給付実績も増加していることから、今後は繰出金の増加が見込まれる。</a:t>
          </a:r>
        </a:p>
      </xdr:txBody>
    </xdr:sp>
    <xdr:clientData/>
  </xdr:twoCellAnchor>
  <xdr:oneCellAnchor>
    <xdr:from>
      <xdr:col>62</xdr:col>
      <xdr:colOff>6350</xdr:colOff>
      <xdr:row>49</xdr:row>
      <xdr:rowOff>107950</xdr:rowOff>
    </xdr:from>
    <xdr:ext cx="298543" cy="225703"/>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29028</xdr:rowOff>
    </xdr:from>
    <xdr:to>
      <xdr:col>85</xdr:col>
      <xdr:colOff>66675</xdr:colOff>
      <xdr:row>62</xdr:row>
      <xdr:rowOff>29028</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58255</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45357</xdr:rowOff>
    </xdr:from>
    <xdr:to>
      <xdr:col>85</xdr:col>
      <xdr:colOff>66675</xdr:colOff>
      <xdr:row>60</xdr:row>
      <xdr:rowOff>45357</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74584</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61685</xdr:rowOff>
    </xdr:from>
    <xdr:to>
      <xdr:col>85</xdr:col>
      <xdr:colOff>66675</xdr:colOff>
      <xdr:row>58</xdr:row>
      <xdr:rowOff>61685</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90912</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78015</xdr:rowOff>
    </xdr:from>
    <xdr:to>
      <xdr:col>85</xdr:col>
      <xdr:colOff>66675</xdr:colOff>
      <xdr:row>56</xdr:row>
      <xdr:rowOff>78015</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107242</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94343</xdr:rowOff>
    </xdr:from>
    <xdr:to>
      <xdr:col>85</xdr:col>
      <xdr:colOff>66675</xdr:colOff>
      <xdr:row>54</xdr:row>
      <xdr:rowOff>94343</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123570</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110672</xdr:rowOff>
    </xdr:from>
    <xdr:to>
      <xdr:col>85</xdr:col>
      <xdr:colOff>66675</xdr:colOff>
      <xdr:row>52</xdr:row>
      <xdr:rowOff>110672</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139899</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4" name="テキスト ボックス 243">
          <a:extLst>
            <a:ext uri="{FF2B5EF4-FFF2-40B4-BE49-F238E27FC236}">
              <a16:creationId xmlns:a16="http://schemas.microsoft.com/office/drawing/2014/main" id="{00000000-0008-0000-0400-0000F4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5" name="その他グラフ枠">
          <a:extLst>
            <a:ext uri="{FF2B5EF4-FFF2-40B4-BE49-F238E27FC236}">
              <a16:creationId xmlns:a16="http://schemas.microsoft.com/office/drawing/2014/main" id="{00000000-0008-0000-0400-0000F5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102507</xdr:rowOff>
    </xdr:from>
    <xdr:to>
      <xdr:col>82</xdr:col>
      <xdr:colOff>107950</xdr:colOff>
      <xdr:row>61</xdr:row>
      <xdr:rowOff>48078</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flipV="1">
          <a:off x="16510000" y="9189357"/>
          <a:ext cx="0" cy="13171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20155</xdr:rowOff>
    </xdr:from>
    <xdr:ext cx="762000" cy="259045"/>
    <xdr:sp macro="" textlink="">
      <xdr:nvSpPr>
        <xdr:cNvPr id="247" name="その他最小値テキスト">
          <a:extLst>
            <a:ext uri="{FF2B5EF4-FFF2-40B4-BE49-F238E27FC236}">
              <a16:creationId xmlns:a16="http://schemas.microsoft.com/office/drawing/2014/main" id="{00000000-0008-0000-0400-0000F7000000}"/>
            </a:ext>
          </a:extLst>
        </xdr:cNvPr>
        <xdr:cNvSpPr txBox="1"/>
      </xdr:nvSpPr>
      <xdr:spPr>
        <a:xfrm>
          <a:off x="16598900" y="10478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48078</xdr:rowOff>
    </xdr:from>
    <xdr:to>
      <xdr:col>82</xdr:col>
      <xdr:colOff>196850</xdr:colOff>
      <xdr:row>61</xdr:row>
      <xdr:rowOff>48078</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a:off x="16421100" y="105065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17434</xdr:rowOff>
    </xdr:from>
    <xdr:ext cx="762000" cy="259045"/>
    <xdr:sp macro="" textlink="">
      <xdr:nvSpPr>
        <xdr:cNvPr id="249" name="その他最大値テキスト">
          <a:extLst>
            <a:ext uri="{FF2B5EF4-FFF2-40B4-BE49-F238E27FC236}">
              <a16:creationId xmlns:a16="http://schemas.microsoft.com/office/drawing/2014/main" id="{00000000-0008-0000-0400-0000F9000000}"/>
            </a:ext>
          </a:extLst>
        </xdr:cNvPr>
        <xdr:cNvSpPr txBox="1"/>
      </xdr:nvSpPr>
      <xdr:spPr>
        <a:xfrm>
          <a:off x="16598900" y="8932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102507</xdr:rowOff>
    </xdr:from>
    <xdr:to>
      <xdr:col>82</xdr:col>
      <xdr:colOff>196850</xdr:colOff>
      <xdr:row>53</xdr:row>
      <xdr:rowOff>102507</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6421100" y="91893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58</xdr:row>
      <xdr:rowOff>39915</xdr:rowOff>
    </xdr:from>
    <xdr:to>
      <xdr:col>82</xdr:col>
      <xdr:colOff>107950</xdr:colOff>
      <xdr:row>58</xdr:row>
      <xdr:rowOff>116115</xdr:rowOff>
    </xdr:to>
    <xdr:cxnSp macro="">
      <xdr:nvCxnSpPr>
        <xdr:cNvPr id="251" name="直線コネクタ 250">
          <a:extLst>
            <a:ext uri="{FF2B5EF4-FFF2-40B4-BE49-F238E27FC236}">
              <a16:creationId xmlns:a16="http://schemas.microsoft.com/office/drawing/2014/main" id="{00000000-0008-0000-0400-0000FB000000}"/>
            </a:ext>
          </a:extLst>
        </xdr:cNvPr>
        <xdr:cNvCxnSpPr/>
      </xdr:nvCxnSpPr>
      <xdr:spPr>
        <a:xfrm>
          <a:off x="15671800" y="9984015"/>
          <a:ext cx="8382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57</xdr:row>
      <xdr:rowOff>49184</xdr:rowOff>
    </xdr:from>
    <xdr:ext cx="762000" cy="259045"/>
    <xdr:sp macro="" textlink="">
      <xdr:nvSpPr>
        <xdr:cNvPr id="252" name="その他平均値テキスト">
          <a:extLst>
            <a:ext uri="{FF2B5EF4-FFF2-40B4-BE49-F238E27FC236}">
              <a16:creationId xmlns:a16="http://schemas.microsoft.com/office/drawing/2014/main" id="{00000000-0008-0000-0400-0000FC000000}"/>
            </a:ext>
          </a:extLst>
        </xdr:cNvPr>
        <xdr:cNvSpPr txBox="1"/>
      </xdr:nvSpPr>
      <xdr:spPr>
        <a:xfrm>
          <a:off x="16598900" y="982183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58</xdr:row>
      <xdr:rowOff>32657</xdr:rowOff>
    </xdr:from>
    <xdr:to>
      <xdr:col>82</xdr:col>
      <xdr:colOff>158750</xdr:colOff>
      <xdr:row>58</xdr:row>
      <xdr:rowOff>134257</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6459200" y="9976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58</xdr:row>
      <xdr:rowOff>39915</xdr:rowOff>
    </xdr:from>
    <xdr:to>
      <xdr:col>78</xdr:col>
      <xdr:colOff>69850</xdr:colOff>
      <xdr:row>59</xdr:row>
      <xdr:rowOff>31750</xdr:rowOff>
    </xdr:to>
    <xdr:cxnSp macro="">
      <xdr:nvCxnSpPr>
        <xdr:cNvPr id="254" name="直線コネクタ 253">
          <a:extLst>
            <a:ext uri="{FF2B5EF4-FFF2-40B4-BE49-F238E27FC236}">
              <a16:creationId xmlns:a16="http://schemas.microsoft.com/office/drawing/2014/main" id="{00000000-0008-0000-0400-0000FE000000}"/>
            </a:ext>
          </a:extLst>
        </xdr:cNvPr>
        <xdr:cNvCxnSpPr/>
      </xdr:nvCxnSpPr>
      <xdr:spPr>
        <a:xfrm flipV="1">
          <a:off x="14782800" y="9984015"/>
          <a:ext cx="889000" cy="1632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149678</xdr:rowOff>
    </xdr:from>
    <xdr:to>
      <xdr:col>78</xdr:col>
      <xdr:colOff>120650</xdr:colOff>
      <xdr:row>58</xdr:row>
      <xdr:rowOff>79828</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5621000" y="9922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90005</xdr:rowOff>
    </xdr:from>
    <xdr:ext cx="736600" cy="259045"/>
    <xdr:sp macro="" textlink="">
      <xdr:nvSpPr>
        <xdr:cNvPr id="256" name="テキスト ボックス 255">
          <a:extLst>
            <a:ext uri="{FF2B5EF4-FFF2-40B4-BE49-F238E27FC236}">
              <a16:creationId xmlns:a16="http://schemas.microsoft.com/office/drawing/2014/main" id="{00000000-0008-0000-0400-000000010000}"/>
            </a:ext>
          </a:extLst>
        </xdr:cNvPr>
        <xdr:cNvSpPr txBox="1"/>
      </xdr:nvSpPr>
      <xdr:spPr>
        <a:xfrm>
          <a:off x="15290800" y="96912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59</xdr:row>
      <xdr:rowOff>9978</xdr:rowOff>
    </xdr:from>
    <xdr:to>
      <xdr:col>73</xdr:col>
      <xdr:colOff>180975</xdr:colOff>
      <xdr:row>59</xdr:row>
      <xdr:rowOff>31750</xdr:rowOff>
    </xdr:to>
    <xdr:cxnSp macro="">
      <xdr:nvCxnSpPr>
        <xdr:cNvPr id="257" name="直線コネクタ 256">
          <a:extLst>
            <a:ext uri="{FF2B5EF4-FFF2-40B4-BE49-F238E27FC236}">
              <a16:creationId xmlns:a16="http://schemas.microsoft.com/office/drawing/2014/main" id="{00000000-0008-0000-0400-000001010000}"/>
            </a:ext>
          </a:extLst>
        </xdr:cNvPr>
        <xdr:cNvCxnSpPr/>
      </xdr:nvCxnSpPr>
      <xdr:spPr>
        <a:xfrm>
          <a:off x="13893800" y="10125528"/>
          <a:ext cx="889000" cy="21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58</xdr:row>
      <xdr:rowOff>10885</xdr:rowOff>
    </xdr:from>
    <xdr:to>
      <xdr:col>74</xdr:col>
      <xdr:colOff>31750</xdr:colOff>
      <xdr:row>58</xdr:row>
      <xdr:rowOff>112485</xdr:rowOff>
    </xdr:to>
    <xdr:sp macro="" textlink="">
      <xdr:nvSpPr>
        <xdr:cNvPr id="258" name="フローチャート: 判断 257">
          <a:extLst>
            <a:ext uri="{FF2B5EF4-FFF2-40B4-BE49-F238E27FC236}">
              <a16:creationId xmlns:a16="http://schemas.microsoft.com/office/drawing/2014/main" id="{00000000-0008-0000-0400-000002010000}"/>
            </a:ext>
          </a:extLst>
        </xdr:cNvPr>
        <xdr:cNvSpPr/>
      </xdr:nvSpPr>
      <xdr:spPr>
        <a:xfrm>
          <a:off x="14732000" y="9954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122662</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4401800" y="9723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59</xdr:row>
      <xdr:rowOff>9978</xdr:rowOff>
    </xdr:from>
    <xdr:to>
      <xdr:col>69</xdr:col>
      <xdr:colOff>92075</xdr:colOff>
      <xdr:row>60</xdr:row>
      <xdr:rowOff>143328</xdr:rowOff>
    </xdr:to>
    <xdr:cxnSp macro="">
      <xdr:nvCxnSpPr>
        <xdr:cNvPr id="260" name="直線コネクタ 259">
          <a:extLst>
            <a:ext uri="{FF2B5EF4-FFF2-40B4-BE49-F238E27FC236}">
              <a16:creationId xmlns:a16="http://schemas.microsoft.com/office/drawing/2014/main" id="{00000000-0008-0000-0400-000004010000}"/>
            </a:ext>
          </a:extLst>
        </xdr:cNvPr>
        <xdr:cNvCxnSpPr/>
      </xdr:nvCxnSpPr>
      <xdr:spPr>
        <a:xfrm flipV="1">
          <a:off x="13004800" y="10125528"/>
          <a:ext cx="889000" cy="304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59</xdr:row>
      <xdr:rowOff>24493</xdr:rowOff>
    </xdr:from>
    <xdr:to>
      <xdr:col>69</xdr:col>
      <xdr:colOff>142875</xdr:colOff>
      <xdr:row>59</xdr:row>
      <xdr:rowOff>126093</xdr:rowOff>
    </xdr:to>
    <xdr:sp macro="" textlink="">
      <xdr:nvSpPr>
        <xdr:cNvPr id="261" name="フローチャート: 判断 260">
          <a:extLst>
            <a:ext uri="{FF2B5EF4-FFF2-40B4-BE49-F238E27FC236}">
              <a16:creationId xmlns:a16="http://schemas.microsoft.com/office/drawing/2014/main" id="{00000000-0008-0000-0400-000005010000}"/>
            </a:ext>
          </a:extLst>
        </xdr:cNvPr>
        <xdr:cNvSpPr/>
      </xdr:nvSpPr>
      <xdr:spPr>
        <a:xfrm>
          <a:off x="13843000" y="10140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59</xdr:row>
      <xdr:rowOff>110870</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3512800" y="10226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59</xdr:row>
      <xdr:rowOff>68035</xdr:rowOff>
    </xdr:from>
    <xdr:to>
      <xdr:col>65</xdr:col>
      <xdr:colOff>53975</xdr:colOff>
      <xdr:row>59</xdr:row>
      <xdr:rowOff>169635</xdr:rowOff>
    </xdr:to>
    <xdr:sp macro="" textlink="">
      <xdr:nvSpPr>
        <xdr:cNvPr id="263" name="フローチャート: 判断 262">
          <a:extLst>
            <a:ext uri="{FF2B5EF4-FFF2-40B4-BE49-F238E27FC236}">
              <a16:creationId xmlns:a16="http://schemas.microsoft.com/office/drawing/2014/main" id="{00000000-0008-0000-0400-000007010000}"/>
            </a:ext>
          </a:extLst>
        </xdr:cNvPr>
        <xdr:cNvSpPr/>
      </xdr:nvSpPr>
      <xdr:spPr>
        <a:xfrm>
          <a:off x="12954000" y="10183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8362</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2623800" y="99524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58</xdr:row>
      <xdr:rowOff>65315</xdr:rowOff>
    </xdr:from>
    <xdr:to>
      <xdr:col>82</xdr:col>
      <xdr:colOff>158750</xdr:colOff>
      <xdr:row>58</xdr:row>
      <xdr:rowOff>166915</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6459200" y="10009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58</xdr:row>
      <xdr:rowOff>37392</xdr:rowOff>
    </xdr:from>
    <xdr:ext cx="762000" cy="259045"/>
    <xdr:sp macro="" textlink="">
      <xdr:nvSpPr>
        <xdr:cNvPr id="271" name="その他該当値テキスト">
          <a:extLst>
            <a:ext uri="{FF2B5EF4-FFF2-40B4-BE49-F238E27FC236}">
              <a16:creationId xmlns:a16="http://schemas.microsoft.com/office/drawing/2014/main" id="{00000000-0008-0000-0400-00000F010000}"/>
            </a:ext>
          </a:extLst>
        </xdr:cNvPr>
        <xdr:cNvSpPr txBox="1"/>
      </xdr:nvSpPr>
      <xdr:spPr>
        <a:xfrm>
          <a:off x="16598900" y="9981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57</xdr:row>
      <xdr:rowOff>160565</xdr:rowOff>
    </xdr:from>
    <xdr:to>
      <xdr:col>78</xdr:col>
      <xdr:colOff>120650</xdr:colOff>
      <xdr:row>58</xdr:row>
      <xdr:rowOff>90715</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5621000" y="9933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58</xdr:row>
      <xdr:rowOff>75492</xdr:rowOff>
    </xdr:from>
    <xdr:ext cx="7366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5290800" y="100195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58</xdr:row>
      <xdr:rowOff>152400</xdr:rowOff>
    </xdr:from>
    <xdr:to>
      <xdr:col>74</xdr:col>
      <xdr:colOff>31750</xdr:colOff>
      <xdr:row>59</xdr:row>
      <xdr:rowOff>82550</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4732000" y="10096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59</xdr:row>
      <xdr:rowOff>67327</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4401800" y="10182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58</xdr:row>
      <xdr:rowOff>130628</xdr:rowOff>
    </xdr:from>
    <xdr:to>
      <xdr:col>69</xdr:col>
      <xdr:colOff>142875</xdr:colOff>
      <xdr:row>59</xdr:row>
      <xdr:rowOff>60778</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3843000" y="10074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70955</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3512800" y="9843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60</xdr:row>
      <xdr:rowOff>92528</xdr:rowOff>
    </xdr:from>
    <xdr:to>
      <xdr:col>65</xdr:col>
      <xdr:colOff>53975</xdr:colOff>
      <xdr:row>61</xdr:row>
      <xdr:rowOff>22678</xdr:rowOff>
    </xdr:to>
    <xdr:sp macro="" textlink="">
      <xdr:nvSpPr>
        <xdr:cNvPr id="278" name="楕円 277">
          <a:extLst>
            <a:ext uri="{FF2B5EF4-FFF2-40B4-BE49-F238E27FC236}">
              <a16:creationId xmlns:a16="http://schemas.microsoft.com/office/drawing/2014/main" id="{00000000-0008-0000-0400-000016010000}"/>
            </a:ext>
          </a:extLst>
        </xdr:cNvPr>
        <xdr:cNvSpPr/>
      </xdr:nvSpPr>
      <xdr:spPr>
        <a:xfrm>
          <a:off x="12954000" y="10379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61</xdr:row>
      <xdr:rowOff>7455</xdr:rowOff>
    </xdr:from>
    <xdr:ext cx="762000" cy="259045"/>
    <xdr:sp macro="" textlink="">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2623800" y="10465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0" name="テキスト ボックス 289">
          <a:extLst>
            <a:ext uri="{FF2B5EF4-FFF2-40B4-BE49-F238E27FC236}">
              <a16:creationId xmlns:a16="http://schemas.microsoft.com/office/drawing/2014/main" id="{00000000-0008-0000-0400-000022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前年度比較で</a:t>
          </a:r>
          <a:r>
            <a:rPr kumimoji="1" lang="en-US" altLang="ja-JP" sz="1200">
              <a:latin typeface="ＭＳ Ｐゴシック" panose="020B0600070205080204" pitchFamily="50" charset="-128"/>
              <a:ea typeface="ＭＳ Ｐゴシック" panose="020B0600070205080204" pitchFamily="50" charset="-128"/>
            </a:rPr>
            <a:t>0.1</a:t>
          </a:r>
          <a:r>
            <a:rPr kumimoji="1" lang="ja-JP" altLang="en-US" sz="1200">
              <a:latin typeface="ＭＳ Ｐゴシック" panose="020B0600070205080204" pitchFamily="50" charset="-128"/>
              <a:ea typeface="ＭＳ Ｐゴシック" panose="020B0600070205080204" pitchFamily="50" charset="-128"/>
            </a:rPr>
            <a:t>ポイント増加したが、類似団体平均や県内平均と比較して低い水準にある。</a:t>
          </a:r>
          <a:endParaRPr kumimoji="1" lang="en-US" altLang="ja-JP" sz="1200">
            <a:latin typeface="ＭＳ Ｐゴシック" panose="020B0600070205080204" pitchFamily="50" charset="-128"/>
            <a:ea typeface="ＭＳ Ｐゴシック" panose="020B0600070205080204" pitchFamily="50" charset="-128"/>
          </a:endParaRPr>
        </a:p>
        <a:p>
          <a:r>
            <a:rPr kumimoji="1" lang="ja-JP" altLang="en-US" sz="1200">
              <a:latin typeface="ＭＳ Ｐゴシック" panose="020B0600070205080204" pitchFamily="50" charset="-128"/>
              <a:ea typeface="ＭＳ Ｐゴシック" panose="020B0600070205080204" pitchFamily="50" charset="-128"/>
            </a:rPr>
            <a:t>　下水道事業において企業債残高が減少し、企業債等繰入見込額が減少したこと等により補助費等は減少しているものの、比率としては他の経費との兼ね合いによって微増となっている。</a:t>
          </a:r>
          <a:endParaRPr kumimoji="1" lang="en-US" altLang="ja-JP" sz="1200">
            <a:latin typeface="ＭＳ Ｐゴシック" panose="020B0600070205080204" pitchFamily="50" charset="-128"/>
            <a:ea typeface="ＭＳ Ｐゴシック" panose="020B0600070205080204" pitchFamily="50" charset="-128"/>
          </a:endParaRPr>
        </a:p>
        <a:p>
          <a:r>
            <a:rPr kumimoji="1" lang="ja-JP" altLang="en-US" sz="1200">
              <a:latin typeface="ＭＳ Ｐゴシック" panose="020B0600070205080204" pitchFamily="50" charset="-128"/>
              <a:ea typeface="ＭＳ Ｐゴシック" panose="020B0600070205080204" pitchFamily="50" charset="-128"/>
            </a:rPr>
            <a:t>　各種補助金については、引き続き効果検証を行い廃止も含めた不断の見直しを継続する。</a:t>
          </a:r>
        </a:p>
      </xdr:txBody>
    </xdr:sp>
    <xdr:clientData/>
  </xdr:twoCellAnchor>
  <xdr:oneCellAnchor>
    <xdr:from>
      <xdr:col>62</xdr:col>
      <xdr:colOff>6350</xdr:colOff>
      <xdr:row>29</xdr:row>
      <xdr:rowOff>107950</xdr:rowOff>
    </xdr:from>
    <xdr:ext cx="298543" cy="225703"/>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3" name="補助費等グラフ枠">
          <a:extLst>
            <a:ext uri="{FF2B5EF4-FFF2-40B4-BE49-F238E27FC236}">
              <a16:creationId xmlns:a16="http://schemas.microsoft.com/office/drawing/2014/main" id="{00000000-0008-0000-0400-00002F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94996</xdr:rowOff>
    </xdr:from>
    <xdr:to>
      <xdr:col>82</xdr:col>
      <xdr:colOff>107950</xdr:colOff>
      <xdr:row>40</xdr:row>
      <xdr:rowOff>44704</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flipV="1">
          <a:off x="16510000" y="5924296"/>
          <a:ext cx="0" cy="9784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16781</xdr:rowOff>
    </xdr:from>
    <xdr:ext cx="762000" cy="259045"/>
    <xdr:sp macro="" textlink="">
      <xdr:nvSpPr>
        <xdr:cNvPr id="305" name="補助費等最小値テキスト">
          <a:extLst>
            <a:ext uri="{FF2B5EF4-FFF2-40B4-BE49-F238E27FC236}">
              <a16:creationId xmlns:a16="http://schemas.microsoft.com/office/drawing/2014/main" id="{00000000-0008-0000-0400-000031010000}"/>
            </a:ext>
          </a:extLst>
        </xdr:cNvPr>
        <xdr:cNvSpPr txBox="1"/>
      </xdr:nvSpPr>
      <xdr:spPr>
        <a:xfrm>
          <a:off x="16598900" y="68747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44704</xdr:rowOff>
    </xdr:from>
    <xdr:to>
      <xdr:col>82</xdr:col>
      <xdr:colOff>196850</xdr:colOff>
      <xdr:row>40</xdr:row>
      <xdr:rowOff>44704</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a:off x="16421100" y="69027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33</xdr:row>
      <xdr:rowOff>9923</xdr:rowOff>
    </xdr:from>
    <xdr:ext cx="762000" cy="259045"/>
    <xdr:sp macro="" textlink="">
      <xdr:nvSpPr>
        <xdr:cNvPr id="307" name="補助費等最大値テキスト">
          <a:extLst>
            <a:ext uri="{FF2B5EF4-FFF2-40B4-BE49-F238E27FC236}">
              <a16:creationId xmlns:a16="http://schemas.microsoft.com/office/drawing/2014/main" id="{00000000-0008-0000-0400-000033010000}"/>
            </a:ext>
          </a:extLst>
        </xdr:cNvPr>
        <xdr:cNvSpPr txBox="1"/>
      </xdr:nvSpPr>
      <xdr:spPr>
        <a:xfrm>
          <a:off x="16598900" y="56677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94996</xdr:rowOff>
    </xdr:from>
    <xdr:to>
      <xdr:col>82</xdr:col>
      <xdr:colOff>196850</xdr:colOff>
      <xdr:row>34</xdr:row>
      <xdr:rowOff>94996</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a:off x="16421100" y="59242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35</xdr:row>
      <xdr:rowOff>65278</xdr:rowOff>
    </xdr:from>
    <xdr:to>
      <xdr:col>82</xdr:col>
      <xdr:colOff>107950</xdr:colOff>
      <xdr:row>35</xdr:row>
      <xdr:rowOff>69850</xdr:rowOff>
    </xdr:to>
    <xdr:cxnSp macro="">
      <xdr:nvCxnSpPr>
        <xdr:cNvPr id="309" name="直線コネクタ 308">
          <a:extLst>
            <a:ext uri="{FF2B5EF4-FFF2-40B4-BE49-F238E27FC236}">
              <a16:creationId xmlns:a16="http://schemas.microsoft.com/office/drawing/2014/main" id="{00000000-0008-0000-0400-000035010000}"/>
            </a:ext>
          </a:extLst>
        </xdr:cNvPr>
        <xdr:cNvCxnSpPr/>
      </xdr:nvCxnSpPr>
      <xdr:spPr>
        <a:xfrm>
          <a:off x="15671800" y="6066028"/>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66565</xdr:rowOff>
    </xdr:from>
    <xdr:ext cx="762000" cy="259045"/>
    <xdr:sp macro="" textlink="">
      <xdr:nvSpPr>
        <xdr:cNvPr id="310" name="補助費等平均値テキスト">
          <a:extLst>
            <a:ext uri="{FF2B5EF4-FFF2-40B4-BE49-F238E27FC236}">
              <a16:creationId xmlns:a16="http://schemas.microsoft.com/office/drawing/2014/main" id="{00000000-0008-0000-0400-000036010000}"/>
            </a:ext>
          </a:extLst>
        </xdr:cNvPr>
        <xdr:cNvSpPr txBox="1"/>
      </xdr:nvSpPr>
      <xdr:spPr>
        <a:xfrm>
          <a:off x="16598900" y="623876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94488</xdr:rowOff>
    </xdr:from>
    <xdr:to>
      <xdr:col>82</xdr:col>
      <xdr:colOff>158750</xdr:colOff>
      <xdr:row>37</xdr:row>
      <xdr:rowOff>24638</xdr:rowOff>
    </xdr:to>
    <xdr:sp macro="" textlink="">
      <xdr:nvSpPr>
        <xdr:cNvPr id="311" name="フローチャート: 判断 310">
          <a:extLst>
            <a:ext uri="{FF2B5EF4-FFF2-40B4-BE49-F238E27FC236}">
              <a16:creationId xmlns:a16="http://schemas.microsoft.com/office/drawing/2014/main" id="{00000000-0008-0000-0400-000037010000}"/>
            </a:ext>
          </a:extLst>
        </xdr:cNvPr>
        <xdr:cNvSpPr/>
      </xdr:nvSpPr>
      <xdr:spPr>
        <a:xfrm>
          <a:off x="16459200" y="6266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35</xdr:row>
      <xdr:rowOff>65278</xdr:rowOff>
    </xdr:from>
    <xdr:to>
      <xdr:col>78</xdr:col>
      <xdr:colOff>69850</xdr:colOff>
      <xdr:row>35</xdr:row>
      <xdr:rowOff>88138</xdr:rowOff>
    </xdr:to>
    <xdr:cxnSp macro="">
      <xdr:nvCxnSpPr>
        <xdr:cNvPr id="312" name="直線コネクタ 311">
          <a:extLst>
            <a:ext uri="{FF2B5EF4-FFF2-40B4-BE49-F238E27FC236}">
              <a16:creationId xmlns:a16="http://schemas.microsoft.com/office/drawing/2014/main" id="{00000000-0008-0000-0400-000038010000}"/>
            </a:ext>
          </a:extLst>
        </xdr:cNvPr>
        <xdr:cNvCxnSpPr/>
      </xdr:nvCxnSpPr>
      <xdr:spPr>
        <a:xfrm flipV="1">
          <a:off x="14782800" y="6066028"/>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76200</xdr:rowOff>
    </xdr:from>
    <xdr:to>
      <xdr:col>78</xdr:col>
      <xdr:colOff>120650</xdr:colOff>
      <xdr:row>37</xdr:row>
      <xdr:rowOff>6350</xdr:rowOff>
    </xdr:to>
    <xdr:sp macro="" textlink="">
      <xdr:nvSpPr>
        <xdr:cNvPr id="313" name="フローチャート: 判断 312">
          <a:extLst>
            <a:ext uri="{FF2B5EF4-FFF2-40B4-BE49-F238E27FC236}">
              <a16:creationId xmlns:a16="http://schemas.microsoft.com/office/drawing/2014/main" id="{00000000-0008-0000-0400-000039010000}"/>
            </a:ext>
          </a:extLst>
        </xdr:cNvPr>
        <xdr:cNvSpPr/>
      </xdr:nvSpPr>
      <xdr:spPr>
        <a:xfrm>
          <a:off x="15621000" y="624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36</xdr:row>
      <xdr:rowOff>162577</xdr:rowOff>
    </xdr:from>
    <xdr:ext cx="736600" cy="259045"/>
    <xdr:sp macro="" textlink="">
      <xdr:nvSpPr>
        <xdr:cNvPr id="314" name="テキスト ボックス 313">
          <a:extLst>
            <a:ext uri="{FF2B5EF4-FFF2-40B4-BE49-F238E27FC236}">
              <a16:creationId xmlns:a16="http://schemas.microsoft.com/office/drawing/2014/main" id="{00000000-0008-0000-0400-00003A010000}"/>
            </a:ext>
          </a:extLst>
        </xdr:cNvPr>
        <xdr:cNvSpPr txBox="1"/>
      </xdr:nvSpPr>
      <xdr:spPr>
        <a:xfrm>
          <a:off x="15290800" y="6334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35</xdr:row>
      <xdr:rowOff>83566</xdr:rowOff>
    </xdr:from>
    <xdr:to>
      <xdr:col>73</xdr:col>
      <xdr:colOff>180975</xdr:colOff>
      <xdr:row>35</xdr:row>
      <xdr:rowOff>88138</xdr:rowOff>
    </xdr:to>
    <xdr:cxnSp macro="">
      <xdr:nvCxnSpPr>
        <xdr:cNvPr id="315" name="直線コネクタ 314">
          <a:extLst>
            <a:ext uri="{FF2B5EF4-FFF2-40B4-BE49-F238E27FC236}">
              <a16:creationId xmlns:a16="http://schemas.microsoft.com/office/drawing/2014/main" id="{00000000-0008-0000-0400-00003B010000}"/>
            </a:ext>
          </a:extLst>
        </xdr:cNvPr>
        <xdr:cNvCxnSpPr/>
      </xdr:nvCxnSpPr>
      <xdr:spPr>
        <a:xfrm>
          <a:off x="13893800" y="6084316"/>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108204</xdr:rowOff>
    </xdr:from>
    <xdr:to>
      <xdr:col>74</xdr:col>
      <xdr:colOff>31750</xdr:colOff>
      <xdr:row>37</xdr:row>
      <xdr:rowOff>38354</xdr:rowOff>
    </xdr:to>
    <xdr:sp macro="" textlink="">
      <xdr:nvSpPr>
        <xdr:cNvPr id="316" name="フローチャート: 判断 315">
          <a:extLst>
            <a:ext uri="{FF2B5EF4-FFF2-40B4-BE49-F238E27FC236}">
              <a16:creationId xmlns:a16="http://schemas.microsoft.com/office/drawing/2014/main" id="{00000000-0008-0000-0400-00003C010000}"/>
            </a:ext>
          </a:extLst>
        </xdr:cNvPr>
        <xdr:cNvSpPr/>
      </xdr:nvSpPr>
      <xdr:spPr>
        <a:xfrm>
          <a:off x="14732000" y="6280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23131</xdr:rowOff>
    </xdr:from>
    <xdr:ext cx="7620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4401800" y="63667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35</xdr:row>
      <xdr:rowOff>28702</xdr:rowOff>
    </xdr:from>
    <xdr:to>
      <xdr:col>69</xdr:col>
      <xdr:colOff>92075</xdr:colOff>
      <xdr:row>35</xdr:row>
      <xdr:rowOff>83566</xdr:rowOff>
    </xdr:to>
    <xdr:cxnSp macro="">
      <xdr:nvCxnSpPr>
        <xdr:cNvPr id="318" name="直線コネクタ 317">
          <a:extLst>
            <a:ext uri="{FF2B5EF4-FFF2-40B4-BE49-F238E27FC236}">
              <a16:creationId xmlns:a16="http://schemas.microsoft.com/office/drawing/2014/main" id="{00000000-0008-0000-0400-00003E010000}"/>
            </a:ext>
          </a:extLst>
        </xdr:cNvPr>
        <xdr:cNvCxnSpPr/>
      </xdr:nvCxnSpPr>
      <xdr:spPr>
        <a:xfrm>
          <a:off x="13004800" y="6029452"/>
          <a:ext cx="8890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62484</xdr:rowOff>
    </xdr:from>
    <xdr:to>
      <xdr:col>69</xdr:col>
      <xdr:colOff>142875</xdr:colOff>
      <xdr:row>36</xdr:row>
      <xdr:rowOff>164084</xdr:rowOff>
    </xdr:to>
    <xdr:sp macro="" textlink="">
      <xdr:nvSpPr>
        <xdr:cNvPr id="319" name="フローチャート: 判断 318">
          <a:extLst>
            <a:ext uri="{FF2B5EF4-FFF2-40B4-BE49-F238E27FC236}">
              <a16:creationId xmlns:a16="http://schemas.microsoft.com/office/drawing/2014/main" id="{00000000-0008-0000-0400-00003F010000}"/>
            </a:ext>
          </a:extLst>
        </xdr:cNvPr>
        <xdr:cNvSpPr/>
      </xdr:nvSpPr>
      <xdr:spPr>
        <a:xfrm>
          <a:off x="13843000" y="6234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148861</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3512800" y="63210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39624</xdr:rowOff>
    </xdr:from>
    <xdr:to>
      <xdr:col>65</xdr:col>
      <xdr:colOff>53975</xdr:colOff>
      <xdr:row>36</xdr:row>
      <xdr:rowOff>141224</xdr:rowOff>
    </xdr:to>
    <xdr:sp macro="" textlink="">
      <xdr:nvSpPr>
        <xdr:cNvPr id="321" name="フローチャート: 判断 320">
          <a:extLst>
            <a:ext uri="{FF2B5EF4-FFF2-40B4-BE49-F238E27FC236}">
              <a16:creationId xmlns:a16="http://schemas.microsoft.com/office/drawing/2014/main" id="{00000000-0008-0000-0400-000041010000}"/>
            </a:ext>
          </a:extLst>
        </xdr:cNvPr>
        <xdr:cNvSpPr/>
      </xdr:nvSpPr>
      <xdr:spPr>
        <a:xfrm>
          <a:off x="12954000" y="6211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36</xdr:row>
      <xdr:rowOff>126001</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2623800" y="62982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19050</xdr:rowOff>
    </xdr:from>
    <xdr:to>
      <xdr:col>82</xdr:col>
      <xdr:colOff>158750</xdr:colOff>
      <xdr:row>35</xdr:row>
      <xdr:rowOff>120650</xdr:rowOff>
    </xdr:to>
    <xdr:sp macro="" textlink="">
      <xdr:nvSpPr>
        <xdr:cNvPr id="328" name="楕円 327">
          <a:extLst>
            <a:ext uri="{FF2B5EF4-FFF2-40B4-BE49-F238E27FC236}">
              <a16:creationId xmlns:a16="http://schemas.microsoft.com/office/drawing/2014/main" id="{00000000-0008-0000-0400-000048010000}"/>
            </a:ext>
          </a:extLst>
        </xdr:cNvPr>
        <xdr:cNvSpPr/>
      </xdr:nvSpPr>
      <xdr:spPr>
        <a:xfrm>
          <a:off x="16459200" y="6019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34</xdr:row>
      <xdr:rowOff>35577</xdr:rowOff>
    </xdr:from>
    <xdr:ext cx="762000" cy="259045"/>
    <xdr:sp macro="" textlink="">
      <xdr:nvSpPr>
        <xdr:cNvPr id="329" name="補助費等該当値テキスト">
          <a:extLst>
            <a:ext uri="{FF2B5EF4-FFF2-40B4-BE49-F238E27FC236}">
              <a16:creationId xmlns:a16="http://schemas.microsoft.com/office/drawing/2014/main" id="{00000000-0008-0000-0400-000049010000}"/>
            </a:ext>
          </a:extLst>
        </xdr:cNvPr>
        <xdr:cNvSpPr txBox="1"/>
      </xdr:nvSpPr>
      <xdr:spPr>
        <a:xfrm>
          <a:off x="16598900" y="5864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35</xdr:row>
      <xdr:rowOff>14478</xdr:rowOff>
    </xdr:from>
    <xdr:to>
      <xdr:col>78</xdr:col>
      <xdr:colOff>120650</xdr:colOff>
      <xdr:row>35</xdr:row>
      <xdr:rowOff>116078</xdr:rowOff>
    </xdr:to>
    <xdr:sp macro="" textlink="">
      <xdr:nvSpPr>
        <xdr:cNvPr id="330" name="楕円 329">
          <a:extLst>
            <a:ext uri="{FF2B5EF4-FFF2-40B4-BE49-F238E27FC236}">
              <a16:creationId xmlns:a16="http://schemas.microsoft.com/office/drawing/2014/main" id="{00000000-0008-0000-0400-00004A010000}"/>
            </a:ext>
          </a:extLst>
        </xdr:cNvPr>
        <xdr:cNvSpPr/>
      </xdr:nvSpPr>
      <xdr:spPr>
        <a:xfrm>
          <a:off x="15621000" y="6015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33</xdr:row>
      <xdr:rowOff>126255</xdr:rowOff>
    </xdr:from>
    <xdr:ext cx="736600" cy="259045"/>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5290800" y="57841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35</xdr:row>
      <xdr:rowOff>37338</xdr:rowOff>
    </xdr:from>
    <xdr:to>
      <xdr:col>74</xdr:col>
      <xdr:colOff>31750</xdr:colOff>
      <xdr:row>35</xdr:row>
      <xdr:rowOff>138938</xdr:rowOff>
    </xdr:to>
    <xdr:sp macro="" textlink="">
      <xdr:nvSpPr>
        <xdr:cNvPr id="332" name="楕円 331">
          <a:extLst>
            <a:ext uri="{FF2B5EF4-FFF2-40B4-BE49-F238E27FC236}">
              <a16:creationId xmlns:a16="http://schemas.microsoft.com/office/drawing/2014/main" id="{00000000-0008-0000-0400-00004C010000}"/>
            </a:ext>
          </a:extLst>
        </xdr:cNvPr>
        <xdr:cNvSpPr/>
      </xdr:nvSpPr>
      <xdr:spPr>
        <a:xfrm>
          <a:off x="14732000" y="60380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33</xdr:row>
      <xdr:rowOff>149115</xdr:rowOff>
    </xdr:from>
    <xdr:ext cx="762000" cy="259045"/>
    <xdr:sp macro="" textlink="">
      <xdr:nvSpPr>
        <xdr:cNvPr id="333" name="テキスト ボックス 332">
          <a:extLst>
            <a:ext uri="{FF2B5EF4-FFF2-40B4-BE49-F238E27FC236}">
              <a16:creationId xmlns:a16="http://schemas.microsoft.com/office/drawing/2014/main" id="{00000000-0008-0000-0400-00004D010000}"/>
            </a:ext>
          </a:extLst>
        </xdr:cNvPr>
        <xdr:cNvSpPr txBox="1"/>
      </xdr:nvSpPr>
      <xdr:spPr>
        <a:xfrm>
          <a:off x="14401800" y="58069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35</xdr:row>
      <xdr:rowOff>32766</xdr:rowOff>
    </xdr:from>
    <xdr:to>
      <xdr:col>69</xdr:col>
      <xdr:colOff>142875</xdr:colOff>
      <xdr:row>35</xdr:row>
      <xdr:rowOff>134366</xdr:rowOff>
    </xdr:to>
    <xdr:sp macro="" textlink="">
      <xdr:nvSpPr>
        <xdr:cNvPr id="334" name="楕円 333">
          <a:extLst>
            <a:ext uri="{FF2B5EF4-FFF2-40B4-BE49-F238E27FC236}">
              <a16:creationId xmlns:a16="http://schemas.microsoft.com/office/drawing/2014/main" id="{00000000-0008-0000-0400-00004E010000}"/>
            </a:ext>
          </a:extLst>
        </xdr:cNvPr>
        <xdr:cNvSpPr/>
      </xdr:nvSpPr>
      <xdr:spPr>
        <a:xfrm>
          <a:off x="13843000" y="60335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33</xdr:row>
      <xdr:rowOff>144543</xdr:rowOff>
    </xdr:from>
    <xdr:ext cx="762000" cy="259045"/>
    <xdr:sp macro="" textlink="">
      <xdr:nvSpPr>
        <xdr:cNvPr id="335" name="テキスト ボックス 334">
          <a:extLst>
            <a:ext uri="{FF2B5EF4-FFF2-40B4-BE49-F238E27FC236}">
              <a16:creationId xmlns:a16="http://schemas.microsoft.com/office/drawing/2014/main" id="{00000000-0008-0000-0400-00004F010000}"/>
            </a:ext>
          </a:extLst>
        </xdr:cNvPr>
        <xdr:cNvSpPr txBox="1"/>
      </xdr:nvSpPr>
      <xdr:spPr>
        <a:xfrm>
          <a:off x="13512800" y="58023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34</xdr:row>
      <xdr:rowOff>149352</xdr:rowOff>
    </xdr:from>
    <xdr:to>
      <xdr:col>65</xdr:col>
      <xdr:colOff>53975</xdr:colOff>
      <xdr:row>35</xdr:row>
      <xdr:rowOff>79502</xdr:rowOff>
    </xdr:to>
    <xdr:sp macro="" textlink="">
      <xdr:nvSpPr>
        <xdr:cNvPr id="336" name="楕円 335">
          <a:extLst>
            <a:ext uri="{FF2B5EF4-FFF2-40B4-BE49-F238E27FC236}">
              <a16:creationId xmlns:a16="http://schemas.microsoft.com/office/drawing/2014/main" id="{00000000-0008-0000-0400-000050010000}"/>
            </a:ext>
          </a:extLst>
        </xdr:cNvPr>
        <xdr:cNvSpPr/>
      </xdr:nvSpPr>
      <xdr:spPr>
        <a:xfrm>
          <a:off x="12954000" y="59786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33</xdr:row>
      <xdr:rowOff>89679</xdr:rowOff>
    </xdr:from>
    <xdr:ext cx="762000" cy="259045"/>
    <xdr:sp macro="" textlink="">
      <xdr:nvSpPr>
        <xdr:cNvPr id="337" name="テキスト ボックス 336">
          <a:extLst>
            <a:ext uri="{FF2B5EF4-FFF2-40B4-BE49-F238E27FC236}">
              <a16:creationId xmlns:a16="http://schemas.microsoft.com/office/drawing/2014/main" id="{00000000-0008-0000-0400-000051010000}"/>
            </a:ext>
          </a:extLst>
        </xdr:cNvPr>
        <xdr:cNvSpPr txBox="1"/>
      </xdr:nvSpPr>
      <xdr:spPr>
        <a:xfrm>
          <a:off x="12623800" y="57475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8" name="テキスト ボックス 347">
          <a:extLst>
            <a:ext uri="{FF2B5EF4-FFF2-40B4-BE49-F238E27FC236}">
              <a16:creationId xmlns:a16="http://schemas.microsoft.com/office/drawing/2014/main" id="{00000000-0008-0000-0400-00005C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前年度と比較して</a:t>
          </a:r>
          <a:r>
            <a:rPr kumimoji="1" lang="en-US" altLang="ja-JP" sz="1200">
              <a:latin typeface="ＭＳ Ｐゴシック" panose="020B0600070205080204" pitchFamily="50" charset="-128"/>
              <a:ea typeface="ＭＳ Ｐゴシック" panose="020B0600070205080204" pitchFamily="50" charset="-128"/>
            </a:rPr>
            <a:t>0.3</a:t>
          </a:r>
          <a:r>
            <a:rPr kumimoji="1" lang="ja-JP" altLang="en-US" sz="1200">
              <a:latin typeface="ＭＳ Ｐゴシック" panose="020B0600070205080204" pitchFamily="50" charset="-128"/>
              <a:ea typeface="ＭＳ Ｐゴシック" panose="020B0600070205080204" pitchFamily="50" charset="-128"/>
            </a:rPr>
            <a:t>ポイント増加し、県内平均は上回っているものの、類似団体平均は下回っている。前年度に借入れた事業の利子や据え置き期間が終了し元金の償還が始まったものよりも、前年度に償還したものの方が多かったため、公債費は減少しているものの、比率としては他の経費との兼ね合いによって微増となっている。</a:t>
          </a:r>
        </a:p>
        <a:p>
          <a:r>
            <a:rPr kumimoji="1" lang="ja-JP" altLang="en-US" sz="1200">
              <a:latin typeface="ＭＳ Ｐゴシック" panose="020B0600070205080204" pitchFamily="50" charset="-128"/>
              <a:ea typeface="ＭＳ Ｐゴシック" panose="020B0600070205080204" pitchFamily="50" charset="-128"/>
            </a:rPr>
            <a:t>　今後も、償還終了により年度毎の公債費は緩やかに減少する見込みだが、大規模事業の実施には市債の発行は不可欠であり、引き続き公債費の適正化に努めながら適切に市債を活用していく。</a:t>
          </a:r>
        </a:p>
      </xdr:txBody>
    </xdr:sp>
    <xdr:clientData/>
  </xdr:twoCellAnchor>
  <xdr:oneCellAnchor>
    <xdr:from>
      <xdr:col>3</xdr:col>
      <xdr:colOff>123825</xdr:colOff>
      <xdr:row>69</xdr:row>
      <xdr:rowOff>107950</xdr:rowOff>
    </xdr:from>
    <xdr:ext cx="298543" cy="225703"/>
    <xdr:sp macro="" textlink="">
      <xdr:nvSpPr>
        <xdr:cNvPr id="349" name="テキスト ボックス 348">
          <a:extLst>
            <a:ext uri="{FF2B5EF4-FFF2-40B4-BE49-F238E27FC236}">
              <a16:creationId xmlns:a16="http://schemas.microsoft.com/office/drawing/2014/main" id="{00000000-0008-0000-0400-00005D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0" name="直線コネクタ 349">
          <a:extLst>
            <a:ext uri="{FF2B5EF4-FFF2-40B4-BE49-F238E27FC236}">
              <a16:creationId xmlns:a16="http://schemas.microsoft.com/office/drawing/2014/main" id="{00000000-0008-0000-0400-00005E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57" name="テキスト ボックス 356">
          <a:extLst>
            <a:ext uri="{FF2B5EF4-FFF2-40B4-BE49-F238E27FC236}">
              <a16:creationId xmlns:a16="http://schemas.microsoft.com/office/drawing/2014/main" id="{00000000-0008-0000-0400-000065010000}"/>
            </a:ext>
          </a:extLst>
        </xdr:cNvPr>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59" name="テキスト ボックス 358">
          <a:extLst>
            <a:ext uri="{FF2B5EF4-FFF2-40B4-BE49-F238E27FC236}">
              <a16:creationId xmlns:a16="http://schemas.microsoft.com/office/drawing/2014/main" id="{00000000-0008-0000-0400-000067010000}"/>
            </a:ext>
          </a:extLst>
        </xdr:cNvPr>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1" name="公債費グラフ枠">
          <a:extLst>
            <a:ext uri="{FF2B5EF4-FFF2-40B4-BE49-F238E27FC236}">
              <a16:creationId xmlns:a16="http://schemas.microsoft.com/office/drawing/2014/main" id="{00000000-0008-0000-0400-000069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74</xdr:row>
      <xdr:rowOff>90424</xdr:rowOff>
    </xdr:from>
    <xdr:to>
      <xdr:col>24</xdr:col>
      <xdr:colOff>25400</xdr:colOff>
      <xdr:row>80</xdr:row>
      <xdr:rowOff>72137</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flipV="1">
          <a:off x="4826000" y="12777724"/>
          <a:ext cx="0" cy="10104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44214</xdr:rowOff>
    </xdr:from>
    <xdr:ext cx="762000" cy="259045"/>
    <xdr:sp macro="" textlink="">
      <xdr:nvSpPr>
        <xdr:cNvPr id="363" name="公債費最小値テキスト">
          <a:extLst>
            <a:ext uri="{FF2B5EF4-FFF2-40B4-BE49-F238E27FC236}">
              <a16:creationId xmlns:a16="http://schemas.microsoft.com/office/drawing/2014/main" id="{00000000-0008-0000-0400-00006B010000}"/>
            </a:ext>
          </a:extLst>
        </xdr:cNvPr>
        <xdr:cNvSpPr txBox="1"/>
      </xdr:nvSpPr>
      <xdr:spPr>
        <a:xfrm>
          <a:off x="4914900" y="137602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72137</xdr:rowOff>
    </xdr:from>
    <xdr:to>
      <xdr:col>24</xdr:col>
      <xdr:colOff>114300</xdr:colOff>
      <xdr:row>80</xdr:row>
      <xdr:rowOff>72137</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a:off x="4737100" y="137881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73</xdr:row>
      <xdr:rowOff>5351</xdr:rowOff>
    </xdr:from>
    <xdr:ext cx="762000" cy="259045"/>
    <xdr:sp macro="" textlink="">
      <xdr:nvSpPr>
        <xdr:cNvPr id="365" name="公債費最大値テキスト">
          <a:extLst>
            <a:ext uri="{FF2B5EF4-FFF2-40B4-BE49-F238E27FC236}">
              <a16:creationId xmlns:a16="http://schemas.microsoft.com/office/drawing/2014/main" id="{00000000-0008-0000-0400-00006D010000}"/>
            </a:ext>
          </a:extLst>
        </xdr:cNvPr>
        <xdr:cNvSpPr txBox="1"/>
      </xdr:nvSpPr>
      <xdr:spPr>
        <a:xfrm>
          <a:off x="4914900" y="125212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74</xdr:row>
      <xdr:rowOff>90424</xdr:rowOff>
    </xdr:from>
    <xdr:to>
      <xdr:col>24</xdr:col>
      <xdr:colOff>114300</xdr:colOff>
      <xdr:row>74</xdr:row>
      <xdr:rowOff>90424</xdr:rowOff>
    </xdr:to>
    <xdr:cxnSp macro="">
      <xdr:nvCxnSpPr>
        <xdr:cNvPr id="366" name="直線コネクタ 365">
          <a:extLst>
            <a:ext uri="{FF2B5EF4-FFF2-40B4-BE49-F238E27FC236}">
              <a16:creationId xmlns:a16="http://schemas.microsoft.com/office/drawing/2014/main" id="{00000000-0008-0000-0400-00006E010000}"/>
            </a:ext>
          </a:extLst>
        </xdr:cNvPr>
        <xdr:cNvCxnSpPr/>
      </xdr:nvCxnSpPr>
      <xdr:spPr>
        <a:xfrm>
          <a:off x="4737100" y="127777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76</xdr:row>
      <xdr:rowOff>99568</xdr:rowOff>
    </xdr:from>
    <xdr:to>
      <xdr:col>24</xdr:col>
      <xdr:colOff>25400</xdr:colOff>
      <xdr:row>76</xdr:row>
      <xdr:rowOff>113285</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a:off x="3987800" y="13129768"/>
          <a:ext cx="838200" cy="137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18559</xdr:rowOff>
    </xdr:from>
    <xdr:ext cx="762000" cy="259045"/>
    <xdr:sp macro="" textlink="">
      <xdr:nvSpPr>
        <xdr:cNvPr id="368" name="公債費平均値テキスト">
          <a:extLst>
            <a:ext uri="{FF2B5EF4-FFF2-40B4-BE49-F238E27FC236}">
              <a16:creationId xmlns:a16="http://schemas.microsoft.com/office/drawing/2014/main" id="{00000000-0008-0000-0400-000070010000}"/>
            </a:ext>
          </a:extLst>
        </xdr:cNvPr>
        <xdr:cNvSpPr txBox="1"/>
      </xdr:nvSpPr>
      <xdr:spPr>
        <a:xfrm>
          <a:off x="4914900" y="1322020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46482</xdr:rowOff>
    </xdr:from>
    <xdr:to>
      <xdr:col>24</xdr:col>
      <xdr:colOff>76200</xdr:colOff>
      <xdr:row>77</xdr:row>
      <xdr:rowOff>148082</xdr:rowOff>
    </xdr:to>
    <xdr:sp macro="" textlink="">
      <xdr:nvSpPr>
        <xdr:cNvPr id="369" name="フローチャート: 判断 368">
          <a:extLst>
            <a:ext uri="{FF2B5EF4-FFF2-40B4-BE49-F238E27FC236}">
              <a16:creationId xmlns:a16="http://schemas.microsoft.com/office/drawing/2014/main" id="{00000000-0008-0000-0400-000071010000}"/>
            </a:ext>
          </a:extLst>
        </xdr:cNvPr>
        <xdr:cNvSpPr/>
      </xdr:nvSpPr>
      <xdr:spPr>
        <a:xfrm>
          <a:off x="4775200" y="13248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76</xdr:row>
      <xdr:rowOff>99568</xdr:rowOff>
    </xdr:from>
    <xdr:to>
      <xdr:col>19</xdr:col>
      <xdr:colOff>187325</xdr:colOff>
      <xdr:row>77</xdr:row>
      <xdr:rowOff>19558</xdr:rowOff>
    </xdr:to>
    <xdr:cxnSp macro="">
      <xdr:nvCxnSpPr>
        <xdr:cNvPr id="370" name="直線コネクタ 369">
          <a:extLst>
            <a:ext uri="{FF2B5EF4-FFF2-40B4-BE49-F238E27FC236}">
              <a16:creationId xmlns:a16="http://schemas.microsoft.com/office/drawing/2014/main" id="{00000000-0008-0000-0400-000072010000}"/>
            </a:ext>
          </a:extLst>
        </xdr:cNvPr>
        <xdr:cNvCxnSpPr/>
      </xdr:nvCxnSpPr>
      <xdr:spPr>
        <a:xfrm flipV="1">
          <a:off x="3098800" y="13129768"/>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32765</xdr:rowOff>
    </xdr:from>
    <xdr:to>
      <xdr:col>20</xdr:col>
      <xdr:colOff>38100</xdr:colOff>
      <xdr:row>77</xdr:row>
      <xdr:rowOff>134365</xdr:rowOff>
    </xdr:to>
    <xdr:sp macro="" textlink="">
      <xdr:nvSpPr>
        <xdr:cNvPr id="371" name="フローチャート: 判断 370">
          <a:extLst>
            <a:ext uri="{FF2B5EF4-FFF2-40B4-BE49-F238E27FC236}">
              <a16:creationId xmlns:a16="http://schemas.microsoft.com/office/drawing/2014/main" id="{00000000-0008-0000-0400-000073010000}"/>
            </a:ext>
          </a:extLst>
        </xdr:cNvPr>
        <xdr:cNvSpPr/>
      </xdr:nvSpPr>
      <xdr:spPr>
        <a:xfrm>
          <a:off x="3937000" y="13234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119142</xdr:rowOff>
    </xdr:from>
    <xdr:ext cx="736600" cy="259045"/>
    <xdr:sp macro="" textlink="">
      <xdr:nvSpPr>
        <xdr:cNvPr id="372" name="テキスト ボックス 371">
          <a:extLst>
            <a:ext uri="{FF2B5EF4-FFF2-40B4-BE49-F238E27FC236}">
              <a16:creationId xmlns:a16="http://schemas.microsoft.com/office/drawing/2014/main" id="{00000000-0008-0000-0400-000074010000}"/>
            </a:ext>
          </a:extLst>
        </xdr:cNvPr>
        <xdr:cNvSpPr txBox="1"/>
      </xdr:nvSpPr>
      <xdr:spPr>
        <a:xfrm>
          <a:off x="3606800" y="133207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77</xdr:row>
      <xdr:rowOff>10413</xdr:rowOff>
    </xdr:from>
    <xdr:to>
      <xdr:col>15</xdr:col>
      <xdr:colOff>98425</xdr:colOff>
      <xdr:row>77</xdr:row>
      <xdr:rowOff>19558</xdr:rowOff>
    </xdr:to>
    <xdr:cxnSp macro="">
      <xdr:nvCxnSpPr>
        <xdr:cNvPr id="373" name="直線コネクタ 372">
          <a:extLst>
            <a:ext uri="{FF2B5EF4-FFF2-40B4-BE49-F238E27FC236}">
              <a16:creationId xmlns:a16="http://schemas.microsoft.com/office/drawing/2014/main" id="{00000000-0008-0000-0400-000075010000}"/>
            </a:ext>
          </a:extLst>
        </xdr:cNvPr>
        <xdr:cNvCxnSpPr/>
      </xdr:nvCxnSpPr>
      <xdr:spPr>
        <a:xfrm>
          <a:off x="2209800" y="13212063"/>
          <a:ext cx="889000" cy="9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37337</xdr:rowOff>
    </xdr:from>
    <xdr:to>
      <xdr:col>15</xdr:col>
      <xdr:colOff>149225</xdr:colOff>
      <xdr:row>77</xdr:row>
      <xdr:rowOff>138937</xdr:rowOff>
    </xdr:to>
    <xdr:sp macro="" textlink="">
      <xdr:nvSpPr>
        <xdr:cNvPr id="374" name="フローチャート: 判断 373">
          <a:extLst>
            <a:ext uri="{FF2B5EF4-FFF2-40B4-BE49-F238E27FC236}">
              <a16:creationId xmlns:a16="http://schemas.microsoft.com/office/drawing/2014/main" id="{00000000-0008-0000-0400-000076010000}"/>
            </a:ext>
          </a:extLst>
        </xdr:cNvPr>
        <xdr:cNvSpPr/>
      </xdr:nvSpPr>
      <xdr:spPr>
        <a:xfrm>
          <a:off x="3048000" y="13238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123714</xdr:rowOff>
    </xdr:from>
    <xdr:ext cx="762000" cy="259045"/>
    <xdr:sp macro="" textlink="">
      <xdr:nvSpPr>
        <xdr:cNvPr id="375" name="テキスト ボックス 374">
          <a:extLst>
            <a:ext uri="{FF2B5EF4-FFF2-40B4-BE49-F238E27FC236}">
              <a16:creationId xmlns:a16="http://schemas.microsoft.com/office/drawing/2014/main" id="{00000000-0008-0000-0400-000077010000}"/>
            </a:ext>
          </a:extLst>
        </xdr:cNvPr>
        <xdr:cNvSpPr txBox="1"/>
      </xdr:nvSpPr>
      <xdr:spPr>
        <a:xfrm>
          <a:off x="2717800" y="133253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77</xdr:row>
      <xdr:rowOff>10413</xdr:rowOff>
    </xdr:from>
    <xdr:to>
      <xdr:col>11</xdr:col>
      <xdr:colOff>9525</xdr:colOff>
      <xdr:row>77</xdr:row>
      <xdr:rowOff>46989</xdr:rowOff>
    </xdr:to>
    <xdr:cxnSp macro="">
      <xdr:nvCxnSpPr>
        <xdr:cNvPr id="376" name="直線コネクタ 375">
          <a:extLst>
            <a:ext uri="{FF2B5EF4-FFF2-40B4-BE49-F238E27FC236}">
              <a16:creationId xmlns:a16="http://schemas.microsoft.com/office/drawing/2014/main" id="{00000000-0008-0000-0400-000078010000}"/>
            </a:ext>
          </a:extLst>
        </xdr:cNvPr>
        <xdr:cNvCxnSpPr/>
      </xdr:nvCxnSpPr>
      <xdr:spPr>
        <a:xfrm flipV="1">
          <a:off x="1320800" y="13212063"/>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46482</xdr:rowOff>
    </xdr:from>
    <xdr:to>
      <xdr:col>11</xdr:col>
      <xdr:colOff>60325</xdr:colOff>
      <xdr:row>77</xdr:row>
      <xdr:rowOff>148082</xdr:rowOff>
    </xdr:to>
    <xdr:sp macro="" textlink="">
      <xdr:nvSpPr>
        <xdr:cNvPr id="377" name="フローチャート: 判断 376">
          <a:extLst>
            <a:ext uri="{FF2B5EF4-FFF2-40B4-BE49-F238E27FC236}">
              <a16:creationId xmlns:a16="http://schemas.microsoft.com/office/drawing/2014/main" id="{00000000-0008-0000-0400-000079010000}"/>
            </a:ext>
          </a:extLst>
        </xdr:cNvPr>
        <xdr:cNvSpPr/>
      </xdr:nvSpPr>
      <xdr:spPr>
        <a:xfrm>
          <a:off x="2159000" y="13248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132859</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1828800" y="133345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55626</xdr:rowOff>
    </xdr:from>
    <xdr:to>
      <xdr:col>6</xdr:col>
      <xdr:colOff>171450</xdr:colOff>
      <xdr:row>77</xdr:row>
      <xdr:rowOff>157226</xdr:rowOff>
    </xdr:to>
    <xdr:sp macro="" textlink="">
      <xdr:nvSpPr>
        <xdr:cNvPr id="379" name="フローチャート: 判断 378">
          <a:extLst>
            <a:ext uri="{FF2B5EF4-FFF2-40B4-BE49-F238E27FC236}">
              <a16:creationId xmlns:a16="http://schemas.microsoft.com/office/drawing/2014/main" id="{00000000-0008-0000-0400-00007B010000}"/>
            </a:ext>
          </a:extLst>
        </xdr:cNvPr>
        <xdr:cNvSpPr/>
      </xdr:nvSpPr>
      <xdr:spPr>
        <a:xfrm>
          <a:off x="1270000" y="13257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142003</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939800" y="133436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62485</xdr:rowOff>
    </xdr:from>
    <xdr:to>
      <xdr:col>24</xdr:col>
      <xdr:colOff>76200</xdr:colOff>
      <xdr:row>76</xdr:row>
      <xdr:rowOff>164085</xdr:rowOff>
    </xdr:to>
    <xdr:sp macro="" textlink="">
      <xdr:nvSpPr>
        <xdr:cNvPr id="386" name="楕円 385">
          <a:extLst>
            <a:ext uri="{FF2B5EF4-FFF2-40B4-BE49-F238E27FC236}">
              <a16:creationId xmlns:a16="http://schemas.microsoft.com/office/drawing/2014/main" id="{00000000-0008-0000-0400-000082010000}"/>
            </a:ext>
          </a:extLst>
        </xdr:cNvPr>
        <xdr:cNvSpPr/>
      </xdr:nvSpPr>
      <xdr:spPr>
        <a:xfrm>
          <a:off x="4775200" y="13092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79011</xdr:rowOff>
    </xdr:from>
    <xdr:ext cx="762000" cy="259045"/>
    <xdr:sp macro="" textlink="">
      <xdr:nvSpPr>
        <xdr:cNvPr id="387" name="公債費該当値テキスト">
          <a:extLst>
            <a:ext uri="{FF2B5EF4-FFF2-40B4-BE49-F238E27FC236}">
              <a16:creationId xmlns:a16="http://schemas.microsoft.com/office/drawing/2014/main" id="{00000000-0008-0000-0400-000083010000}"/>
            </a:ext>
          </a:extLst>
        </xdr:cNvPr>
        <xdr:cNvSpPr txBox="1"/>
      </xdr:nvSpPr>
      <xdr:spPr>
        <a:xfrm>
          <a:off x="4914900" y="129377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76</xdr:row>
      <xdr:rowOff>48768</xdr:rowOff>
    </xdr:from>
    <xdr:to>
      <xdr:col>20</xdr:col>
      <xdr:colOff>38100</xdr:colOff>
      <xdr:row>76</xdr:row>
      <xdr:rowOff>150368</xdr:rowOff>
    </xdr:to>
    <xdr:sp macro="" textlink="">
      <xdr:nvSpPr>
        <xdr:cNvPr id="388" name="楕円 387">
          <a:extLst>
            <a:ext uri="{FF2B5EF4-FFF2-40B4-BE49-F238E27FC236}">
              <a16:creationId xmlns:a16="http://schemas.microsoft.com/office/drawing/2014/main" id="{00000000-0008-0000-0400-000084010000}"/>
            </a:ext>
          </a:extLst>
        </xdr:cNvPr>
        <xdr:cNvSpPr/>
      </xdr:nvSpPr>
      <xdr:spPr>
        <a:xfrm>
          <a:off x="3937000" y="130789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74</xdr:row>
      <xdr:rowOff>160545</xdr:rowOff>
    </xdr:from>
    <xdr:ext cx="7366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3606800" y="128478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76</xdr:row>
      <xdr:rowOff>140208</xdr:rowOff>
    </xdr:from>
    <xdr:to>
      <xdr:col>15</xdr:col>
      <xdr:colOff>149225</xdr:colOff>
      <xdr:row>77</xdr:row>
      <xdr:rowOff>70358</xdr:rowOff>
    </xdr:to>
    <xdr:sp macro="" textlink="">
      <xdr:nvSpPr>
        <xdr:cNvPr id="390" name="楕円 389">
          <a:extLst>
            <a:ext uri="{FF2B5EF4-FFF2-40B4-BE49-F238E27FC236}">
              <a16:creationId xmlns:a16="http://schemas.microsoft.com/office/drawing/2014/main" id="{00000000-0008-0000-0400-000086010000}"/>
            </a:ext>
          </a:extLst>
        </xdr:cNvPr>
        <xdr:cNvSpPr/>
      </xdr:nvSpPr>
      <xdr:spPr>
        <a:xfrm>
          <a:off x="3048000" y="13170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80535</xdr:rowOff>
    </xdr:from>
    <xdr:ext cx="762000" cy="259045"/>
    <xdr:sp macro="" textlink="">
      <xdr:nvSpPr>
        <xdr:cNvPr id="391" name="テキスト ボックス 390">
          <a:extLst>
            <a:ext uri="{FF2B5EF4-FFF2-40B4-BE49-F238E27FC236}">
              <a16:creationId xmlns:a16="http://schemas.microsoft.com/office/drawing/2014/main" id="{00000000-0008-0000-0400-000087010000}"/>
            </a:ext>
          </a:extLst>
        </xdr:cNvPr>
        <xdr:cNvSpPr txBox="1"/>
      </xdr:nvSpPr>
      <xdr:spPr>
        <a:xfrm>
          <a:off x="2717800" y="129392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76</xdr:row>
      <xdr:rowOff>131063</xdr:rowOff>
    </xdr:from>
    <xdr:to>
      <xdr:col>11</xdr:col>
      <xdr:colOff>60325</xdr:colOff>
      <xdr:row>77</xdr:row>
      <xdr:rowOff>61213</xdr:rowOff>
    </xdr:to>
    <xdr:sp macro="" textlink="">
      <xdr:nvSpPr>
        <xdr:cNvPr id="392" name="楕円 391">
          <a:extLst>
            <a:ext uri="{FF2B5EF4-FFF2-40B4-BE49-F238E27FC236}">
              <a16:creationId xmlns:a16="http://schemas.microsoft.com/office/drawing/2014/main" id="{00000000-0008-0000-0400-000088010000}"/>
            </a:ext>
          </a:extLst>
        </xdr:cNvPr>
        <xdr:cNvSpPr/>
      </xdr:nvSpPr>
      <xdr:spPr>
        <a:xfrm>
          <a:off x="2159000" y="131612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71391</xdr:rowOff>
    </xdr:from>
    <xdr:ext cx="762000" cy="259045"/>
    <xdr:sp macro="" textlink="">
      <xdr:nvSpPr>
        <xdr:cNvPr id="393" name="テキスト ボックス 392">
          <a:extLst>
            <a:ext uri="{FF2B5EF4-FFF2-40B4-BE49-F238E27FC236}">
              <a16:creationId xmlns:a16="http://schemas.microsoft.com/office/drawing/2014/main" id="{00000000-0008-0000-0400-000089010000}"/>
            </a:ext>
          </a:extLst>
        </xdr:cNvPr>
        <xdr:cNvSpPr txBox="1"/>
      </xdr:nvSpPr>
      <xdr:spPr>
        <a:xfrm>
          <a:off x="1828800" y="129301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167639</xdr:rowOff>
    </xdr:from>
    <xdr:to>
      <xdr:col>6</xdr:col>
      <xdr:colOff>171450</xdr:colOff>
      <xdr:row>77</xdr:row>
      <xdr:rowOff>97789</xdr:rowOff>
    </xdr:to>
    <xdr:sp macro="" textlink="">
      <xdr:nvSpPr>
        <xdr:cNvPr id="394" name="楕円 393">
          <a:extLst>
            <a:ext uri="{FF2B5EF4-FFF2-40B4-BE49-F238E27FC236}">
              <a16:creationId xmlns:a16="http://schemas.microsoft.com/office/drawing/2014/main" id="{00000000-0008-0000-0400-00008A010000}"/>
            </a:ext>
          </a:extLst>
        </xdr:cNvPr>
        <xdr:cNvSpPr/>
      </xdr:nvSpPr>
      <xdr:spPr>
        <a:xfrm>
          <a:off x="1270000" y="13197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107966</xdr:rowOff>
    </xdr:from>
    <xdr:ext cx="762000" cy="259045"/>
    <xdr:sp macro="" textlink="">
      <xdr:nvSpPr>
        <xdr:cNvPr id="395" name="テキスト ボックス 394">
          <a:extLst>
            <a:ext uri="{FF2B5EF4-FFF2-40B4-BE49-F238E27FC236}">
              <a16:creationId xmlns:a16="http://schemas.microsoft.com/office/drawing/2014/main" id="{00000000-0008-0000-0400-00008B010000}"/>
            </a:ext>
          </a:extLst>
        </xdr:cNvPr>
        <xdr:cNvSpPr txBox="1"/>
      </xdr:nvSpPr>
      <xdr:spPr>
        <a:xfrm>
          <a:off x="939800" y="129667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6" name="テキスト ボックス 405">
          <a:extLst>
            <a:ext uri="{FF2B5EF4-FFF2-40B4-BE49-F238E27FC236}">
              <a16:creationId xmlns:a16="http://schemas.microsoft.com/office/drawing/2014/main" id="{00000000-0008-0000-0400-000096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前年度と比べると</a:t>
          </a:r>
          <a:r>
            <a:rPr kumimoji="1" lang="en-US" altLang="ja-JP" sz="1200">
              <a:latin typeface="ＭＳ Ｐゴシック" panose="020B0600070205080204" pitchFamily="50" charset="-128"/>
              <a:ea typeface="ＭＳ Ｐゴシック" panose="020B0600070205080204" pitchFamily="50" charset="-128"/>
            </a:rPr>
            <a:t>3.1</a:t>
          </a:r>
          <a:r>
            <a:rPr kumimoji="1" lang="ja-JP" altLang="en-US" sz="1200">
              <a:latin typeface="ＭＳ Ｐゴシック" panose="020B0600070205080204" pitchFamily="50" charset="-128"/>
              <a:ea typeface="ＭＳ Ｐゴシック" panose="020B0600070205080204" pitchFamily="50" charset="-128"/>
            </a:rPr>
            <a:t>ポイント増加し、類似団体平均及び県内平均を上回った。</a:t>
          </a:r>
          <a:endParaRPr kumimoji="1" lang="en-US" altLang="ja-JP" sz="1200">
            <a:latin typeface="ＭＳ Ｐゴシック" panose="020B0600070205080204" pitchFamily="50" charset="-128"/>
            <a:ea typeface="ＭＳ Ｐゴシック" panose="020B0600070205080204" pitchFamily="50" charset="-128"/>
          </a:endParaRPr>
        </a:p>
        <a:p>
          <a:r>
            <a:rPr kumimoji="1" lang="ja-JP" altLang="en-US" sz="1200">
              <a:latin typeface="ＭＳ Ｐゴシック" panose="020B0600070205080204" pitchFamily="50" charset="-128"/>
              <a:ea typeface="ＭＳ Ｐゴシック" panose="020B0600070205080204" pitchFamily="50" charset="-128"/>
            </a:rPr>
            <a:t>　公債費を除く費目に対する経常一般財源充当額は</a:t>
          </a:r>
          <a:r>
            <a:rPr kumimoji="1" lang="en-US" altLang="ja-JP" sz="1200">
              <a:latin typeface="ＭＳ Ｐゴシック" panose="020B0600070205080204" pitchFamily="50" charset="-128"/>
              <a:ea typeface="ＭＳ Ｐゴシック" panose="020B0600070205080204" pitchFamily="50" charset="-128"/>
            </a:rPr>
            <a:t>86</a:t>
          </a:r>
          <a:r>
            <a:rPr kumimoji="1" lang="ja-JP" altLang="en-US" sz="1200">
              <a:latin typeface="ＭＳ Ｐゴシック" panose="020B0600070205080204" pitchFamily="50" charset="-128"/>
              <a:ea typeface="ＭＳ Ｐゴシック" panose="020B0600070205080204" pitchFamily="50" charset="-128"/>
            </a:rPr>
            <a:t>百万円程度の増となっている。大きな割合を占めるのは人件費、物件費、扶助費であり、特に扶助費については今後も増加が見込まれるため、事務事業の検証・見直しによりコスト削減を図るなど健全な財政運営に努める。</a:t>
          </a:r>
        </a:p>
      </xdr:txBody>
    </xdr:sp>
    <xdr:clientData/>
  </xdr:twoCellAnchor>
  <xdr:oneCellAnchor>
    <xdr:from>
      <xdr:col>62</xdr:col>
      <xdr:colOff>6350</xdr:colOff>
      <xdr:row>69</xdr:row>
      <xdr:rowOff>107950</xdr:rowOff>
    </xdr:from>
    <xdr:ext cx="298543" cy="225703"/>
    <xdr:sp macro="" textlink="">
      <xdr:nvSpPr>
        <xdr:cNvPr id="407" name="テキスト ボックス 406">
          <a:extLst>
            <a:ext uri="{FF2B5EF4-FFF2-40B4-BE49-F238E27FC236}">
              <a16:creationId xmlns:a16="http://schemas.microsoft.com/office/drawing/2014/main" id="{00000000-0008-0000-0400-000097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8" name="直線コネクタ 407">
          <a:extLst>
            <a:ext uri="{FF2B5EF4-FFF2-40B4-BE49-F238E27FC236}">
              <a16:creationId xmlns:a16="http://schemas.microsoft.com/office/drawing/2014/main" id="{00000000-0008-0000-0400-000098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9" name="テキスト ボックス 408">
          <a:extLst>
            <a:ext uri="{FF2B5EF4-FFF2-40B4-BE49-F238E27FC236}">
              <a16:creationId xmlns:a16="http://schemas.microsoft.com/office/drawing/2014/main" id="{00000000-0008-0000-0400-000099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0" name="直線コネクタ 409">
          <a:extLst>
            <a:ext uri="{FF2B5EF4-FFF2-40B4-BE49-F238E27FC236}">
              <a16:creationId xmlns:a16="http://schemas.microsoft.com/office/drawing/2014/main" id="{00000000-0008-0000-0400-00009A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2" name="直線コネクタ 411">
          <a:extLst>
            <a:ext uri="{FF2B5EF4-FFF2-40B4-BE49-F238E27FC236}">
              <a16:creationId xmlns:a16="http://schemas.microsoft.com/office/drawing/2014/main" id="{00000000-0008-0000-0400-00009C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3" name="テキスト ボックス 412">
          <a:extLst>
            <a:ext uri="{FF2B5EF4-FFF2-40B4-BE49-F238E27FC236}">
              <a16:creationId xmlns:a16="http://schemas.microsoft.com/office/drawing/2014/main" id="{00000000-0008-0000-0400-00009D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4" name="直線コネクタ 413">
          <a:extLst>
            <a:ext uri="{FF2B5EF4-FFF2-40B4-BE49-F238E27FC236}">
              <a16:creationId xmlns:a16="http://schemas.microsoft.com/office/drawing/2014/main" id="{00000000-0008-0000-0400-00009E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5" name="テキスト ボックス 414">
          <a:extLst>
            <a:ext uri="{FF2B5EF4-FFF2-40B4-BE49-F238E27FC236}">
              <a16:creationId xmlns:a16="http://schemas.microsoft.com/office/drawing/2014/main" id="{00000000-0008-0000-0400-00009F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17" name="テキスト ボックス 416">
          <a:extLst>
            <a:ext uri="{FF2B5EF4-FFF2-40B4-BE49-F238E27FC236}">
              <a16:creationId xmlns:a16="http://schemas.microsoft.com/office/drawing/2014/main" id="{00000000-0008-0000-0400-0000A1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9" name="テキスト ボックス 418">
          <a:extLst>
            <a:ext uri="{FF2B5EF4-FFF2-40B4-BE49-F238E27FC236}">
              <a16:creationId xmlns:a16="http://schemas.microsoft.com/office/drawing/2014/main" id="{00000000-0008-0000-0400-0000A3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0" name="公債費以外グラフ枠">
          <a:extLst>
            <a:ext uri="{FF2B5EF4-FFF2-40B4-BE49-F238E27FC236}">
              <a16:creationId xmlns:a16="http://schemas.microsoft.com/office/drawing/2014/main" id="{00000000-0008-0000-0400-0000A4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74</xdr:row>
      <xdr:rowOff>127000</xdr:rowOff>
    </xdr:from>
    <xdr:to>
      <xdr:col>82</xdr:col>
      <xdr:colOff>107950</xdr:colOff>
      <xdr:row>80</xdr:row>
      <xdr:rowOff>81280</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flipV="1">
          <a:off x="16510000" y="12814300"/>
          <a:ext cx="0" cy="9829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53357</xdr:rowOff>
    </xdr:from>
    <xdr:ext cx="762000" cy="259045"/>
    <xdr:sp macro="" textlink="">
      <xdr:nvSpPr>
        <xdr:cNvPr id="422" name="公債費以外最小値テキスト">
          <a:extLst>
            <a:ext uri="{FF2B5EF4-FFF2-40B4-BE49-F238E27FC236}">
              <a16:creationId xmlns:a16="http://schemas.microsoft.com/office/drawing/2014/main" id="{00000000-0008-0000-0400-0000A6010000}"/>
            </a:ext>
          </a:extLst>
        </xdr:cNvPr>
        <xdr:cNvSpPr txBox="1"/>
      </xdr:nvSpPr>
      <xdr:spPr>
        <a:xfrm>
          <a:off x="16598900" y="13769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81280</xdr:rowOff>
    </xdr:from>
    <xdr:to>
      <xdr:col>82</xdr:col>
      <xdr:colOff>196850</xdr:colOff>
      <xdr:row>80</xdr:row>
      <xdr:rowOff>81280</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a:off x="16421100" y="137972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73</xdr:row>
      <xdr:rowOff>41927</xdr:rowOff>
    </xdr:from>
    <xdr:ext cx="762000" cy="259045"/>
    <xdr:sp macro="" textlink="">
      <xdr:nvSpPr>
        <xdr:cNvPr id="424" name="公債費以外最大値テキスト">
          <a:extLst>
            <a:ext uri="{FF2B5EF4-FFF2-40B4-BE49-F238E27FC236}">
              <a16:creationId xmlns:a16="http://schemas.microsoft.com/office/drawing/2014/main" id="{00000000-0008-0000-0400-0000A8010000}"/>
            </a:ext>
          </a:extLst>
        </xdr:cNvPr>
        <xdr:cNvSpPr txBox="1"/>
      </xdr:nvSpPr>
      <xdr:spPr>
        <a:xfrm>
          <a:off x="16598900" y="12557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74</xdr:row>
      <xdr:rowOff>127000</xdr:rowOff>
    </xdr:from>
    <xdr:to>
      <xdr:col>82</xdr:col>
      <xdr:colOff>196850</xdr:colOff>
      <xdr:row>74</xdr:row>
      <xdr:rowOff>127000</xdr:rowOff>
    </xdr:to>
    <xdr:cxnSp macro="">
      <xdr:nvCxnSpPr>
        <xdr:cNvPr id="425" name="直線コネクタ 424">
          <a:extLst>
            <a:ext uri="{FF2B5EF4-FFF2-40B4-BE49-F238E27FC236}">
              <a16:creationId xmlns:a16="http://schemas.microsoft.com/office/drawing/2014/main" id="{00000000-0008-0000-0400-0000A9010000}"/>
            </a:ext>
          </a:extLst>
        </xdr:cNvPr>
        <xdr:cNvCxnSpPr/>
      </xdr:nvCxnSpPr>
      <xdr:spPr>
        <a:xfrm>
          <a:off x="16421100" y="12814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77</xdr:row>
      <xdr:rowOff>120142</xdr:rowOff>
    </xdr:from>
    <xdr:to>
      <xdr:col>82</xdr:col>
      <xdr:colOff>107950</xdr:colOff>
      <xdr:row>78</xdr:row>
      <xdr:rowOff>90424</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a:off x="15671800" y="13321792"/>
          <a:ext cx="838200" cy="1417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53864</xdr:rowOff>
    </xdr:from>
    <xdr:ext cx="762000" cy="259045"/>
    <xdr:sp macro="" textlink="">
      <xdr:nvSpPr>
        <xdr:cNvPr id="427" name="公債費以外平均値テキスト">
          <a:extLst>
            <a:ext uri="{FF2B5EF4-FFF2-40B4-BE49-F238E27FC236}">
              <a16:creationId xmlns:a16="http://schemas.microsoft.com/office/drawing/2014/main" id="{00000000-0008-0000-0400-0000AB010000}"/>
            </a:ext>
          </a:extLst>
        </xdr:cNvPr>
        <xdr:cNvSpPr txBox="1"/>
      </xdr:nvSpPr>
      <xdr:spPr>
        <a:xfrm>
          <a:off x="16598900" y="1308406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37337</xdr:rowOff>
    </xdr:from>
    <xdr:to>
      <xdr:col>82</xdr:col>
      <xdr:colOff>158750</xdr:colOff>
      <xdr:row>77</xdr:row>
      <xdr:rowOff>138937</xdr:rowOff>
    </xdr:to>
    <xdr:sp macro="" textlink="">
      <xdr:nvSpPr>
        <xdr:cNvPr id="428" name="フローチャート: 判断 427">
          <a:extLst>
            <a:ext uri="{FF2B5EF4-FFF2-40B4-BE49-F238E27FC236}">
              <a16:creationId xmlns:a16="http://schemas.microsoft.com/office/drawing/2014/main" id="{00000000-0008-0000-0400-0000AC010000}"/>
            </a:ext>
          </a:extLst>
        </xdr:cNvPr>
        <xdr:cNvSpPr/>
      </xdr:nvSpPr>
      <xdr:spPr>
        <a:xfrm>
          <a:off x="16459200" y="13238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77</xdr:row>
      <xdr:rowOff>120142</xdr:rowOff>
    </xdr:from>
    <xdr:to>
      <xdr:col>78</xdr:col>
      <xdr:colOff>69850</xdr:colOff>
      <xdr:row>79</xdr:row>
      <xdr:rowOff>56135</xdr:rowOff>
    </xdr:to>
    <xdr:cxnSp macro="">
      <xdr:nvCxnSpPr>
        <xdr:cNvPr id="429" name="直線コネクタ 428">
          <a:extLst>
            <a:ext uri="{FF2B5EF4-FFF2-40B4-BE49-F238E27FC236}">
              <a16:creationId xmlns:a16="http://schemas.microsoft.com/office/drawing/2014/main" id="{00000000-0008-0000-0400-0000AD010000}"/>
            </a:ext>
          </a:extLst>
        </xdr:cNvPr>
        <xdr:cNvCxnSpPr/>
      </xdr:nvCxnSpPr>
      <xdr:spPr>
        <a:xfrm flipV="1">
          <a:off x="14782800" y="13321792"/>
          <a:ext cx="889000" cy="2788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53339</xdr:rowOff>
    </xdr:from>
    <xdr:to>
      <xdr:col>78</xdr:col>
      <xdr:colOff>120650</xdr:colOff>
      <xdr:row>76</xdr:row>
      <xdr:rowOff>154939</xdr:rowOff>
    </xdr:to>
    <xdr:sp macro="" textlink="">
      <xdr:nvSpPr>
        <xdr:cNvPr id="430" name="フローチャート: 判断 429">
          <a:extLst>
            <a:ext uri="{FF2B5EF4-FFF2-40B4-BE49-F238E27FC236}">
              <a16:creationId xmlns:a16="http://schemas.microsoft.com/office/drawing/2014/main" id="{00000000-0008-0000-0400-0000AE010000}"/>
            </a:ext>
          </a:extLst>
        </xdr:cNvPr>
        <xdr:cNvSpPr/>
      </xdr:nvSpPr>
      <xdr:spPr>
        <a:xfrm>
          <a:off x="15621000" y="13083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74</xdr:row>
      <xdr:rowOff>165117</xdr:rowOff>
    </xdr:from>
    <xdr:ext cx="736600" cy="259045"/>
    <xdr:sp macro="" textlink="">
      <xdr:nvSpPr>
        <xdr:cNvPr id="431" name="テキスト ボックス 430">
          <a:extLst>
            <a:ext uri="{FF2B5EF4-FFF2-40B4-BE49-F238E27FC236}">
              <a16:creationId xmlns:a16="http://schemas.microsoft.com/office/drawing/2014/main" id="{00000000-0008-0000-0400-0000AF010000}"/>
            </a:ext>
          </a:extLst>
        </xdr:cNvPr>
        <xdr:cNvSpPr txBox="1"/>
      </xdr:nvSpPr>
      <xdr:spPr>
        <a:xfrm>
          <a:off x="15290800" y="128524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78</xdr:row>
      <xdr:rowOff>90424</xdr:rowOff>
    </xdr:from>
    <xdr:to>
      <xdr:col>73</xdr:col>
      <xdr:colOff>180975</xdr:colOff>
      <xdr:row>79</xdr:row>
      <xdr:rowOff>56135</xdr:rowOff>
    </xdr:to>
    <xdr:cxnSp macro="">
      <xdr:nvCxnSpPr>
        <xdr:cNvPr id="432" name="直線コネクタ 431">
          <a:extLst>
            <a:ext uri="{FF2B5EF4-FFF2-40B4-BE49-F238E27FC236}">
              <a16:creationId xmlns:a16="http://schemas.microsoft.com/office/drawing/2014/main" id="{00000000-0008-0000-0400-0000B0010000}"/>
            </a:ext>
          </a:extLst>
        </xdr:cNvPr>
        <xdr:cNvCxnSpPr/>
      </xdr:nvCxnSpPr>
      <xdr:spPr>
        <a:xfrm>
          <a:off x="13893800" y="13463524"/>
          <a:ext cx="889000" cy="1371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77</xdr:row>
      <xdr:rowOff>83058</xdr:rowOff>
    </xdr:from>
    <xdr:to>
      <xdr:col>74</xdr:col>
      <xdr:colOff>31750</xdr:colOff>
      <xdr:row>78</xdr:row>
      <xdr:rowOff>13208</xdr:rowOff>
    </xdr:to>
    <xdr:sp macro="" textlink="">
      <xdr:nvSpPr>
        <xdr:cNvPr id="433" name="フローチャート: 判断 432">
          <a:extLst>
            <a:ext uri="{FF2B5EF4-FFF2-40B4-BE49-F238E27FC236}">
              <a16:creationId xmlns:a16="http://schemas.microsoft.com/office/drawing/2014/main" id="{00000000-0008-0000-0400-0000B1010000}"/>
            </a:ext>
          </a:extLst>
        </xdr:cNvPr>
        <xdr:cNvSpPr/>
      </xdr:nvSpPr>
      <xdr:spPr>
        <a:xfrm>
          <a:off x="14732000" y="13284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23385</xdr:rowOff>
    </xdr:from>
    <xdr:ext cx="762000" cy="259045"/>
    <xdr:sp macro="" textlink="">
      <xdr:nvSpPr>
        <xdr:cNvPr id="434" name="テキスト ボックス 433">
          <a:extLst>
            <a:ext uri="{FF2B5EF4-FFF2-40B4-BE49-F238E27FC236}">
              <a16:creationId xmlns:a16="http://schemas.microsoft.com/office/drawing/2014/main" id="{00000000-0008-0000-0400-0000B2010000}"/>
            </a:ext>
          </a:extLst>
        </xdr:cNvPr>
        <xdr:cNvSpPr txBox="1"/>
      </xdr:nvSpPr>
      <xdr:spPr>
        <a:xfrm>
          <a:off x="14401800" y="130535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78</xdr:row>
      <xdr:rowOff>53848</xdr:rowOff>
    </xdr:from>
    <xdr:to>
      <xdr:col>69</xdr:col>
      <xdr:colOff>92075</xdr:colOff>
      <xdr:row>78</xdr:row>
      <xdr:rowOff>90424</xdr:rowOff>
    </xdr:to>
    <xdr:cxnSp macro="">
      <xdr:nvCxnSpPr>
        <xdr:cNvPr id="435" name="直線コネクタ 434">
          <a:extLst>
            <a:ext uri="{FF2B5EF4-FFF2-40B4-BE49-F238E27FC236}">
              <a16:creationId xmlns:a16="http://schemas.microsoft.com/office/drawing/2014/main" id="{00000000-0008-0000-0400-0000B3010000}"/>
            </a:ext>
          </a:extLst>
        </xdr:cNvPr>
        <xdr:cNvCxnSpPr/>
      </xdr:nvCxnSpPr>
      <xdr:spPr>
        <a:xfrm>
          <a:off x="13004800" y="13426948"/>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77</xdr:row>
      <xdr:rowOff>83058</xdr:rowOff>
    </xdr:from>
    <xdr:to>
      <xdr:col>69</xdr:col>
      <xdr:colOff>142875</xdr:colOff>
      <xdr:row>78</xdr:row>
      <xdr:rowOff>13208</xdr:rowOff>
    </xdr:to>
    <xdr:sp macro="" textlink="">
      <xdr:nvSpPr>
        <xdr:cNvPr id="436" name="フローチャート: 判断 435">
          <a:extLst>
            <a:ext uri="{FF2B5EF4-FFF2-40B4-BE49-F238E27FC236}">
              <a16:creationId xmlns:a16="http://schemas.microsoft.com/office/drawing/2014/main" id="{00000000-0008-0000-0400-0000B4010000}"/>
            </a:ext>
          </a:extLst>
        </xdr:cNvPr>
        <xdr:cNvSpPr/>
      </xdr:nvSpPr>
      <xdr:spPr>
        <a:xfrm>
          <a:off x="13843000" y="13284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23385</xdr:rowOff>
    </xdr:from>
    <xdr:ext cx="7620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3512800" y="130535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46482</xdr:rowOff>
    </xdr:from>
    <xdr:to>
      <xdr:col>65</xdr:col>
      <xdr:colOff>53975</xdr:colOff>
      <xdr:row>77</xdr:row>
      <xdr:rowOff>148082</xdr:rowOff>
    </xdr:to>
    <xdr:sp macro="" textlink="">
      <xdr:nvSpPr>
        <xdr:cNvPr id="438" name="フローチャート: 判断 437">
          <a:extLst>
            <a:ext uri="{FF2B5EF4-FFF2-40B4-BE49-F238E27FC236}">
              <a16:creationId xmlns:a16="http://schemas.microsoft.com/office/drawing/2014/main" id="{00000000-0008-0000-0400-0000B6010000}"/>
            </a:ext>
          </a:extLst>
        </xdr:cNvPr>
        <xdr:cNvSpPr/>
      </xdr:nvSpPr>
      <xdr:spPr>
        <a:xfrm>
          <a:off x="12954000" y="13248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158259</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2623800" y="130170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78</xdr:row>
      <xdr:rowOff>39624</xdr:rowOff>
    </xdr:from>
    <xdr:to>
      <xdr:col>82</xdr:col>
      <xdr:colOff>158750</xdr:colOff>
      <xdr:row>78</xdr:row>
      <xdr:rowOff>141224</xdr:rowOff>
    </xdr:to>
    <xdr:sp macro="" textlink="">
      <xdr:nvSpPr>
        <xdr:cNvPr id="445" name="楕円 444">
          <a:extLst>
            <a:ext uri="{FF2B5EF4-FFF2-40B4-BE49-F238E27FC236}">
              <a16:creationId xmlns:a16="http://schemas.microsoft.com/office/drawing/2014/main" id="{00000000-0008-0000-0400-0000BD010000}"/>
            </a:ext>
          </a:extLst>
        </xdr:cNvPr>
        <xdr:cNvSpPr/>
      </xdr:nvSpPr>
      <xdr:spPr>
        <a:xfrm>
          <a:off x="16459200" y="134127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78</xdr:row>
      <xdr:rowOff>11701</xdr:rowOff>
    </xdr:from>
    <xdr:ext cx="762000" cy="259045"/>
    <xdr:sp macro="" textlink="">
      <xdr:nvSpPr>
        <xdr:cNvPr id="446" name="公債費以外該当値テキスト">
          <a:extLst>
            <a:ext uri="{FF2B5EF4-FFF2-40B4-BE49-F238E27FC236}">
              <a16:creationId xmlns:a16="http://schemas.microsoft.com/office/drawing/2014/main" id="{00000000-0008-0000-0400-0000BE010000}"/>
            </a:ext>
          </a:extLst>
        </xdr:cNvPr>
        <xdr:cNvSpPr txBox="1"/>
      </xdr:nvSpPr>
      <xdr:spPr>
        <a:xfrm>
          <a:off x="16598900" y="133848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77</xdr:row>
      <xdr:rowOff>69342</xdr:rowOff>
    </xdr:from>
    <xdr:to>
      <xdr:col>78</xdr:col>
      <xdr:colOff>120650</xdr:colOff>
      <xdr:row>77</xdr:row>
      <xdr:rowOff>170942</xdr:rowOff>
    </xdr:to>
    <xdr:sp macro="" textlink="">
      <xdr:nvSpPr>
        <xdr:cNvPr id="447" name="楕円 446">
          <a:extLst>
            <a:ext uri="{FF2B5EF4-FFF2-40B4-BE49-F238E27FC236}">
              <a16:creationId xmlns:a16="http://schemas.microsoft.com/office/drawing/2014/main" id="{00000000-0008-0000-0400-0000BF010000}"/>
            </a:ext>
          </a:extLst>
        </xdr:cNvPr>
        <xdr:cNvSpPr/>
      </xdr:nvSpPr>
      <xdr:spPr>
        <a:xfrm>
          <a:off x="15621000" y="13270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155719</xdr:rowOff>
    </xdr:from>
    <xdr:ext cx="7366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5290800" y="133573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79</xdr:row>
      <xdr:rowOff>5335</xdr:rowOff>
    </xdr:from>
    <xdr:to>
      <xdr:col>74</xdr:col>
      <xdr:colOff>31750</xdr:colOff>
      <xdr:row>79</xdr:row>
      <xdr:rowOff>106935</xdr:rowOff>
    </xdr:to>
    <xdr:sp macro="" textlink="">
      <xdr:nvSpPr>
        <xdr:cNvPr id="449" name="楕円 448">
          <a:extLst>
            <a:ext uri="{FF2B5EF4-FFF2-40B4-BE49-F238E27FC236}">
              <a16:creationId xmlns:a16="http://schemas.microsoft.com/office/drawing/2014/main" id="{00000000-0008-0000-0400-0000C1010000}"/>
            </a:ext>
          </a:extLst>
        </xdr:cNvPr>
        <xdr:cNvSpPr/>
      </xdr:nvSpPr>
      <xdr:spPr>
        <a:xfrm>
          <a:off x="14732000" y="13549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79</xdr:row>
      <xdr:rowOff>91712</xdr:rowOff>
    </xdr:from>
    <xdr:ext cx="762000" cy="259045"/>
    <xdr:sp macro="" textlink="">
      <xdr:nvSpPr>
        <xdr:cNvPr id="450" name="テキスト ボックス 449">
          <a:extLst>
            <a:ext uri="{FF2B5EF4-FFF2-40B4-BE49-F238E27FC236}">
              <a16:creationId xmlns:a16="http://schemas.microsoft.com/office/drawing/2014/main" id="{00000000-0008-0000-0400-0000C2010000}"/>
            </a:ext>
          </a:extLst>
        </xdr:cNvPr>
        <xdr:cNvSpPr txBox="1"/>
      </xdr:nvSpPr>
      <xdr:spPr>
        <a:xfrm>
          <a:off x="14401800" y="136362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78</xdr:row>
      <xdr:rowOff>39624</xdr:rowOff>
    </xdr:from>
    <xdr:to>
      <xdr:col>69</xdr:col>
      <xdr:colOff>142875</xdr:colOff>
      <xdr:row>78</xdr:row>
      <xdr:rowOff>141224</xdr:rowOff>
    </xdr:to>
    <xdr:sp macro="" textlink="">
      <xdr:nvSpPr>
        <xdr:cNvPr id="451" name="楕円 450">
          <a:extLst>
            <a:ext uri="{FF2B5EF4-FFF2-40B4-BE49-F238E27FC236}">
              <a16:creationId xmlns:a16="http://schemas.microsoft.com/office/drawing/2014/main" id="{00000000-0008-0000-0400-0000C3010000}"/>
            </a:ext>
          </a:extLst>
        </xdr:cNvPr>
        <xdr:cNvSpPr/>
      </xdr:nvSpPr>
      <xdr:spPr>
        <a:xfrm>
          <a:off x="13843000" y="134127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78</xdr:row>
      <xdr:rowOff>126001</xdr:rowOff>
    </xdr:from>
    <xdr:ext cx="762000" cy="259045"/>
    <xdr:sp macro="" textlink="">
      <xdr:nvSpPr>
        <xdr:cNvPr id="452" name="テキスト ボックス 451">
          <a:extLst>
            <a:ext uri="{FF2B5EF4-FFF2-40B4-BE49-F238E27FC236}">
              <a16:creationId xmlns:a16="http://schemas.microsoft.com/office/drawing/2014/main" id="{00000000-0008-0000-0400-0000C4010000}"/>
            </a:ext>
          </a:extLst>
        </xdr:cNvPr>
        <xdr:cNvSpPr txBox="1"/>
      </xdr:nvSpPr>
      <xdr:spPr>
        <a:xfrm>
          <a:off x="13512800" y="134991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78</xdr:row>
      <xdr:rowOff>3048</xdr:rowOff>
    </xdr:from>
    <xdr:to>
      <xdr:col>65</xdr:col>
      <xdr:colOff>53975</xdr:colOff>
      <xdr:row>78</xdr:row>
      <xdr:rowOff>104648</xdr:rowOff>
    </xdr:to>
    <xdr:sp macro="" textlink="">
      <xdr:nvSpPr>
        <xdr:cNvPr id="453" name="楕円 452">
          <a:extLst>
            <a:ext uri="{FF2B5EF4-FFF2-40B4-BE49-F238E27FC236}">
              <a16:creationId xmlns:a16="http://schemas.microsoft.com/office/drawing/2014/main" id="{00000000-0008-0000-0400-0000C5010000}"/>
            </a:ext>
          </a:extLst>
        </xdr:cNvPr>
        <xdr:cNvSpPr/>
      </xdr:nvSpPr>
      <xdr:spPr>
        <a:xfrm>
          <a:off x="12954000" y="133761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78</xdr:row>
      <xdr:rowOff>89425</xdr:rowOff>
    </xdr:from>
    <xdr:ext cx="762000" cy="259045"/>
    <xdr:sp macro="" textlink="">
      <xdr:nvSpPr>
        <xdr:cNvPr id="454" name="テキスト ボックス 453">
          <a:extLst>
            <a:ext uri="{FF2B5EF4-FFF2-40B4-BE49-F238E27FC236}">
              <a16:creationId xmlns:a16="http://schemas.microsoft.com/office/drawing/2014/main" id="{00000000-0008-0000-0400-0000C6010000}"/>
            </a:ext>
          </a:extLst>
        </xdr:cNvPr>
        <xdr:cNvSpPr txBox="1"/>
      </xdr:nvSpPr>
      <xdr:spPr>
        <a:xfrm>
          <a:off x="12623800" y="134625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愛知県犬山市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4</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a:extLst>
            <a:ext uri="{FF2B5EF4-FFF2-40B4-BE49-F238E27FC236}">
              <a16:creationId xmlns:a16="http://schemas.microsoft.com/office/drawing/2014/main" id="{00000000-0008-0000-0500-00002C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164986</xdr:rowOff>
    </xdr:from>
    <xdr:to>
      <xdr:col>29</xdr:col>
      <xdr:colOff>127000</xdr:colOff>
      <xdr:row>19</xdr:row>
      <xdr:rowOff>57467</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flipV="1">
          <a:off x="5651500" y="2098561"/>
          <a:ext cx="0" cy="1264081"/>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29544</xdr:rowOff>
    </xdr:from>
    <xdr:ext cx="762000" cy="259045"/>
    <xdr:sp macro="" textlink="">
      <xdr:nvSpPr>
        <xdr:cNvPr id="46" name="人口1人当たり決算額の推移最小値テキスト130">
          <a:extLst>
            <a:ext uri="{FF2B5EF4-FFF2-40B4-BE49-F238E27FC236}">
              <a16:creationId xmlns:a16="http://schemas.microsoft.com/office/drawing/2014/main" id="{00000000-0008-0000-0500-00002E000000}"/>
            </a:ext>
          </a:extLst>
        </xdr:cNvPr>
        <xdr:cNvSpPr txBox="1"/>
      </xdr:nvSpPr>
      <xdr:spPr>
        <a:xfrm>
          <a:off x="5740400" y="33347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50,150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57467</xdr:rowOff>
    </xdr:from>
    <xdr:to>
      <xdr:col>30</xdr:col>
      <xdr:colOff>25400</xdr:colOff>
      <xdr:row>19</xdr:row>
      <xdr:rowOff>57467</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336264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79913</xdr:rowOff>
    </xdr:from>
    <xdr:ext cx="762000" cy="259045"/>
    <xdr:sp macro="" textlink="">
      <xdr:nvSpPr>
        <xdr:cNvPr id="48" name="人口1人当たり決算額の推移最大値テキスト130">
          <a:extLst>
            <a:ext uri="{FF2B5EF4-FFF2-40B4-BE49-F238E27FC236}">
              <a16:creationId xmlns:a16="http://schemas.microsoft.com/office/drawing/2014/main" id="{00000000-0008-0000-0500-000030000000}"/>
            </a:ext>
          </a:extLst>
        </xdr:cNvPr>
        <xdr:cNvSpPr txBox="1"/>
      </xdr:nvSpPr>
      <xdr:spPr>
        <a:xfrm>
          <a:off x="5740400" y="18420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116,506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164986</xdr:rowOff>
    </xdr:from>
    <xdr:to>
      <xdr:col>30</xdr:col>
      <xdr:colOff>25400</xdr:colOff>
      <xdr:row>11</xdr:row>
      <xdr:rowOff>164986</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209856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16</xdr:row>
      <xdr:rowOff>104369</xdr:rowOff>
    </xdr:from>
    <xdr:to>
      <xdr:col>29</xdr:col>
      <xdr:colOff>127000</xdr:colOff>
      <xdr:row>16</xdr:row>
      <xdr:rowOff>108483</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flipV="1">
          <a:off x="5003800" y="2895194"/>
          <a:ext cx="647700" cy="411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14</xdr:row>
      <xdr:rowOff>144657</xdr:rowOff>
    </xdr:from>
    <xdr:ext cx="762000" cy="259045"/>
    <xdr:sp macro="" textlink="">
      <xdr:nvSpPr>
        <xdr:cNvPr id="51" name="人口1人当たり決算額の推移平均値テキスト130">
          <a:extLst>
            <a:ext uri="{FF2B5EF4-FFF2-40B4-BE49-F238E27FC236}">
              <a16:creationId xmlns:a16="http://schemas.microsoft.com/office/drawing/2014/main" id="{00000000-0008-0000-0500-000033000000}"/>
            </a:ext>
          </a:extLst>
        </xdr:cNvPr>
        <xdr:cNvSpPr txBox="1"/>
      </xdr:nvSpPr>
      <xdr:spPr>
        <a:xfrm>
          <a:off x="5740400" y="259258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79,774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15</xdr:row>
      <xdr:rowOff>128130</xdr:rowOff>
    </xdr:from>
    <xdr:to>
      <xdr:col>29</xdr:col>
      <xdr:colOff>177800</xdr:colOff>
      <xdr:row>16</xdr:row>
      <xdr:rowOff>58280</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5600700" y="274750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16</xdr:row>
      <xdr:rowOff>108483</xdr:rowOff>
    </xdr:from>
    <xdr:to>
      <xdr:col>26</xdr:col>
      <xdr:colOff>50800</xdr:colOff>
      <xdr:row>17</xdr:row>
      <xdr:rowOff>4356</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flipV="1">
          <a:off x="4305300" y="2899308"/>
          <a:ext cx="698500" cy="6732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15</xdr:row>
      <xdr:rowOff>142780</xdr:rowOff>
    </xdr:from>
    <xdr:to>
      <xdr:col>26</xdr:col>
      <xdr:colOff>101600</xdr:colOff>
      <xdr:row>16</xdr:row>
      <xdr:rowOff>72930</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4953000" y="276215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14</xdr:row>
      <xdr:rowOff>83107</xdr:rowOff>
    </xdr:from>
    <xdr:ext cx="736600" cy="25904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4622800" y="253103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79,005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17</xdr:row>
      <xdr:rowOff>4356</xdr:rowOff>
    </xdr:from>
    <xdr:to>
      <xdr:col>22</xdr:col>
      <xdr:colOff>114300</xdr:colOff>
      <xdr:row>17</xdr:row>
      <xdr:rowOff>160547</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flipV="1">
          <a:off x="3606800" y="2966631"/>
          <a:ext cx="698500" cy="15619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15</xdr:row>
      <xdr:rowOff>170955</xdr:rowOff>
    </xdr:from>
    <xdr:to>
      <xdr:col>22</xdr:col>
      <xdr:colOff>165100</xdr:colOff>
      <xdr:row>16</xdr:row>
      <xdr:rowOff>101105</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4254500" y="279033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14</xdr:row>
      <xdr:rowOff>111282</xdr:rowOff>
    </xdr:from>
    <xdr:ext cx="7620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924300" y="25592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77,526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17</xdr:row>
      <xdr:rowOff>156051</xdr:rowOff>
    </xdr:from>
    <xdr:to>
      <xdr:col>18</xdr:col>
      <xdr:colOff>177800</xdr:colOff>
      <xdr:row>17</xdr:row>
      <xdr:rowOff>160547</xdr:rowOff>
    </xdr:to>
    <xdr:cxnSp macro="">
      <xdr:nvCxnSpPr>
        <xdr:cNvPr id="59" name="直線コネクタ 58">
          <a:extLst>
            <a:ext uri="{FF2B5EF4-FFF2-40B4-BE49-F238E27FC236}">
              <a16:creationId xmlns:a16="http://schemas.microsoft.com/office/drawing/2014/main" id="{00000000-0008-0000-0500-00003B000000}"/>
            </a:ext>
          </a:extLst>
        </xdr:cNvPr>
        <xdr:cNvCxnSpPr/>
      </xdr:nvCxnSpPr>
      <xdr:spPr bwMode="auto">
        <a:xfrm>
          <a:off x="2908300" y="3118326"/>
          <a:ext cx="698500" cy="449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16</xdr:row>
      <xdr:rowOff>30918</xdr:rowOff>
    </xdr:from>
    <xdr:to>
      <xdr:col>19</xdr:col>
      <xdr:colOff>38100</xdr:colOff>
      <xdr:row>16</xdr:row>
      <xdr:rowOff>132518</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3556000" y="282174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14</xdr:row>
      <xdr:rowOff>142695</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3225800" y="25906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75,877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54731</xdr:rowOff>
    </xdr:from>
    <xdr:to>
      <xdr:col>15</xdr:col>
      <xdr:colOff>101600</xdr:colOff>
      <xdr:row>16</xdr:row>
      <xdr:rowOff>156331</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2857500" y="284555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14</xdr:row>
      <xdr:rowOff>166508</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2527300" y="26144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53569</xdr:rowOff>
    </xdr:from>
    <xdr:to>
      <xdr:col>29</xdr:col>
      <xdr:colOff>177800</xdr:colOff>
      <xdr:row>16</xdr:row>
      <xdr:rowOff>155169</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5600700" y="284439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16</xdr:row>
      <xdr:rowOff>25646</xdr:rowOff>
    </xdr:from>
    <xdr:ext cx="762000" cy="259045"/>
    <xdr:sp macro="" textlink="">
      <xdr:nvSpPr>
        <xdr:cNvPr id="70" name="人口1人当たり決算額の推移該当値テキスト130">
          <a:extLst>
            <a:ext uri="{FF2B5EF4-FFF2-40B4-BE49-F238E27FC236}">
              <a16:creationId xmlns:a16="http://schemas.microsoft.com/office/drawing/2014/main" id="{00000000-0008-0000-0500-000046000000}"/>
            </a:ext>
          </a:extLst>
        </xdr:cNvPr>
        <xdr:cNvSpPr txBox="1"/>
      </xdr:nvSpPr>
      <xdr:spPr>
        <a:xfrm>
          <a:off x="5740400" y="28164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74,688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16</xdr:row>
      <xdr:rowOff>57683</xdr:rowOff>
    </xdr:from>
    <xdr:to>
      <xdr:col>26</xdr:col>
      <xdr:colOff>101600</xdr:colOff>
      <xdr:row>16</xdr:row>
      <xdr:rowOff>159283</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953000" y="284850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144060</xdr:rowOff>
    </xdr:from>
    <xdr:ext cx="7366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4622800" y="29348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74,472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16</xdr:row>
      <xdr:rowOff>125006</xdr:rowOff>
    </xdr:from>
    <xdr:to>
      <xdr:col>22</xdr:col>
      <xdr:colOff>165100</xdr:colOff>
      <xdr:row>17</xdr:row>
      <xdr:rowOff>55156</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254500" y="291583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39933</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924300" y="30022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70,938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17</xdr:row>
      <xdr:rowOff>109747</xdr:rowOff>
    </xdr:from>
    <xdr:to>
      <xdr:col>19</xdr:col>
      <xdr:colOff>38100</xdr:colOff>
      <xdr:row>18</xdr:row>
      <xdr:rowOff>39897</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3556000" y="307202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24674</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225800" y="31583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62,739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105251</xdr:rowOff>
    </xdr:from>
    <xdr:to>
      <xdr:col>15</xdr:col>
      <xdr:colOff>101600</xdr:colOff>
      <xdr:row>18</xdr:row>
      <xdr:rowOff>35401</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2857500" y="306752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20178</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2527300" y="31539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62,975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a:extLst>
            <a:ext uri="{FF2B5EF4-FFF2-40B4-BE49-F238E27FC236}">
              <a16:creationId xmlns:a16="http://schemas.microsoft.com/office/drawing/2014/main" id="{00000000-0008-0000-0500-000050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a:extLst>
            <a:ext uri="{FF2B5EF4-FFF2-40B4-BE49-F238E27FC236}">
              <a16:creationId xmlns:a16="http://schemas.microsoft.com/office/drawing/2014/main" id="{00000000-0008-0000-0500-000059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a:extLst>
            <a:ext uri="{FF2B5EF4-FFF2-40B4-BE49-F238E27FC236}">
              <a16:creationId xmlns:a16="http://schemas.microsoft.com/office/drawing/2014/main" id="{00000000-0008-0000-0500-00005A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a:extLst>
            <a:ext uri="{FF2B5EF4-FFF2-40B4-BE49-F238E27FC236}">
              <a16:creationId xmlns:a16="http://schemas.microsoft.com/office/drawing/2014/main" id="{00000000-0008-0000-0500-00005B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289577</xdr:rowOff>
    </xdr:from>
    <xdr:ext cx="762000" cy="259045"/>
    <xdr:sp macro="" textlink="">
      <xdr:nvSpPr>
        <xdr:cNvPr id="95" name="テキスト ボックス 94">
          <a:extLst>
            <a:ext uri="{FF2B5EF4-FFF2-40B4-BE49-F238E27FC236}">
              <a16:creationId xmlns:a16="http://schemas.microsoft.com/office/drawing/2014/main" id="{00000000-0008-0000-0500-00005F000000}"/>
            </a:ext>
          </a:extLst>
        </xdr:cNvPr>
        <xdr:cNvSpPr txBox="1"/>
      </xdr:nvSpPr>
      <xdr:spPr>
        <a:xfrm>
          <a:off x="1384300" y="741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50800</xdr:rowOff>
    </xdr:from>
    <xdr:to>
      <xdr:col>33</xdr:col>
      <xdr:colOff>114300</xdr:colOff>
      <xdr:row>37</xdr:row>
      <xdr:rowOff>50800</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7" name="テキスト ボックス 96">
          <a:extLst>
            <a:ext uri="{FF2B5EF4-FFF2-40B4-BE49-F238E27FC236}">
              <a16:creationId xmlns:a16="http://schemas.microsoft.com/office/drawing/2014/main" id="{00000000-0008-0000-0500-000061000000}"/>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9" name="テキスト ボックス 98">
          <a:extLst>
            <a:ext uri="{FF2B5EF4-FFF2-40B4-BE49-F238E27FC236}">
              <a16:creationId xmlns:a16="http://schemas.microsoft.com/office/drawing/2014/main" id="{00000000-0008-0000-0500-000063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100" name="直線コネクタ 99">
          <a:extLst>
            <a:ext uri="{FF2B5EF4-FFF2-40B4-BE49-F238E27FC236}">
              <a16:creationId xmlns:a16="http://schemas.microsoft.com/office/drawing/2014/main" id="{00000000-0008-0000-0500-000064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1" name="テキスト ボックス 100">
          <a:extLst>
            <a:ext uri="{FF2B5EF4-FFF2-40B4-BE49-F238E27FC236}">
              <a16:creationId xmlns:a16="http://schemas.microsoft.com/office/drawing/2014/main" id="{00000000-0008-0000-0500-000065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2" name="直線コネクタ 101">
          <a:extLst>
            <a:ext uri="{FF2B5EF4-FFF2-40B4-BE49-F238E27FC236}">
              <a16:creationId xmlns:a16="http://schemas.microsoft.com/office/drawing/2014/main" id="{00000000-0008-0000-0500-000066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3" name="テキスト ボックス 102">
          <a:extLst>
            <a:ext uri="{FF2B5EF4-FFF2-40B4-BE49-F238E27FC236}">
              <a16:creationId xmlns:a16="http://schemas.microsoft.com/office/drawing/2014/main" id="{00000000-0008-0000-0500-000067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5" name="テキスト ボックス 104">
          <a:extLst>
            <a:ext uri="{FF2B5EF4-FFF2-40B4-BE49-F238E27FC236}">
              <a16:creationId xmlns:a16="http://schemas.microsoft.com/office/drawing/2014/main" id="{00000000-0008-0000-0500-000069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6" name="人口1人当たり決算額の推移グラフ枠445">
          <a:extLst>
            <a:ext uri="{FF2B5EF4-FFF2-40B4-BE49-F238E27FC236}">
              <a16:creationId xmlns:a16="http://schemas.microsoft.com/office/drawing/2014/main" id="{00000000-0008-0000-0500-00006A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140145</xdr:rowOff>
    </xdr:from>
    <xdr:to>
      <xdr:col>29</xdr:col>
      <xdr:colOff>127000</xdr:colOff>
      <xdr:row>38</xdr:row>
      <xdr:rowOff>167653</xdr:rowOff>
    </xdr:to>
    <xdr:cxnSp macro="">
      <xdr:nvCxnSpPr>
        <xdr:cNvPr id="107" name="直線コネクタ 106">
          <a:extLst>
            <a:ext uri="{FF2B5EF4-FFF2-40B4-BE49-F238E27FC236}">
              <a16:creationId xmlns:a16="http://schemas.microsoft.com/office/drawing/2014/main" id="{00000000-0008-0000-0500-00006B000000}"/>
            </a:ext>
          </a:extLst>
        </xdr:cNvPr>
        <xdr:cNvCxnSpPr/>
      </xdr:nvCxnSpPr>
      <xdr:spPr bwMode="auto">
        <a:xfrm flipV="1">
          <a:off x="5651500" y="6064695"/>
          <a:ext cx="0" cy="1570558"/>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139730</xdr:rowOff>
    </xdr:from>
    <xdr:ext cx="762000" cy="259045"/>
    <xdr:sp macro="" textlink="">
      <xdr:nvSpPr>
        <xdr:cNvPr id="108" name="人口1人当たり決算額の推移最小値テキスト445">
          <a:extLst>
            <a:ext uri="{FF2B5EF4-FFF2-40B4-BE49-F238E27FC236}">
              <a16:creationId xmlns:a16="http://schemas.microsoft.com/office/drawing/2014/main" id="{00000000-0008-0000-0500-00006C000000}"/>
            </a:ext>
          </a:extLst>
        </xdr:cNvPr>
        <xdr:cNvSpPr txBox="1"/>
      </xdr:nvSpPr>
      <xdr:spPr>
        <a:xfrm>
          <a:off x="5740400" y="76073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167653</xdr:rowOff>
    </xdr:from>
    <xdr:to>
      <xdr:col>30</xdr:col>
      <xdr:colOff>25400</xdr:colOff>
      <xdr:row>38</xdr:row>
      <xdr:rowOff>167653</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bwMode="auto">
        <a:xfrm>
          <a:off x="5562600" y="763525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55072</xdr:rowOff>
    </xdr:from>
    <xdr:ext cx="762000" cy="259045"/>
    <xdr:sp macro="" textlink="">
      <xdr:nvSpPr>
        <xdr:cNvPr id="110" name="人口1人当たり決算額の推移最大値テキスト445">
          <a:extLst>
            <a:ext uri="{FF2B5EF4-FFF2-40B4-BE49-F238E27FC236}">
              <a16:creationId xmlns:a16="http://schemas.microsoft.com/office/drawing/2014/main" id="{00000000-0008-0000-0500-00006E000000}"/>
            </a:ext>
          </a:extLst>
        </xdr:cNvPr>
        <xdr:cNvSpPr txBox="1"/>
      </xdr:nvSpPr>
      <xdr:spPr>
        <a:xfrm>
          <a:off x="5740400" y="58081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39,155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140145</xdr:rowOff>
    </xdr:from>
    <xdr:to>
      <xdr:col>30</xdr:col>
      <xdr:colOff>25400</xdr:colOff>
      <xdr:row>33</xdr:row>
      <xdr:rowOff>140145</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a:off x="5562600" y="606469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37</xdr:row>
      <xdr:rowOff>159842</xdr:rowOff>
    </xdr:from>
    <xdr:to>
      <xdr:col>29</xdr:col>
      <xdr:colOff>127000</xdr:colOff>
      <xdr:row>37</xdr:row>
      <xdr:rowOff>251130</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a:off x="5003800" y="7284542"/>
          <a:ext cx="647700" cy="9128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158526</xdr:rowOff>
    </xdr:from>
    <xdr:ext cx="762000" cy="259045"/>
    <xdr:sp macro="" textlink="">
      <xdr:nvSpPr>
        <xdr:cNvPr id="113" name="人口1人当たり決算額の推移平均値テキスト445">
          <a:extLst>
            <a:ext uri="{FF2B5EF4-FFF2-40B4-BE49-F238E27FC236}">
              <a16:creationId xmlns:a16="http://schemas.microsoft.com/office/drawing/2014/main" id="{00000000-0008-0000-0500-000071000000}"/>
            </a:ext>
          </a:extLst>
        </xdr:cNvPr>
        <xdr:cNvSpPr txBox="1"/>
      </xdr:nvSpPr>
      <xdr:spPr>
        <a:xfrm>
          <a:off x="5740400" y="676887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15,273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313449</xdr:rowOff>
    </xdr:from>
    <xdr:to>
      <xdr:col>29</xdr:col>
      <xdr:colOff>177800</xdr:colOff>
      <xdr:row>36</xdr:row>
      <xdr:rowOff>72149</xdr:rowOff>
    </xdr:to>
    <xdr:sp macro="" textlink="">
      <xdr:nvSpPr>
        <xdr:cNvPr id="114" name="フローチャート: 判断 113">
          <a:extLst>
            <a:ext uri="{FF2B5EF4-FFF2-40B4-BE49-F238E27FC236}">
              <a16:creationId xmlns:a16="http://schemas.microsoft.com/office/drawing/2014/main" id="{00000000-0008-0000-0500-000072000000}"/>
            </a:ext>
          </a:extLst>
        </xdr:cNvPr>
        <xdr:cNvSpPr/>
      </xdr:nvSpPr>
      <xdr:spPr bwMode="auto">
        <a:xfrm>
          <a:off x="5600700" y="692379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37</xdr:row>
      <xdr:rowOff>110617</xdr:rowOff>
    </xdr:from>
    <xdr:to>
      <xdr:col>26</xdr:col>
      <xdr:colOff>50800</xdr:colOff>
      <xdr:row>37</xdr:row>
      <xdr:rowOff>159842</xdr:rowOff>
    </xdr:to>
    <xdr:cxnSp macro="">
      <xdr:nvCxnSpPr>
        <xdr:cNvPr id="115" name="直線コネクタ 114">
          <a:extLst>
            <a:ext uri="{FF2B5EF4-FFF2-40B4-BE49-F238E27FC236}">
              <a16:creationId xmlns:a16="http://schemas.microsoft.com/office/drawing/2014/main" id="{00000000-0008-0000-0500-000073000000}"/>
            </a:ext>
          </a:extLst>
        </xdr:cNvPr>
        <xdr:cNvCxnSpPr/>
      </xdr:nvCxnSpPr>
      <xdr:spPr bwMode="auto">
        <a:xfrm>
          <a:off x="4305300" y="7235317"/>
          <a:ext cx="698500" cy="4922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329261</xdr:rowOff>
    </xdr:from>
    <xdr:to>
      <xdr:col>26</xdr:col>
      <xdr:colOff>101600</xdr:colOff>
      <xdr:row>36</xdr:row>
      <xdr:rowOff>87961</xdr:rowOff>
    </xdr:to>
    <xdr:sp macro="" textlink="">
      <xdr:nvSpPr>
        <xdr:cNvPr id="116" name="フローチャート: 判断 115">
          <a:extLst>
            <a:ext uri="{FF2B5EF4-FFF2-40B4-BE49-F238E27FC236}">
              <a16:creationId xmlns:a16="http://schemas.microsoft.com/office/drawing/2014/main" id="{00000000-0008-0000-0500-000074000000}"/>
            </a:ext>
          </a:extLst>
        </xdr:cNvPr>
        <xdr:cNvSpPr/>
      </xdr:nvSpPr>
      <xdr:spPr bwMode="auto">
        <a:xfrm>
          <a:off x="4953000" y="693961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98138</xdr:rowOff>
    </xdr:from>
    <xdr:ext cx="736600" cy="259045"/>
    <xdr:sp macro="" textlink="">
      <xdr:nvSpPr>
        <xdr:cNvPr id="117" name="テキスト ボックス 116">
          <a:extLst>
            <a:ext uri="{FF2B5EF4-FFF2-40B4-BE49-F238E27FC236}">
              <a16:creationId xmlns:a16="http://schemas.microsoft.com/office/drawing/2014/main" id="{00000000-0008-0000-0500-000075000000}"/>
            </a:ext>
          </a:extLst>
        </xdr:cNvPr>
        <xdr:cNvSpPr txBox="1"/>
      </xdr:nvSpPr>
      <xdr:spPr>
        <a:xfrm>
          <a:off x="4622800" y="670848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37</xdr:row>
      <xdr:rowOff>92291</xdr:rowOff>
    </xdr:from>
    <xdr:to>
      <xdr:col>22</xdr:col>
      <xdr:colOff>114300</xdr:colOff>
      <xdr:row>37</xdr:row>
      <xdr:rowOff>110617</xdr:rowOff>
    </xdr:to>
    <xdr:cxnSp macro="">
      <xdr:nvCxnSpPr>
        <xdr:cNvPr id="118" name="直線コネクタ 117">
          <a:extLst>
            <a:ext uri="{FF2B5EF4-FFF2-40B4-BE49-F238E27FC236}">
              <a16:creationId xmlns:a16="http://schemas.microsoft.com/office/drawing/2014/main" id="{00000000-0008-0000-0500-000076000000}"/>
            </a:ext>
          </a:extLst>
        </xdr:cNvPr>
        <xdr:cNvCxnSpPr/>
      </xdr:nvCxnSpPr>
      <xdr:spPr bwMode="auto">
        <a:xfrm>
          <a:off x="3606800" y="7216991"/>
          <a:ext cx="698500" cy="1832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36</xdr:row>
      <xdr:rowOff>54140</xdr:rowOff>
    </xdr:from>
    <xdr:to>
      <xdr:col>22</xdr:col>
      <xdr:colOff>165100</xdr:colOff>
      <xdr:row>36</xdr:row>
      <xdr:rowOff>155740</xdr:rowOff>
    </xdr:to>
    <xdr:sp macro="" textlink="">
      <xdr:nvSpPr>
        <xdr:cNvPr id="119" name="フローチャート: 判断 118">
          <a:extLst>
            <a:ext uri="{FF2B5EF4-FFF2-40B4-BE49-F238E27FC236}">
              <a16:creationId xmlns:a16="http://schemas.microsoft.com/office/drawing/2014/main" id="{00000000-0008-0000-0500-000077000000}"/>
            </a:ext>
          </a:extLst>
        </xdr:cNvPr>
        <xdr:cNvSpPr/>
      </xdr:nvSpPr>
      <xdr:spPr bwMode="auto">
        <a:xfrm>
          <a:off x="4254500" y="700739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165917</xdr:rowOff>
    </xdr:from>
    <xdr:ext cx="762000" cy="259045"/>
    <xdr:sp macro="" textlink="">
      <xdr:nvSpPr>
        <xdr:cNvPr id="120" name="テキスト ボックス 119">
          <a:extLst>
            <a:ext uri="{FF2B5EF4-FFF2-40B4-BE49-F238E27FC236}">
              <a16:creationId xmlns:a16="http://schemas.microsoft.com/office/drawing/2014/main" id="{00000000-0008-0000-0500-000078000000}"/>
            </a:ext>
          </a:extLst>
        </xdr:cNvPr>
        <xdr:cNvSpPr txBox="1"/>
      </xdr:nvSpPr>
      <xdr:spPr>
        <a:xfrm>
          <a:off x="3924300" y="6776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37</xdr:row>
      <xdr:rowOff>83604</xdr:rowOff>
    </xdr:from>
    <xdr:to>
      <xdr:col>18</xdr:col>
      <xdr:colOff>177800</xdr:colOff>
      <xdr:row>37</xdr:row>
      <xdr:rowOff>92291</xdr:rowOff>
    </xdr:to>
    <xdr:cxnSp macro="">
      <xdr:nvCxnSpPr>
        <xdr:cNvPr id="121" name="直線コネクタ 120">
          <a:extLst>
            <a:ext uri="{FF2B5EF4-FFF2-40B4-BE49-F238E27FC236}">
              <a16:creationId xmlns:a16="http://schemas.microsoft.com/office/drawing/2014/main" id="{00000000-0008-0000-0500-000079000000}"/>
            </a:ext>
          </a:extLst>
        </xdr:cNvPr>
        <xdr:cNvCxnSpPr/>
      </xdr:nvCxnSpPr>
      <xdr:spPr bwMode="auto">
        <a:xfrm>
          <a:off x="2908300" y="7208304"/>
          <a:ext cx="698500" cy="868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36</xdr:row>
      <xdr:rowOff>54940</xdr:rowOff>
    </xdr:from>
    <xdr:to>
      <xdr:col>19</xdr:col>
      <xdr:colOff>38100</xdr:colOff>
      <xdr:row>36</xdr:row>
      <xdr:rowOff>156540</xdr:rowOff>
    </xdr:to>
    <xdr:sp macro="" textlink="">
      <xdr:nvSpPr>
        <xdr:cNvPr id="122" name="フローチャート: 判断 121">
          <a:extLst>
            <a:ext uri="{FF2B5EF4-FFF2-40B4-BE49-F238E27FC236}">
              <a16:creationId xmlns:a16="http://schemas.microsoft.com/office/drawing/2014/main" id="{00000000-0008-0000-0500-00007A000000}"/>
            </a:ext>
          </a:extLst>
        </xdr:cNvPr>
        <xdr:cNvSpPr/>
      </xdr:nvSpPr>
      <xdr:spPr bwMode="auto">
        <a:xfrm>
          <a:off x="3556000" y="700819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166717</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3225800" y="6777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37795</xdr:rowOff>
    </xdr:from>
    <xdr:to>
      <xdr:col>15</xdr:col>
      <xdr:colOff>101600</xdr:colOff>
      <xdr:row>36</xdr:row>
      <xdr:rowOff>139395</xdr:rowOff>
    </xdr:to>
    <xdr:sp macro="" textlink="">
      <xdr:nvSpPr>
        <xdr:cNvPr id="124" name="フローチャート: 判断 123">
          <a:extLst>
            <a:ext uri="{FF2B5EF4-FFF2-40B4-BE49-F238E27FC236}">
              <a16:creationId xmlns:a16="http://schemas.microsoft.com/office/drawing/2014/main" id="{00000000-0008-0000-0500-00007C000000}"/>
            </a:ext>
          </a:extLst>
        </xdr:cNvPr>
        <xdr:cNvSpPr/>
      </xdr:nvSpPr>
      <xdr:spPr bwMode="auto">
        <a:xfrm>
          <a:off x="2857500" y="699104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149572</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2527300" y="67599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37</xdr:row>
      <xdr:rowOff>200330</xdr:rowOff>
    </xdr:from>
    <xdr:to>
      <xdr:col>29</xdr:col>
      <xdr:colOff>177800</xdr:colOff>
      <xdr:row>37</xdr:row>
      <xdr:rowOff>301930</xdr:rowOff>
    </xdr:to>
    <xdr:sp macro="" textlink="">
      <xdr:nvSpPr>
        <xdr:cNvPr id="131" name="楕円 130">
          <a:extLst>
            <a:ext uri="{FF2B5EF4-FFF2-40B4-BE49-F238E27FC236}">
              <a16:creationId xmlns:a16="http://schemas.microsoft.com/office/drawing/2014/main" id="{00000000-0008-0000-0500-000083000000}"/>
            </a:ext>
          </a:extLst>
        </xdr:cNvPr>
        <xdr:cNvSpPr/>
      </xdr:nvSpPr>
      <xdr:spPr bwMode="auto">
        <a:xfrm>
          <a:off x="5600700" y="732503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37</xdr:row>
      <xdr:rowOff>172407</xdr:rowOff>
    </xdr:from>
    <xdr:ext cx="762000" cy="259045"/>
    <xdr:sp macro="" textlink="">
      <xdr:nvSpPr>
        <xdr:cNvPr id="132" name="人口1人当たり決算額の推移該当値テキスト445">
          <a:extLst>
            <a:ext uri="{FF2B5EF4-FFF2-40B4-BE49-F238E27FC236}">
              <a16:creationId xmlns:a16="http://schemas.microsoft.com/office/drawing/2014/main" id="{00000000-0008-0000-0500-000084000000}"/>
            </a:ext>
          </a:extLst>
        </xdr:cNvPr>
        <xdr:cNvSpPr txBox="1"/>
      </xdr:nvSpPr>
      <xdr:spPr>
        <a:xfrm>
          <a:off x="5740400" y="72971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37</xdr:row>
      <xdr:rowOff>109042</xdr:rowOff>
    </xdr:from>
    <xdr:to>
      <xdr:col>26</xdr:col>
      <xdr:colOff>101600</xdr:colOff>
      <xdr:row>37</xdr:row>
      <xdr:rowOff>210642</xdr:rowOff>
    </xdr:to>
    <xdr:sp macro="" textlink="">
      <xdr:nvSpPr>
        <xdr:cNvPr id="133" name="楕円 132">
          <a:extLst>
            <a:ext uri="{FF2B5EF4-FFF2-40B4-BE49-F238E27FC236}">
              <a16:creationId xmlns:a16="http://schemas.microsoft.com/office/drawing/2014/main" id="{00000000-0008-0000-0500-000085000000}"/>
            </a:ext>
          </a:extLst>
        </xdr:cNvPr>
        <xdr:cNvSpPr/>
      </xdr:nvSpPr>
      <xdr:spPr bwMode="auto">
        <a:xfrm>
          <a:off x="4953000" y="723374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195419</xdr:rowOff>
    </xdr:from>
    <xdr:ext cx="736600" cy="259045"/>
    <xdr:sp macro="" textlink="">
      <xdr:nvSpPr>
        <xdr:cNvPr id="134" name="テキスト ボックス 133">
          <a:extLst>
            <a:ext uri="{FF2B5EF4-FFF2-40B4-BE49-F238E27FC236}">
              <a16:creationId xmlns:a16="http://schemas.microsoft.com/office/drawing/2014/main" id="{00000000-0008-0000-0500-000086000000}"/>
            </a:ext>
          </a:extLst>
        </xdr:cNvPr>
        <xdr:cNvSpPr txBox="1"/>
      </xdr:nvSpPr>
      <xdr:spPr>
        <a:xfrm>
          <a:off x="4622800" y="732011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37</xdr:row>
      <xdr:rowOff>59817</xdr:rowOff>
    </xdr:from>
    <xdr:to>
      <xdr:col>22</xdr:col>
      <xdr:colOff>165100</xdr:colOff>
      <xdr:row>37</xdr:row>
      <xdr:rowOff>161417</xdr:rowOff>
    </xdr:to>
    <xdr:sp macro="" textlink="">
      <xdr:nvSpPr>
        <xdr:cNvPr id="135" name="楕円 134">
          <a:extLst>
            <a:ext uri="{FF2B5EF4-FFF2-40B4-BE49-F238E27FC236}">
              <a16:creationId xmlns:a16="http://schemas.microsoft.com/office/drawing/2014/main" id="{00000000-0008-0000-0500-000087000000}"/>
            </a:ext>
          </a:extLst>
        </xdr:cNvPr>
        <xdr:cNvSpPr/>
      </xdr:nvSpPr>
      <xdr:spPr bwMode="auto">
        <a:xfrm>
          <a:off x="4254500" y="718451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146194</xdr:rowOff>
    </xdr:from>
    <xdr:ext cx="762000" cy="259045"/>
    <xdr:sp macro="" textlink="">
      <xdr:nvSpPr>
        <xdr:cNvPr id="136" name="テキスト ボックス 135">
          <a:extLst>
            <a:ext uri="{FF2B5EF4-FFF2-40B4-BE49-F238E27FC236}">
              <a16:creationId xmlns:a16="http://schemas.microsoft.com/office/drawing/2014/main" id="{00000000-0008-0000-0500-000088000000}"/>
            </a:ext>
          </a:extLst>
        </xdr:cNvPr>
        <xdr:cNvSpPr txBox="1"/>
      </xdr:nvSpPr>
      <xdr:spPr>
        <a:xfrm>
          <a:off x="3924300" y="72708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37</xdr:row>
      <xdr:rowOff>41491</xdr:rowOff>
    </xdr:from>
    <xdr:to>
      <xdr:col>19</xdr:col>
      <xdr:colOff>38100</xdr:colOff>
      <xdr:row>37</xdr:row>
      <xdr:rowOff>143091</xdr:rowOff>
    </xdr:to>
    <xdr:sp macro="" textlink="">
      <xdr:nvSpPr>
        <xdr:cNvPr id="137" name="楕円 136">
          <a:extLst>
            <a:ext uri="{FF2B5EF4-FFF2-40B4-BE49-F238E27FC236}">
              <a16:creationId xmlns:a16="http://schemas.microsoft.com/office/drawing/2014/main" id="{00000000-0008-0000-0500-000089000000}"/>
            </a:ext>
          </a:extLst>
        </xdr:cNvPr>
        <xdr:cNvSpPr/>
      </xdr:nvSpPr>
      <xdr:spPr bwMode="auto">
        <a:xfrm>
          <a:off x="3556000" y="716619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127868</xdr:rowOff>
    </xdr:from>
    <xdr:ext cx="762000" cy="259045"/>
    <xdr:sp macro="" textlink="">
      <xdr:nvSpPr>
        <xdr:cNvPr id="138" name="テキスト ボックス 137">
          <a:extLst>
            <a:ext uri="{FF2B5EF4-FFF2-40B4-BE49-F238E27FC236}">
              <a16:creationId xmlns:a16="http://schemas.microsoft.com/office/drawing/2014/main" id="{00000000-0008-0000-0500-00008A000000}"/>
            </a:ext>
          </a:extLst>
        </xdr:cNvPr>
        <xdr:cNvSpPr txBox="1"/>
      </xdr:nvSpPr>
      <xdr:spPr>
        <a:xfrm>
          <a:off x="3225800" y="72525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32804</xdr:rowOff>
    </xdr:from>
    <xdr:to>
      <xdr:col>15</xdr:col>
      <xdr:colOff>101600</xdr:colOff>
      <xdr:row>37</xdr:row>
      <xdr:rowOff>134404</xdr:rowOff>
    </xdr:to>
    <xdr:sp macro="" textlink="">
      <xdr:nvSpPr>
        <xdr:cNvPr id="139" name="楕円 138">
          <a:extLst>
            <a:ext uri="{FF2B5EF4-FFF2-40B4-BE49-F238E27FC236}">
              <a16:creationId xmlns:a16="http://schemas.microsoft.com/office/drawing/2014/main" id="{00000000-0008-0000-0500-00008B000000}"/>
            </a:ext>
          </a:extLst>
        </xdr:cNvPr>
        <xdr:cNvSpPr/>
      </xdr:nvSpPr>
      <xdr:spPr bwMode="auto">
        <a:xfrm>
          <a:off x="2857500" y="715750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119181</xdr:rowOff>
    </xdr:from>
    <xdr:ext cx="762000" cy="259045"/>
    <xdr:sp macro="" textlink="">
      <xdr:nvSpPr>
        <xdr:cNvPr id="140" name="テキスト ボックス 139">
          <a:extLst>
            <a:ext uri="{FF2B5EF4-FFF2-40B4-BE49-F238E27FC236}">
              <a16:creationId xmlns:a16="http://schemas.microsoft.com/office/drawing/2014/main" id="{00000000-0008-0000-0500-00008C000000}"/>
            </a:ext>
          </a:extLst>
        </xdr:cNvPr>
        <xdr:cNvSpPr txBox="1"/>
      </xdr:nvSpPr>
      <xdr:spPr>
        <a:xfrm>
          <a:off x="2527300" y="72438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愛知県犬山市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72,733
70,049
74.90
30,146,439
28,468,991
1,244,985
15,503,964
19,262,385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80,434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a:extLst>
            <a:ext uri="{FF2B5EF4-FFF2-40B4-BE49-F238E27FC236}">
              <a16:creationId xmlns:a16="http://schemas.microsoft.com/office/drawing/2014/main" id="{00000000-0008-0000-06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10560</xdr:rowOff>
    </xdr:from>
    <xdr:to>
      <xdr:col>24</xdr:col>
      <xdr:colOff>62865</xdr:colOff>
      <xdr:row>38</xdr:row>
      <xdr:rowOff>110763</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flipV="1">
          <a:off x="4633595" y="5325510"/>
          <a:ext cx="1270" cy="13003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114590</xdr:rowOff>
    </xdr:from>
    <xdr:ext cx="534377" cy="259045"/>
    <xdr:sp macro="" textlink="">
      <xdr:nvSpPr>
        <xdr:cNvPr id="57" name="人件費最小値テキスト">
          <a:extLst>
            <a:ext uri="{FF2B5EF4-FFF2-40B4-BE49-F238E27FC236}">
              <a16:creationId xmlns:a16="http://schemas.microsoft.com/office/drawing/2014/main" id="{00000000-0008-0000-0600-000039000000}"/>
            </a:ext>
          </a:extLst>
        </xdr:cNvPr>
        <xdr:cNvSpPr txBox="1"/>
      </xdr:nvSpPr>
      <xdr:spPr>
        <a:xfrm>
          <a:off x="4686300" y="66296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45,519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110763</xdr:rowOff>
    </xdr:from>
    <xdr:to>
      <xdr:col>24</xdr:col>
      <xdr:colOff>152400</xdr:colOff>
      <xdr:row>38</xdr:row>
      <xdr:rowOff>110763</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66258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128687</xdr:rowOff>
    </xdr:from>
    <xdr:ext cx="599010" cy="259045"/>
    <xdr:sp macro="" textlink="">
      <xdr:nvSpPr>
        <xdr:cNvPr id="59" name="人件費最大値テキスト">
          <a:extLst>
            <a:ext uri="{FF2B5EF4-FFF2-40B4-BE49-F238E27FC236}">
              <a16:creationId xmlns:a16="http://schemas.microsoft.com/office/drawing/2014/main" id="{00000000-0008-0000-0600-00003B000000}"/>
            </a:ext>
          </a:extLst>
        </xdr:cNvPr>
        <xdr:cNvSpPr txBox="1"/>
      </xdr:nvSpPr>
      <xdr:spPr>
        <a:xfrm>
          <a:off x="4686300" y="51007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113,779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10560</xdr:rowOff>
    </xdr:from>
    <xdr:to>
      <xdr:col>24</xdr:col>
      <xdr:colOff>152400</xdr:colOff>
      <xdr:row>31</xdr:row>
      <xdr:rowOff>10560</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53255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112420</xdr:rowOff>
    </xdr:from>
    <xdr:to>
      <xdr:col>24</xdr:col>
      <xdr:colOff>63500</xdr:colOff>
      <xdr:row>35</xdr:row>
      <xdr:rowOff>129984</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flipV="1">
          <a:off x="3797300" y="6113170"/>
          <a:ext cx="838200" cy="175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65124</xdr:rowOff>
    </xdr:from>
    <xdr:ext cx="534377" cy="259045"/>
    <xdr:sp macro="" textlink="">
      <xdr:nvSpPr>
        <xdr:cNvPr id="62" name="人件費平均値テキスト">
          <a:extLst>
            <a:ext uri="{FF2B5EF4-FFF2-40B4-BE49-F238E27FC236}">
              <a16:creationId xmlns:a16="http://schemas.microsoft.com/office/drawing/2014/main" id="{00000000-0008-0000-0600-00003E000000}"/>
            </a:ext>
          </a:extLst>
        </xdr:cNvPr>
        <xdr:cNvSpPr txBox="1"/>
      </xdr:nvSpPr>
      <xdr:spPr>
        <a:xfrm>
          <a:off x="4686300" y="589442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73,449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42247</xdr:rowOff>
    </xdr:from>
    <xdr:to>
      <xdr:col>24</xdr:col>
      <xdr:colOff>114300</xdr:colOff>
      <xdr:row>35</xdr:row>
      <xdr:rowOff>143847</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4584700" y="60429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129984</xdr:rowOff>
    </xdr:from>
    <xdr:to>
      <xdr:col>19</xdr:col>
      <xdr:colOff>177800</xdr:colOff>
      <xdr:row>36</xdr:row>
      <xdr:rowOff>16885</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flipV="1">
          <a:off x="2908300" y="6130734"/>
          <a:ext cx="889000" cy="583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63278</xdr:rowOff>
    </xdr:from>
    <xdr:to>
      <xdr:col>20</xdr:col>
      <xdr:colOff>38100</xdr:colOff>
      <xdr:row>35</xdr:row>
      <xdr:rowOff>164878</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3746500" y="6064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34</xdr:row>
      <xdr:rowOff>9955</xdr:rowOff>
    </xdr:from>
    <xdr:ext cx="534377" cy="259045"/>
    <xdr:sp macro="" textlink="">
      <xdr:nvSpPr>
        <xdr:cNvPr id="66" name="テキスト ボックス 65">
          <a:extLst>
            <a:ext uri="{FF2B5EF4-FFF2-40B4-BE49-F238E27FC236}">
              <a16:creationId xmlns:a16="http://schemas.microsoft.com/office/drawing/2014/main" id="{00000000-0008-0000-0600-000042000000}"/>
            </a:ext>
          </a:extLst>
        </xdr:cNvPr>
        <xdr:cNvSpPr txBox="1"/>
      </xdr:nvSpPr>
      <xdr:spPr>
        <a:xfrm>
          <a:off x="3530111" y="58392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72,345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16885</xdr:rowOff>
    </xdr:from>
    <xdr:to>
      <xdr:col>15</xdr:col>
      <xdr:colOff>50800</xdr:colOff>
      <xdr:row>37</xdr:row>
      <xdr:rowOff>118650</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flipV="1">
          <a:off x="2019300" y="6189085"/>
          <a:ext cx="889000" cy="2732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96577</xdr:rowOff>
    </xdr:from>
    <xdr:to>
      <xdr:col>15</xdr:col>
      <xdr:colOff>101600</xdr:colOff>
      <xdr:row>36</xdr:row>
      <xdr:rowOff>26727</xdr:rowOff>
    </xdr:to>
    <xdr:sp macro="" textlink="">
      <xdr:nvSpPr>
        <xdr:cNvPr id="68" name="フローチャート: 判断 67">
          <a:extLst>
            <a:ext uri="{FF2B5EF4-FFF2-40B4-BE49-F238E27FC236}">
              <a16:creationId xmlns:a16="http://schemas.microsoft.com/office/drawing/2014/main" id="{00000000-0008-0000-0600-000044000000}"/>
            </a:ext>
          </a:extLst>
        </xdr:cNvPr>
        <xdr:cNvSpPr/>
      </xdr:nvSpPr>
      <xdr:spPr>
        <a:xfrm>
          <a:off x="2857500" y="60973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34</xdr:row>
      <xdr:rowOff>43254</xdr:rowOff>
    </xdr:from>
    <xdr:ext cx="534377" cy="259045"/>
    <xdr:sp macro=""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2641111" y="58725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118650</xdr:rowOff>
    </xdr:from>
    <xdr:to>
      <xdr:col>10</xdr:col>
      <xdr:colOff>114300</xdr:colOff>
      <xdr:row>37</xdr:row>
      <xdr:rowOff>153663</xdr:rowOff>
    </xdr:to>
    <xdr:cxnSp macro="">
      <xdr:nvCxnSpPr>
        <xdr:cNvPr id="70" name="直線コネクタ 69">
          <a:extLst>
            <a:ext uri="{FF2B5EF4-FFF2-40B4-BE49-F238E27FC236}">
              <a16:creationId xmlns:a16="http://schemas.microsoft.com/office/drawing/2014/main" id="{00000000-0008-0000-0600-000046000000}"/>
            </a:ext>
          </a:extLst>
        </xdr:cNvPr>
        <xdr:cNvCxnSpPr/>
      </xdr:nvCxnSpPr>
      <xdr:spPr>
        <a:xfrm flipV="1">
          <a:off x="1130300" y="6462300"/>
          <a:ext cx="889000" cy="350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64154</xdr:rowOff>
    </xdr:from>
    <xdr:to>
      <xdr:col>10</xdr:col>
      <xdr:colOff>165100</xdr:colOff>
      <xdr:row>36</xdr:row>
      <xdr:rowOff>165754</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968500" y="62363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10831</xdr:rowOff>
    </xdr:from>
    <xdr:ext cx="534377"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1752111" y="60115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76575</xdr:rowOff>
    </xdr:from>
    <xdr:to>
      <xdr:col>6</xdr:col>
      <xdr:colOff>38100</xdr:colOff>
      <xdr:row>37</xdr:row>
      <xdr:rowOff>6725</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079500" y="6248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23252</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863111" y="60240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61620</xdr:rowOff>
    </xdr:from>
    <xdr:to>
      <xdr:col>24</xdr:col>
      <xdr:colOff>114300</xdr:colOff>
      <xdr:row>35</xdr:row>
      <xdr:rowOff>163220</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4584700" y="6062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40047</xdr:rowOff>
    </xdr:from>
    <xdr:ext cx="534377" cy="259045"/>
    <xdr:sp macro="" textlink="">
      <xdr:nvSpPr>
        <xdr:cNvPr id="81" name="人件費該当値テキスト">
          <a:extLst>
            <a:ext uri="{FF2B5EF4-FFF2-40B4-BE49-F238E27FC236}">
              <a16:creationId xmlns:a16="http://schemas.microsoft.com/office/drawing/2014/main" id="{00000000-0008-0000-0600-000051000000}"/>
            </a:ext>
          </a:extLst>
        </xdr:cNvPr>
        <xdr:cNvSpPr txBox="1"/>
      </xdr:nvSpPr>
      <xdr:spPr>
        <a:xfrm>
          <a:off x="4686300" y="60407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72,432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79184</xdr:rowOff>
    </xdr:from>
    <xdr:to>
      <xdr:col>20</xdr:col>
      <xdr:colOff>38100</xdr:colOff>
      <xdr:row>36</xdr:row>
      <xdr:rowOff>9334</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3746500" y="60799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36</xdr:row>
      <xdr:rowOff>461</xdr:rowOff>
    </xdr:from>
    <xdr:ext cx="534377"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3530111" y="61726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71,510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137535</xdr:rowOff>
    </xdr:from>
    <xdr:to>
      <xdr:col>15</xdr:col>
      <xdr:colOff>101600</xdr:colOff>
      <xdr:row>36</xdr:row>
      <xdr:rowOff>67685</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2857500" y="6138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36</xdr:row>
      <xdr:rowOff>58812</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2641111" y="62310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68,447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67850</xdr:rowOff>
    </xdr:from>
    <xdr:to>
      <xdr:col>10</xdr:col>
      <xdr:colOff>165100</xdr:colOff>
      <xdr:row>37</xdr:row>
      <xdr:rowOff>169450</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968500" y="6411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160577</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1752111" y="65042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102863</xdr:rowOff>
    </xdr:from>
    <xdr:to>
      <xdr:col>6</xdr:col>
      <xdr:colOff>38100</xdr:colOff>
      <xdr:row>38</xdr:row>
      <xdr:rowOff>33013</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079500" y="64465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38</xdr:row>
      <xdr:rowOff>24140</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863111" y="65392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52,267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69,397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98878</xdr:rowOff>
    </xdr:from>
    <xdr:to>
      <xdr:col>28</xdr:col>
      <xdr:colOff>114300</xdr:colOff>
      <xdr:row>59</xdr:row>
      <xdr:rowOff>98878</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128105</xdr:rowOff>
    </xdr:from>
    <xdr:ext cx="53129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54</xdr:row>
      <xdr:rowOff>160762</xdr:rowOff>
    </xdr:from>
    <xdr:ext cx="53129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4" name="テキスト ボックス 113">
          <a:extLst>
            <a:ext uri="{FF2B5EF4-FFF2-40B4-BE49-F238E27FC236}">
              <a16:creationId xmlns:a16="http://schemas.microsoft.com/office/drawing/2014/main" id="{00000000-0008-0000-0600-000072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5" name="物件費グラフ枠">
          <a:extLst>
            <a:ext uri="{FF2B5EF4-FFF2-40B4-BE49-F238E27FC236}">
              <a16:creationId xmlns:a16="http://schemas.microsoft.com/office/drawing/2014/main" id="{00000000-0008-0000-0600-000073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44733</xdr:rowOff>
    </xdr:from>
    <xdr:to>
      <xdr:col>24</xdr:col>
      <xdr:colOff>62865</xdr:colOff>
      <xdr:row>58</xdr:row>
      <xdr:rowOff>151370</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flipV="1">
          <a:off x="4633595" y="8788683"/>
          <a:ext cx="1270" cy="13067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155197</xdr:rowOff>
    </xdr:from>
    <xdr:ext cx="534377" cy="259045"/>
    <xdr:sp macro="" textlink="">
      <xdr:nvSpPr>
        <xdr:cNvPr id="117" name="物件費最小値テキスト">
          <a:extLst>
            <a:ext uri="{FF2B5EF4-FFF2-40B4-BE49-F238E27FC236}">
              <a16:creationId xmlns:a16="http://schemas.microsoft.com/office/drawing/2014/main" id="{00000000-0008-0000-0600-000075000000}"/>
            </a:ext>
          </a:extLst>
        </xdr:cNvPr>
        <xdr:cNvSpPr txBox="1"/>
      </xdr:nvSpPr>
      <xdr:spPr>
        <a:xfrm>
          <a:off x="4686300" y="100992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40,928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151370</xdr:rowOff>
    </xdr:from>
    <xdr:to>
      <xdr:col>24</xdr:col>
      <xdr:colOff>152400</xdr:colOff>
      <xdr:row>58</xdr:row>
      <xdr:rowOff>151370</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a:off x="4546600" y="100954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162860</xdr:rowOff>
    </xdr:from>
    <xdr:ext cx="599010" cy="259045"/>
    <xdr:sp macro="" textlink="">
      <xdr:nvSpPr>
        <xdr:cNvPr id="119" name="物件費最大値テキスト">
          <a:extLst>
            <a:ext uri="{FF2B5EF4-FFF2-40B4-BE49-F238E27FC236}">
              <a16:creationId xmlns:a16="http://schemas.microsoft.com/office/drawing/2014/main" id="{00000000-0008-0000-0600-000077000000}"/>
            </a:ext>
          </a:extLst>
        </xdr:cNvPr>
        <xdr:cNvSpPr txBox="1"/>
      </xdr:nvSpPr>
      <xdr:spPr>
        <a:xfrm>
          <a:off x="4686300" y="85639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160,974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44733</xdr:rowOff>
    </xdr:from>
    <xdr:to>
      <xdr:col>24</xdr:col>
      <xdr:colOff>152400</xdr:colOff>
      <xdr:row>51</xdr:row>
      <xdr:rowOff>44733</xdr:rowOff>
    </xdr:to>
    <xdr:cxnSp macro="">
      <xdr:nvCxnSpPr>
        <xdr:cNvPr id="120" name="直線コネクタ 119">
          <a:extLst>
            <a:ext uri="{FF2B5EF4-FFF2-40B4-BE49-F238E27FC236}">
              <a16:creationId xmlns:a16="http://schemas.microsoft.com/office/drawing/2014/main" id="{00000000-0008-0000-0600-000078000000}"/>
            </a:ext>
          </a:extLst>
        </xdr:cNvPr>
        <xdr:cNvCxnSpPr/>
      </xdr:nvCxnSpPr>
      <xdr:spPr>
        <a:xfrm>
          <a:off x="4546600" y="87886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97050</xdr:rowOff>
    </xdr:from>
    <xdr:to>
      <xdr:col>24</xdr:col>
      <xdr:colOff>63500</xdr:colOff>
      <xdr:row>56</xdr:row>
      <xdr:rowOff>125483</xdr:rowOff>
    </xdr:to>
    <xdr:cxnSp macro="">
      <xdr:nvCxnSpPr>
        <xdr:cNvPr id="121" name="直線コネクタ 120">
          <a:extLst>
            <a:ext uri="{FF2B5EF4-FFF2-40B4-BE49-F238E27FC236}">
              <a16:creationId xmlns:a16="http://schemas.microsoft.com/office/drawing/2014/main" id="{00000000-0008-0000-0600-000079000000}"/>
            </a:ext>
          </a:extLst>
        </xdr:cNvPr>
        <xdr:cNvCxnSpPr/>
      </xdr:nvCxnSpPr>
      <xdr:spPr>
        <a:xfrm flipV="1">
          <a:off x="3797300" y="9698250"/>
          <a:ext cx="838200" cy="28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60981</xdr:rowOff>
    </xdr:from>
    <xdr:ext cx="534377" cy="259045"/>
    <xdr:sp macro="" textlink="">
      <xdr:nvSpPr>
        <xdr:cNvPr id="122" name="物件費平均値テキスト">
          <a:extLst>
            <a:ext uri="{FF2B5EF4-FFF2-40B4-BE49-F238E27FC236}">
              <a16:creationId xmlns:a16="http://schemas.microsoft.com/office/drawing/2014/main" id="{00000000-0008-0000-0600-00007A000000}"/>
            </a:ext>
          </a:extLst>
        </xdr:cNvPr>
        <xdr:cNvSpPr txBox="1"/>
      </xdr:nvSpPr>
      <xdr:spPr>
        <a:xfrm>
          <a:off x="4686300" y="966218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74,083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82554</xdr:rowOff>
    </xdr:from>
    <xdr:to>
      <xdr:col>24</xdr:col>
      <xdr:colOff>114300</xdr:colOff>
      <xdr:row>57</xdr:row>
      <xdr:rowOff>12704</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4584700" y="96837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125483</xdr:rowOff>
    </xdr:from>
    <xdr:to>
      <xdr:col>19</xdr:col>
      <xdr:colOff>177800</xdr:colOff>
      <xdr:row>57</xdr:row>
      <xdr:rowOff>2616</xdr:rowOff>
    </xdr:to>
    <xdr:cxnSp macro="">
      <xdr:nvCxnSpPr>
        <xdr:cNvPr id="124" name="直線コネクタ 123">
          <a:extLst>
            <a:ext uri="{FF2B5EF4-FFF2-40B4-BE49-F238E27FC236}">
              <a16:creationId xmlns:a16="http://schemas.microsoft.com/office/drawing/2014/main" id="{00000000-0008-0000-0600-00007C000000}"/>
            </a:ext>
          </a:extLst>
        </xdr:cNvPr>
        <xdr:cNvCxnSpPr/>
      </xdr:nvCxnSpPr>
      <xdr:spPr>
        <a:xfrm flipV="1">
          <a:off x="2908300" y="9726683"/>
          <a:ext cx="889000" cy="485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127947</xdr:rowOff>
    </xdr:from>
    <xdr:to>
      <xdr:col>20</xdr:col>
      <xdr:colOff>38100</xdr:colOff>
      <xdr:row>57</xdr:row>
      <xdr:rowOff>58097</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3746500" y="97291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49224</xdr:rowOff>
    </xdr:from>
    <xdr:ext cx="534377" cy="259045"/>
    <xdr:sp macro="" textlink="">
      <xdr:nvSpPr>
        <xdr:cNvPr id="126" name="テキスト ボックス 125">
          <a:extLst>
            <a:ext uri="{FF2B5EF4-FFF2-40B4-BE49-F238E27FC236}">
              <a16:creationId xmlns:a16="http://schemas.microsoft.com/office/drawing/2014/main" id="{00000000-0008-0000-0600-00007E000000}"/>
            </a:ext>
          </a:extLst>
        </xdr:cNvPr>
        <xdr:cNvSpPr txBox="1"/>
      </xdr:nvSpPr>
      <xdr:spPr>
        <a:xfrm>
          <a:off x="3530111" y="98218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69,913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2616</xdr:rowOff>
    </xdr:from>
    <xdr:to>
      <xdr:col>15</xdr:col>
      <xdr:colOff>50800</xdr:colOff>
      <xdr:row>57</xdr:row>
      <xdr:rowOff>37200</xdr:rowOff>
    </xdr:to>
    <xdr:cxnSp macro="">
      <xdr:nvCxnSpPr>
        <xdr:cNvPr id="127" name="直線コネクタ 126">
          <a:extLst>
            <a:ext uri="{FF2B5EF4-FFF2-40B4-BE49-F238E27FC236}">
              <a16:creationId xmlns:a16="http://schemas.microsoft.com/office/drawing/2014/main" id="{00000000-0008-0000-0600-00007F000000}"/>
            </a:ext>
          </a:extLst>
        </xdr:cNvPr>
        <xdr:cNvCxnSpPr/>
      </xdr:nvCxnSpPr>
      <xdr:spPr>
        <a:xfrm flipV="1">
          <a:off x="2019300" y="9775266"/>
          <a:ext cx="889000" cy="345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410</xdr:rowOff>
    </xdr:from>
    <xdr:to>
      <xdr:col>15</xdr:col>
      <xdr:colOff>101600</xdr:colOff>
      <xdr:row>57</xdr:row>
      <xdr:rowOff>102010</xdr:rowOff>
    </xdr:to>
    <xdr:sp macro="" textlink="">
      <xdr:nvSpPr>
        <xdr:cNvPr id="128" name="フローチャート: 判断 127">
          <a:extLst>
            <a:ext uri="{FF2B5EF4-FFF2-40B4-BE49-F238E27FC236}">
              <a16:creationId xmlns:a16="http://schemas.microsoft.com/office/drawing/2014/main" id="{00000000-0008-0000-0600-000080000000}"/>
            </a:ext>
          </a:extLst>
        </xdr:cNvPr>
        <xdr:cNvSpPr/>
      </xdr:nvSpPr>
      <xdr:spPr>
        <a:xfrm>
          <a:off x="2857500" y="9773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93137</xdr:rowOff>
    </xdr:from>
    <xdr:ext cx="534377"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2641111" y="98657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37200</xdr:rowOff>
    </xdr:from>
    <xdr:to>
      <xdr:col>10</xdr:col>
      <xdr:colOff>114300</xdr:colOff>
      <xdr:row>57</xdr:row>
      <xdr:rowOff>53507</xdr:rowOff>
    </xdr:to>
    <xdr:cxnSp macro="">
      <xdr:nvCxnSpPr>
        <xdr:cNvPr id="130" name="直線コネクタ 129">
          <a:extLst>
            <a:ext uri="{FF2B5EF4-FFF2-40B4-BE49-F238E27FC236}">
              <a16:creationId xmlns:a16="http://schemas.microsoft.com/office/drawing/2014/main" id="{00000000-0008-0000-0600-000082000000}"/>
            </a:ext>
          </a:extLst>
        </xdr:cNvPr>
        <xdr:cNvCxnSpPr/>
      </xdr:nvCxnSpPr>
      <xdr:spPr>
        <a:xfrm flipV="1">
          <a:off x="1130300" y="9809850"/>
          <a:ext cx="889000" cy="163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15171</xdr:rowOff>
    </xdr:from>
    <xdr:to>
      <xdr:col>10</xdr:col>
      <xdr:colOff>165100</xdr:colOff>
      <xdr:row>57</xdr:row>
      <xdr:rowOff>116771</xdr:rowOff>
    </xdr:to>
    <xdr:sp macro="" textlink="">
      <xdr:nvSpPr>
        <xdr:cNvPr id="131" name="フローチャート: 判断 130">
          <a:extLst>
            <a:ext uri="{FF2B5EF4-FFF2-40B4-BE49-F238E27FC236}">
              <a16:creationId xmlns:a16="http://schemas.microsoft.com/office/drawing/2014/main" id="{00000000-0008-0000-0600-000083000000}"/>
            </a:ext>
          </a:extLst>
        </xdr:cNvPr>
        <xdr:cNvSpPr/>
      </xdr:nvSpPr>
      <xdr:spPr>
        <a:xfrm>
          <a:off x="1968500" y="97878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107898</xdr:rowOff>
    </xdr:from>
    <xdr:ext cx="534377"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1752111" y="98805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45869</xdr:rowOff>
    </xdr:from>
    <xdr:to>
      <xdr:col>6</xdr:col>
      <xdr:colOff>38100</xdr:colOff>
      <xdr:row>57</xdr:row>
      <xdr:rowOff>147469</xdr:rowOff>
    </xdr:to>
    <xdr:sp macro="" textlink="">
      <xdr:nvSpPr>
        <xdr:cNvPr id="133" name="フローチャート: 判断 132">
          <a:extLst>
            <a:ext uri="{FF2B5EF4-FFF2-40B4-BE49-F238E27FC236}">
              <a16:creationId xmlns:a16="http://schemas.microsoft.com/office/drawing/2014/main" id="{00000000-0008-0000-0600-000085000000}"/>
            </a:ext>
          </a:extLst>
        </xdr:cNvPr>
        <xdr:cNvSpPr/>
      </xdr:nvSpPr>
      <xdr:spPr>
        <a:xfrm>
          <a:off x="1079500" y="98185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138596</xdr:rowOff>
    </xdr:from>
    <xdr:ext cx="534377"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863111" y="99112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600-00008A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46250</xdr:rowOff>
    </xdr:from>
    <xdr:to>
      <xdr:col>24</xdr:col>
      <xdr:colOff>114300</xdr:colOff>
      <xdr:row>56</xdr:row>
      <xdr:rowOff>147850</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4584700" y="9647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69127</xdr:rowOff>
    </xdr:from>
    <xdr:ext cx="534377" cy="259045"/>
    <xdr:sp macro="" textlink="">
      <xdr:nvSpPr>
        <xdr:cNvPr id="141" name="物件費該当値テキスト">
          <a:extLst>
            <a:ext uri="{FF2B5EF4-FFF2-40B4-BE49-F238E27FC236}">
              <a16:creationId xmlns:a16="http://schemas.microsoft.com/office/drawing/2014/main" id="{00000000-0008-0000-0600-00008D000000}"/>
            </a:ext>
          </a:extLst>
        </xdr:cNvPr>
        <xdr:cNvSpPr txBox="1"/>
      </xdr:nvSpPr>
      <xdr:spPr>
        <a:xfrm>
          <a:off x="4686300" y="94988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77,418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74683</xdr:rowOff>
    </xdr:from>
    <xdr:to>
      <xdr:col>20</xdr:col>
      <xdr:colOff>38100</xdr:colOff>
      <xdr:row>57</xdr:row>
      <xdr:rowOff>4833</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3746500" y="96758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21360</xdr:rowOff>
    </xdr:from>
    <xdr:ext cx="534377"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3530111" y="94511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74,806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123266</xdr:rowOff>
    </xdr:from>
    <xdr:to>
      <xdr:col>15</xdr:col>
      <xdr:colOff>101600</xdr:colOff>
      <xdr:row>57</xdr:row>
      <xdr:rowOff>53416</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2857500" y="97244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69943</xdr:rowOff>
    </xdr:from>
    <xdr:ext cx="534377"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2641111" y="94996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70,343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157850</xdr:rowOff>
    </xdr:from>
    <xdr:to>
      <xdr:col>10</xdr:col>
      <xdr:colOff>165100</xdr:colOff>
      <xdr:row>57</xdr:row>
      <xdr:rowOff>88000</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1968500" y="9759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104527</xdr:rowOff>
    </xdr:from>
    <xdr:ext cx="534377" cy="259045"/>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1752111" y="95342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2707</xdr:rowOff>
    </xdr:from>
    <xdr:to>
      <xdr:col>6</xdr:col>
      <xdr:colOff>38100</xdr:colOff>
      <xdr:row>57</xdr:row>
      <xdr:rowOff>104307</xdr:rowOff>
    </xdr:to>
    <xdr:sp macro="" textlink="">
      <xdr:nvSpPr>
        <xdr:cNvPr id="148" name="楕円 147">
          <a:extLst>
            <a:ext uri="{FF2B5EF4-FFF2-40B4-BE49-F238E27FC236}">
              <a16:creationId xmlns:a16="http://schemas.microsoft.com/office/drawing/2014/main" id="{00000000-0008-0000-0600-000094000000}"/>
            </a:ext>
          </a:extLst>
        </xdr:cNvPr>
        <xdr:cNvSpPr/>
      </xdr:nvSpPr>
      <xdr:spPr>
        <a:xfrm>
          <a:off x="1079500" y="9775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120834</xdr:rowOff>
    </xdr:from>
    <xdr:ext cx="534377" cy="259045"/>
    <xdr:sp macro="" textlink="">
      <xdr:nvSpPr>
        <xdr:cNvPr id="149" name="テキスト ボックス 148">
          <a:extLst>
            <a:ext uri="{FF2B5EF4-FFF2-40B4-BE49-F238E27FC236}">
              <a16:creationId xmlns:a16="http://schemas.microsoft.com/office/drawing/2014/main" id="{00000000-0008-0000-0600-000095000000}"/>
            </a:ext>
          </a:extLst>
        </xdr:cNvPr>
        <xdr:cNvSpPr txBox="1"/>
      </xdr:nvSpPr>
      <xdr:spPr>
        <a:xfrm>
          <a:off x="863111" y="95505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65,668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6" name="正方形/長方形 155">
          <a:extLst>
            <a:ext uri="{FF2B5EF4-FFF2-40B4-BE49-F238E27FC236}">
              <a16:creationId xmlns:a16="http://schemas.microsoft.com/office/drawing/2014/main" id="{00000000-0008-0000-0600-00009C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7" name="正方形/長方形 156">
          <a:extLst>
            <a:ext uri="{FF2B5EF4-FFF2-40B4-BE49-F238E27FC236}">
              <a16:creationId xmlns:a16="http://schemas.microsoft.com/office/drawing/2014/main" id="{00000000-0008-0000-0600-00009D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8" name="テキスト ボックス 157">
          <a:extLst>
            <a:ext uri="{FF2B5EF4-FFF2-40B4-BE49-F238E27FC236}">
              <a16:creationId xmlns:a16="http://schemas.microsoft.com/office/drawing/2014/main" id="{00000000-0008-0000-0600-00009E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9" name="直線コネクタ 158">
          <a:extLst>
            <a:ext uri="{FF2B5EF4-FFF2-40B4-BE49-F238E27FC236}">
              <a16:creationId xmlns:a16="http://schemas.microsoft.com/office/drawing/2014/main" id="{00000000-0008-0000-0600-00009F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9" name="テキスト ボックス 168">
          <a:extLst>
            <a:ext uri="{FF2B5EF4-FFF2-40B4-BE49-F238E27FC236}">
              <a16:creationId xmlns:a16="http://schemas.microsoft.com/office/drawing/2014/main" id="{00000000-0008-0000-0600-0000A9000000}"/>
            </a:ext>
          </a:extLst>
        </xdr:cNvPr>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a:extLst>
            <a:ext uri="{FF2B5EF4-FFF2-40B4-BE49-F238E27FC236}">
              <a16:creationId xmlns:a16="http://schemas.microsoft.com/office/drawing/2014/main" id="{00000000-0008-0000-0600-0000AA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71" name="テキスト ボックス 170">
          <a:extLst>
            <a:ext uri="{FF2B5EF4-FFF2-40B4-BE49-F238E27FC236}">
              <a16:creationId xmlns:a16="http://schemas.microsoft.com/office/drawing/2014/main" id="{00000000-0008-0000-0600-0000AB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維持補修費グラフ枠">
          <a:extLst>
            <a:ext uri="{FF2B5EF4-FFF2-40B4-BE49-F238E27FC236}">
              <a16:creationId xmlns:a16="http://schemas.microsoft.com/office/drawing/2014/main" id="{00000000-0008-0000-0600-0000AC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15761</xdr:rowOff>
    </xdr:from>
    <xdr:to>
      <xdr:col>24</xdr:col>
      <xdr:colOff>62865</xdr:colOff>
      <xdr:row>79</xdr:row>
      <xdr:rowOff>17094</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flipV="1">
          <a:off x="4633595" y="12188711"/>
          <a:ext cx="1270" cy="13729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20921</xdr:rowOff>
    </xdr:from>
    <xdr:ext cx="378565" cy="259045"/>
    <xdr:sp macro="" textlink="">
      <xdr:nvSpPr>
        <xdr:cNvPr id="174" name="維持補修費最小値テキスト">
          <a:extLst>
            <a:ext uri="{FF2B5EF4-FFF2-40B4-BE49-F238E27FC236}">
              <a16:creationId xmlns:a16="http://schemas.microsoft.com/office/drawing/2014/main" id="{00000000-0008-0000-0600-0000AE000000}"/>
            </a:ext>
          </a:extLst>
        </xdr:cNvPr>
        <xdr:cNvSpPr txBox="1"/>
      </xdr:nvSpPr>
      <xdr:spPr>
        <a:xfrm>
          <a:off x="4686300" y="1356547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17094</xdr:rowOff>
    </xdr:from>
    <xdr:to>
      <xdr:col>24</xdr:col>
      <xdr:colOff>152400</xdr:colOff>
      <xdr:row>79</xdr:row>
      <xdr:rowOff>17094</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a:off x="4546600" y="135616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133888</xdr:rowOff>
    </xdr:from>
    <xdr:ext cx="534377" cy="259045"/>
    <xdr:sp macro="" textlink="">
      <xdr:nvSpPr>
        <xdr:cNvPr id="176" name="維持補修費最大値テキスト">
          <a:extLst>
            <a:ext uri="{FF2B5EF4-FFF2-40B4-BE49-F238E27FC236}">
              <a16:creationId xmlns:a16="http://schemas.microsoft.com/office/drawing/2014/main" id="{00000000-0008-0000-0600-0000B0000000}"/>
            </a:ext>
          </a:extLst>
        </xdr:cNvPr>
        <xdr:cNvSpPr txBox="1"/>
      </xdr:nvSpPr>
      <xdr:spPr>
        <a:xfrm>
          <a:off x="4686300" y="119639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36,753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15761</xdr:rowOff>
    </xdr:from>
    <xdr:to>
      <xdr:col>24</xdr:col>
      <xdr:colOff>152400</xdr:colOff>
      <xdr:row>71</xdr:row>
      <xdr:rowOff>15761</xdr:rowOff>
    </xdr:to>
    <xdr:cxnSp macro="">
      <xdr:nvCxnSpPr>
        <xdr:cNvPr id="177" name="直線コネクタ 176">
          <a:extLst>
            <a:ext uri="{FF2B5EF4-FFF2-40B4-BE49-F238E27FC236}">
              <a16:creationId xmlns:a16="http://schemas.microsoft.com/office/drawing/2014/main" id="{00000000-0008-0000-0600-0000B1000000}"/>
            </a:ext>
          </a:extLst>
        </xdr:cNvPr>
        <xdr:cNvCxnSpPr/>
      </xdr:nvCxnSpPr>
      <xdr:spPr>
        <a:xfrm>
          <a:off x="4546600" y="121887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79</xdr:row>
      <xdr:rowOff>5474</xdr:rowOff>
    </xdr:from>
    <xdr:to>
      <xdr:col>24</xdr:col>
      <xdr:colOff>63500</xdr:colOff>
      <xdr:row>79</xdr:row>
      <xdr:rowOff>5817</xdr:rowOff>
    </xdr:to>
    <xdr:cxnSp macro="">
      <xdr:nvCxnSpPr>
        <xdr:cNvPr id="178" name="直線コネクタ 177">
          <a:extLst>
            <a:ext uri="{FF2B5EF4-FFF2-40B4-BE49-F238E27FC236}">
              <a16:creationId xmlns:a16="http://schemas.microsoft.com/office/drawing/2014/main" id="{00000000-0008-0000-0600-0000B2000000}"/>
            </a:ext>
          </a:extLst>
        </xdr:cNvPr>
        <xdr:cNvCxnSpPr/>
      </xdr:nvCxnSpPr>
      <xdr:spPr>
        <a:xfrm>
          <a:off x="3797300" y="13550024"/>
          <a:ext cx="838200" cy="3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137113</xdr:rowOff>
    </xdr:from>
    <xdr:ext cx="469744" cy="259045"/>
    <xdr:sp macro="" textlink="">
      <xdr:nvSpPr>
        <xdr:cNvPr id="179" name="維持補修費平均値テキスト">
          <a:extLst>
            <a:ext uri="{FF2B5EF4-FFF2-40B4-BE49-F238E27FC236}">
              <a16:creationId xmlns:a16="http://schemas.microsoft.com/office/drawing/2014/main" id="{00000000-0008-0000-0600-0000B3000000}"/>
            </a:ext>
          </a:extLst>
        </xdr:cNvPr>
        <xdr:cNvSpPr txBox="1"/>
      </xdr:nvSpPr>
      <xdr:spPr>
        <a:xfrm>
          <a:off x="4686300" y="1316731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114236</xdr:rowOff>
    </xdr:from>
    <xdr:to>
      <xdr:col>24</xdr:col>
      <xdr:colOff>114300</xdr:colOff>
      <xdr:row>78</xdr:row>
      <xdr:rowOff>44386</xdr:rowOff>
    </xdr:to>
    <xdr:sp macro="" textlink="">
      <xdr:nvSpPr>
        <xdr:cNvPr id="180" name="フローチャート: 判断 179">
          <a:extLst>
            <a:ext uri="{FF2B5EF4-FFF2-40B4-BE49-F238E27FC236}">
              <a16:creationId xmlns:a16="http://schemas.microsoft.com/office/drawing/2014/main" id="{00000000-0008-0000-0600-0000B4000000}"/>
            </a:ext>
          </a:extLst>
        </xdr:cNvPr>
        <xdr:cNvSpPr/>
      </xdr:nvSpPr>
      <xdr:spPr>
        <a:xfrm>
          <a:off x="4584700" y="133158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79</xdr:row>
      <xdr:rowOff>1549</xdr:rowOff>
    </xdr:from>
    <xdr:to>
      <xdr:col>19</xdr:col>
      <xdr:colOff>177800</xdr:colOff>
      <xdr:row>79</xdr:row>
      <xdr:rowOff>5474</xdr:rowOff>
    </xdr:to>
    <xdr:cxnSp macro="">
      <xdr:nvCxnSpPr>
        <xdr:cNvPr id="181" name="直線コネクタ 180">
          <a:extLst>
            <a:ext uri="{FF2B5EF4-FFF2-40B4-BE49-F238E27FC236}">
              <a16:creationId xmlns:a16="http://schemas.microsoft.com/office/drawing/2014/main" id="{00000000-0008-0000-0600-0000B5000000}"/>
            </a:ext>
          </a:extLst>
        </xdr:cNvPr>
        <xdr:cNvCxnSpPr/>
      </xdr:nvCxnSpPr>
      <xdr:spPr>
        <a:xfrm>
          <a:off x="2908300" y="13546099"/>
          <a:ext cx="889000" cy="39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119838</xdr:rowOff>
    </xdr:from>
    <xdr:to>
      <xdr:col>20</xdr:col>
      <xdr:colOff>38100</xdr:colOff>
      <xdr:row>78</xdr:row>
      <xdr:rowOff>49988</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3746500" y="133214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66515</xdr:rowOff>
    </xdr:from>
    <xdr:ext cx="469744" cy="259045"/>
    <xdr:sp macro="" textlink="">
      <xdr:nvSpPr>
        <xdr:cNvPr id="183" name="テキスト ボックス 182">
          <a:extLst>
            <a:ext uri="{FF2B5EF4-FFF2-40B4-BE49-F238E27FC236}">
              <a16:creationId xmlns:a16="http://schemas.microsoft.com/office/drawing/2014/main" id="{00000000-0008-0000-0600-0000B7000000}"/>
            </a:ext>
          </a:extLst>
        </xdr:cNvPr>
        <xdr:cNvSpPr txBox="1"/>
      </xdr:nvSpPr>
      <xdr:spPr>
        <a:xfrm>
          <a:off x="3562428" y="130967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79</xdr:row>
      <xdr:rowOff>1206</xdr:rowOff>
    </xdr:from>
    <xdr:to>
      <xdr:col>15</xdr:col>
      <xdr:colOff>50800</xdr:colOff>
      <xdr:row>79</xdr:row>
      <xdr:rowOff>1549</xdr:rowOff>
    </xdr:to>
    <xdr:cxnSp macro="">
      <xdr:nvCxnSpPr>
        <xdr:cNvPr id="184" name="直線コネクタ 183">
          <a:extLst>
            <a:ext uri="{FF2B5EF4-FFF2-40B4-BE49-F238E27FC236}">
              <a16:creationId xmlns:a16="http://schemas.microsoft.com/office/drawing/2014/main" id="{00000000-0008-0000-0600-0000B8000000}"/>
            </a:ext>
          </a:extLst>
        </xdr:cNvPr>
        <xdr:cNvCxnSpPr/>
      </xdr:nvCxnSpPr>
      <xdr:spPr>
        <a:xfrm>
          <a:off x="2019300" y="13545756"/>
          <a:ext cx="889000" cy="3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150661</xdr:rowOff>
    </xdr:from>
    <xdr:to>
      <xdr:col>15</xdr:col>
      <xdr:colOff>101600</xdr:colOff>
      <xdr:row>78</xdr:row>
      <xdr:rowOff>80811</xdr:rowOff>
    </xdr:to>
    <xdr:sp macro="" textlink="">
      <xdr:nvSpPr>
        <xdr:cNvPr id="185" name="フローチャート: 判断 184">
          <a:extLst>
            <a:ext uri="{FF2B5EF4-FFF2-40B4-BE49-F238E27FC236}">
              <a16:creationId xmlns:a16="http://schemas.microsoft.com/office/drawing/2014/main" id="{00000000-0008-0000-0600-0000B9000000}"/>
            </a:ext>
          </a:extLst>
        </xdr:cNvPr>
        <xdr:cNvSpPr/>
      </xdr:nvSpPr>
      <xdr:spPr>
        <a:xfrm>
          <a:off x="2857500" y="13352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97338</xdr:rowOff>
    </xdr:from>
    <xdr:ext cx="469744"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2673428" y="131275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79</xdr:row>
      <xdr:rowOff>1206</xdr:rowOff>
    </xdr:from>
    <xdr:to>
      <xdr:col>10</xdr:col>
      <xdr:colOff>114300</xdr:colOff>
      <xdr:row>79</xdr:row>
      <xdr:rowOff>7493</xdr:rowOff>
    </xdr:to>
    <xdr:cxnSp macro="">
      <xdr:nvCxnSpPr>
        <xdr:cNvPr id="187" name="直線コネクタ 186">
          <a:extLst>
            <a:ext uri="{FF2B5EF4-FFF2-40B4-BE49-F238E27FC236}">
              <a16:creationId xmlns:a16="http://schemas.microsoft.com/office/drawing/2014/main" id="{00000000-0008-0000-0600-0000BB000000}"/>
            </a:ext>
          </a:extLst>
        </xdr:cNvPr>
        <xdr:cNvCxnSpPr/>
      </xdr:nvCxnSpPr>
      <xdr:spPr>
        <a:xfrm flipV="1">
          <a:off x="1130300" y="13545756"/>
          <a:ext cx="889000" cy="6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78</xdr:row>
      <xdr:rowOff>16890</xdr:rowOff>
    </xdr:from>
    <xdr:to>
      <xdr:col>10</xdr:col>
      <xdr:colOff>165100</xdr:colOff>
      <xdr:row>78</xdr:row>
      <xdr:rowOff>118490</xdr:rowOff>
    </xdr:to>
    <xdr:sp macro="" textlink="">
      <xdr:nvSpPr>
        <xdr:cNvPr id="188" name="フローチャート: 判断 187">
          <a:extLst>
            <a:ext uri="{FF2B5EF4-FFF2-40B4-BE49-F238E27FC236}">
              <a16:creationId xmlns:a16="http://schemas.microsoft.com/office/drawing/2014/main" id="{00000000-0008-0000-0600-0000BC000000}"/>
            </a:ext>
          </a:extLst>
        </xdr:cNvPr>
        <xdr:cNvSpPr/>
      </xdr:nvSpPr>
      <xdr:spPr>
        <a:xfrm>
          <a:off x="1968500" y="13389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135017</xdr:rowOff>
    </xdr:from>
    <xdr:ext cx="469744"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1784428" y="131652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9767</xdr:rowOff>
    </xdr:from>
    <xdr:to>
      <xdr:col>6</xdr:col>
      <xdr:colOff>38100</xdr:colOff>
      <xdr:row>78</xdr:row>
      <xdr:rowOff>111367</xdr:rowOff>
    </xdr:to>
    <xdr:sp macro="" textlink="">
      <xdr:nvSpPr>
        <xdr:cNvPr id="190" name="フローチャート: 判断 189">
          <a:extLst>
            <a:ext uri="{FF2B5EF4-FFF2-40B4-BE49-F238E27FC236}">
              <a16:creationId xmlns:a16="http://schemas.microsoft.com/office/drawing/2014/main" id="{00000000-0008-0000-0600-0000BE000000}"/>
            </a:ext>
          </a:extLst>
        </xdr:cNvPr>
        <xdr:cNvSpPr/>
      </xdr:nvSpPr>
      <xdr:spPr>
        <a:xfrm>
          <a:off x="1079500" y="13382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127894</xdr:rowOff>
    </xdr:from>
    <xdr:ext cx="469744"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895428" y="131580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600-0000C3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126467</xdr:rowOff>
    </xdr:from>
    <xdr:to>
      <xdr:col>24</xdr:col>
      <xdr:colOff>114300</xdr:colOff>
      <xdr:row>79</xdr:row>
      <xdr:rowOff>56617</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4584700" y="134995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78</xdr:row>
      <xdr:rowOff>41394</xdr:rowOff>
    </xdr:from>
    <xdr:ext cx="469744" cy="259045"/>
    <xdr:sp macro="" textlink="">
      <xdr:nvSpPr>
        <xdr:cNvPr id="198" name="維持補修費該当値テキスト">
          <a:extLst>
            <a:ext uri="{FF2B5EF4-FFF2-40B4-BE49-F238E27FC236}">
              <a16:creationId xmlns:a16="http://schemas.microsoft.com/office/drawing/2014/main" id="{00000000-0008-0000-0600-0000C6000000}"/>
            </a:ext>
          </a:extLst>
        </xdr:cNvPr>
        <xdr:cNvSpPr txBox="1"/>
      </xdr:nvSpPr>
      <xdr:spPr>
        <a:xfrm>
          <a:off x="4686300" y="134144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126124</xdr:rowOff>
    </xdr:from>
    <xdr:to>
      <xdr:col>20</xdr:col>
      <xdr:colOff>38100</xdr:colOff>
      <xdr:row>79</xdr:row>
      <xdr:rowOff>56274</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3746500" y="134992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79</xdr:row>
      <xdr:rowOff>47401</xdr:rowOff>
    </xdr:from>
    <xdr:ext cx="469744"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3562428" y="135919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122199</xdr:rowOff>
    </xdr:from>
    <xdr:to>
      <xdr:col>15</xdr:col>
      <xdr:colOff>101600</xdr:colOff>
      <xdr:row>79</xdr:row>
      <xdr:rowOff>52349</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2857500" y="134952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79</xdr:row>
      <xdr:rowOff>43476</xdr:rowOff>
    </xdr:from>
    <xdr:ext cx="469744" cy="259045"/>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2673428" y="135880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121856</xdr:rowOff>
    </xdr:from>
    <xdr:to>
      <xdr:col>10</xdr:col>
      <xdr:colOff>165100</xdr:colOff>
      <xdr:row>79</xdr:row>
      <xdr:rowOff>52006</xdr:rowOff>
    </xdr:to>
    <xdr:sp macro="" textlink="">
      <xdr:nvSpPr>
        <xdr:cNvPr id="203" name="楕円 202">
          <a:extLst>
            <a:ext uri="{FF2B5EF4-FFF2-40B4-BE49-F238E27FC236}">
              <a16:creationId xmlns:a16="http://schemas.microsoft.com/office/drawing/2014/main" id="{00000000-0008-0000-0600-0000CB000000}"/>
            </a:ext>
          </a:extLst>
        </xdr:cNvPr>
        <xdr:cNvSpPr/>
      </xdr:nvSpPr>
      <xdr:spPr>
        <a:xfrm>
          <a:off x="1968500" y="13494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79</xdr:row>
      <xdr:rowOff>43133</xdr:rowOff>
    </xdr:from>
    <xdr:ext cx="469744" cy="259045"/>
    <xdr:sp macro="" textlink="">
      <xdr:nvSpPr>
        <xdr:cNvPr id="204" name="テキスト ボックス 203">
          <a:extLst>
            <a:ext uri="{FF2B5EF4-FFF2-40B4-BE49-F238E27FC236}">
              <a16:creationId xmlns:a16="http://schemas.microsoft.com/office/drawing/2014/main" id="{00000000-0008-0000-0600-0000CC000000}"/>
            </a:ext>
          </a:extLst>
        </xdr:cNvPr>
        <xdr:cNvSpPr txBox="1"/>
      </xdr:nvSpPr>
      <xdr:spPr>
        <a:xfrm>
          <a:off x="1784428" y="135876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128143</xdr:rowOff>
    </xdr:from>
    <xdr:to>
      <xdr:col>6</xdr:col>
      <xdr:colOff>38100</xdr:colOff>
      <xdr:row>79</xdr:row>
      <xdr:rowOff>58293</xdr:rowOff>
    </xdr:to>
    <xdr:sp macro="" textlink="">
      <xdr:nvSpPr>
        <xdr:cNvPr id="205" name="楕円 204">
          <a:extLst>
            <a:ext uri="{FF2B5EF4-FFF2-40B4-BE49-F238E27FC236}">
              <a16:creationId xmlns:a16="http://schemas.microsoft.com/office/drawing/2014/main" id="{00000000-0008-0000-0600-0000CD000000}"/>
            </a:ext>
          </a:extLst>
        </xdr:cNvPr>
        <xdr:cNvSpPr/>
      </xdr:nvSpPr>
      <xdr:spPr>
        <a:xfrm>
          <a:off x="1079500" y="13501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179017</xdr:colOff>
      <xdr:row>79</xdr:row>
      <xdr:rowOff>49420</xdr:rowOff>
    </xdr:from>
    <xdr:ext cx="378565" cy="259045"/>
    <xdr:sp macro="" textlink="">
      <xdr:nvSpPr>
        <xdr:cNvPr id="206" name="テキスト ボックス 205">
          <a:extLst>
            <a:ext uri="{FF2B5EF4-FFF2-40B4-BE49-F238E27FC236}">
              <a16:creationId xmlns:a16="http://schemas.microsoft.com/office/drawing/2014/main" id="{00000000-0008-0000-0600-0000CE000000}"/>
            </a:ext>
          </a:extLst>
        </xdr:cNvPr>
        <xdr:cNvSpPr txBox="1"/>
      </xdr:nvSpPr>
      <xdr:spPr>
        <a:xfrm>
          <a:off x="941017" y="1359397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127,834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a:extLst>
            <a:ext uri="{FF2B5EF4-FFF2-40B4-BE49-F238E27FC236}">
              <a16:creationId xmlns:a16="http://schemas.microsoft.com/office/drawing/2014/main" id="{00000000-0008-0000-0600-0000D5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114,827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a:extLst>
            <a:ext uri="{FF2B5EF4-FFF2-40B4-BE49-F238E27FC236}">
              <a16:creationId xmlns:a16="http://schemas.microsoft.com/office/drawing/2014/main" id="{00000000-0008-0000-0600-0000D6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94</xdr:row>
      <xdr:rowOff>160763</xdr:rowOff>
    </xdr:from>
    <xdr:ext cx="59541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7" name="テキスト ボックス 226">
          <a:extLst>
            <a:ext uri="{FF2B5EF4-FFF2-40B4-BE49-F238E27FC236}">
              <a16:creationId xmlns:a16="http://schemas.microsoft.com/office/drawing/2014/main" id="{00000000-0008-0000-0600-0000E3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9" name="テキスト ボックス 228">
          <a:extLst>
            <a:ext uri="{FF2B5EF4-FFF2-40B4-BE49-F238E27FC236}">
              <a16:creationId xmlns:a16="http://schemas.microsoft.com/office/drawing/2014/main" id="{00000000-0008-0000-0600-0000E5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1" name="テキスト ボックス 230">
          <a:extLst>
            <a:ext uri="{FF2B5EF4-FFF2-40B4-BE49-F238E27FC236}">
              <a16:creationId xmlns:a16="http://schemas.microsoft.com/office/drawing/2014/main" id="{00000000-0008-0000-0600-0000E7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2" name="扶助費グラフ枠">
          <a:extLst>
            <a:ext uri="{FF2B5EF4-FFF2-40B4-BE49-F238E27FC236}">
              <a16:creationId xmlns:a16="http://schemas.microsoft.com/office/drawing/2014/main" id="{00000000-0008-0000-0600-0000E8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140418</xdr:rowOff>
    </xdr:from>
    <xdr:to>
      <xdr:col>24</xdr:col>
      <xdr:colOff>62865</xdr:colOff>
      <xdr:row>98</xdr:row>
      <xdr:rowOff>170039</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flipV="1">
          <a:off x="4633595" y="15570918"/>
          <a:ext cx="1270" cy="14012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2416</xdr:rowOff>
    </xdr:from>
    <xdr:ext cx="534377" cy="259045"/>
    <xdr:sp macro="" textlink="">
      <xdr:nvSpPr>
        <xdr:cNvPr id="234" name="扶助費最小値テキスト">
          <a:extLst>
            <a:ext uri="{FF2B5EF4-FFF2-40B4-BE49-F238E27FC236}">
              <a16:creationId xmlns:a16="http://schemas.microsoft.com/office/drawing/2014/main" id="{00000000-0008-0000-0600-0000EA000000}"/>
            </a:ext>
          </a:extLst>
        </xdr:cNvPr>
        <xdr:cNvSpPr txBox="1"/>
      </xdr:nvSpPr>
      <xdr:spPr>
        <a:xfrm>
          <a:off x="4686300" y="169759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66,142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170039</xdr:rowOff>
    </xdr:from>
    <xdr:to>
      <xdr:col>24</xdr:col>
      <xdr:colOff>152400</xdr:colOff>
      <xdr:row>98</xdr:row>
      <xdr:rowOff>170039</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a:off x="4546600" y="169721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87095</xdr:rowOff>
    </xdr:from>
    <xdr:ext cx="599010" cy="259045"/>
    <xdr:sp macro="" textlink="">
      <xdr:nvSpPr>
        <xdr:cNvPr id="236" name="扶助費最大値テキスト">
          <a:extLst>
            <a:ext uri="{FF2B5EF4-FFF2-40B4-BE49-F238E27FC236}">
              <a16:creationId xmlns:a16="http://schemas.microsoft.com/office/drawing/2014/main" id="{00000000-0008-0000-0600-0000EC000000}"/>
            </a:ext>
          </a:extLst>
        </xdr:cNvPr>
        <xdr:cNvSpPr txBox="1"/>
      </xdr:nvSpPr>
      <xdr:spPr>
        <a:xfrm>
          <a:off x="4686300" y="153461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151,956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140418</xdr:rowOff>
    </xdr:from>
    <xdr:to>
      <xdr:col>24</xdr:col>
      <xdr:colOff>152400</xdr:colOff>
      <xdr:row>90</xdr:row>
      <xdr:rowOff>140418</xdr:rowOff>
    </xdr:to>
    <xdr:cxnSp macro="">
      <xdr:nvCxnSpPr>
        <xdr:cNvPr id="237" name="直線コネクタ 236">
          <a:extLst>
            <a:ext uri="{FF2B5EF4-FFF2-40B4-BE49-F238E27FC236}">
              <a16:creationId xmlns:a16="http://schemas.microsoft.com/office/drawing/2014/main" id="{00000000-0008-0000-0600-0000ED000000}"/>
            </a:ext>
          </a:extLst>
        </xdr:cNvPr>
        <xdr:cNvCxnSpPr/>
      </xdr:nvCxnSpPr>
      <xdr:spPr>
        <a:xfrm>
          <a:off x="4546600" y="155709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163001</xdr:rowOff>
    </xdr:from>
    <xdr:to>
      <xdr:col>24</xdr:col>
      <xdr:colOff>63500</xdr:colOff>
      <xdr:row>98</xdr:row>
      <xdr:rowOff>10427</xdr:rowOff>
    </xdr:to>
    <xdr:cxnSp macro="">
      <xdr:nvCxnSpPr>
        <xdr:cNvPr id="238" name="直線コネクタ 237">
          <a:extLst>
            <a:ext uri="{FF2B5EF4-FFF2-40B4-BE49-F238E27FC236}">
              <a16:creationId xmlns:a16="http://schemas.microsoft.com/office/drawing/2014/main" id="{00000000-0008-0000-0600-0000EE000000}"/>
            </a:ext>
          </a:extLst>
        </xdr:cNvPr>
        <xdr:cNvCxnSpPr/>
      </xdr:nvCxnSpPr>
      <xdr:spPr>
        <a:xfrm>
          <a:off x="3797300" y="16622201"/>
          <a:ext cx="838200" cy="1903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116546</xdr:rowOff>
    </xdr:from>
    <xdr:ext cx="534377" cy="259045"/>
    <xdr:sp macro="" textlink="">
      <xdr:nvSpPr>
        <xdr:cNvPr id="239" name="扶助費平均値テキスト">
          <a:extLst>
            <a:ext uri="{FF2B5EF4-FFF2-40B4-BE49-F238E27FC236}">
              <a16:creationId xmlns:a16="http://schemas.microsoft.com/office/drawing/2014/main" id="{00000000-0008-0000-0600-0000EF000000}"/>
            </a:ext>
          </a:extLst>
        </xdr:cNvPr>
        <xdr:cNvSpPr txBox="1"/>
      </xdr:nvSpPr>
      <xdr:spPr>
        <a:xfrm>
          <a:off x="4686300" y="1623284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99,208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93669</xdr:rowOff>
    </xdr:from>
    <xdr:to>
      <xdr:col>24</xdr:col>
      <xdr:colOff>114300</xdr:colOff>
      <xdr:row>96</xdr:row>
      <xdr:rowOff>23819</xdr:rowOff>
    </xdr:to>
    <xdr:sp macro="" textlink="">
      <xdr:nvSpPr>
        <xdr:cNvPr id="240" name="フローチャート: 判断 239">
          <a:extLst>
            <a:ext uri="{FF2B5EF4-FFF2-40B4-BE49-F238E27FC236}">
              <a16:creationId xmlns:a16="http://schemas.microsoft.com/office/drawing/2014/main" id="{00000000-0008-0000-0600-0000F0000000}"/>
            </a:ext>
          </a:extLst>
        </xdr:cNvPr>
        <xdr:cNvSpPr/>
      </xdr:nvSpPr>
      <xdr:spPr>
        <a:xfrm>
          <a:off x="4584700" y="163814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163001</xdr:rowOff>
    </xdr:from>
    <xdr:to>
      <xdr:col>19</xdr:col>
      <xdr:colOff>177800</xdr:colOff>
      <xdr:row>98</xdr:row>
      <xdr:rowOff>159164</xdr:rowOff>
    </xdr:to>
    <xdr:cxnSp macro="">
      <xdr:nvCxnSpPr>
        <xdr:cNvPr id="241" name="直線コネクタ 240">
          <a:extLst>
            <a:ext uri="{FF2B5EF4-FFF2-40B4-BE49-F238E27FC236}">
              <a16:creationId xmlns:a16="http://schemas.microsoft.com/office/drawing/2014/main" id="{00000000-0008-0000-0600-0000F1000000}"/>
            </a:ext>
          </a:extLst>
        </xdr:cNvPr>
        <xdr:cNvCxnSpPr/>
      </xdr:nvCxnSpPr>
      <xdr:spPr>
        <a:xfrm flipV="1">
          <a:off x="2908300" y="16622201"/>
          <a:ext cx="889000" cy="339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94</xdr:row>
      <xdr:rowOff>69991</xdr:rowOff>
    </xdr:from>
    <xdr:to>
      <xdr:col>20</xdr:col>
      <xdr:colOff>38100</xdr:colOff>
      <xdr:row>95</xdr:row>
      <xdr:rowOff>141</xdr:rowOff>
    </xdr:to>
    <xdr:sp macro="" textlink="">
      <xdr:nvSpPr>
        <xdr:cNvPr id="242" name="フローチャート: 判断 241">
          <a:extLst>
            <a:ext uri="{FF2B5EF4-FFF2-40B4-BE49-F238E27FC236}">
              <a16:creationId xmlns:a16="http://schemas.microsoft.com/office/drawing/2014/main" id="{00000000-0008-0000-0600-0000F2000000}"/>
            </a:ext>
          </a:extLst>
        </xdr:cNvPr>
        <xdr:cNvSpPr/>
      </xdr:nvSpPr>
      <xdr:spPr>
        <a:xfrm>
          <a:off x="3746500" y="161862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93</xdr:row>
      <xdr:rowOff>16668</xdr:rowOff>
    </xdr:from>
    <xdr:ext cx="599010" cy="25904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3497795" y="159615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135863</xdr:rowOff>
    </xdr:from>
    <xdr:to>
      <xdr:col>15</xdr:col>
      <xdr:colOff>50800</xdr:colOff>
      <xdr:row>98</xdr:row>
      <xdr:rowOff>159164</xdr:rowOff>
    </xdr:to>
    <xdr:cxnSp macro="">
      <xdr:nvCxnSpPr>
        <xdr:cNvPr id="244" name="直線コネクタ 243">
          <a:extLst>
            <a:ext uri="{FF2B5EF4-FFF2-40B4-BE49-F238E27FC236}">
              <a16:creationId xmlns:a16="http://schemas.microsoft.com/office/drawing/2014/main" id="{00000000-0008-0000-0600-0000F4000000}"/>
            </a:ext>
          </a:extLst>
        </xdr:cNvPr>
        <xdr:cNvCxnSpPr/>
      </xdr:nvCxnSpPr>
      <xdr:spPr>
        <a:xfrm>
          <a:off x="2019300" y="16937963"/>
          <a:ext cx="889000" cy="233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112773</xdr:rowOff>
    </xdr:from>
    <xdr:to>
      <xdr:col>15</xdr:col>
      <xdr:colOff>101600</xdr:colOff>
      <xdr:row>97</xdr:row>
      <xdr:rowOff>42923</xdr:rowOff>
    </xdr:to>
    <xdr:sp macro="" textlink="">
      <xdr:nvSpPr>
        <xdr:cNvPr id="245" name="フローチャート: 判断 244">
          <a:extLst>
            <a:ext uri="{FF2B5EF4-FFF2-40B4-BE49-F238E27FC236}">
              <a16:creationId xmlns:a16="http://schemas.microsoft.com/office/drawing/2014/main" id="{00000000-0008-0000-0600-0000F5000000}"/>
            </a:ext>
          </a:extLst>
        </xdr:cNvPr>
        <xdr:cNvSpPr/>
      </xdr:nvSpPr>
      <xdr:spPr>
        <a:xfrm>
          <a:off x="2857500" y="165719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59450</xdr:rowOff>
    </xdr:from>
    <xdr:ext cx="534377"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2641111" y="163472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135863</xdr:rowOff>
    </xdr:from>
    <xdr:to>
      <xdr:col>10</xdr:col>
      <xdr:colOff>114300</xdr:colOff>
      <xdr:row>99</xdr:row>
      <xdr:rowOff>19341</xdr:rowOff>
    </xdr:to>
    <xdr:cxnSp macro="">
      <xdr:nvCxnSpPr>
        <xdr:cNvPr id="247" name="直線コネクタ 246">
          <a:extLst>
            <a:ext uri="{FF2B5EF4-FFF2-40B4-BE49-F238E27FC236}">
              <a16:creationId xmlns:a16="http://schemas.microsoft.com/office/drawing/2014/main" id="{00000000-0008-0000-0600-0000F7000000}"/>
            </a:ext>
          </a:extLst>
        </xdr:cNvPr>
        <xdr:cNvCxnSpPr/>
      </xdr:nvCxnSpPr>
      <xdr:spPr>
        <a:xfrm flipV="1">
          <a:off x="1130300" y="16937963"/>
          <a:ext cx="889000" cy="549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170200</xdr:rowOff>
    </xdr:from>
    <xdr:to>
      <xdr:col>10</xdr:col>
      <xdr:colOff>165100</xdr:colOff>
      <xdr:row>97</xdr:row>
      <xdr:rowOff>100350</xdr:rowOff>
    </xdr:to>
    <xdr:sp macro="" textlink="">
      <xdr:nvSpPr>
        <xdr:cNvPr id="248" name="フローチャート: 判断 247">
          <a:extLst>
            <a:ext uri="{FF2B5EF4-FFF2-40B4-BE49-F238E27FC236}">
              <a16:creationId xmlns:a16="http://schemas.microsoft.com/office/drawing/2014/main" id="{00000000-0008-0000-0600-0000F8000000}"/>
            </a:ext>
          </a:extLst>
        </xdr:cNvPr>
        <xdr:cNvSpPr/>
      </xdr:nvSpPr>
      <xdr:spPr>
        <a:xfrm>
          <a:off x="1968500" y="16629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116877</xdr:rowOff>
    </xdr:from>
    <xdr:ext cx="534377"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1752111" y="164046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62382</xdr:rowOff>
    </xdr:from>
    <xdr:to>
      <xdr:col>6</xdr:col>
      <xdr:colOff>38100</xdr:colOff>
      <xdr:row>97</xdr:row>
      <xdr:rowOff>163982</xdr:rowOff>
    </xdr:to>
    <xdr:sp macro="" textlink="">
      <xdr:nvSpPr>
        <xdr:cNvPr id="250" name="フローチャート: 判断 249">
          <a:extLst>
            <a:ext uri="{FF2B5EF4-FFF2-40B4-BE49-F238E27FC236}">
              <a16:creationId xmlns:a16="http://schemas.microsoft.com/office/drawing/2014/main" id="{00000000-0008-0000-0600-0000FA000000}"/>
            </a:ext>
          </a:extLst>
        </xdr:cNvPr>
        <xdr:cNvSpPr/>
      </xdr:nvSpPr>
      <xdr:spPr>
        <a:xfrm>
          <a:off x="1079500" y="166930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9059</xdr:rowOff>
    </xdr:from>
    <xdr:ext cx="534377"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863111" y="164682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131077</xdr:rowOff>
    </xdr:from>
    <xdr:to>
      <xdr:col>24</xdr:col>
      <xdr:colOff>114300</xdr:colOff>
      <xdr:row>98</xdr:row>
      <xdr:rowOff>61227</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4584700" y="167617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109504</xdr:rowOff>
    </xdr:from>
    <xdr:ext cx="534377" cy="259045"/>
    <xdr:sp macro="" textlink="">
      <xdr:nvSpPr>
        <xdr:cNvPr id="258" name="扶助費該当値テキスト">
          <a:extLst>
            <a:ext uri="{FF2B5EF4-FFF2-40B4-BE49-F238E27FC236}">
              <a16:creationId xmlns:a16="http://schemas.microsoft.com/office/drawing/2014/main" id="{00000000-0008-0000-0600-000002010000}"/>
            </a:ext>
          </a:extLst>
        </xdr:cNvPr>
        <xdr:cNvSpPr txBox="1"/>
      </xdr:nvSpPr>
      <xdr:spPr>
        <a:xfrm>
          <a:off x="4686300" y="167401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75,917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112201</xdr:rowOff>
    </xdr:from>
    <xdr:to>
      <xdr:col>20</xdr:col>
      <xdr:colOff>38100</xdr:colOff>
      <xdr:row>97</xdr:row>
      <xdr:rowOff>42351</xdr:rowOff>
    </xdr:to>
    <xdr:sp macro="" textlink="">
      <xdr:nvSpPr>
        <xdr:cNvPr id="259" name="楕円 258">
          <a:extLst>
            <a:ext uri="{FF2B5EF4-FFF2-40B4-BE49-F238E27FC236}">
              <a16:creationId xmlns:a16="http://schemas.microsoft.com/office/drawing/2014/main" id="{00000000-0008-0000-0600-000003010000}"/>
            </a:ext>
          </a:extLst>
        </xdr:cNvPr>
        <xdr:cNvSpPr/>
      </xdr:nvSpPr>
      <xdr:spPr>
        <a:xfrm>
          <a:off x="3746500" y="165714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33478</xdr:rowOff>
    </xdr:from>
    <xdr:ext cx="534377" cy="259045"/>
    <xdr:sp macro="" textlink="">
      <xdr:nvSpPr>
        <xdr:cNvPr id="260" name="テキスト ボックス 259">
          <a:extLst>
            <a:ext uri="{FF2B5EF4-FFF2-40B4-BE49-F238E27FC236}">
              <a16:creationId xmlns:a16="http://schemas.microsoft.com/office/drawing/2014/main" id="{00000000-0008-0000-0600-000004010000}"/>
            </a:ext>
          </a:extLst>
        </xdr:cNvPr>
        <xdr:cNvSpPr txBox="1"/>
      </xdr:nvSpPr>
      <xdr:spPr>
        <a:xfrm>
          <a:off x="3530111" y="166641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87,573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108364</xdr:rowOff>
    </xdr:from>
    <xdr:to>
      <xdr:col>15</xdr:col>
      <xdr:colOff>101600</xdr:colOff>
      <xdr:row>99</xdr:row>
      <xdr:rowOff>38514</xdr:rowOff>
    </xdr:to>
    <xdr:sp macro="" textlink="">
      <xdr:nvSpPr>
        <xdr:cNvPr id="261" name="楕円 260">
          <a:extLst>
            <a:ext uri="{FF2B5EF4-FFF2-40B4-BE49-F238E27FC236}">
              <a16:creationId xmlns:a16="http://schemas.microsoft.com/office/drawing/2014/main" id="{00000000-0008-0000-0600-000005010000}"/>
            </a:ext>
          </a:extLst>
        </xdr:cNvPr>
        <xdr:cNvSpPr/>
      </xdr:nvSpPr>
      <xdr:spPr>
        <a:xfrm>
          <a:off x="2857500" y="169104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99</xdr:row>
      <xdr:rowOff>29641</xdr:rowOff>
    </xdr:from>
    <xdr:ext cx="534377" cy="259045"/>
    <xdr:sp macro="" textlink="">
      <xdr:nvSpPr>
        <xdr:cNvPr id="262" name="テキスト ボックス 261">
          <a:extLst>
            <a:ext uri="{FF2B5EF4-FFF2-40B4-BE49-F238E27FC236}">
              <a16:creationId xmlns:a16="http://schemas.microsoft.com/office/drawing/2014/main" id="{00000000-0008-0000-0600-000006010000}"/>
            </a:ext>
          </a:extLst>
        </xdr:cNvPr>
        <xdr:cNvSpPr txBox="1"/>
      </xdr:nvSpPr>
      <xdr:spPr>
        <a:xfrm>
          <a:off x="2641111" y="170031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66,808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85063</xdr:rowOff>
    </xdr:from>
    <xdr:to>
      <xdr:col>10</xdr:col>
      <xdr:colOff>165100</xdr:colOff>
      <xdr:row>99</xdr:row>
      <xdr:rowOff>15213</xdr:rowOff>
    </xdr:to>
    <xdr:sp macro="" textlink="">
      <xdr:nvSpPr>
        <xdr:cNvPr id="263" name="楕円 262">
          <a:extLst>
            <a:ext uri="{FF2B5EF4-FFF2-40B4-BE49-F238E27FC236}">
              <a16:creationId xmlns:a16="http://schemas.microsoft.com/office/drawing/2014/main" id="{00000000-0008-0000-0600-000007010000}"/>
            </a:ext>
          </a:extLst>
        </xdr:cNvPr>
        <xdr:cNvSpPr/>
      </xdr:nvSpPr>
      <xdr:spPr>
        <a:xfrm>
          <a:off x="1968500" y="168871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99</xdr:row>
      <xdr:rowOff>6340</xdr:rowOff>
    </xdr:from>
    <xdr:ext cx="534377" cy="259045"/>
    <xdr:sp macro="" textlink="">
      <xdr:nvSpPr>
        <xdr:cNvPr id="264" name="テキスト ボックス 263">
          <a:extLst>
            <a:ext uri="{FF2B5EF4-FFF2-40B4-BE49-F238E27FC236}">
              <a16:creationId xmlns:a16="http://schemas.microsoft.com/office/drawing/2014/main" id="{00000000-0008-0000-0600-000008010000}"/>
            </a:ext>
          </a:extLst>
        </xdr:cNvPr>
        <xdr:cNvSpPr txBox="1"/>
      </xdr:nvSpPr>
      <xdr:spPr>
        <a:xfrm>
          <a:off x="1752111" y="169798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68,235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139991</xdr:rowOff>
    </xdr:from>
    <xdr:to>
      <xdr:col>6</xdr:col>
      <xdr:colOff>38100</xdr:colOff>
      <xdr:row>99</xdr:row>
      <xdr:rowOff>70141</xdr:rowOff>
    </xdr:to>
    <xdr:sp macro="" textlink="">
      <xdr:nvSpPr>
        <xdr:cNvPr id="265" name="楕円 264">
          <a:extLst>
            <a:ext uri="{FF2B5EF4-FFF2-40B4-BE49-F238E27FC236}">
              <a16:creationId xmlns:a16="http://schemas.microsoft.com/office/drawing/2014/main" id="{00000000-0008-0000-0600-000009010000}"/>
            </a:ext>
          </a:extLst>
        </xdr:cNvPr>
        <xdr:cNvSpPr/>
      </xdr:nvSpPr>
      <xdr:spPr>
        <a:xfrm>
          <a:off x="1079500" y="169420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61268</xdr:rowOff>
    </xdr:from>
    <xdr:ext cx="534377" cy="259045"/>
    <xdr:sp macro="" textlink="">
      <xdr:nvSpPr>
        <xdr:cNvPr id="266" name="テキスト ボックス 265">
          <a:extLst>
            <a:ext uri="{FF2B5EF4-FFF2-40B4-BE49-F238E27FC236}">
              <a16:creationId xmlns:a16="http://schemas.microsoft.com/office/drawing/2014/main" id="{00000000-0008-0000-0600-00000A010000}"/>
            </a:ext>
          </a:extLst>
        </xdr:cNvPr>
        <xdr:cNvSpPr txBox="1"/>
      </xdr:nvSpPr>
      <xdr:spPr>
        <a:xfrm>
          <a:off x="863111" y="170348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64,871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1" name="正方形/長方形 270">
          <a:extLst>
            <a:ext uri="{FF2B5EF4-FFF2-40B4-BE49-F238E27FC236}">
              <a16:creationId xmlns:a16="http://schemas.microsoft.com/office/drawing/2014/main" id="{00000000-0008-0000-0600-00000F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56,583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2" name="正方形/長方形 271">
          <a:extLst>
            <a:ext uri="{FF2B5EF4-FFF2-40B4-BE49-F238E27FC236}">
              <a16:creationId xmlns:a16="http://schemas.microsoft.com/office/drawing/2014/main" id="{00000000-0008-0000-0600-000010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3" name="正方形/長方形 272">
          <a:extLst>
            <a:ext uri="{FF2B5EF4-FFF2-40B4-BE49-F238E27FC236}">
              <a16:creationId xmlns:a16="http://schemas.microsoft.com/office/drawing/2014/main" id="{00000000-0008-0000-0600-000011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4" name="正方形/長方形 273">
          <a:extLst>
            <a:ext uri="{FF2B5EF4-FFF2-40B4-BE49-F238E27FC236}">
              <a16:creationId xmlns:a16="http://schemas.microsoft.com/office/drawing/2014/main" id="{00000000-0008-0000-0600-000012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139700</xdr:rowOff>
    </xdr:from>
    <xdr:to>
      <xdr:col>59</xdr:col>
      <xdr:colOff>50800</xdr:colOff>
      <xdr:row>39</xdr:row>
      <xdr:rowOff>139700</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a:off x="6604000" y="6826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168927</xdr:rowOff>
    </xdr:from>
    <xdr:ext cx="248786" cy="259045"/>
    <xdr:sp macro="" textlink="">
      <xdr:nvSpPr>
        <xdr:cNvPr id="278" name="テキスト ボックス 277">
          <a:extLst>
            <a:ext uri="{FF2B5EF4-FFF2-40B4-BE49-F238E27FC236}">
              <a16:creationId xmlns:a16="http://schemas.microsoft.com/office/drawing/2014/main" id="{00000000-0008-0000-0600-000016010000}"/>
            </a:ext>
          </a:extLst>
        </xdr:cNvPr>
        <xdr:cNvSpPr txBox="1"/>
      </xdr:nvSpPr>
      <xdr:spPr>
        <a:xfrm>
          <a:off x="6355214" y="66840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38</xdr:row>
      <xdr:rowOff>25400</xdr:rowOff>
    </xdr:from>
    <xdr:to>
      <xdr:col>59</xdr:col>
      <xdr:colOff>50800</xdr:colOff>
      <xdr:row>38</xdr:row>
      <xdr:rowOff>25400</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a:off x="6604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37</xdr:row>
      <xdr:rowOff>54627</xdr:rowOff>
    </xdr:from>
    <xdr:ext cx="531299" cy="259045"/>
    <xdr:sp macro="" textlink="">
      <xdr:nvSpPr>
        <xdr:cNvPr id="280" name="テキスト ボックス 279">
          <a:extLst>
            <a:ext uri="{FF2B5EF4-FFF2-40B4-BE49-F238E27FC236}">
              <a16:creationId xmlns:a16="http://schemas.microsoft.com/office/drawing/2014/main" id="{00000000-0008-0000-0600-000018010000}"/>
            </a:ext>
          </a:extLst>
        </xdr:cNvPr>
        <xdr:cNvSpPr txBox="1"/>
      </xdr:nvSpPr>
      <xdr:spPr>
        <a:xfrm>
          <a:off x="6072701" y="6398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82550</xdr:rowOff>
    </xdr:from>
    <xdr:to>
      <xdr:col>59</xdr:col>
      <xdr:colOff>50800</xdr:colOff>
      <xdr:row>36</xdr:row>
      <xdr:rowOff>82550</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a:off x="6604000" y="6254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35</xdr:row>
      <xdr:rowOff>111777</xdr:rowOff>
    </xdr:from>
    <xdr:ext cx="531299" cy="259045"/>
    <xdr:sp macro="" textlink="">
      <xdr:nvSpPr>
        <xdr:cNvPr id="282" name="テキスト ボックス 281">
          <a:extLst>
            <a:ext uri="{FF2B5EF4-FFF2-40B4-BE49-F238E27FC236}">
              <a16:creationId xmlns:a16="http://schemas.microsoft.com/office/drawing/2014/main" id="{00000000-0008-0000-0600-00001A010000}"/>
            </a:ext>
          </a:extLst>
        </xdr:cNvPr>
        <xdr:cNvSpPr txBox="1"/>
      </xdr:nvSpPr>
      <xdr:spPr>
        <a:xfrm>
          <a:off x="6072701" y="6112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83" name="直線コネクタ 282">
          <a:extLst>
            <a:ext uri="{FF2B5EF4-FFF2-40B4-BE49-F238E27FC236}">
              <a16:creationId xmlns:a16="http://schemas.microsoft.com/office/drawing/2014/main" id="{00000000-0008-0000-0600-00001B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168927</xdr:rowOff>
    </xdr:from>
    <xdr:ext cx="531299" cy="259045"/>
    <xdr:sp macro="" textlink="">
      <xdr:nvSpPr>
        <xdr:cNvPr id="284" name="テキスト ボックス 283">
          <a:extLst>
            <a:ext uri="{FF2B5EF4-FFF2-40B4-BE49-F238E27FC236}">
              <a16:creationId xmlns:a16="http://schemas.microsoft.com/office/drawing/2014/main" id="{00000000-0008-0000-0600-00001C010000}"/>
            </a:ext>
          </a:extLst>
        </xdr:cNvPr>
        <xdr:cNvSpPr txBox="1"/>
      </xdr:nvSpPr>
      <xdr:spPr>
        <a:xfrm>
          <a:off x="6072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25400</xdr:rowOff>
    </xdr:from>
    <xdr:to>
      <xdr:col>59</xdr:col>
      <xdr:colOff>50800</xdr:colOff>
      <xdr:row>33</xdr:row>
      <xdr:rowOff>25400</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a:off x="6604000" y="568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54627</xdr:rowOff>
    </xdr:from>
    <xdr:ext cx="595419" cy="259045"/>
    <xdr:sp macro="" textlink="">
      <xdr:nvSpPr>
        <xdr:cNvPr id="286" name="テキスト ボックス 285">
          <a:extLst>
            <a:ext uri="{FF2B5EF4-FFF2-40B4-BE49-F238E27FC236}">
              <a16:creationId xmlns:a16="http://schemas.microsoft.com/office/drawing/2014/main" id="{00000000-0008-0000-0600-00001E010000}"/>
            </a:ext>
          </a:extLst>
        </xdr:cNvPr>
        <xdr:cNvSpPr txBox="1"/>
      </xdr:nvSpPr>
      <xdr:spPr>
        <a:xfrm>
          <a:off x="6008581" y="5541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82550</xdr:rowOff>
    </xdr:from>
    <xdr:to>
      <xdr:col>59</xdr:col>
      <xdr:colOff>50800</xdr:colOff>
      <xdr:row>31</xdr:row>
      <xdr:rowOff>82550</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a:off x="6604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111777</xdr:rowOff>
    </xdr:from>
    <xdr:ext cx="595419" cy="259045"/>
    <xdr:sp macro="" textlink="">
      <xdr:nvSpPr>
        <xdr:cNvPr id="288" name="テキスト ボックス 287">
          <a:extLst>
            <a:ext uri="{FF2B5EF4-FFF2-40B4-BE49-F238E27FC236}">
              <a16:creationId xmlns:a16="http://schemas.microsoft.com/office/drawing/2014/main" id="{00000000-0008-0000-0600-000020010000}"/>
            </a:ext>
          </a:extLst>
        </xdr:cNvPr>
        <xdr:cNvSpPr txBox="1"/>
      </xdr:nvSpPr>
      <xdr:spPr>
        <a:xfrm>
          <a:off x="6008581" y="5255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29</xdr:row>
      <xdr:rowOff>139700</xdr:rowOff>
    </xdr:from>
    <xdr:to>
      <xdr:col>59</xdr:col>
      <xdr:colOff>50800</xdr:colOff>
      <xdr:row>29</xdr:row>
      <xdr:rowOff>139700</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a:off x="6604000" y="511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28</xdr:row>
      <xdr:rowOff>168927</xdr:rowOff>
    </xdr:from>
    <xdr:ext cx="595419" cy="259045"/>
    <xdr:sp macro="" textlink="">
      <xdr:nvSpPr>
        <xdr:cNvPr id="290" name="テキスト ボックス 289">
          <a:extLst>
            <a:ext uri="{FF2B5EF4-FFF2-40B4-BE49-F238E27FC236}">
              <a16:creationId xmlns:a16="http://schemas.microsoft.com/office/drawing/2014/main" id="{00000000-0008-0000-0600-000022010000}"/>
            </a:ext>
          </a:extLst>
        </xdr:cNvPr>
        <xdr:cNvSpPr txBox="1"/>
      </xdr:nvSpPr>
      <xdr:spPr>
        <a:xfrm>
          <a:off x="6008581" y="4969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92" name="テキスト ボックス 291">
          <a:extLst>
            <a:ext uri="{FF2B5EF4-FFF2-40B4-BE49-F238E27FC236}">
              <a16:creationId xmlns:a16="http://schemas.microsoft.com/office/drawing/2014/main" id="{00000000-0008-0000-0600-000024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93" name="補助費等グラフ枠">
          <a:extLst>
            <a:ext uri="{FF2B5EF4-FFF2-40B4-BE49-F238E27FC236}">
              <a16:creationId xmlns:a16="http://schemas.microsoft.com/office/drawing/2014/main" id="{00000000-0008-0000-0600-000025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33</xdr:row>
      <xdr:rowOff>8065</xdr:rowOff>
    </xdr:from>
    <xdr:to>
      <xdr:col>54</xdr:col>
      <xdr:colOff>189865</xdr:colOff>
      <xdr:row>38</xdr:row>
      <xdr:rowOff>65339</xdr:rowOff>
    </xdr:to>
    <xdr:cxnSp macro="">
      <xdr:nvCxnSpPr>
        <xdr:cNvPr id="294" name="直線コネクタ 293">
          <a:extLst>
            <a:ext uri="{FF2B5EF4-FFF2-40B4-BE49-F238E27FC236}">
              <a16:creationId xmlns:a16="http://schemas.microsoft.com/office/drawing/2014/main" id="{00000000-0008-0000-0600-000026010000}"/>
            </a:ext>
          </a:extLst>
        </xdr:cNvPr>
        <xdr:cNvCxnSpPr/>
      </xdr:nvCxnSpPr>
      <xdr:spPr>
        <a:xfrm flipV="1">
          <a:off x="10475595" y="5665915"/>
          <a:ext cx="1270" cy="9145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69166</xdr:rowOff>
    </xdr:from>
    <xdr:ext cx="534377" cy="259045"/>
    <xdr:sp macro="" textlink="">
      <xdr:nvSpPr>
        <xdr:cNvPr id="295" name="補助費等最小値テキスト">
          <a:extLst>
            <a:ext uri="{FF2B5EF4-FFF2-40B4-BE49-F238E27FC236}">
              <a16:creationId xmlns:a16="http://schemas.microsoft.com/office/drawing/2014/main" id="{00000000-0008-0000-0600-000027010000}"/>
            </a:ext>
          </a:extLst>
        </xdr:cNvPr>
        <xdr:cNvSpPr txBox="1"/>
      </xdr:nvSpPr>
      <xdr:spPr>
        <a:xfrm>
          <a:off x="10528300" y="65842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25,807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65339</xdr:rowOff>
    </xdr:from>
    <xdr:to>
      <xdr:col>55</xdr:col>
      <xdr:colOff>88900</xdr:colOff>
      <xdr:row>38</xdr:row>
      <xdr:rowOff>65339</xdr:rowOff>
    </xdr:to>
    <xdr:cxnSp macro="">
      <xdr:nvCxnSpPr>
        <xdr:cNvPr id="296" name="直線コネクタ 295">
          <a:extLst>
            <a:ext uri="{FF2B5EF4-FFF2-40B4-BE49-F238E27FC236}">
              <a16:creationId xmlns:a16="http://schemas.microsoft.com/office/drawing/2014/main" id="{00000000-0008-0000-0600-000028010000}"/>
            </a:ext>
          </a:extLst>
        </xdr:cNvPr>
        <xdr:cNvCxnSpPr/>
      </xdr:nvCxnSpPr>
      <xdr:spPr>
        <a:xfrm>
          <a:off x="10388600" y="65804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31</xdr:row>
      <xdr:rowOff>126192</xdr:rowOff>
    </xdr:from>
    <xdr:ext cx="599010" cy="259045"/>
    <xdr:sp macro="" textlink="">
      <xdr:nvSpPr>
        <xdr:cNvPr id="297" name="補助費等最大値テキスト">
          <a:extLst>
            <a:ext uri="{FF2B5EF4-FFF2-40B4-BE49-F238E27FC236}">
              <a16:creationId xmlns:a16="http://schemas.microsoft.com/office/drawing/2014/main" id="{00000000-0008-0000-0600-000029010000}"/>
            </a:ext>
          </a:extLst>
        </xdr:cNvPr>
        <xdr:cNvSpPr txBox="1"/>
      </xdr:nvSpPr>
      <xdr:spPr>
        <a:xfrm>
          <a:off x="10528300" y="54411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121,820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8065</xdr:rowOff>
    </xdr:from>
    <xdr:to>
      <xdr:col>55</xdr:col>
      <xdr:colOff>88900</xdr:colOff>
      <xdr:row>33</xdr:row>
      <xdr:rowOff>8065</xdr:rowOff>
    </xdr:to>
    <xdr:cxnSp macro="">
      <xdr:nvCxnSpPr>
        <xdr:cNvPr id="298" name="直線コネクタ 297">
          <a:extLst>
            <a:ext uri="{FF2B5EF4-FFF2-40B4-BE49-F238E27FC236}">
              <a16:creationId xmlns:a16="http://schemas.microsoft.com/office/drawing/2014/main" id="{00000000-0008-0000-0600-00002A010000}"/>
            </a:ext>
          </a:extLst>
        </xdr:cNvPr>
        <xdr:cNvCxnSpPr/>
      </xdr:nvCxnSpPr>
      <xdr:spPr>
        <a:xfrm>
          <a:off x="10388600" y="56659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161769</xdr:rowOff>
    </xdr:from>
    <xdr:to>
      <xdr:col>55</xdr:col>
      <xdr:colOff>0</xdr:colOff>
      <xdr:row>38</xdr:row>
      <xdr:rowOff>45259</xdr:rowOff>
    </xdr:to>
    <xdr:cxnSp macro="">
      <xdr:nvCxnSpPr>
        <xdr:cNvPr id="299" name="直線コネクタ 298">
          <a:extLst>
            <a:ext uri="{FF2B5EF4-FFF2-40B4-BE49-F238E27FC236}">
              <a16:creationId xmlns:a16="http://schemas.microsoft.com/office/drawing/2014/main" id="{00000000-0008-0000-0600-00002B010000}"/>
            </a:ext>
          </a:extLst>
        </xdr:cNvPr>
        <xdr:cNvCxnSpPr/>
      </xdr:nvCxnSpPr>
      <xdr:spPr>
        <a:xfrm flipV="1">
          <a:off x="9639300" y="6505419"/>
          <a:ext cx="838200" cy="549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6097</xdr:rowOff>
    </xdr:from>
    <xdr:ext cx="534377" cy="259045"/>
    <xdr:sp macro="" textlink="">
      <xdr:nvSpPr>
        <xdr:cNvPr id="300" name="補助費等平均値テキスト">
          <a:extLst>
            <a:ext uri="{FF2B5EF4-FFF2-40B4-BE49-F238E27FC236}">
              <a16:creationId xmlns:a16="http://schemas.microsoft.com/office/drawing/2014/main" id="{00000000-0008-0000-0600-00002C010000}"/>
            </a:ext>
          </a:extLst>
        </xdr:cNvPr>
        <xdr:cNvSpPr txBox="1"/>
      </xdr:nvSpPr>
      <xdr:spPr>
        <a:xfrm>
          <a:off x="10528300" y="600684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65,095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154670</xdr:rowOff>
    </xdr:from>
    <xdr:to>
      <xdr:col>55</xdr:col>
      <xdr:colOff>50800</xdr:colOff>
      <xdr:row>36</xdr:row>
      <xdr:rowOff>84820</xdr:rowOff>
    </xdr:to>
    <xdr:sp macro="" textlink="">
      <xdr:nvSpPr>
        <xdr:cNvPr id="301" name="フローチャート: 判断 300">
          <a:extLst>
            <a:ext uri="{FF2B5EF4-FFF2-40B4-BE49-F238E27FC236}">
              <a16:creationId xmlns:a16="http://schemas.microsoft.com/office/drawing/2014/main" id="{00000000-0008-0000-0600-00002D010000}"/>
            </a:ext>
          </a:extLst>
        </xdr:cNvPr>
        <xdr:cNvSpPr/>
      </xdr:nvSpPr>
      <xdr:spPr>
        <a:xfrm>
          <a:off x="10426700" y="6155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32</xdr:row>
      <xdr:rowOff>93266</xdr:rowOff>
    </xdr:from>
    <xdr:to>
      <xdr:col>50</xdr:col>
      <xdr:colOff>114300</xdr:colOff>
      <xdr:row>38</xdr:row>
      <xdr:rowOff>45259</xdr:rowOff>
    </xdr:to>
    <xdr:cxnSp macro="">
      <xdr:nvCxnSpPr>
        <xdr:cNvPr id="302" name="直線コネクタ 301">
          <a:extLst>
            <a:ext uri="{FF2B5EF4-FFF2-40B4-BE49-F238E27FC236}">
              <a16:creationId xmlns:a16="http://schemas.microsoft.com/office/drawing/2014/main" id="{00000000-0008-0000-0600-00002E010000}"/>
            </a:ext>
          </a:extLst>
        </xdr:cNvPr>
        <xdr:cNvCxnSpPr/>
      </xdr:nvCxnSpPr>
      <xdr:spPr>
        <a:xfrm>
          <a:off x="8750300" y="5579666"/>
          <a:ext cx="889000" cy="9806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13443</xdr:rowOff>
    </xdr:from>
    <xdr:to>
      <xdr:col>50</xdr:col>
      <xdr:colOff>165100</xdr:colOff>
      <xdr:row>36</xdr:row>
      <xdr:rowOff>115043</xdr:rowOff>
    </xdr:to>
    <xdr:sp macro="" textlink="">
      <xdr:nvSpPr>
        <xdr:cNvPr id="303" name="フローチャート: 判断 302">
          <a:extLst>
            <a:ext uri="{FF2B5EF4-FFF2-40B4-BE49-F238E27FC236}">
              <a16:creationId xmlns:a16="http://schemas.microsoft.com/office/drawing/2014/main" id="{00000000-0008-0000-0600-00002F010000}"/>
            </a:ext>
          </a:extLst>
        </xdr:cNvPr>
        <xdr:cNvSpPr/>
      </xdr:nvSpPr>
      <xdr:spPr>
        <a:xfrm>
          <a:off x="9588500" y="6185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34</xdr:row>
      <xdr:rowOff>131570</xdr:rowOff>
    </xdr:from>
    <xdr:ext cx="534377"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9372111" y="59608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32</xdr:row>
      <xdr:rowOff>93266</xdr:rowOff>
    </xdr:from>
    <xdr:to>
      <xdr:col>45</xdr:col>
      <xdr:colOff>177800</xdr:colOff>
      <xdr:row>38</xdr:row>
      <xdr:rowOff>70224</xdr:rowOff>
    </xdr:to>
    <xdr:cxnSp macro="">
      <xdr:nvCxnSpPr>
        <xdr:cNvPr id="305" name="直線コネクタ 304">
          <a:extLst>
            <a:ext uri="{FF2B5EF4-FFF2-40B4-BE49-F238E27FC236}">
              <a16:creationId xmlns:a16="http://schemas.microsoft.com/office/drawing/2014/main" id="{00000000-0008-0000-0600-000031010000}"/>
            </a:ext>
          </a:extLst>
        </xdr:cNvPr>
        <xdr:cNvCxnSpPr/>
      </xdr:nvCxnSpPr>
      <xdr:spPr>
        <a:xfrm flipV="1">
          <a:off x="7861300" y="5579666"/>
          <a:ext cx="889000" cy="1005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30</xdr:row>
      <xdr:rowOff>84928</xdr:rowOff>
    </xdr:from>
    <xdr:to>
      <xdr:col>46</xdr:col>
      <xdr:colOff>38100</xdr:colOff>
      <xdr:row>31</xdr:row>
      <xdr:rowOff>15078</xdr:rowOff>
    </xdr:to>
    <xdr:sp macro="" textlink="">
      <xdr:nvSpPr>
        <xdr:cNvPr id="306" name="フローチャート: 判断 305">
          <a:extLst>
            <a:ext uri="{FF2B5EF4-FFF2-40B4-BE49-F238E27FC236}">
              <a16:creationId xmlns:a16="http://schemas.microsoft.com/office/drawing/2014/main" id="{00000000-0008-0000-0600-000032010000}"/>
            </a:ext>
          </a:extLst>
        </xdr:cNvPr>
        <xdr:cNvSpPr/>
      </xdr:nvSpPr>
      <xdr:spPr>
        <a:xfrm>
          <a:off x="8699500" y="5228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29</xdr:row>
      <xdr:rowOff>31605</xdr:rowOff>
    </xdr:from>
    <xdr:ext cx="59901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8450795" y="50036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162,417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70224</xdr:rowOff>
    </xdr:from>
    <xdr:to>
      <xdr:col>41</xdr:col>
      <xdr:colOff>50800</xdr:colOff>
      <xdr:row>38</xdr:row>
      <xdr:rowOff>157026</xdr:rowOff>
    </xdr:to>
    <xdr:cxnSp macro="">
      <xdr:nvCxnSpPr>
        <xdr:cNvPr id="308" name="直線コネクタ 307">
          <a:extLst>
            <a:ext uri="{FF2B5EF4-FFF2-40B4-BE49-F238E27FC236}">
              <a16:creationId xmlns:a16="http://schemas.microsoft.com/office/drawing/2014/main" id="{00000000-0008-0000-0600-000034010000}"/>
            </a:ext>
          </a:extLst>
        </xdr:cNvPr>
        <xdr:cNvCxnSpPr/>
      </xdr:nvCxnSpPr>
      <xdr:spPr>
        <a:xfrm flipV="1">
          <a:off x="6972300" y="6585324"/>
          <a:ext cx="889000" cy="868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133029</xdr:rowOff>
    </xdr:from>
    <xdr:to>
      <xdr:col>41</xdr:col>
      <xdr:colOff>101600</xdr:colOff>
      <xdr:row>37</xdr:row>
      <xdr:rowOff>63179</xdr:rowOff>
    </xdr:to>
    <xdr:sp macro="" textlink="">
      <xdr:nvSpPr>
        <xdr:cNvPr id="309" name="フローチャート: 判断 308">
          <a:extLst>
            <a:ext uri="{FF2B5EF4-FFF2-40B4-BE49-F238E27FC236}">
              <a16:creationId xmlns:a16="http://schemas.microsoft.com/office/drawing/2014/main" id="{00000000-0008-0000-0600-000035010000}"/>
            </a:ext>
          </a:extLst>
        </xdr:cNvPr>
        <xdr:cNvSpPr/>
      </xdr:nvSpPr>
      <xdr:spPr>
        <a:xfrm>
          <a:off x="7810500" y="63052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35</xdr:row>
      <xdr:rowOff>79706</xdr:rowOff>
    </xdr:from>
    <xdr:ext cx="534377"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7594111" y="60804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851</xdr:rowOff>
    </xdr:from>
    <xdr:to>
      <xdr:col>36</xdr:col>
      <xdr:colOff>165100</xdr:colOff>
      <xdr:row>37</xdr:row>
      <xdr:rowOff>102451</xdr:rowOff>
    </xdr:to>
    <xdr:sp macro="" textlink="">
      <xdr:nvSpPr>
        <xdr:cNvPr id="311" name="フローチャート: 判断 310">
          <a:extLst>
            <a:ext uri="{FF2B5EF4-FFF2-40B4-BE49-F238E27FC236}">
              <a16:creationId xmlns:a16="http://schemas.microsoft.com/office/drawing/2014/main" id="{00000000-0008-0000-0600-000037010000}"/>
            </a:ext>
          </a:extLst>
        </xdr:cNvPr>
        <xdr:cNvSpPr/>
      </xdr:nvSpPr>
      <xdr:spPr>
        <a:xfrm>
          <a:off x="6921500" y="63445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35</xdr:row>
      <xdr:rowOff>118978</xdr:rowOff>
    </xdr:from>
    <xdr:ext cx="534377"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6705111" y="61197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5" name="テキスト ボックス 314">
          <a:extLst>
            <a:ext uri="{FF2B5EF4-FFF2-40B4-BE49-F238E27FC236}">
              <a16:creationId xmlns:a16="http://schemas.microsoft.com/office/drawing/2014/main" id="{00000000-0008-0000-0600-00003B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6" name="テキスト ボックス 315">
          <a:extLst>
            <a:ext uri="{FF2B5EF4-FFF2-40B4-BE49-F238E27FC236}">
              <a16:creationId xmlns:a16="http://schemas.microsoft.com/office/drawing/2014/main" id="{00000000-0008-0000-0600-00003C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7" name="テキスト ボックス 316">
          <a:extLst>
            <a:ext uri="{FF2B5EF4-FFF2-40B4-BE49-F238E27FC236}">
              <a16:creationId xmlns:a16="http://schemas.microsoft.com/office/drawing/2014/main" id="{00000000-0008-0000-0600-00003D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110970</xdr:rowOff>
    </xdr:from>
    <xdr:to>
      <xdr:col>55</xdr:col>
      <xdr:colOff>50800</xdr:colOff>
      <xdr:row>38</xdr:row>
      <xdr:rowOff>41120</xdr:rowOff>
    </xdr:to>
    <xdr:sp macro="" textlink="">
      <xdr:nvSpPr>
        <xdr:cNvPr id="318" name="楕円 317">
          <a:extLst>
            <a:ext uri="{FF2B5EF4-FFF2-40B4-BE49-F238E27FC236}">
              <a16:creationId xmlns:a16="http://schemas.microsoft.com/office/drawing/2014/main" id="{00000000-0008-0000-0600-00003E010000}"/>
            </a:ext>
          </a:extLst>
        </xdr:cNvPr>
        <xdr:cNvSpPr/>
      </xdr:nvSpPr>
      <xdr:spPr>
        <a:xfrm>
          <a:off x="10426700" y="6454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25897</xdr:rowOff>
    </xdr:from>
    <xdr:ext cx="534377" cy="259045"/>
    <xdr:sp macro="" textlink="">
      <xdr:nvSpPr>
        <xdr:cNvPr id="319" name="補助費等該当値テキスト">
          <a:extLst>
            <a:ext uri="{FF2B5EF4-FFF2-40B4-BE49-F238E27FC236}">
              <a16:creationId xmlns:a16="http://schemas.microsoft.com/office/drawing/2014/main" id="{00000000-0008-0000-0600-00003F010000}"/>
            </a:ext>
          </a:extLst>
        </xdr:cNvPr>
        <xdr:cNvSpPr txBox="1"/>
      </xdr:nvSpPr>
      <xdr:spPr>
        <a:xfrm>
          <a:off x="10528300" y="63695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33,683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165909</xdr:rowOff>
    </xdr:from>
    <xdr:to>
      <xdr:col>50</xdr:col>
      <xdr:colOff>165100</xdr:colOff>
      <xdr:row>38</xdr:row>
      <xdr:rowOff>96059</xdr:rowOff>
    </xdr:to>
    <xdr:sp macro="" textlink="">
      <xdr:nvSpPr>
        <xdr:cNvPr id="320" name="楕円 319">
          <a:extLst>
            <a:ext uri="{FF2B5EF4-FFF2-40B4-BE49-F238E27FC236}">
              <a16:creationId xmlns:a16="http://schemas.microsoft.com/office/drawing/2014/main" id="{00000000-0008-0000-0600-000040010000}"/>
            </a:ext>
          </a:extLst>
        </xdr:cNvPr>
        <xdr:cNvSpPr/>
      </xdr:nvSpPr>
      <xdr:spPr>
        <a:xfrm>
          <a:off x="9588500" y="65095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38</xdr:row>
      <xdr:rowOff>87186</xdr:rowOff>
    </xdr:from>
    <xdr:ext cx="534377" cy="259045"/>
    <xdr:sp macro="" textlink="">
      <xdr:nvSpPr>
        <xdr:cNvPr id="321" name="テキスト ボックス 320">
          <a:extLst>
            <a:ext uri="{FF2B5EF4-FFF2-40B4-BE49-F238E27FC236}">
              <a16:creationId xmlns:a16="http://schemas.microsoft.com/office/drawing/2014/main" id="{00000000-0008-0000-0600-000041010000}"/>
            </a:ext>
          </a:extLst>
        </xdr:cNvPr>
        <xdr:cNvSpPr txBox="1"/>
      </xdr:nvSpPr>
      <xdr:spPr>
        <a:xfrm>
          <a:off x="9372111" y="66022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27,915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32</xdr:row>
      <xdr:rowOff>42466</xdr:rowOff>
    </xdr:from>
    <xdr:to>
      <xdr:col>46</xdr:col>
      <xdr:colOff>38100</xdr:colOff>
      <xdr:row>32</xdr:row>
      <xdr:rowOff>144066</xdr:rowOff>
    </xdr:to>
    <xdr:sp macro="" textlink="">
      <xdr:nvSpPr>
        <xdr:cNvPr id="322" name="楕円 321">
          <a:extLst>
            <a:ext uri="{FF2B5EF4-FFF2-40B4-BE49-F238E27FC236}">
              <a16:creationId xmlns:a16="http://schemas.microsoft.com/office/drawing/2014/main" id="{00000000-0008-0000-0600-000042010000}"/>
            </a:ext>
          </a:extLst>
        </xdr:cNvPr>
        <xdr:cNvSpPr/>
      </xdr:nvSpPr>
      <xdr:spPr>
        <a:xfrm>
          <a:off x="8699500" y="55288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32</xdr:row>
      <xdr:rowOff>135193</xdr:rowOff>
    </xdr:from>
    <xdr:ext cx="599010" cy="259045"/>
    <xdr:sp macro="" textlink="">
      <xdr:nvSpPr>
        <xdr:cNvPr id="323" name="テキスト ボックス 322">
          <a:extLst>
            <a:ext uri="{FF2B5EF4-FFF2-40B4-BE49-F238E27FC236}">
              <a16:creationId xmlns:a16="http://schemas.microsoft.com/office/drawing/2014/main" id="{00000000-0008-0000-0600-000043010000}"/>
            </a:ext>
          </a:extLst>
        </xdr:cNvPr>
        <xdr:cNvSpPr txBox="1"/>
      </xdr:nvSpPr>
      <xdr:spPr>
        <a:xfrm>
          <a:off x="8450795" y="56215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130,875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19424</xdr:rowOff>
    </xdr:from>
    <xdr:to>
      <xdr:col>41</xdr:col>
      <xdr:colOff>101600</xdr:colOff>
      <xdr:row>38</xdr:row>
      <xdr:rowOff>121024</xdr:rowOff>
    </xdr:to>
    <xdr:sp macro="" textlink="">
      <xdr:nvSpPr>
        <xdr:cNvPr id="324" name="楕円 323">
          <a:extLst>
            <a:ext uri="{FF2B5EF4-FFF2-40B4-BE49-F238E27FC236}">
              <a16:creationId xmlns:a16="http://schemas.microsoft.com/office/drawing/2014/main" id="{00000000-0008-0000-0600-000044010000}"/>
            </a:ext>
          </a:extLst>
        </xdr:cNvPr>
        <xdr:cNvSpPr/>
      </xdr:nvSpPr>
      <xdr:spPr>
        <a:xfrm>
          <a:off x="7810500" y="6534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38</xdr:row>
      <xdr:rowOff>112151</xdr:rowOff>
    </xdr:from>
    <xdr:ext cx="534377" cy="259045"/>
    <xdr:sp macro="" textlink="">
      <xdr:nvSpPr>
        <xdr:cNvPr id="325" name="テキスト ボックス 324">
          <a:extLst>
            <a:ext uri="{FF2B5EF4-FFF2-40B4-BE49-F238E27FC236}">
              <a16:creationId xmlns:a16="http://schemas.microsoft.com/office/drawing/2014/main" id="{00000000-0008-0000-0600-000045010000}"/>
            </a:ext>
          </a:extLst>
        </xdr:cNvPr>
        <xdr:cNvSpPr txBox="1"/>
      </xdr:nvSpPr>
      <xdr:spPr>
        <a:xfrm>
          <a:off x="7594111" y="66272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25,294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106226</xdr:rowOff>
    </xdr:from>
    <xdr:to>
      <xdr:col>36</xdr:col>
      <xdr:colOff>165100</xdr:colOff>
      <xdr:row>39</xdr:row>
      <xdr:rowOff>36376</xdr:rowOff>
    </xdr:to>
    <xdr:sp macro="" textlink="">
      <xdr:nvSpPr>
        <xdr:cNvPr id="326" name="楕円 325">
          <a:extLst>
            <a:ext uri="{FF2B5EF4-FFF2-40B4-BE49-F238E27FC236}">
              <a16:creationId xmlns:a16="http://schemas.microsoft.com/office/drawing/2014/main" id="{00000000-0008-0000-0600-000046010000}"/>
            </a:ext>
          </a:extLst>
        </xdr:cNvPr>
        <xdr:cNvSpPr/>
      </xdr:nvSpPr>
      <xdr:spPr>
        <a:xfrm>
          <a:off x="6921500" y="66213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39</xdr:row>
      <xdr:rowOff>27503</xdr:rowOff>
    </xdr:from>
    <xdr:ext cx="534377" cy="259045"/>
    <xdr:sp macro="" textlink="">
      <xdr:nvSpPr>
        <xdr:cNvPr id="327" name="テキスト ボックス 326">
          <a:extLst>
            <a:ext uri="{FF2B5EF4-FFF2-40B4-BE49-F238E27FC236}">
              <a16:creationId xmlns:a16="http://schemas.microsoft.com/office/drawing/2014/main" id="{00000000-0008-0000-0600-000047010000}"/>
            </a:ext>
          </a:extLst>
        </xdr:cNvPr>
        <xdr:cNvSpPr txBox="1"/>
      </xdr:nvSpPr>
      <xdr:spPr>
        <a:xfrm>
          <a:off x="6705111" y="67140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9" name="正方形/長方形 328">
          <a:extLst>
            <a:ext uri="{FF2B5EF4-FFF2-40B4-BE49-F238E27FC236}">
              <a16:creationId xmlns:a16="http://schemas.microsoft.com/office/drawing/2014/main" id="{00000000-0008-0000-0600-000049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30" name="正方形/長方形 329">
          <a:extLst>
            <a:ext uri="{FF2B5EF4-FFF2-40B4-BE49-F238E27FC236}">
              <a16:creationId xmlns:a16="http://schemas.microsoft.com/office/drawing/2014/main" id="{00000000-0008-0000-0600-00004A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31" name="正方形/長方形 330">
          <a:extLst>
            <a:ext uri="{FF2B5EF4-FFF2-40B4-BE49-F238E27FC236}">
              <a16:creationId xmlns:a16="http://schemas.microsoft.com/office/drawing/2014/main" id="{00000000-0008-0000-0600-00004B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32" name="正方形/長方形 331">
          <a:extLst>
            <a:ext uri="{FF2B5EF4-FFF2-40B4-BE49-F238E27FC236}">
              <a16:creationId xmlns:a16="http://schemas.microsoft.com/office/drawing/2014/main" id="{00000000-0008-0000-0600-00004C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33" name="正方形/長方形 332">
          <a:extLst>
            <a:ext uri="{FF2B5EF4-FFF2-40B4-BE49-F238E27FC236}">
              <a16:creationId xmlns:a16="http://schemas.microsoft.com/office/drawing/2014/main" id="{00000000-0008-0000-0600-00004D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4" name="正方形/長方形 333">
          <a:extLst>
            <a:ext uri="{FF2B5EF4-FFF2-40B4-BE49-F238E27FC236}">
              <a16:creationId xmlns:a16="http://schemas.microsoft.com/office/drawing/2014/main" id="{00000000-0008-0000-0600-00004E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49,704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5" name="正方形/長方形 334">
          <a:extLst>
            <a:ext uri="{FF2B5EF4-FFF2-40B4-BE49-F238E27FC236}">
              <a16:creationId xmlns:a16="http://schemas.microsoft.com/office/drawing/2014/main" id="{00000000-0008-0000-0600-00004F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38" name="直線コネクタ 337">
          <a:extLst>
            <a:ext uri="{FF2B5EF4-FFF2-40B4-BE49-F238E27FC236}">
              <a16:creationId xmlns:a16="http://schemas.microsoft.com/office/drawing/2014/main" id="{00000000-0008-0000-0600-000052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39" name="テキスト ボックス 338">
          <a:extLst>
            <a:ext uri="{FF2B5EF4-FFF2-40B4-BE49-F238E27FC236}">
              <a16:creationId xmlns:a16="http://schemas.microsoft.com/office/drawing/2014/main" id="{00000000-0008-0000-0600-000053010000}"/>
            </a:ext>
          </a:extLst>
        </xdr:cNvPr>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40" name="直線コネクタ 339">
          <a:extLst>
            <a:ext uri="{FF2B5EF4-FFF2-40B4-BE49-F238E27FC236}">
              <a16:creationId xmlns:a16="http://schemas.microsoft.com/office/drawing/2014/main" id="{00000000-0008-0000-0600-000054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144434</xdr:rowOff>
    </xdr:from>
    <xdr:ext cx="531299" cy="259045"/>
    <xdr:sp macro="" textlink="">
      <xdr:nvSpPr>
        <xdr:cNvPr id="341" name="テキスト ボックス 340">
          <a:extLst>
            <a:ext uri="{FF2B5EF4-FFF2-40B4-BE49-F238E27FC236}">
              <a16:creationId xmlns:a16="http://schemas.microsoft.com/office/drawing/2014/main" id="{00000000-0008-0000-0600-000055010000}"/>
            </a:ext>
          </a:extLst>
        </xdr:cNvPr>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54</xdr:row>
      <xdr:rowOff>160762</xdr:rowOff>
    </xdr:from>
    <xdr:ext cx="531299" cy="259045"/>
    <xdr:sp macro="" textlink="">
      <xdr:nvSpPr>
        <xdr:cNvPr id="343" name="テキスト ボックス 342">
          <a:extLst>
            <a:ext uri="{FF2B5EF4-FFF2-40B4-BE49-F238E27FC236}">
              <a16:creationId xmlns:a16="http://schemas.microsoft.com/office/drawing/2014/main" id="{00000000-0008-0000-0600-000057010000}"/>
            </a:ext>
          </a:extLst>
        </xdr:cNvPr>
        <xdr:cNvSpPr txBox="1"/>
      </xdr:nvSpPr>
      <xdr:spPr>
        <a:xfrm>
          <a:off x="6072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5642</xdr:rowOff>
    </xdr:from>
    <xdr:ext cx="531299" cy="259045"/>
    <xdr:sp macro="" textlink="">
      <xdr:nvSpPr>
        <xdr:cNvPr id="345" name="テキスト ボックス 344">
          <a:extLst>
            <a:ext uri="{FF2B5EF4-FFF2-40B4-BE49-F238E27FC236}">
              <a16:creationId xmlns:a16="http://schemas.microsoft.com/office/drawing/2014/main" id="{00000000-0008-0000-0600-000059010000}"/>
            </a:ext>
          </a:extLst>
        </xdr:cNvPr>
        <xdr:cNvSpPr txBox="1"/>
      </xdr:nvSpPr>
      <xdr:spPr>
        <a:xfrm>
          <a:off x="6072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47" name="テキスト ボックス 346">
          <a:extLst>
            <a:ext uri="{FF2B5EF4-FFF2-40B4-BE49-F238E27FC236}">
              <a16:creationId xmlns:a16="http://schemas.microsoft.com/office/drawing/2014/main" id="{00000000-0008-0000-0600-00005B010000}"/>
            </a:ext>
          </a:extLst>
        </xdr:cNvPr>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48" name="直線コネクタ 347">
          <a:extLst>
            <a:ext uri="{FF2B5EF4-FFF2-40B4-BE49-F238E27FC236}">
              <a16:creationId xmlns:a16="http://schemas.microsoft.com/office/drawing/2014/main" id="{00000000-0008-0000-0600-00005C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49" name="テキスト ボックス 348">
          <a:extLst>
            <a:ext uri="{FF2B5EF4-FFF2-40B4-BE49-F238E27FC236}">
              <a16:creationId xmlns:a16="http://schemas.microsoft.com/office/drawing/2014/main" id="{00000000-0008-0000-0600-00005D010000}"/>
            </a:ext>
          </a:extLst>
        </xdr:cNvPr>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51" name="テキスト ボックス 350">
          <a:extLst>
            <a:ext uri="{FF2B5EF4-FFF2-40B4-BE49-F238E27FC236}">
              <a16:creationId xmlns:a16="http://schemas.microsoft.com/office/drawing/2014/main" id="{00000000-0008-0000-0600-00005F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52" name="普通建設事業費グラフ枠">
          <a:extLst>
            <a:ext uri="{FF2B5EF4-FFF2-40B4-BE49-F238E27FC236}">
              <a16:creationId xmlns:a16="http://schemas.microsoft.com/office/drawing/2014/main" id="{00000000-0008-0000-0600-000060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141050</xdr:rowOff>
    </xdr:from>
    <xdr:to>
      <xdr:col>54</xdr:col>
      <xdr:colOff>189865</xdr:colOff>
      <xdr:row>58</xdr:row>
      <xdr:rowOff>92184</xdr:rowOff>
    </xdr:to>
    <xdr:cxnSp macro="">
      <xdr:nvCxnSpPr>
        <xdr:cNvPr id="353" name="直線コネクタ 352">
          <a:extLst>
            <a:ext uri="{FF2B5EF4-FFF2-40B4-BE49-F238E27FC236}">
              <a16:creationId xmlns:a16="http://schemas.microsoft.com/office/drawing/2014/main" id="{00000000-0008-0000-0600-000061010000}"/>
            </a:ext>
          </a:extLst>
        </xdr:cNvPr>
        <xdr:cNvCxnSpPr/>
      </xdr:nvCxnSpPr>
      <xdr:spPr>
        <a:xfrm flipV="1">
          <a:off x="10475595" y="8713550"/>
          <a:ext cx="1270" cy="13227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96011</xdr:rowOff>
    </xdr:from>
    <xdr:ext cx="534377" cy="259045"/>
    <xdr:sp macro="" textlink="">
      <xdr:nvSpPr>
        <xdr:cNvPr id="354" name="普通建設事業費最小値テキスト">
          <a:extLst>
            <a:ext uri="{FF2B5EF4-FFF2-40B4-BE49-F238E27FC236}">
              <a16:creationId xmlns:a16="http://schemas.microsoft.com/office/drawing/2014/main" id="{00000000-0008-0000-0600-000062010000}"/>
            </a:ext>
          </a:extLst>
        </xdr:cNvPr>
        <xdr:cNvSpPr txBox="1"/>
      </xdr:nvSpPr>
      <xdr:spPr>
        <a:xfrm>
          <a:off x="10528300" y="100401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16,365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92184</xdr:rowOff>
    </xdr:from>
    <xdr:to>
      <xdr:col>55</xdr:col>
      <xdr:colOff>88900</xdr:colOff>
      <xdr:row>58</xdr:row>
      <xdr:rowOff>92184</xdr:rowOff>
    </xdr:to>
    <xdr:cxnSp macro="">
      <xdr:nvCxnSpPr>
        <xdr:cNvPr id="355" name="直線コネクタ 354">
          <a:extLst>
            <a:ext uri="{FF2B5EF4-FFF2-40B4-BE49-F238E27FC236}">
              <a16:creationId xmlns:a16="http://schemas.microsoft.com/office/drawing/2014/main" id="{00000000-0008-0000-0600-000063010000}"/>
            </a:ext>
          </a:extLst>
        </xdr:cNvPr>
        <xdr:cNvCxnSpPr/>
      </xdr:nvCxnSpPr>
      <xdr:spPr>
        <a:xfrm>
          <a:off x="10388600" y="100362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87727</xdr:rowOff>
    </xdr:from>
    <xdr:ext cx="599010" cy="259045"/>
    <xdr:sp macro="" textlink="">
      <xdr:nvSpPr>
        <xdr:cNvPr id="356" name="普通建設事業費最大値テキスト">
          <a:extLst>
            <a:ext uri="{FF2B5EF4-FFF2-40B4-BE49-F238E27FC236}">
              <a16:creationId xmlns:a16="http://schemas.microsoft.com/office/drawing/2014/main" id="{00000000-0008-0000-0600-000064010000}"/>
            </a:ext>
          </a:extLst>
        </xdr:cNvPr>
        <xdr:cNvSpPr txBox="1"/>
      </xdr:nvSpPr>
      <xdr:spPr>
        <a:xfrm>
          <a:off x="10528300" y="84887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137,876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141050</xdr:rowOff>
    </xdr:from>
    <xdr:to>
      <xdr:col>55</xdr:col>
      <xdr:colOff>88900</xdr:colOff>
      <xdr:row>50</xdr:row>
      <xdr:rowOff>141050</xdr:rowOff>
    </xdr:to>
    <xdr:cxnSp macro="">
      <xdr:nvCxnSpPr>
        <xdr:cNvPr id="357" name="直線コネクタ 356">
          <a:extLst>
            <a:ext uri="{FF2B5EF4-FFF2-40B4-BE49-F238E27FC236}">
              <a16:creationId xmlns:a16="http://schemas.microsoft.com/office/drawing/2014/main" id="{00000000-0008-0000-0600-000065010000}"/>
            </a:ext>
          </a:extLst>
        </xdr:cNvPr>
        <xdr:cNvCxnSpPr/>
      </xdr:nvCxnSpPr>
      <xdr:spPr>
        <a:xfrm>
          <a:off x="10388600" y="8713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170496</xdr:rowOff>
    </xdr:from>
    <xdr:to>
      <xdr:col>55</xdr:col>
      <xdr:colOff>0</xdr:colOff>
      <xdr:row>58</xdr:row>
      <xdr:rowOff>6002</xdr:rowOff>
    </xdr:to>
    <xdr:cxnSp macro="">
      <xdr:nvCxnSpPr>
        <xdr:cNvPr id="358" name="直線コネクタ 357">
          <a:extLst>
            <a:ext uri="{FF2B5EF4-FFF2-40B4-BE49-F238E27FC236}">
              <a16:creationId xmlns:a16="http://schemas.microsoft.com/office/drawing/2014/main" id="{00000000-0008-0000-0600-000066010000}"/>
            </a:ext>
          </a:extLst>
        </xdr:cNvPr>
        <xdr:cNvCxnSpPr/>
      </xdr:nvCxnSpPr>
      <xdr:spPr>
        <a:xfrm flipV="1">
          <a:off x="9639300" y="9943146"/>
          <a:ext cx="838200" cy="6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54</xdr:row>
      <xdr:rowOff>168753</xdr:rowOff>
    </xdr:from>
    <xdr:ext cx="534377" cy="259045"/>
    <xdr:sp macro="" textlink="">
      <xdr:nvSpPr>
        <xdr:cNvPr id="359" name="普通建設事業費平均値テキスト">
          <a:extLst>
            <a:ext uri="{FF2B5EF4-FFF2-40B4-BE49-F238E27FC236}">
              <a16:creationId xmlns:a16="http://schemas.microsoft.com/office/drawing/2014/main" id="{00000000-0008-0000-0600-000067010000}"/>
            </a:ext>
          </a:extLst>
        </xdr:cNvPr>
        <xdr:cNvSpPr txBox="1"/>
      </xdr:nvSpPr>
      <xdr:spPr>
        <a:xfrm>
          <a:off x="10528300" y="942705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54,016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145876</xdr:rowOff>
    </xdr:from>
    <xdr:to>
      <xdr:col>55</xdr:col>
      <xdr:colOff>50800</xdr:colOff>
      <xdr:row>56</xdr:row>
      <xdr:rowOff>76026</xdr:rowOff>
    </xdr:to>
    <xdr:sp macro="" textlink="">
      <xdr:nvSpPr>
        <xdr:cNvPr id="360" name="フローチャート: 判断 359">
          <a:extLst>
            <a:ext uri="{FF2B5EF4-FFF2-40B4-BE49-F238E27FC236}">
              <a16:creationId xmlns:a16="http://schemas.microsoft.com/office/drawing/2014/main" id="{00000000-0008-0000-0600-000068010000}"/>
            </a:ext>
          </a:extLst>
        </xdr:cNvPr>
        <xdr:cNvSpPr/>
      </xdr:nvSpPr>
      <xdr:spPr>
        <a:xfrm>
          <a:off x="10426700" y="95756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159751</xdr:rowOff>
    </xdr:from>
    <xdr:to>
      <xdr:col>50</xdr:col>
      <xdr:colOff>114300</xdr:colOff>
      <xdr:row>58</xdr:row>
      <xdr:rowOff>6002</xdr:rowOff>
    </xdr:to>
    <xdr:cxnSp macro="">
      <xdr:nvCxnSpPr>
        <xdr:cNvPr id="361" name="直線コネクタ 360">
          <a:extLst>
            <a:ext uri="{FF2B5EF4-FFF2-40B4-BE49-F238E27FC236}">
              <a16:creationId xmlns:a16="http://schemas.microsoft.com/office/drawing/2014/main" id="{00000000-0008-0000-0600-000069010000}"/>
            </a:ext>
          </a:extLst>
        </xdr:cNvPr>
        <xdr:cNvCxnSpPr/>
      </xdr:nvCxnSpPr>
      <xdr:spPr>
        <a:xfrm>
          <a:off x="8750300" y="9760951"/>
          <a:ext cx="889000" cy="1891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55</xdr:row>
      <xdr:rowOff>143601</xdr:rowOff>
    </xdr:from>
    <xdr:to>
      <xdr:col>50</xdr:col>
      <xdr:colOff>165100</xdr:colOff>
      <xdr:row>56</xdr:row>
      <xdr:rowOff>73751</xdr:rowOff>
    </xdr:to>
    <xdr:sp macro="" textlink="">
      <xdr:nvSpPr>
        <xdr:cNvPr id="362" name="フローチャート: 判断 361">
          <a:extLst>
            <a:ext uri="{FF2B5EF4-FFF2-40B4-BE49-F238E27FC236}">
              <a16:creationId xmlns:a16="http://schemas.microsoft.com/office/drawing/2014/main" id="{00000000-0008-0000-0600-00006A010000}"/>
            </a:ext>
          </a:extLst>
        </xdr:cNvPr>
        <xdr:cNvSpPr/>
      </xdr:nvSpPr>
      <xdr:spPr>
        <a:xfrm>
          <a:off x="9588500" y="95733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90278</xdr:rowOff>
    </xdr:from>
    <xdr:ext cx="534377"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9372111" y="93485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83726</xdr:rowOff>
    </xdr:from>
    <xdr:to>
      <xdr:col>45</xdr:col>
      <xdr:colOff>177800</xdr:colOff>
      <xdr:row>56</xdr:row>
      <xdr:rowOff>159751</xdr:rowOff>
    </xdr:to>
    <xdr:cxnSp macro="">
      <xdr:nvCxnSpPr>
        <xdr:cNvPr id="364" name="直線コネクタ 363">
          <a:extLst>
            <a:ext uri="{FF2B5EF4-FFF2-40B4-BE49-F238E27FC236}">
              <a16:creationId xmlns:a16="http://schemas.microsoft.com/office/drawing/2014/main" id="{00000000-0008-0000-0600-00006C010000}"/>
            </a:ext>
          </a:extLst>
        </xdr:cNvPr>
        <xdr:cNvCxnSpPr/>
      </xdr:nvCxnSpPr>
      <xdr:spPr>
        <a:xfrm>
          <a:off x="7861300" y="9684926"/>
          <a:ext cx="889000" cy="76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55</xdr:row>
      <xdr:rowOff>39239</xdr:rowOff>
    </xdr:from>
    <xdr:to>
      <xdr:col>46</xdr:col>
      <xdr:colOff>38100</xdr:colOff>
      <xdr:row>55</xdr:row>
      <xdr:rowOff>140839</xdr:rowOff>
    </xdr:to>
    <xdr:sp macro="" textlink="">
      <xdr:nvSpPr>
        <xdr:cNvPr id="365" name="フローチャート: 判断 364">
          <a:extLst>
            <a:ext uri="{FF2B5EF4-FFF2-40B4-BE49-F238E27FC236}">
              <a16:creationId xmlns:a16="http://schemas.microsoft.com/office/drawing/2014/main" id="{00000000-0008-0000-0600-00006D010000}"/>
            </a:ext>
          </a:extLst>
        </xdr:cNvPr>
        <xdr:cNvSpPr/>
      </xdr:nvSpPr>
      <xdr:spPr>
        <a:xfrm>
          <a:off x="8699500" y="94689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53</xdr:row>
      <xdr:rowOff>157366</xdr:rowOff>
    </xdr:from>
    <xdr:ext cx="534377"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8483111" y="92442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63,812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83726</xdr:rowOff>
    </xdr:from>
    <xdr:to>
      <xdr:col>41</xdr:col>
      <xdr:colOff>50800</xdr:colOff>
      <xdr:row>57</xdr:row>
      <xdr:rowOff>94883</xdr:rowOff>
    </xdr:to>
    <xdr:cxnSp macro="">
      <xdr:nvCxnSpPr>
        <xdr:cNvPr id="367" name="直線コネクタ 366">
          <a:extLst>
            <a:ext uri="{FF2B5EF4-FFF2-40B4-BE49-F238E27FC236}">
              <a16:creationId xmlns:a16="http://schemas.microsoft.com/office/drawing/2014/main" id="{00000000-0008-0000-0600-00006F010000}"/>
            </a:ext>
          </a:extLst>
        </xdr:cNvPr>
        <xdr:cNvCxnSpPr/>
      </xdr:nvCxnSpPr>
      <xdr:spPr>
        <a:xfrm flipV="1">
          <a:off x="6972300" y="9684926"/>
          <a:ext cx="889000" cy="1826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55</xdr:row>
      <xdr:rowOff>54795</xdr:rowOff>
    </xdr:from>
    <xdr:to>
      <xdr:col>41</xdr:col>
      <xdr:colOff>101600</xdr:colOff>
      <xdr:row>55</xdr:row>
      <xdr:rowOff>156395</xdr:rowOff>
    </xdr:to>
    <xdr:sp macro="" textlink="">
      <xdr:nvSpPr>
        <xdr:cNvPr id="368" name="フローチャート: 判断 367">
          <a:extLst>
            <a:ext uri="{FF2B5EF4-FFF2-40B4-BE49-F238E27FC236}">
              <a16:creationId xmlns:a16="http://schemas.microsoft.com/office/drawing/2014/main" id="{00000000-0008-0000-0600-000070010000}"/>
            </a:ext>
          </a:extLst>
        </xdr:cNvPr>
        <xdr:cNvSpPr/>
      </xdr:nvSpPr>
      <xdr:spPr>
        <a:xfrm>
          <a:off x="7810500" y="9484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1472</xdr:rowOff>
    </xdr:from>
    <xdr:ext cx="534377"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7594111" y="92597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138604</xdr:rowOff>
    </xdr:from>
    <xdr:to>
      <xdr:col>36</xdr:col>
      <xdr:colOff>165100</xdr:colOff>
      <xdr:row>56</xdr:row>
      <xdr:rowOff>68754</xdr:rowOff>
    </xdr:to>
    <xdr:sp macro="" textlink="">
      <xdr:nvSpPr>
        <xdr:cNvPr id="370" name="フローチャート: 判断 369">
          <a:extLst>
            <a:ext uri="{FF2B5EF4-FFF2-40B4-BE49-F238E27FC236}">
              <a16:creationId xmlns:a16="http://schemas.microsoft.com/office/drawing/2014/main" id="{00000000-0008-0000-0600-000072010000}"/>
            </a:ext>
          </a:extLst>
        </xdr:cNvPr>
        <xdr:cNvSpPr/>
      </xdr:nvSpPr>
      <xdr:spPr>
        <a:xfrm>
          <a:off x="6921500" y="95683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85281</xdr:rowOff>
    </xdr:from>
    <xdr:ext cx="534377"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6705111" y="93435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74" name="テキスト ボックス 373">
          <a:extLst>
            <a:ext uri="{FF2B5EF4-FFF2-40B4-BE49-F238E27FC236}">
              <a16:creationId xmlns:a16="http://schemas.microsoft.com/office/drawing/2014/main" id="{00000000-0008-0000-0600-000076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5" name="テキスト ボックス 374">
          <a:extLst>
            <a:ext uri="{FF2B5EF4-FFF2-40B4-BE49-F238E27FC236}">
              <a16:creationId xmlns:a16="http://schemas.microsoft.com/office/drawing/2014/main" id="{00000000-0008-0000-0600-000077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6" name="テキスト ボックス 375">
          <a:extLst>
            <a:ext uri="{FF2B5EF4-FFF2-40B4-BE49-F238E27FC236}">
              <a16:creationId xmlns:a16="http://schemas.microsoft.com/office/drawing/2014/main" id="{00000000-0008-0000-0600-000078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119696</xdr:rowOff>
    </xdr:from>
    <xdr:to>
      <xdr:col>55</xdr:col>
      <xdr:colOff>50800</xdr:colOff>
      <xdr:row>58</xdr:row>
      <xdr:rowOff>49846</xdr:rowOff>
    </xdr:to>
    <xdr:sp macro="" textlink="">
      <xdr:nvSpPr>
        <xdr:cNvPr id="377" name="楕円 376">
          <a:extLst>
            <a:ext uri="{FF2B5EF4-FFF2-40B4-BE49-F238E27FC236}">
              <a16:creationId xmlns:a16="http://schemas.microsoft.com/office/drawing/2014/main" id="{00000000-0008-0000-0600-000079010000}"/>
            </a:ext>
          </a:extLst>
        </xdr:cNvPr>
        <xdr:cNvSpPr/>
      </xdr:nvSpPr>
      <xdr:spPr>
        <a:xfrm>
          <a:off x="10426700" y="98923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34623</xdr:rowOff>
    </xdr:from>
    <xdr:ext cx="534377" cy="259045"/>
    <xdr:sp macro="" textlink="">
      <xdr:nvSpPr>
        <xdr:cNvPr id="378" name="普通建設事業費該当値テキスト">
          <a:extLst>
            <a:ext uri="{FF2B5EF4-FFF2-40B4-BE49-F238E27FC236}">
              <a16:creationId xmlns:a16="http://schemas.microsoft.com/office/drawing/2014/main" id="{00000000-0008-0000-0600-00007A010000}"/>
            </a:ext>
          </a:extLst>
        </xdr:cNvPr>
        <xdr:cNvSpPr txBox="1"/>
      </xdr:nvSpPr>
      <xdr:spPr>
        <a:xfrm>
          <a:off x="10528300" y="98072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24,921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126652</xdr:rowOff>
    </xdr:from>
    <xdr:to>
      <xdr:col>50</xdr:col>
      <xdr:colOff>165100</xdr:colOff>
      <xdr:row>58</xdr:row>
      <xdr:rowOff>56802</xdr:rowOff>
    </xdr:to>
    <xdr:sp macro="" textlink="">
      <xdr:nvSpPr>
        <xdr:cNvPr id="379" name="楕円 378">
          <a:extLst>
            <a:ext uri="{FF2B5EF4-FFF2-40B4-BE49-F238E27FC236}">
              <a16:creationId xmlns:a16="http://schemas.microsoft.com/office/drawing/2014/main" id="{00000000-0008-0000-0600-00007B010000}"/>
            </a:ext>
          </a:extLst>
        </xdr:cNvPr>
        <xdr:cNvSpPr/>
      </xdr:nvSpPr>
      <xdr:spPr>
        <a:xfrm>
          <a:off x="9588500" y="98993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47929</xdr:rowOff>
    </xdr:from>
    <xdr:ext cx="534377" cy="259045"/>
    <xdr:sp macro="" textlink="">
      <xdr:nvSpPr>
        <xdr:cNvPr id="380" name="テキスト ボックス 379">
          <a:extLst>
            <a:ext uri="{FF2B5EF4-FFF2-40B4-BE49-F238E27FC236}">
              <a16:creationId xmlns:a16="http://schemas.microsoft.com/office/drawing/2014/main" id="{00000000-0008-0000-0600-00007C010000}"/>
            </a:ext>
          </a:extLst>
        </xdr:cNvPr>
        <xdr:cNvSpPr txBox="1"/>
      </xdr:nvSpPr>
      <xdr:spPr>
        <a:xfrm>
          <a:off x="9372111" y="99920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24,282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108951</xdr:rowOff>
    </xdr:from>
    <xdr:to>
      <xdr:col>46</xdr:col>
      <xdr:colOff>38100</xdr:colOff>
      <xdr:row>57</xdr:row>
      <xdr:rowOff>39101</xdr:rowOff>
    </xdr:to>
    <xdr:sp macro="" textlink="">
      <xdr:nvSpPr>
        <xdr:cNvPr id="381" name="楕円 380">
          <a:extLst>
            <a:ext uri="{FF2B5EF4-FFF2-40B4-BE49-F238E27FC236}">
              <a16:creationId xmlns:a16="http://schemas.microsoft.com/office/drawing/2014/main" id="{00000000-0008-0000-0600-00007D010000}"/>
            </a:ext>
          </a:extLst>
        </xdr:cNvPr>
        <xdr:cNvSpPr/>
      </xdr:nvSpPr>
      <xdr:spPr>
        <a:xfrm>
          <a:off x="8699500" y="97101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30228</xdr:rowOff>
    </xdr:from>
    <xdr:ext cx="534377" cy="259045"/>
    <xdr:sp macro="" textlink="">
      <xdr:nvSpPr>
        <xdr:cNvPr id="382" name="テキスト ボックス 381">
          <a:extLst>
            <a:ext uri="{FF2B5EF4-FFF2-40B4-BE49-F238E27FC236}">
              <a16:creationId xmlns:a16="http://schemas.microsoft.com/office/drawing/2014/main" id="{00000000-0008-0000-0600-00007E010000}"/>
            </a:ext>
          </a:extLst>
        </xdr:cNvPr>
        <xdr:cNvSpPr txBox="1"/>
      </xdr:nvSpPr>
      <xdr:spPr>
        <a:xfrm>
          <a:off x="8483111" y="98028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41,658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32926</xdr:rowOff>
    </xdr:from>
    <xdr:to>
      <xdr:col>41</xdr:col>
      <xdr:colOff>101600</xdr:colOff>
      <xdr:row>56</xdr:row>
      <xdr:rowOff>134526</xdr:rowOff>
    </xdr:to>
    <xdr:sp macro="" textlink="">
      <xdr:nvSpPr>
        <xdr:cNvPr id="383" name="楕円 382">
          <a:extLst>
            <a:ext uri="{FF2B5EF4-FFF2-40B4-BE49-F238E27FC236}">
              <a16:creationId xmlns:a16="http://schemas.microsoft.com/office/drawing/2014/main" id="{00000000-0008-0000-0600-00007F010000}"/>
            </a:ext>
          </a:extLst>
        </xdr:cNvPr>
        <xdr:cNvSpPr/>
      </xdr:nvSpPr>
      <xdr:spPr>
        <a:xfrm>
          <a:off x="7810500" y="96341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125653</xdr:rowOff>
    </xdr:from>
    <xdr:ext cx="534377" cy="259045"/>
    <xdr:sp macro="" textlink="">
      <xdr:nvSpPr>
        <xdr:cNvPr id="384" name="テキスト ボックス 383">
          <a:extLst>
            <a:ext uri="{FF2B5EF4-FFF2-40B4-BE49-F238E27FC236}">
              <a16:creationId xmlns:a16="http://schemas.microsoft.com/office/drawing/2014/main" id="{00000000-0008-0000-0600-000080010000}"/>
            </a:ext>
          </a:extLst>
        </xdr:cNvPr>
        <xdr:cNvSpPr txBox="1"/>
      </xdr:nvSpPr>
      <xdr:spPr>
        <a:xfrm>
          <a:off x="7594111" y="97268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48,642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44083</xdr:rowOff>
    </xdr:from>
    <xdr:to>
      <xdr:col>36</xdr:col>
      <xdr:colOff>165100</xdr:colOff>
      <xdr:row>57</xdr:row>
      <xdr:rowOff>145683</xdr:rowOff>
    </xdr:to>
    <xdr:sp macro="" textlink="">
      <xdr:nvSpPr>
        <xdr:cNvPr id="385" name="楕円 384">
          <a:extLst>
            <a:ext uri="{FF2B5EF4-FFF2-40B4-BE49-F238E27FC236}">
              <a16:creationId xmlns:a16="http://schemas.microsoft.com/office/drawing/2014/main" id="{00000000-0008-0000-0600-000081010000}"/>
            </a:ext>
          </a:extLst>
        </xdr:cNvPr>
        <xdr:cNvSpPr/>
      </xdr:nvSpPr>
      <xdr:spPr>
        <a:xfrm>
          <a:off x="6921500" y="98167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136810</xdr:rowOff>
    </xdr:from>
    <xdr:ext cx="534377" cy="259045"/>
    <xdr:sp macro="" textlink="">
      <xdr:nvSpPr>
        <xdr:cNvPr id="386" name="テキスト ボックス 385">
          <a:extLst>
            <a:ext uri="{FF2B5EF4-FFF2-40B4-BE49-F238E27FC236}">
              <a16:creationId xmlns:a16="http://schemas.microsoft.com/office/drawing/2014/main" id="{00000000-0008-0000-0600-000082010000}"/>
            </a:ext>
          </a:extLst>
        </xdr:cNvPr>
        <xdr:cNvSpPr txBox="1"/>
      </xdr:nvSpPr>
      <xdr:spPr>
        <a:xfrm>
          <a:off x="6705111" y="99094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31,867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7" name="正方形/長方形 386">
          <a:extLst>
            <a:ext uri="{FF2B5EF4-FFF2-40B4-BE49-F238E27FC236}">
              <a16:creationId xmlns:a16="http://schemas.microsoft.com/office/drawing/2014/main" id="{00000000-0008-0000-0600-000083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8" name="正方形/長方形 387">
          <a:extLst>
            <a:ext uri="{FF2B5EF4-FFF2-40B4-BE49-F238E27FC236}">
              <a16:creationId xmlns:a16="http://schemas.microsoft.com/office/drawing/2014/main" id="{00000000-0008-0000-0600-000084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9" name="正方形/長方形 388">
          <a:extLst>
            <a:ext uri="{FF2B5EF4-FFF2-40B4-BE49-F238E27FC236}">
              <a16:creationId xmlns:a16="http://schemas.microsoft.com/office/drawing/2014/main" id="{00000000-0008-0000-0600-000085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90" name="正方形/長方形 389">
          <a:extLst>
            <a:ext uri="{FF2B5EF4-FFF2-40B4-BE49-F238E27FC236}">
              <a16:creationId xmlns:a16="http://schemas.microsoft.com/office/drawing/2014/main" id="{00000000-0008-0000-0600-000086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91" name="正方形/長方形 390">
          <a:extLst>
            <a:ext uri="{FF2B5EF4-FFF2-40B4-BE49-F238E27FC236}">
              <a16:creationId xmlns:a16="http://schemas.microsoft.com/office/drawing/2014/main" id="{00000000-0008-0000-0600-000087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92" name="正方形/長方形 391">
          <a:extLst>
            <a:ext uri="{FF2B5EF4-FFF2-40B4-BE49-F238E27FC236}">
              <a16:creationId xmlns:a16="http://schemas.microsoft.com/office/drawing/2014/main" id="{00000000-0008-0000-0600-000088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93" name="正方形/長方形 392">
          <a:extLst>
            <a:ext uri="{FF2B5EF4-FFF2-40B4-BE49-F238E27FC236}">
              <a16:creationId xmlns:a16="http://schemas.microsoft.com/office/drawing/2014/main" id="{00000000-0008-0000-0600-000089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94" name="正方形/長方形 393">
          <a:extLst>
            <a:ext uri="{FF2B5EF4-FFF2-40B4-BE49-F238E27FC236}">
              <a16:creationId xmlns:a16="http://schemas.microsoft.com/office/drawing/2014/main" id="{00000000-0008-0000-0600-00008A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97" name="直線コネクタ 396">
          <a:extLst>
            <a:ext uri="{FF2B5EF4-FFF2-40B4-BE49-F238E27FC236}">
              <a16:creationId xmlns:a16="http://schemas.microsoft.com/office/drawing/2014/main" id="{00000000-0008-0000-0600-00008D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98" name="テキスト ボックス 397">
          <a:extLst>
            <a:ext uri="{FF2B5EF4-FFF2-40B4-BE49-F238E27FC236}">
              <a16:creationId xmlns:a16="http://schemas.microsoft.com/office/drawing/2014/main" id="{00000000-0008-0000-0600-00008E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400" name="テキスト ボックス 399">
          <a:extLst>
            <a:ext uri="{FF2B5EF4-FFF2-40B4-BE49-F238E27FC236}">
              <a16:creationId xmlns:a16="http://schemas.microsoft.com/office/drawing/2014/main" id="{00000000-0008-0000-0600-000090010000}"/>
            </a:ext>
          </a:extLst>
        </xdr:cNvPr>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72</xdr:row>
      <xdr:rowOff>111777</xdr:rowOff>
    </xdr:from>
    <xdr:ext cx="531299" cy="259045"/>
    <xdr:sp macro="" textlink="">
      <xdr:nvSpPr>
        <xdr:cNvPr id="402" name="テキスト ボックス 401">
          <a:extLst>
            <a:ext uri="{FF2B5EF4-FFF2-40B4-BE49-F238E27FC236}">
              <a16:creationId xmlns:a16="http://schemas.microsoft.com/office/drawing/2014/main" id="{00000000-0008-0000-0600-000092010000}"/>
            </a:ext>
          </a:extLst>
        </xdr:cNvPr>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168927</xdr:rowOff>
    </xdr:from>
    <xdr:ext cx="531299" cy="259045"/>
    <xdr:sp macro="" textlink="">
      <xdr:nvSpPr>
        <xdr:cNvPr id="404" name="テキスト ボックス 403">
          <a:extLst>
            <a:ext uri="{FF2B5EF4-FFF2-40B4-BE49-F238E27FC236}">
              <a16:creationId xmlns:a16="http://schemas.microsoft.com/office/drawing/2014/main" id="{00000000-0008-0000-0600-000094010000}"/>
            </a:ext>
          </a:extLst>
        </xdr:cNvPr>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5" name="直線コネクタ 404">
          <a:extLst>
            <a:ext uri="{FF2B5EF4-FFF2-40B4-BE49-F238E27FC236}">
              <a16:creationId xmlns:a16="http://schemas.microsoft.com/office/drawing/2014/main" id="{00000000-0008-0000-0600-000095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406" name="テキスト ボックス 405">
          <a:extLst>
            <a:ext uri="{FF2B5EF4-FFF2-40B4-BE49-F238E27FC236}">
              <a16:creationId xmlns:a16="http://schemas.microsoft.com/office/drawing/2014/main" id="{00000000-0008-0000-0600-000096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7" name="普通建設事業費 （ うち新規整備　）グラフ枠">
          <a:extLst>
            <a:ext uri="{FF2B5EF4-FFF2-40B4-BE49-F238E27FC236}">
              <a16:creationId xmlns:a16="http://schemas.microsoft.com/office/drawing/2014/main" id="{00000000-0008-0000-0600-000097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123218</xdr:rowOff>
    </xdr:from>
    <xdr:to>
      <xdr:col>54</xdr:col>
      <xdr:colOff>189865</xdr:colOff>
      <xdr:row>78</xdr:row>
      <xdr:rowOff>139700</xdr:rowOff>
    </xdr:to>
    <xdr:cxnSp macro="">
      <xdr:nvCxnSpPr>
        <xdr:cNvPr id="408" name="直線コネクタ 407">
          <a:extLst>
            <a:ext uri="{FF2B5EF4-FFF2-40B4-BE49-F238E27FC236}">
              <a16:creationId xmlns:a16="http://schemas.microsoft.com/office/drawing/2014/main" id="{00000000-0008-0000-0600-000098010000}"/>
            </a:ext>
          </a:extLst>
        </xdr:cNvPr>
        <xdr:cNvCxnSpPr/>
      </xdr:nvCxnSpPr>
      <xdr:spPr>
        <a:xfrm flipV="1">
          <a:off x="10475595" y="12296168"/>
          <a:ext cx="1270" cy="12166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143527</xdr:rowOff>
    </xdr:from>
    <xdr:ext cx="249299" cy="259045"/>
    <xdr:sp macro="" textlink="">
      <xdr:nvSpPr>
        <xdr:cNvPr id="409" name="普通建設事業費 （ うち新規整備　）最小値テキスト">
          <a:extLst>
            <a:ext uri="{FF2B5EF4-FFF2-40B4-BE49-F238E27FC236}">
              <a16:creationId xmlns:a16="http://schemas.microsoft.com/office/drawing/2014/main" id="{00000000-0008-0000-0600-000099010000}"/>
            </a:ext>
          </a:extLst>
        </xdr:cNvPr>
        <xdr:cNvSpPr txBox="1"/>
      </xdr:nvSpPr>
      <xdr:spPr>
        <a:xfrm>
          <a:off x="10528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139700</xdr:rowOff>
    </xdr:from>
    <xdr:to>
      <xdr:col>55</xdr:col>
      <xdr:colOff>88900</xdr:colOff>
      <xdr:row>78</xdr:row>
      <xdr:rowOff>139700</xdr:rowOff>
    </xdr:to>
    <xdr:cxnSp macro="">
      <xdr:nvCxnSpPr>
        <xdr:cNvPr id="410" name="直線コネクタ 409">
          <a:extLst>
            <a:ext uri="{FF2B5EF4-FFF2-40B4-BE49-F238E27FC236}">
              <a16:creationId xmlns:a16="http://schemas.microsoft.com/office/drawing/2014/main" id="{00000000-0008-0000-0600-00009A010000}"/>
            </a:ext>
          </a:extLst>
        </xdr:cNvPr>
        <xdr:cNvCxnSpPr/>
      </xdr:nvCxnSpPr>
      <xdr:spPr>
        <a:xfrm>
          <a:off x="10388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69895</xdr:rowOff>
    </xdr:from>
    <xdr:ext cx="534377" cy="259045"/>
    <xdr:sp macro="" textlink="">
      <xdr:nvSpPr>
        <xdr:cNvPr id="411" name="普通建設事業費 （ うち新規整備　）最大値テキスト">
          <a:extLst>
            <a:ext uri="{FF2B5EF4-FFF2-40B4-BE49-F238E27FC236}">
              <a16:creationId xmlns:a16="http://schemas.microsoft.com/office/drawing/2014/main" id="{00000000-0008-0000-0600-00009B010000}"/>
            </a:ext>
          </a:extLst>
        </xdr:cNvPr>
        <xdr:cNvSpPr txBox="1"/>
      </xdr:nvSpPr>
      <xdr:spPr>
        <a:xfrm>
          <a:off x="10528300" y="120713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53,221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123218</xdr:rowOff>
    </xdr:from>
    <xdr:to>
      <xdr:col>55</xdr:col>
      <xdr:colOff>88900</xdr:colOff>
      <xdr:row>71</xdr:row>
      <xdr:rowOff>123218</xdr:rowOff>
    </xdr:to>
    <xdr:cxnSp macro="">
      <xdr:nvCxnSpPr>
        <xdr:cNvPr id="412" name="直線コネクタ 411">
          <a:extLst>
            <a:ext uri="{FF2B5EF4-FFF2-40B4-BE49-F238E27FC236}">
              <a16:creationId xmlns:a16="http://schemas.microsoft.com/office/drawing/2014/main" id="{00000000-0008-0000-0600-00009C010000}"/>
            </a:ext>
          </a:extLst>
        </xdr:cNvPr>
        <xdr:cNvCxnSpPr/>
      </xdr:nvCxnSpPr>
      <xdr:spPr>
        <a:xfrm>
          <a:off x="10388600" y="122961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164161</xdr:rowOff>
    </xdr:from>
    <xdr:to>
      <xdr:col>55</xdr:col>
      <xdr:colOff>0</xdr:colOff>
      <xdr:row>78</xdr:row>
      <xdr:rowOff>44991</xdr:rowOff>
    </xdr:to>
    <xdr:cxnSp macro="">
      <xdr:nvCxnSpPr>
        <xdr:cNvPr id="413" name="直線コネクタ 412">
          <a:extLst>
            <a:ext uri="{FF2B5EF4-FFF2-40B4-BE49-F238E27FC236}">
              <a16:creationId xmlns:a16="http://schemas.microsoft.com/office/drawing/2014/main" id="{00000000-0008-0000-0600-00009D010000}"/>
            </a:ext>
          </a:extLst>
        </xdr:cNvPr>
        <xdr:cNvCxnSpPr/>
      </xdr:nvCxnSpPr>
      <xdr:spPr>
        <a:xfrm flipV="1">
          <a:off x="9639300" y="13365811"/>
          <a:ext cx="838200" cy="522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26029</xdr:rowOff>
    </xdr:from>
    <xdr:ext cx="534377" cy="259045"/>
    <xdr:sp macro="" textlink="">
      <xdr:nvSpPr>
        <xdr:cNvPr id="414" name="普通建設事業費 （ うち新規整備　）平均値テキスト">
          <a:extLst>
            <a:ext uri="{FF2B5EF4-FFF2-40B4-BE49-F238E27FC236}">
              <a16:creationId xmlns:a16="http://schemas.microsoft.com/office/drawing/2014/main" id="{00000000-0008-0000-0600-00009E010000}"/>
            </a:ext>
          </a:extLst>
        </xdr:cNvPr>
        <xdr:cNvSpPr txBox="1"/>
      </xdr:nvSpPr>
      <xdr:spPr>
        <a:xfrm>
          <a:off x="10528300" y="1305622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3152</xdr:rowOff>
    </xdr:from>
    <xdr:to>
      <xdr:col>55</xdr:col>
      <xdr:colOff>50800</xdr:colOff>
      <xdr:row>77</xdr:row>
      <xdr:rowOff>104752</xdr:rowOff>
    </xdr:to>
    <xdr:sp macro="" textlink="">
      <xdr:nvSpPr>
        <xdr:cNvPr id="415" name="フローチャート: 判断 414">
          <a:extLst>
            <a:ext uri="{FF2B5EF4-FFF2-40B4-BE49-F238E27FC236}">
              <a16:creationId xmlns:a16="http://schemas.microsoft.com/office/drawing/2014/main" id="{00000000-0008-0000-0600-00009F010000}"/>
            </a:ext>
          </a:extLst>
        </xdr:cNvPr>
        <xdr:cNvSpPr/>
      </xdr:nvSpPr>
      <xdr:spPr>
        <a:xfrm>
          <a:off x="10426700" y="13204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77406</xdr:rowOff>
    </xdr:from>
    <xdr:to>
      <xdr:col>50</xdr:col>
      <xdr:colOff>114300</xdr:colOff>
      <xdr:row>78</xdr:row>
      <xdr:rowOff>44991</xdr:rowOff>
    </xdr:to>
    <xdr:cxnSp macro="">
      <xdr:nvCxnSpPr>
        <xdr:cNvPr id="416" name="直線コネクタ 415">
          <a:extLst>
            <a:ext uri="{FF2B5EF4-FFF2-40B4-BE49-F238E27FC236}">
              <a16:creationId xmlns:a16="http://schemas.microsoft.com/office/drawing/2014/main" id="{00000000-0008-0000-0600-0000A0010000}"/>
            </a:ext>
          </a:extLst>
        </xdr:cNvPr>
        <xdr:cNvCxnSpPr/>
      </xdr:nvCxnSpPr>
      <xdr:spPr>
        <a:xfrm>
          <a:off x="8750300" y="13279056"/>
          <a:ext cx="889000" cy="1390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135306</xdr:rowOff>
    </xdr:from>
    <xdr:to>
      <xdr:col>50</xdr:col>
      <xdr:colOff>165100</xdr:colOff>
      <xdr:row>77</xdr:row>
      <xdr:rowOff>65456</xdr:rowOff>
    </xdr:to>
    <xdr:sp macro="" textlink="">
      <xdr:nvSpPr>
        <xdr:cNvPr id="417" name="フローチャート: 判断 416">
          <a:extLst>
            <a:ext uri="{FF2B5EF4-FFF2-40B4-BE49-F238E27FC236}">
              <a16:creationId xmlns:a16="http://schemas.microsoft.com/office/drawing/2014/main" id="{00000000-0008-0000-0600-0000A1010000}"/>
            </a:ext>
          </a:extLst>
        </xdr:cNvPr>
        <xdr:cNvSpPr/>
      </xdr:nvSpPr>
      <xdr:spPr>
        <a:xfrm>
          <a:off x="9588500" y="131655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81983</xdr:rowOff>
    </xdr:from>
    <xdr:ext cx="534377"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9372111" y="129407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77406</xdr:rowOff>
    </xdr:from>
    <xdr:to>
      <xdr:col>45</xdr:col>
      <xdr:colOff>177800</xdr:colOff>
      <xdr:row>78</xdr:row>
      <xdr:rowOff>51871</xdr:rowOff>
    </xdr:to>
    <xdr:cxnSp macro="">
      <xdr:nvCxnSpPr>
        <xdr:cNvPr id="419" name="直線コネクタ 418">
          <a:extLst>
            <a:ext uri="{FF2B5EF4-FFF2-40B4-BE49-F238E27FC236}">
              <a16:creationId xmlns:a16="http://schemas.microsoft.com/office/drawing/2014/main" id="{00000000-0008-0000-0600-0000A3010000}"/>
            </a:ext>
          </a:extLst>
        </xdr:cNvPr>
        <xdr:cNvCxnSpPr/>
      </xdr:nvCxnSpPr>
      <xdr:spPr>
        <a:xfrm flipV="1">
          <a:off x="7861300" y="13279056"/>
          <a:ext cx="889000" cy="1459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7862</xdr:rowOff>
    </xdr:from>
    <xdr:to>
      <xdr:col>46</xdr:col>
      <xdr:colOff>38100</xdr:colOff>
      <xdr:row>76</xdr:row>
      <xdr:rowOff>109462</xdr:rowOff>
    </xdr:to>
    <xdr:sp macro="" textlink="">
      <xdr:nvSpPr>
        <xdr:cNvPr id="420" name="フローチャート: 判断 419">
          <a:extLst>
            <a:ext uri="{FF2B5EF4-FFF2-40B4-BE49-F238E27FC236}">
              <a16:creationId xmlns:a16="http://schemas.microsoft.com/office/drawing/2014/main" id="{00000000-0008-0000-0600-0000A4010000}"/>
            </a:ext>
          </a:extLst>
        </xdr:cNvPr>
        <xdr:cNvSpPr/>
      </xdr:nvSpPr>
      <xdr:spPr>
        <a:xfrm>
          <a:off x="8699500" y="130380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74</xdr:row>
      <xdr:rowOff>125989</xdr:rowOff>
    </xdr:from>
    <xdr:ext cx="534377"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8483111" y="128132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22658</xdr:rowOff>
    </xdr:from>
    <xdr:to>
      <xdr:col>41</xdr:col>
      <xdr:colOff>50800</xdr:colOff>
      <xdr:row>78</xdr:row>
      <xdr:rowOff>51871</xdr:rowOff>
    </xdr:to>
    <xdr:cxnSp macro="">
      <xdr:nvCxnSpPr>
        <xdr:cNvPr id="422" name="直線コネクタ 421">
          <a:extLst>
            <a:ext uri="{FF2B5EF4-FFF2-40B4-BE49-F238E27FC236}">
              <a16:creationId xmlns:a16="http://schemas.microsoft.com/office/drawing/2014/main" id="{00000000-0008-0000-0600-0000A6010000}"/>
            </a:ext>
          </a:extLst>
        </xdr:cNvPr>
        <xdr:cNvCxnSpPr/>
      </xdr:nvCxnSpPr>
      <xdr:spPr>
        <a:xfrm>
          <a:off x="6972300" y="13224308"/>
          <a:ext cx="889000" cy="2006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34013</xdr:rowOff>
    </xdr:from>
    <xdr:to>
      <xdr:col>41</xdr:col>
      <xdr:colOff>101600</xdr:colOff>
      <xdr:row>76</xdr:row>
      <xdr:rowOff>135613</xdr:rowOff>
    </xdr:to>
    <xdr:sp macro="" textlink="">
      <xdr:nvSpPr>
        <xdr:cNvPr id="423" name="フローチャート: 判断 422">
          <a:extLst>
            <a:ext uri="{FF2B5EF4-FFF2-40B4-BE49-F238E27FC236}">
              <a16:creationId xmlns:a16="http://schemas.microsoft.com/office/drawing/2014/main" id="{00000000-0008-0000-0600-0000A7010000}"/>
            </a:ext>
          </a:extLst>
        </xdr:cNvPr>
        <xdr:cNvSpPr/>
      </xdr:nvSpPr>
      <xdr:spPr>
        <a:xfrm>
          <a:off x="7810500" y="130642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74</xdr:row>
      <xdr:rowOff>152140</xdr:rowOff>
    </xdr:from>
    <xdr:ext cx="534377"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7594111" y="128394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108172</xdr:rowOff>
    </xdr:from>
    <xdr:to>
      <xdr:col>36</xdr:col>
      <xdr:colOff>165100</xdr:colOff>
      <xdr:row>77</xdr:row>
      <xdr:rowOff>38322</xdr:rowOff>
    </xdr:to>
    <xdr:sp macro="" textlink="">
      <xdr:nvSpPr>
        <xdr:cNvPr id="425" name="フローチャート: 判断 424">
          <a:extLst>
            <a:ext uri="{FF2B5EF4-FFF2-40B4-BE49-F238E27FC236}">
              <a16:creationId xmlns:a16="http://schemas.microsoft.com/office/drawing/2014/main" id="{00000000-0008-0000-0600-0000A9010000}"/>
            </a:ext>
          </a:extLst>
        </xdr:cNvPr>
        <xdr:cNvSpPr/>
      </xdr:nvSpPr>
      <xdr:spPr>
        <a:xfrm>
          <a:off x="6921500" y="13138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54848</xdr:rowOff>
    </xdr:from>
    <xdr:ext cx="534377"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6705111" y="129135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9" name="テキスト ボックス 428">
          <a:extLst>
            <a:ext uri="{FF2B5EF4-FFF2-40B4-BE49-F238E27FC236}">
              <a16:creationId xmlns:a16="http://schemas.microsoft.com/office/drawing/2014/main" id="{00000000-0008-0000-0600-0000AD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31" name="テキスト ボックス 430">
          <a:extLst>
            <a:ext uri="{FF2B5EF4-FFF2-40B4-BE49-F238E27FC236}">
              <a16:creationId xmlns:a16="http://schemas.microsoft.com/office/drawing/2014/main" id="{00000000-0008-0000-0600-0000AF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113361</xdr:rowOff>
    </xdr:from>
    <xdr:to>
      <xdr:col>55</xdr:col>
      <xdr:colOff>50800</xdr:colOff>
      <xdr:row>78</xdr:row>
      <xdr:rowOff>43511</xdr:rowOff>
    </xdr:to>
    <xdr:sp macro="" textlink="">
      <xdr:nvSpPr>
        <xdr:cNvPr id="432" name="楕円 431">
          <a:extLst>
            <a:ext uri="{FF2B5EF4-FFF2-40B4-BE49-F238E27FC236}">
              <a16:creationId xmlns:a16="http://schemas.microsoft.com/office/drawing/2014/main" id="{00000000-0008-0000-0600-0000B0010000}"/>
            </a:ext>
          </a:extLst>
        </xdr:cNvPr>
        <xdr:cNvSpPr/>
      </xdr:nvSpPr>
      <xdr:spPr>
        <a:xfrm>
          <a:off x="10426700" y="133150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91788</xdr:rowOff>
    </xdr:from>
    <xdr:ext cx="469744" cy="259045"/>
    <xdr:sp macro="" textlink="">
      <xdr:nvSpPr>
        <xdr:cNvPr id="433" name="普通建設事業費 （ うち新規整備　）該当値テキスト">
          <a:extLst>
            <a:ext uri="{FF2B5EF4-FFF2-40B4-BE49-F238E27FC236}">
              <a16:creationId xmlns:a16="http://schemas.microsoft.com/office/drawing/2014/main" id="{00000000-0008-0000-0600-0000B1010000}"/>
            </a:ext>
          </a:extLst>
        </xdr:cNvPr>
        <xdr:cNvSpPr txBox="1"/>
      </xdr:nvSpPr>
      <xdr:spPr>
        <a:xfrm>
          <a:off x="10528300" y="132934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165641</xdr:rowOff>
    </xdr:from>
    <xdr:to>
      <xdr:col>50</xdr:col>
      <xdr:colOff>165100</xdr:colOff>
      <xdr:row>78</xdr:row>
      <xdr:rowOff>95791</xdr:rowOff>
    </xdr:to>
    <xdr:sp macro="" textlink="">
      <xdr:nvSpPr>
        <xdr:cNvPr id="434" name="楕円 433">
          <a:extLst>
            <a:ext uri="{FF2B5EF4-FFF2-40B4-BE49-F238E27FC236}">
              <a16:creationId xmlns:a16="http://schemas.microsoft.com/office/drawing/2014/main" id="{00000000-0008-0000-0600-0000B2010000}"/>
            </a:ext>
          </a:extLst>
        </xdr:cNvPr>
        <xdr:cNvSpPr/>
      </xdr:nvSpPr>
      <xdr:spPr>
        <a:xfrm>
          <a:off x="9588500" y="133672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86918</xdr:rowOff>
    </xdr:from>
    <xdr:ext cx="469744" cy="259045"/>
    <xdr:sp macro="" textlink="">
      <xdr:nvSpPr>
        <xdr:cNvPr id="435" name="テキスト ボックス 434">
          <a:extLst>
            <a:ext uri="{FF2B5EF4-FFF2-40B4-BE49-F238E27FC236}">
              <a16:creationId xmlns:a16="http://schemas.microsoft.com/office/drawing/2014/main" id="{00000000-0008-0000-0600-0000B3010000}"/>
            </a:ext>
          </a:extLst>
        </xdr:cNvPr>
        <xdr:cNvSpPr txBox="1"/>
      </xdr:nvSpPr>
      <xdr:spPr>
        <a:xfrm>
          <a:off x="9404428" y="134600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26606</xdr:rowOff>
    </xdr:from>
    <xdr:to>
      <xdr:col>46</xdr:col>
      <xdr:colOff>38100</xdr:colOff>
      <xdr:row>77</xdr:row>
      <xdr:rowOff>128206</xdr:rowOff>
    </xdr:to>
    <xdr:sp macro="" textlink="">
      <xdr:nvSpPr>
        <xdr:cNvPr id="436" name="楕円 435">
          <a:extLst>
            <a:ext uri="{FF2B5EF4-FFF2-40B4-BE49-F238E27FC236}">
              <a16:creationId xmlns:a16="http://schemas.microsoft.com/office/drawing/2014/main" id="{00000000-0008-0000-0600-0000B4010000}"/>
            </a:ext>
          </a:extLst>
        </xdr:cNvPr>
        <xdr:cNvSpPr/>
      </xdr:nvSpPr>
      <xdr:spPr>
        <a:xfrm>
          <a:off x="8699500" y="13228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119333</xdr:rowOff>
    </xdr:from>
    <xdr:ext cx="534377" cy="259045"/>
    <xdr:sp macro="" textlink="">
      <xdr:nvSpPr>
        <xdr:cNvPr id="437" name="テキスト ボックス 436">
          <a:extLst>
            <a:ext uri="{FF2B5EF4-FFF2-40B4-BE49-F238E27FC236}">
              <a16:creationId xmlns:a16="http://schemas.microsoft.com/office/drawing/2014/main" id="{00000000-0008-0000-0600-0000B5010000}"/>
            </a:ext>
          </a:extLst>
        </xdr:cNvPr>
        <xdr:cNvSpPr txBox="1"/>
      </xdr:nvSpPr>
      <xdr:spPr>
        <a:xfrm>
          <a:off x="8483111" y="133209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1071</xdr:rowOff>
    </xdr:from>
    <xdr:to>
      <xdr:col>41</xdr:col>
      <xdr:colOff>101600</xdr:colOff>
      <xdr:row>78</xdr:row>
      <xdr:rowOff>102671</xdr:rowOff>
    </xdr:to>
    <xdr:sp macro="" textlink="">
      <xdr:nvSpPr>
        <xdr:cNvPr id="438" name="楕円 437">
          <a:extLst>
            <a:ext uri="{FF2B5EF4-FFF2-40B4-BE49-F238E27FC236}">
              <a16:creationId xmlns:a16="http://schemas.microsoft.com/office/drawing/2014/main" id="{00000000-0008-0000-0600-0000B6010000}"/>
            </a:ext>
          </a:extLst>
        </xdr:cNvPr>
        <xdr:cNvSpPr/>
      </xdr:nvSpPr>
      <xdr:spPr>
        <a:xfrm>
          <a:off x="7810500" y="133741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93798</xdr:rowOff>
    </xdr:from>
    <xdr:ext cx="469744" cy="259045"/>
    <xdr:sp macro="" textlink="">
      <xdr:nvSpPr>
        <xdr:cNvPr id="439" name="テキスト ボックス 438">
          <a:extLst>
            <a:ext uri="{FF2B5EF4-FFF2-40B4-BE49-F238E27FC236}">
              <a16:creationId xmlns:a16="http://schemas.microsoft.com/office/drawing/2014/main" id="{00000000-0008-0000-0600-0000B7010000}"/>
            </a:ext>
          </a:extLst>
        </xdr:cNvPr>
        <xdr:cNvSpPr txBox="1"/>
      </xdr:nvSpPr>
      <xdr:spPr>
        <a:xfrm>
          <a:off x="7626428" y="134668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143308</xdr:rowOff>
    </xdr:from>
    <xdr:to>
      <xdr:col>36</xdr:col>
      <xdr:colOff>165100</xdr:colOff>
      <xdr:row>77</xdr:row>
      <xdr:rowOff>73458</xdr:rowOff>
    </xdr:to>
    <xdr:sp macro="" textlink="">
      <xdr:nvSpPr>
        <xdr:cNvPr id="440" name="楕円 439">
          <a:extLst>
            <a:ext uri="{FF2B5EF4-FFF2-40B4-BE49-F238E27FC236}">
              <a16:creationId xmlns:a16="http://schemas.microsoft.com/office/drawing/2014/main" id="{00000000-0008-0000-0600-0000B8010000}"/>
            </a:ext>
          </a:extLst>
        </xdr:cNvPr>
        <xdr:cNvSpPr/>
      </xdr:nvSpPr>
      <xdr:spPr>
        <a:xfrm>
          <a:off x="6921500" y="131735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64585</xdr:rowOff>
    </xdr:from>
    <xdr:ext cx="534377" cy="259045"/>
    <xdr:sp macro="" textlink="">
      <xdr:nvSpPr>
        <xdr:cNvPr id="441" name="テキスト ボックス 440">
          <a:extLst>
            <a:ext uri="{FF2B5EF4-FFF2-40B4-BE49-F238E27FC236}">
              <a16:creationId xmlns:a16="http://schemas.microsoft.com/office/drawing/2014/main" id="{00000000-0008-0000-0600-0000B9010000}"/>
            </a:ext>
          </a:extLst>
        </xdr:cNvPr>
        <xdr:cNvSpPr txBox="1"/>
      </xdr:nvSpPr>
      <xdr:spPr>
        <a:xfrm>
          <a:off x="6705111" y="132662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42" name="正方形/長方形 441">
          <a:extLst>
            <a:ext uri="{FF2B5EF4-FFF2-40B4-BE49-F238E27FC236}">
              <a16:creationId xmlns:a16="http://schemas.microsoft.com/office/drawing/2014/main" id="{00000000-0008-0000-0600-0000BA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43" name="正方形/長方形 442">
          <a:extLst>
            <a:ext uri="{FF2B5EF4-FFF2-40B4-BE49-F238E27FC236}">
              <a16:creationId xmlns:a16="http://schemas.microsoft.com/office/drawing/2014/main" id="{00000000-0008-0000-0600-0000BB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4" name="正方形/長方形 443">
          <a:extLst>
            <a:ext uri="{FF2B5EF4-FFF2-40B4-BE49-F238E27FC236}">
              <a16:creationId xmlns:a16="http://schemas.microsoft.com/office/drawing/2014/main" id="{00000000-0008-0000-0600-0000BC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5" name="正方形/長方形 444">
          <a:extLst>
            <a:ext uri="{FF2B5EF4-FFF2-40B4-BE49-F238E27FC236}">
              <a16:creationId xmlns:a16="http://schemas.microsoft.com/office/drawing/2014/main" id="{00000000-0008-0000-0600-0000BD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6" name="正方形/長方形 445">
          <a:extLst>
            <a:ext uri="{FF2B5EF4-FFF2-40B4-BE49-F238E27FC236}">
              <a16:creationId xmlns:a16="http://schemas.microsoft.com/office/drawing/2014/main" id="{00000000-0008-0000-0600-0000BE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32,789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7" name="正方形/長方形 446">
          <a:extLst>
            <a:ext uri="{FF2B5EF4-FFF2-40B4-BE49-F238E27FC236}">
              <a16:creationId xmlns:a16="http://schemas.microsoft.com/office/drawing/2014/main" id="{00000000-0008-0000-0600-0000BF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8" name="正方形/長方形 447">
          <a:extLst>
            <a:ext uri="{FF2B5EF4-FFF2-40B4-BE49-F238E27FC236}">
              <a16:creationId xmlns:a16="http://schemas.microsoft.com/office/drawing/2014/main" id="{00000000-0008-0000-0600-0000C0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30,219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9" name="正方形/長方形 448">
          <a:extLst>
            <a:ext uri="{FF2B5EF4-FFF2-40B4-BE49-F238E27FC236}">
              <a16:creationId xmlns:a16="http://schemas.microsoft.com/office/drawing/2014/main" id="{00000000-0008-0000-0600-0000C1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52" name="直線コネクタ 451">
          <a:extLst>
            <a:ext uri="{FF2B5EF4-FFF2-40B4-BE49-F238E27FC236}">
              <a16:creationId xmlns:a16="http://schemas.microsoft.com/office/drawing/2014/main" id="{00000000-0008-0000-0600-0000C4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53" name="テキスト ボックス 452">
          <a:extLst>
            <a:ext uri="{FF2B5EF4-FFF2-40B4-BE49-F238E27FC236}">
              <a16:creationId xmlns:a16="http://schemas.microsoft.com/office/drawing/2014/main" id="{00000000-0008-0000-0600-0000C5010000}"/>
            </a:ext>
          </a:extLst>
        </xdr:cNvPr>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55" name="テキスト ボックス 454">
          <a:extLst>
            <a:ext uri="{FF2B5EF4-FFF2-40B4-BE49-F238E27FC236}">
              <a16:creationId xmlns:a16="http://schemas.microsoft.com/office/drawing/2014/main" id="{00000000-0008-0000-0600-0000C7010000}"/>
            </a:ext>
          </a:extLst>
        </xdr:cNvPr>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57" name="テキスト ボックス 456">
          <a:extLst>
            <a:ext uri="{FF2B5EF4-FFF2-40B4-BE49-F238E27FC236}">
              <a16:creationId xmlns:a16="http://schemas.microsoft.com/office/drawing/2014/main" id="{00000000-0008-0000-0600-0000C9010000}"/>
            </a:ext>
          </a:extLst>
        </xdr:cNvPr>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59" name="テキスト ボックス 458">
          <a:extLst>
            <a:ext uri="{FF2B5EF4-FFF2-40B4-BE49-F238E27FC236}">
              <a16:creationId xmlns:a16="http://schemas.microsoft.com/office/drawing/2014/main" id="{00000000-0008-0000-0600-0000CB010000}"/>
            </a:ext>
          </a:extLst>
        </xdr:cNvPr>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60" name="直線コネクタ 459">
          <a:extLst>
            <a:ext uri="{FF2B5EF4-FFF2-40B4-BE49-F238E27FC236}">
              <a16:creationId xmlns:a16="http://schemas.microsoft.com/office/drawing/2014/main" id="{00000000-0008-0000-0600-0000CC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21970</xdr:rowOff>
    </xdr:from>
    <xdr:ext cx="531299" cy="259045"/>
    <xdr:sp macro="" textlink="">
      <xdr:nvSpPr>
        <xdr:cNvPr id="461" name="テキスト ボックス 460">
          <a:extLst>
            <a:ext uri="{FF2B5EF4-FFF2-40B4-BE49-F238E27FC236}">
              <a16:creationId xmlns:a16="http://schemas.microsoft.com/office/drawing/2014/main" id="{00000000-0008-0000-0600-0000CD010000}"/>
            </a:ext>
          </a:extLst>
        </xdr:cNvPr>
        <xdr:cNvSpPr txBox="1"/>
      </xdr:nvSpPr>
      <xdr:spPr>
        <a:xfrm>
          <a:off x="6072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62" name="直線コネクタ 461">
          <a:extLst>
            <a:ext uri="{FF2B5EF4-FFF2-40B4-BE49-F238E27FC236}">
              <a16:creationId xmlns:a16="http://schemas.microsoft.com/office/drawing/2014/main" id="{00000000-0008-0000-0600-0000CE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63" name="テキスト ボックス 462">
          <a:extLst>
            <a:ext uri="{FF2B5EF4-FFF2-40B4-BE49-F238E27FC236}">
              <a16:creationId xmlns:a16="http://schemas.microsoft.com/office/drawing/2014/main" id="{00000000-0008-0000-0600-0000CF010000}"/>
            </a:ext>
          </a:extLst>
        </xdr:cNvPr>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64" name="直線コネクタ 463">
          <a:extLst>
            <a:ext uri="{FF2B5EF4-FFF2-40B4-BE49-F238E27FC236}">
              <a16:creationId xmlns:a16="http://schemas.microsoft.com/office/drawing/2014/main" id="{00000000-0008-0000-0600-0000D0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5" name="テキスト ボックス 464">
          <a:extLst>
            <a:ext uri="{FF2B5EF4-FFF2-40B4-BE49-F238E27FC236}">
              <a16:creationId xmlns:a16="http://schemas.microsoft.com/office/drawing/2014/main" id="{00000000-0008-0000-0600-0000D1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6" name="普通建設事業費 （ うち更新整備　）グラフ枠">
          <a:extLst>
            <a:ext uri="{FF2B5EF4-FFF2-40B4-BE49-F238E27FC236}">
              <a16:creationId xmlns:a16="http://schemas.microsoft.com/office/drawing/2014/main" id="{00000000-0008-0000-0600-0000D2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52620</xdr:rowOff>
    </xdr:from>
    <xdr:to>
      <xdr:col>54</xdr:col>
      <xdr:colOff>189865</xdr:colOff>
      <xdr:row>98</xdr:row>
      <xdr:rowOff>164241</xdr:rowOff>
    </xdr:to>
    <xdr:cxnSp macro="">
      <xdr:nvCxnSpPr>
        <xdr:cNvPr id="467" name="直線コネクタ 466">
          <a:extLst>
            <a:ext uri="{FF2B5EF4-FFF2-40B4-BE49-F238E27FC236}">
              <a16:creationId xmlns:a16="http://schemas.microsoft.com/office/drawing/2014/main" id="{00000000-0008-0000-0600-0000D3010000}"/>
            </a:ext>
          </a:extLst>
        </xdr:cNvPr>
        <xdr:cNvCxnSpPr/>
      </xdr:nvCxnSpPr>
      <xdr:spPr>
        <a:xfrm flipV="1">
          <a:off x="10475595" y="15483120"/>
          <a:ext cx="1270" cy="14832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168068</xdr:rowOff>
    </xdr:from>
    <xdr:ext cx="469744" cy="259045"/>
    <xdr:sp macro="" textlink="">
      <xdr:nvSpPr>
        <xdr:cNvPr id="468" name="普通建設事業費 （ うち更新整備　）最小値テキスト">
          <a:extLst>
            <a:ext uri="{FF2B5EF4-FFF2-40B4-BE49-F238E27FC236}">
              <a16:creationId xmlns:a16="http://schemas.microsoft.com/office/drawing/2014/main" id="{00000000-0008-0000-0600-0000D4010000}"/>
            </a:ext>
          </a:extLst>
        </xdr:cNvPr>
        <xdr:cNvSpPr txBox="1"/>
      </xdr:nvSpPr>
      <xdr:spPr>
        <a:xfrm>
          <a:off x="10528300" y="169701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164241</xdr:rowOff>
    </xdr:from>
    <xdr:to>
      <xdr:col>55</xdr:col>
      <xdr:colOff>88900</xdr:colOff>
      <xdr:row>98</xdr:row>
      <xdr:rowOff>164241</xdr:rowOff>
    </xdr:to>
    <xdr:cxnSp macro="">
      <xdr:nvCxnSpPr>
        <xdr:cNvPr id="469" name="直線コネクタ 468">
          <a:extLst>
            <a:ext uri="{FF2B5EF4-FFF2-40B4-BE49-F238E27FC236}">
              <a16:creationId xmlns:a16="http://schemas.microsoft.com/office/drawing/2014/main" id="{00000000-0008-0000-0600-0000D5010000}"/>
            </a:ext>
          </a:extLst>
        </xdr:cNvPr>
        <xdr:cNvCxnSpPr/>
      </xdr:nvCxnSpPr>
      <xdr:spPr>
        <a:xfrm>
          <a:off x="10388600" y="169663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170747</xdr:rowOff>
    </xdr:from>
    <xdr:ext cx="534377" cy="259045"/>
    <xdr:sp macro="" textlink="">
      <xdr:nvSpPr>
        <xdr:cNvPr id="470" name="普通建設事業費 （ うち更新整備　）最大値テキスト">
          <a:extLst>
            <a:ext uri="{FF2B5EF4-FFF2-40B4-BE49-F238E27FC236}">
              <a16:creationId xmlns:a16="http://schemas.microsoft.com/office/drawing/2014/main" id="{00000000-0008-0000-0600-0000D6010000}"/>
            </a:ext>
          </a:extLst>
        </xdr:cNvPr>
        <xdr:cNvSpPr txBox="1"/>
      </xdr:nvSpPr>
      <xdr:spPr>
        <a:xfrm>
          <a:off x="10528300" y="152583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97,333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52620</xdr:rowOff>
    </xdr:from>
    <xdr:to>
      <xdr:col>55</xdr:col>
      <xdr:colOff>88900</xdr:colOff>
      <xdr:row>90</xdr:row>
      <xdr:rowOff>52620</xdr:rowOff>
    </xdr:to>
    <xdr:cxnSp macro="">
      <xdr:nvCxnSpPr>
        <xdr:cNvPr id="471" name="直線コネクタ 470">
          <a:extLst>
            <a:ext uri="{FF2B5EF4-FFF2-40B4-BE49-F238E27FC236}">
              <a16:creationId xmlns:a16="http://schemas.microsoft.com/office/drawing/2014/main" id="{00000000-0008-0000-0600-0000D7010000}"/>
            </a:ext>
          </a:extLst>
        </xdr:cNvPr>
        <xdr:cNvCxnSpPr/>
      </xdr:nvCxnSpPr>
      <xdr:spPr>
        <a:xfrm>
          <a:off x="10388600" y="15483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168732</xdr:rowOff>
    </xdr:from>
    <xdr:to>
      <xdr:col>55</xdr:col>
      <xdr:colOff>0</xdr:colOff>
      <xdr:row>98</xdr:row>
      <xdr:rowOff>842</xdr:rowOff>
    </xdr:to>
    <xdr:cxnSp macro="">
      <xdr:nvCxnSpPr>
        <xdr:cNvPr id="472" name="直線コネクタ 471">
          <a:extLst>
            <a:ext uri="{FF2B5EF4-FFF2-40B4-BE49-F238E27FC236}">
              <a16:creationId xmlns:a16="http://schemas.microsoft.com/office/drawing/2014/main" id="{00000000-0008-0000-0600-0000D8010000}"/>
            </a:ext>
          </a:extLst>
        </xdr:cNvPr>
        <xdr:cNvCxnSpPr/>
      </xdr:nvCxnSpPr>
      <xdr:spPr>
        <a:xfrm>
          <a:off x="9639300" y="16799382"/>
          <a:ext cx="838200" cy="35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35980</xdr:rowOff>
    </xdr:from>
    <xdr:ext cx="534377" cy="259045"/>
    <xdr:sp macro="" textlink="">
      <xdr:nvSpPr>
        <xdr:cNvPr id="473" name="普通建設事業費 （ うち更新整備　）平均値テキスト">
          <a:extLst>
            <a:ext uri="{FF2B5EF4-FFF2-40B4-BE49-F238E27FC236}">
              <a16:creationId xmlns:a16="http://schemas.microsoft.com/office/drawing/2014/main" id="{00000000-0008-0000-0600-0000D9010000}"/>
            </a:ext>
          </a:extLst>
        </xdr:cNvPr>
        <xdr:cNvSpPr txBox="1"/>
      </xdr:nvSpPr>
      <xdr:spPr>
        <a:xfrm>
          <a:off x="10528300" y="1632373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13103</xdr:rowOff>
    </xdr:from>
    <xdr:to>
      <xdr:col>55</xdr:col>
      <xdr:colOff>50800</xdr:colOff>
      <xdr:row>96</xdr:row>
      <xdr:rowOff>114703</xdr:rowOff>
    </xdr:to>
    <xdr:sp macro="" textlink="">
      <xdr:nvSpPr>
        <xdr:cNvPr id="474" name="フローチャート: 判断 473">
          <a:extLst>
            <a:ext uri="{FF2B5EF4-FFF2-40B4-BE49-F238E27FC236}">
              <a16:creationId xmlns:a16="http://schemas.microsoft.com/office/drawing/2014/main" id="{00000000-0008-0000-0600-0000DA010000}"/>
            </a:ext>
          </a:extLst>
        </xdr:cNvPr>
        <xdr:cNvSpPr/>
      </xdr:nvSpPr>
      <xdr:spPr>
        <a:xfrm>
          <a:off x="10426700" y="164723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1871</xdr:rowOff>
    </xdr:from>
    <xdr:to>
      <xdr:col>50</xdr:col>
      <xdr:colOff>114300</xdr:colOff>
      <xdr:row>97</xdr:row>
      <xdr:rowOff>168732</xdr:rowOff>
    </xdr:to>
    <xdr:cxnSp macro="">
      <xdr:nvCxnSpPr>
        <xdr:cNvPr id="475" name="直線コネクタ 474">
          <a:extLst>
            <a:ext uri="{FF2B5EF4-FFF2-40B4-BE49-F238E27FC236}">
              <a16:creationId xmlns:a16="http://schemas.microsoft.com/office/drawing/2014/main" id="{00000000-0008-0000-0600-0000DB010000}"/>
            </a:ext>
          </a:extLst>
        </xdr:cNvPr>
        <xdr:cNvCxnSpPr/>
      </xdr:nvCxnSpPr>
      <xdr:spPr>
        <a:xfrm>
          <a:off x="8750300" y="16632521"/>
          <a:ext cx="889000" cy="166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34837</xdr:rowOff>
    </xdr:from>
    <xdr:to>
      <xdr:col>50</xdr:col>
      <xdr:colOff>165100</xdr:colOff>
      <xdr:row>96</xdr:row>
      <xdr:rowOff>136437</xdr:rowOff>
    </xdr:to>
    <xdr:sp macro="" textlink="">
      <xdr:nvSpPr>
        <xdr:cNvPr id="476" name="フローチャート: 判断 475">
          <a:extLst>
            <a:ext uri="{FF2B5EF4-FFF2-40B4-BE49-F238E27FC236}">
              <a16:creationId xmlns:a16="http://schemas.microsoft.com/office/drawing/2014/main" id="{00000000-0008-0000-0600-0000DC010000}"/>
            </a:ext>
          </a:extLst>
        </xdr:cNvPr>
        <xdr:cNvSpPr/>
      </xdr:nvSpPr>
      <xdr:spPr>
        <a:xfrm>
          <a:off x="9588500" y="164940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152964</xdr:rowOff>
    </xdr:from>
    <xdr:ext cx="534377"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9372111" y="162692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32,311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95</xdr:row>
      <xdr:rowOff>88444</xdr:rowOff>
    </xdr:from>
    <xdr:to>
      <xdr:col>45</xdr:col>
      <xdr:colOff>177800</xdr:colOff>
      <xdr:row>97</xdr:row>
      <xdr:rowOff>1871</xdr:rowOff>
    </xdr:to>
    <xdr:cxnSp macro="">
      <xdr:nvCxnSpPr>
        <xdr:cNvPr id="478" name="直線コネクタ 477">
          <a:extLst>
            <a:ext uri="{FF2B5EF4-FFF2-40B4-BE49-F238E27FC236}">
              <a16:creationId xmlns:a16="http://schemas.microsoft.com/office/drawing/2014/main" id="{00000000-0008-0000-0600-0000DE010000}"/>
            </a:ext>
          </a:extLst>
        </xdr:cNvPr>
        <xdr:cNvCxnSpPr/>
      </xdr:nvCxnSpPr>
      <xdr:spPr>
        <a:xfrm>
          <a:off x="7861300" y="16376194"/>
          <a:ext cx="889000" cy="2563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136024</xdr:rowOff>
    </xdr:from>
    <xdr:to>
      <xdr:col>46</xdr:col>
      <xdr:colOff>38100</xdr:colOff>
      <xdr:row>96</xdr:row>
      <xdr:rowOff>66174</xdr:rowOff>
    </xdr:to>
    <xdr:sp macro="" textlink="">
      <xdr:nvSpPr>
        <xdr:cNvPr id="479" name="フローチャート: 判断 478">
          <a:extLst>
            <a:ext uri="{FF2B5EF4-FFF2-40B4-BE49-F238E27FC236}">
              <a16:creationId xmlns:a16="http://schemas.microsoft.com/office/drawing/2014/main" id="{00000000-0008-0000-0600-0000DF010000}"/>
            </a:ext>
          </a:extLst>
        </xdr:cNvPr>
        <xdr:cNvSpPr/>
      </xdr:nvSpPr>
      <xdr:spPr>
        <a:xfrm>
          <a:off x="8699500" y="164237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82701</xdr:rowOff>
    </xdr:from>
    <xdr:ext cx="534377"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8483111" y="161990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95</xdr:row>
      <xdr:rowOff>88444</xdr:rowOff>
    </xdr:from>
    <xdr:to>
      <xdr:col>41</xdr:col>
      <xdr:colOff>50800</xdr:colOff>
      <xdr:row>97</xdr:row>
      <xdr:rowOff>167425</xdr:rowOff>
    </xdr:to>
    <xdr:cxnSp macro="">
      <xdr:nvCxnSpPr>
        <xdr:cNvPr id="481" name="直線コネクタ 480">
          <a:extLst>
            <a:ext uri="{FF2B5EF4-FFF2-40B4-BE49-F238E27FC236}">
              <a16:creationId xmlns:a16="http://schemas.microsoft.com/office/drawing/2014/main" id="{00000000-0008-0000-0600-0000E1010000}"/>
            </a:ext>
          </a:extLst>
        </xdr:cNvPr>
        <xdr:cNvCxnSpPr/>
      </xdr:nvCxnSpPr>
      <xdr:spPr>
        <a:xfrm flipV="1">
          <a:off x="6972300" y="16376194"/>
          <a:ext cx="889000" cy="4218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164991</xdr:rowOff>
    </xdr:from>
    <xdr:to>
      <xdr:col>41</xdr:col>
      <xdr:colOff>101600</xdr:colOff>
      <xdr:row>96</xdr:row>
      <xdr:rowOff>95141</xdr:rowOff>
    </xdr:to>
    <xdr:sp macro="" textlink="">
      <xdr:nvSpPr>
        <xdr:cNvPr id="482" name="フローチャート: 判断 481">
          <a:extLst>
            <a:ext uri="{FF2B5EF4-FFF2-40B4-BE49-F238E27FC236}">
              <a16:creationId xmlns:a16="http://schemas.microsoft.com/office/drawing/2014/main" id="{00000000-0008-0000-0600-0000E2010000}"/>
            </a:ext>
          </a:extLst>
        </xdr:cNvPr>
        <xdr:cNvSpPr/>
      </xdr:nvSpPr>
      <xdr:spPr>
        <a:xfrm>
          <a:off x="7810500" y="164527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86268</xdr:rowOff>
    </xdr:from>
    <xdr:ext cx="534377"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7594111" y="165454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34,840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68376</xdr:rowOff>
    </xdr:from>
    <xdr:to>
      <xdr:col>36</xdr:col>
      <xdr:colOff>165100</xdr:colOff>
      <xdr:row>96</xdr:row>
      <xdr:rowOff>169976</xdr:rowOff>
    </xdr:to>
    <xdr:sp macro="" textlink="">
      <xdr:nvSpPr>
        <xdr:cNvPr id="484" name="フローチャート: 判断 483">
          <a:extLst>
            <a:ext uri="{FF2B5EF4-FFF2-40B4-BE49-F238E27FC236}">
              <a16:creationId xmlns:a16="http://schemas.microsoft.com/office/drawing/2014/main" id="{00000000-0008-0000-0600-0000E4010000}"/>
            </a:ext>
          </a:extLst>
        </xdr:cNvPr>
        <xdr:cNvSpPr/>
      </xdr:nvSpPr>
      <xdr:spPr>
        <a:xfrm>
          <a:off x="6921500" y="165275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15053</xdr:rowOff>
    </xdr:from>
    <xdr:ext cx="534377"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6705111" y="163028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6" name="テキスト ボックス 485">
          <a:extLst>
            <a:ext uri="{FF2B5EF4-FFF2-40B4-BE49-F238E27FC236}">
              <a16:creationId xmlns:a16="http://schemas.microsoft.com/office/drawing/2014/main" id="{00000000-0008-0000-0600-0000E6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8" name="テキスト ボックス 487">
          <a:extLst>
            <a:ext uri="{FF2B5EF4-FFF2-40B4-BE49-F238E27FC236}">
              <a16:creationId xmlns:a16="http://schemas.microsoft.com/office/drawing/2014/main" id="{00000000-0008-0000-0600-0000E8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9" name="テキスト ボックス 488">
          <a:extLst>
            <a:ext uri="{FF2B5EF4-FFF2-40B4-BE49-F238E27FC236}">
              <a16:creationId xmlns:a16="http://schemas.microsoft.com/office/drawing/2014/main" id="{00000000-0008-0000-0600-0000E9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90" name="テキスト ボックス 489">
          <a:extLst>
            <a:ext uri="{FF2B5EF4-FFF2-40B4-BE49-F238E27FC236}">
              <a16:creationId xmlns:a16="http://schemas.microsoft.com/office/drawing/2014/main" id="{00000000-0008-0000-0600-0000EA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121492</xdr:rowOff>
    </xdr:from>
    <xdr:to>
      <xdr:col>55</xdr:col>
      <xdr:colOff>50800</xdr:colOff>
      <xdr:row>98</xdr:row>
      <xdr:rowOff>51642</xdr:rowOff>
    </xdr:to>
    <xdr:sp macro="" textlink="">
      <xdr:nvSpPr>
        <xdr:cNvPr id="491" name="楕円 490">
          <a:extLst>
            <a:ext uri="{FF2B5EF4-FFF2-40B4-BE49-F238E27FC236}">
              <a16:creationId xmlns:a16="http://schemas.microsoft.com/office/drawing/2014/main" id="{00000000-0008-0000-0600-0000EB010000}"/>
            </a:ext>
          </a:extLst>
        </xdr:cNvPr>
        <xdr:cNvSpPr/>
      </xdr:nvSpPr>
      <xdr:spPr>
        <a:xfrm>
          <a:off x="10426700" y="167521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99919</xdr:rowOff>
    </xdr:from>
    <xdr:ext cx="534377" cy="259045"/>
    <xdr:sp macro="" textlink="">
      <xdr:nvSpPr>
        <xdr:cNvPr id="492" name="普通建設事業費 （ うち更新整備　）該当値テキスト">
          <a:extLst>
            <a:ext uri="{FF2B5EF4-FFF2-40B4-BE49-F238E27FC236}">
              <a16:creationId xmlns:a16="http://schemas.microsoft.com/office/drawing/2014/main" id="{00000000-0008-0000-0600-0000EC010000}"/>
            </a:ext>
          </a:extLst>
        </xdr:cNvPr>
        <xdr:cNvSpPr txBox="1"/>
      </xdr:nvSpPr>
      <xdr:spPr>
        <a:xfrm>
          <a:off x="10528300" y="167305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16,504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117932</xdr:rowOff>
    </xdr:from>
    <xdr:to>
      <xdr:col>50</xdr:col>
      <xdr:colOff>165100</xdr:colOff>
      <xdr:row>98</xdr:row>
      <xdr:rowOff>48082</xdr:rowOff>
    </xdr:to>
    <xdr:sp macro="" textlink="">
      <xdr:nvSpPr>
        <xdr:cNvPr id="493" name="楕円 492">
          <a:extLst>
            <a:ext uri="{FF2B5EF4-FFF2-40B4-BE49-F238E27FC236}">
              <a16:creationId xmlns:a16="http://schemas.microsoft.com/office/drawing/2014/main" id="{00000000-0008-0000-0600-0000ED010000}"/>
            </a:ext>
          </a:extLst>
        </xdr:cNvPr>
        <xdr:cNvSpPr/>
      </xdr:nvSpPr>
      <xdr:spPr>
        <a:xfrm>
          <a:off x="9588500" y="167485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39209</xdr:rowOff>
    </xdr:from>
    <xdr:ext cx="534377" cy="259045"/>
    <xdr:sp macro="" textlink="">
      <xdr:nvSpPr>
        <xdr:cNvPr id="494" name="テキスト ボックス 493">
          <a:extLst>
            <a:ext uri="{FF2B5EF4-FFF2-40B4-BE49-F238E27FC236}">
              <a16:creationId xmlns:a16="http://schemas.microsoft.com/office/drawing/2014/main" id="{00000000-0008-0000-0600-0000EE010000}"/>
            </a:ext>
          </a:extLst>
        </xdr:cNvPr>
        <xdr:cNvSpPr txBox="1"/>
      </xdr:nvSpPr>
      <xdr:spPr>
        <a:xfrm>
          <a:off x="9372111" y="168413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122521</xdr:rowOff>
    </xdr:from>
    <xdr:to>
      <xdr:col>46</xdr:col>
      <xdr:colOff>38100</xdr:colOff>
      <xdr:row>97</xdr:row>
      <xdr:rowOff>52671</xdr:rowOff>
    </xdr:to>
    <xdr:sp macro="" textlink="">
      <xdr:nvSpPr>
        <xdr:cNvPr id="495" name="楕円 494">
          <a:extLst>
            <a:ext uri="{FF2B5EF4-FFF2-40B4-BE49-F238E27FC236}">
              <a16:creationId xmlns:a16="http://schemas.microsoft.com/office/drawing/2014/main" id="{00000000-0008-0000-0600-0000EF010000}"/>
            </a:ext>
          </a:extLst>
        </xdr:cNvPr>
        <xdr:cNvSpPr/>
      </xdr:nvSpPr>
      <xdr:spPr>
        <a:xfrm>
          <a:off x="8699500" y="165817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43798</xdr:rowOff>
    </xdr:from>
    <xdr:ext cx="534377" cy="259045"/>
    <xdr:sp macro="" textlink="">
      <xdr:nvSpPr>
        <xdr:cNvPr id="496" name="テキスト ボックス 495">
          <a:extLst>
            <a:ext uri="{FF2B5EF4-FFF2-40B4-BE49-F238E27FC236}">
              <a16:creationId xmlns:a16="http://schemas.microsoft.com/office/drawing/2014/main" id="{00000000-0008-0000-0600-0000F0010000}"/>
            </a:ext>
          </a:extLst>
        </xdr:cNvPr>
        <xdr:cNvSpPr txBox="1"/>
      </xdr:nvSpPr>
      <xdr:spPr>
        <a:xfrm>
          <a:off x="8483111" y="166744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26,941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95</xdr:row>
      <xdr:rowOff>37644</xdr:rowOff>
    </xdr:from>
    <xdr:to>
      <xdr:col>41</xdr:col>
      <xdr:colOff>101600</xdr:colOff>
      <xdr:row>95</xdr:row>
      <xdr:rowOff>139244</xdr:rowOff>
    </xdr:to>
    <xdr:sp macro="" textlink="">
      <xdr:nvSpPr>
        <xdr:cNvPr id="497" name="楕円 496">
          <a:extLst>
            <a:ext uri="{FF2B5EF4-FFF2-40B4-BE49-F238E27FC236}">
              <a16:creationId xmlns:a16="http://schemas.microsoft.com/office/drawing/2014/main" id="{00000000-0008-0000-0600-0000F1010000}"/>
            </a:ext>
          </a:extLst>
        </xdr:cNvPr>
        <xdr:cNvSpPr/>
      </xdr:nvSpPr>
      <xdr:spPr>
        <a:xfrm>
          <a:off x="7810500" y="163253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93</xdr:row>
      <xdr:rowOff>155771</xdr:rowOff>
    </xdr:from>
    <xdr:ext cx="534377" cy="259045"/>
    <xdr:sp macro="" textlink="">
      <xdr:nvSpPr>
        <xdr:cNvPr id="498" name="テキスト ボックス 497">
          <a:extLst>
            <a:ext uri="{FF2B5EF4-FFF2-40B4-BE49-F238E27FC236}">
              <a16:creationId xmlns:a16="http://schemas.microsoft.com/office/drawing/2014/main" id="{00000000-0008-0000-0600-0000F2010000}"/>
            </a:ext>
          </a:extLst>
        </xdr:cNvPr>
        <xdr:cNvSpPr txBox="1"/>
      </xdr:nvSpPr>
      <xdr:spPr>
        <a:xfrm>
          <a:off x="7594111" y="161006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42,639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116625</xdr:rowOff>
    </xdr:from>
    <xdr:to>
      <xdr:col>36</xdr:col>
      <xdr:colOff>165100</xdr:colOff>
      <xdr:row>98</xdr:row>
      <xdr:rowOff>46775</xdr:rowOff>
    </xdr:to>
    <xdr:sp macro="" textlink="">
      <xdr:nvSpPr>
        <xdr:cNvPr id="499" name="楕円 498">
          <a:extLst>
            <a:ext uri="{FF2B5EF4-FFF2-40B4-BE49-F238E27FC236}">
              <a16:creationId xmlns:a16="http://schemas.microsoft.com/office/drawing/2014/main" id="{00000000-0008-0000-0600-0000F3010000}"/>
            </a:ext>
          </a:extLst>
        </xdr:cNvPr>
        <xdr:cNvSpPr/>
      </xdr:nvSpPr>
      <xdr:spPr>
        <a:xfrm>
          <a:off x="6921500" y="16747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37902</xdr:rowOff>
    </xdr:from>
    <xdr:ext cx="534377" cy="259045"/>
    <xdr:sp macro="" textlink="">
      <xdr:nvSpPr>
        <xdr:cNvPr id="500" name="テキスト ボックス 499">
          <a:extLst>
            <a:ext uri="{FF2B5EF4-FFF2-40B4-BE49-F238E27FC236}">
              <a16:creationId xmlns:a16="http://schemas.microsoft.com/office/drawing/2014/main" id="{00000000-0008-0000-0600-0000F4010000}"/>
            </a:ext>
          </a:extLst>
        </xdr:cNvPr>
        <xdr:cNvSpPr txBox="1"/>
      </xdr:nvSpPr>
      <xdr:spPr>
        <a:xfrm>
          <a:off x="6705111" y="168400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501" name="正方形/長方形 500">
          <a:extLst>
            <a:ext uri="{FF2B5EF4-FFF2-40B4-BE49-F238E27FC236}">
              <a16:creationId xmlns:a16="http://schemas.microsoft.com/office/drawing/2014/main" id="{00000000-0008-0000-0600-0000F5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502" name="正方形/長方形 501">
          <a:extLst>
            <a:ext uri="{FF2B5EF4-FFF2-40B4-BE49-F238E27FC236}">
              <a16:creationId xmlns:a16="http://schemas.microsoft.com/office/drawing/2014/main" id="{00000000-0008-0000-0600-0000F6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503" name="正方形/長方形 502">
          <a:extLst>
            <a:ext uri="{FF2B5EF4-FFF2-40B4-BE49-F238E27FC236}">
              <a16:creationId xmlns:a16="http://schemas.microsoft.com/office/drawing/2014/main" id="{00000000-0008-0000-0600-0000F7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504" name="正方形/長方形 503">
          <a:extLst>
            <a:ext uri="{FF2B5EF4-FFF2-40B4-BE49-F238E27FC236}">
              <a16:creationId xmlns:a16="http://schemas.microsoft.com/office/drawing/2014/main" id="{00000000-0008-0000-0600-0000F8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5" name="正方形/長方形 504">
          <a:extLst>
            <a:ext uri="{FF2B5EF4-FFF2-40B4-BE49-F238E27FC236}">
              <a16:creationId xmlns:a16="http://schemas.microsoft.com/office/drawing/2014/main" id="{00000000-0008-0000-0600-0000F9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6" name="正方形/長方形 505">
          <a:extLst>
            <a:ext uri="{FF2B5EF4-FFF2-40B4-BE49-F238E27FC236}">
              <a16:creationId xmlns:a16="http://schemas.microsoft.com/office/drawing/2014/main" id="{00000000-0008-0000-0600-0000FA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7" name="正方形/長方形 506">
          <a:extLst>
            <a:ext uri="{FF2B5EF4-FFF2-40B4-BE49-F238E27FC236}">
              <a16:creationId xmlns:a16="http://schemas.microsoft.com/office/drawing/2014/main" id="{00000000-0008-0000-0600-0000FB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8" name="正方形/長方形 507">
          <a:extLst>
            <a:ext uri="{FF2B5EF4-FFF2-40B4-BE49-F238E27FC236}">
              <a16:creationId xmlns:a16="http://schemas.microsoft.com/office/drawing/2014/main" id="{00000000-0008-0000-0600-0000FC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9" name="テキスト ボックス 508">
          <a:extLst>
            <a:ext uri="{FF2B5EF4-FFF2-40B4-BE49-F238E27FC236}">
              <a16:creationId xmlns:a16="http://schemas.microsoft.com/office/drawing/2014/main" id="{00000000-0008-0000-0600-0000FD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512" name="テキスト ボックス 511">
          <a:extLst>
            <a:ext uri="{FF2B5EF4-FFF2-40B4-BE49-F238E27FC236}">
              <a16:creationId xmlns:a16="http://schemas.microsoft.com/office/drawing/2014/main" id="{00000000-0008-0000-0600-00000002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514" name="テキスト ボックス 513">
          <a:extLst>
            <a:ext uri="{FF2B5EF4-FFF2-40B4-BE49-F238E27FC236}">
              <a16:creationId xmlns:a16="http://schemas.microsoft.com/office/drawing/2014/main" id="{00000000-0008-0000-0600-000002020000}"/>
            </a:ext>
          </a:extLst>
        </xdr:cNvPr>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16" name="テキスト ボックス 515">
          <a:extLst>
            <a:ext uri="{FF2B5EF4-FFF2-40B4-BE49-F238E27FC236}">
              <a16:creationId xmlns:a16="http://schemas.microsoft.com/office/drawing/2014/main" id="{00000000-0008-0000-0600-000004020000}"/>
            </a:ext>
          </a:extLst>
        </xdr:cNvPr>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17" name="直線コネクタ 516">
          <a:extLst>
            <a:ext uri="{FF2B5EF4-FFF2-40B4-BE49-F238E27FC236}">
              <a16:creationId xmlns:a16="http://schemas.microsoft.com/office/drawing/2014/main" id="{00000000-0008-0000-0600-00000502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18" name="テキスト ボックス 517">
          <a:extLst>
            <a:ext uri="{FF2B5EF4-FFF2-40B4-BE49-F238E27FC236}">
              <a16:creationId xmlns:a16="http://schemas.microsoft.com/office/drawing/2014/main" id="{00000000-0008-0000-0600-000006020000}"/>
            </a:ext>
          </a:extLst>
        </xdr:cNvPr>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9" name="直線コネクタ 518">
          <a:extLst>
            <a:ext uri="{FF2B5EF4-FFF2-40B4-BE49-F238E27FC236}">
              <a16:creationId xmlns:a16="http://schemas.microsoft.com/office/drawing/2014/main" id="{00000000-0008-0000-0600-000007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20" name="テキスト ボックス 519">
          <a:extLst>
            <a:ext uri="{FF2B5EF4-FFF2-40B4-BE49-F238E27FC236}">
              <a16:creationId xmlns:a16="http://schemas.microsoft.com/office/drawing/2014/main" id="{00000000-0008-0000-0600-000008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21" name="災害復旧事業費グラフ枠">
          <a:extLst>
            <a:ext uri="{FF2B5EF4-FFF2-40B4-BE49-F238E27FC236}">
              <a16:creationId xmlns:a16="http://schemas.microsoft.com/office/drawing/2014/main" id="{00000000-0008-0000-0600-000009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112748</xdr:rowOff>
    </xdr:from>
    <xdr:to>
      <xdr:col>85</xdr:col>
      <xdr:colOff>126364</xdr:colOff>
      <xdr:row>38</xdr:row>
      <xdr:rowOff>139700</xdr:rowOff>
    </xdr:to>
    <xdr:cxnSp macro="">
      <xdr:nvCxnSpPr>
        <xdr:cNvPr id="522" name="直線コネクタ 521">
          <a:extLst>
            <a:ext uri="{FF2B5EF4-FFF2-40B4-BE49-F238E27FC236}">
              <a16:creationId xmlns:a16="http://schemas.microsoft.com/office/drawing/2014/main" id="{00000000-0008-0000-0600-00000A020000}"/>
            </a:ext>
          </a:extLst>
        </xdr:cNvPr>
        <xdr:cNvCxnSpPr/>
      </xdr:nvCxnSpPr>
      <xdr:spPr>
        <a:xfrm flipV="1">
          <a:off x="16317595" y="5427698"/>
          <a:ext cx="1269" cy="12271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143527</xdr:rowOff>
    </xdr:from>
    <xdr:ext cx="249299" cy="259045"/>
    <xdr:sp macro="" textlink="">
      <xdr:nvSpPr>
        <xdr:cNvPr id="523" name="災害復旧事業費最小値テキスト">
          <a:extLst>
            <a:ext uri="{FF2B5EF4-FFF2-40B4-BE49-F238E27FC236}">
              <a16:creationId xmlns:a16="http://schemas.microsoft.com/office/drawing/2014/main" id="{00000000-0008-0000-0600-00000B020000}"/>
            </a:ext>
          </a:extLst>
        </xdr:cNvPr>
        <xdr:cNvSpPr txBox="1"/>
      </xdr:nvSpPr>
      <xdr:spPr>
        <a:xfrm>
          <a:off x="16370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24" name="直線コネクタ 523">
          <a:extLst>
            <a:ext uri="{FF2B5EF4-FFF2-40B4-BE49-F238E27FC236}">
              <a16:creationId xmlns:a16="http://schemas.microsoft.com/office/drawing/2014/main" id="{00000000-0008-0000-0600-00000C020000}"/>
            </a:ext>
          </a:extLst>
        </xdr:cNvPr>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59425</xdr:rowOff>
    </xdr:from>
    <xdr:ext cx="534377" cy="259045"/>
    <xdr:sp macro="" textlink="">
      <xdr:nvSpPr>
        <xdr:cNvPr id="525" name="災害復旧事業費最大値テキスト">
          <a:extLst>
            <a:ext uri="{FF2B5EF4-FFF2-40B4-BE49-F238E27FC236}">
              <a16:creationId xmlns:a16="http://schemas.microsoft.com/office/drawing/2014/main" id="{00000000-0008-0000-0600-00000D020000}"/>
            </a:ext>
          </a:extLst>
        </xdr:cNvPr>
        <xdr:cNvSpPr txBox="1"/>
      </xdr:nvSpPr>
      <xdr:spPr>
        <a:xfrm>
          <a:off x="16370300" y="52029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53,679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112748</xdr:rowOff>
    </xdr:from>
    <xdr:to>
      <xdr:col>86</xdr:col>
      <xdr:colOff>25400</xdr:colOff>
      <xdr:row>31</xdr:row>
      <xdr:rowOff>112748</xdr:rowOff>
    </xdr:to>
    <xdr:cxnSp macro="">
      <xdr:nvCxnSpPr>
        <xdr:cNvPr id="526" name="直線コネクタ 525">
          <a:extLst>
            <a:ext uri="{FF2B5EF4-FFF2-40B4-BE49-F238E27FC236}">
              <a16:creationId xmlns:a16="http://schemas.microsoft.com/office/drawing/2014/main" id="{00000000-0008-0000-0600-00000E020000}"/>
            </a:ext>
          </a:extLst>
        </xdr:cNvPr>
        <xdr:cNvCxnSpPr/>
      </xdr:nvCxnSpPr>
      <xdr:spPr>
        <a:xfrm>
          <a:off x="16230600" y="54276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135471</xdr:rowOff>
    </xdr:from>
    <xdr:to>
      <xdr:col>85</xdr:col>
      <xdr:colOff>127000</xdr:colOff>
      <xdr:row>38</xdr:row>
      <xdr:rowOff>139654</xdr:rowOff>
    </xdr:to>
    <xdr:cxnSp macro="">
      <xdr:nvCxnSpPr>
        <xdr:cNvPr id="527" name="直線コネクタ 526">
          <a:extLst>
            <a:ext uri="{FF2B5EF4-FFF2-40B4-BE49-F238E27FC236}">
              <a16:creationId xmlns:a16="http://schemas.microsoft.com/office/drawing/2014/main" id="{00000000-0008-0000-0600-00000F020000}"/>
            </a:ext>
          </a:extLst>
        </xdr:cNvPr>
        <xdr:cNvCxnSpPr/>
      </xdr:nvCxnSpPr>
      <xdr:spPr>
        <a:xfrm flipV="1">
          <a:off x="15481300" y="6650571"/>
          <a:ext cx="838200" cy="41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54764</xdr:rowOff>
    </xdr:from>
    <xdr:ext cx="469744" cy="259045"/>
    <xdr:sp macro="" textlink="">
      <xdr:nvSpPr>
        <xdr:cNvPr id="528" name="災害復旧事業費平均値テキスト">
          <a:extLst>
            <a:ext uri="{FF2B5EF4-FFF2-40B4-BE49-F238E27FC236}">
              <a16:creationId xmlns:a16="http://schemas.microsoft.com/office/drawing/2014/main" id="{00000000-0008-0000-0600-000010020000}"/>
            </a:ext>
          </a:extLst>
        </xdr:cNvPr>
        <xdr:cNvSpPr txBox="1"/>
      </xdr:nvSpPr>
      <xdr:spPr>
        <a:xfrm>
          <a:off x="16370300" y="639841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31887</xdr:rowOff>
    </xdr:from>
    <xdr:to>
      <xdr:col>85</xdr:col>
      <xdr:colOff>177800</xdr:colOff>
      <xdr:row>38</xdr:row>
      <xdr:rowOff>133487</xdr:rowOff>
    </xdr:to>
    <xdr:sp macro="" textlink="">
      <xdr:nvSpPr>
        <xdr:cNvPr id="529" name="フローチャート: 判断 528">
          <a:extLst>
            <a:ext uri="{FF2B5EF4-FFF2-40B4-BE49-F238E27FC236}">
              <a16:creationId xmlns:a16="http://schemas.microsoft.com/office/drawing/2014/main" id="{00000000-0008-0000-0600-000011020000}"/>
            </a:ext>
          </a:extLst>
        </xdr:cNvPr>
        <xdr:cNvSpPr/>
      </xdr:nvSpPr>
      <xdr:spPr>
        <a:xfrm>
          <a:off x="16268700" y="6546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135951</xdr:rowOff>
    </xdr:from>
    <xdr:to>
      <xdr:col>81</xdr:col>
      <xdr:colOff>50800</xdr:colOff>
      <xdr:row>38</xdr:row>
      <xdr:rowOff>139654</xdr:rowOff>
    </xdr:to>
    <xdr:cxnSp macro="">
      <xdr:nvCxnSpPr>
        <xdr:cNvPr id="530" name="直線コネクタ 529">
          <a:extLst>
            <a:ext uri="{FF2B5EF4-FFF2-40B4-BE49-F238E27FC236}">
              <a16:creationId xmlns:a16="http://schemas.microsoft.com/office/drawing/2014/main" id="{00000000-0008-0000-0600-000012020000}"/>
            </a:ext>
          </a:extLst>
        </xdr:cNvPr>
        <xdr:cNvCxnSpPr/>
      </xdr:nvCxnSpPr>
      <xdr:spPr>
        <a:xfrm>
          <a:off x="14592300" y="6651051"/>
          <a:ext cx="889000" cy="37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34127</xdr:rowOff>
    </xdr:from>
    <xdr:to>
      <xdr:col>81</xdr:col>
      <xdr:colOff>101600</xdr:colOff>
      <xdr:row>38</xdr:row>
      <xdr:rowOff>135727</xdr:rowOff>
    </xdr:to>
    <xdr:sp macro="" textlink="">
      <xdr:nvSpPr>
        <xdr:cNvPr id="531" name="フローチャート: 判断 530">
          <a:extLst>
            <a:ext uri="{FF2B5EF4-FFF2-40B4-BE49-F238E27FC236}">
              <a16:creationId xmlns:a16="http://schemas.microsoft.com/office/drawing/2014/main" id="{00000000-0008-0000-0600-000013020000}"/>
            </a:ext>
          </a:extLst>
        </xdr:cNvPr>
        <xdr:cNvSpPr/>
      </xdr:nvSpPr>
      <xdr:spPr>
        <a:xfrm>
          <a:off x="15430500" y="65492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36</xdr:row>
      <xdr:rowOff>152254</xdr:rowOff>
    </xdr:from>
    <xdr:ext cx="469744"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5246428" y="63244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135951</xdr:rowOff>
    </xdr:from>
    <xdr:to>
      <xdr:col>76</xdr:col>
      <xdr:colOff>114300</xdr:colOff>
      <xdr:row>38</xdr:row>
      <xdr:rowOff>139105</xdr:rowOff>
    </xdr:to>
    <xdr:cxnSp macro="">
      <xdr:nvCxnSpPr>
        <xdr:cNvPr id="533" name="直線コネクタ 532">
          <a:extLst>
            <a:ext uri="{FF2B5EF4-FFF2-40B4-BE49-F238E27FC236}">
              <a16:creationId xmlns:a16="http://schemas.microsoft.com/office/drawing/2014/main" id="{00000000-0008-0000-0600-000015020000}"/>
            </a:ext>
          </a:extLst>
        </xdr:cNvPr>
        <xdr:cNvCxnSpPr/>
      </xdr:nvCxnSpPr>
      <xdr:spPr>
        <a:xfrm flipV="1">
          <a:off x="13703300" y="6651051"/>
          <a:ext cx="889000" cy="31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161915</xdr:rowOff>
    </xdr:from>
    <xdr:to>
      <xdr:col>76</xdr:col>
      <xdr:colOff>165100</xdr:colOff>
      <xdr:row>38</xdr:row>
      <xdr:rowOff>92065</xdr:rowOff>
    </xdr:to>
    <xdr:sp macro="" textlink="">
      <xdr:nvSpPr>
        <xdr:cNvPr id="534" name="フローチャート: 判断 533">
          <a:extLst>
            <a:ext uri="{FF2B5EF4-FFF2-40B4-BE49-F238E27FC236}">
              <a16:creationId xmlns:a16="http://schemas.microsoft.com/office/drawing/2014/main" id="{00000000-0008-0000-0600-000016020000}"/>
            </a:ext>
          </a:extLst>
        </xdr:cNvPr>
        <xdr:cNvSpPr/>
      </xdr:nvSpPr>
      <xdr:spPr>
        <a:xfrm>
          <a:off x="14541500" y="65055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36</xdr:row>
      <xdr:rowOff>108592</xdr:rowOff>
    </xdr:from>
    <xdr:ext cx="469744"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4357428" y="62807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124041</xdr:rowOff>
    </xdr:from>
    <xdr:to>
      <xdr:col>71</xdr:col>
      <xdr:colOff>177800</xdr:colOff>
      <xdr:row>38</xdr:row>
      <xdr:rowOff>139105</xdr:rowOff>
    </xdr:to>
    <xdr:cxnSp macro="">
      <xdr:nvCxnSpPr>
        <xdr:cNvPr id="536" name="直線コネクタ 535">
          <a:extLst>
            <a:ext uri="{FF2B5EF4-FFF2-40B4-BE49-F238E27FC236}">
              <a16:creationId xmlns:a16="http://schemas.microsoft.com/office/drawing/2014/main" id="{00000000-0008-0000-0600-000018020000}"/>
            </a:ext>
          </a:extLst>
        </xdr:cNvPr>
        <xdr:cNvCxnSpPr/>
      </xdr:nvCxnSpPr>
      <xdr:spPr>
        <a:xfrm>
          <a:off x="12814300" y="6639141"/>
          <a:ext cx="889000" cy="150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12684</xdr:rowOff>
    </xdr:from>
    <xdr:to>
      <xdr:col>72</xdr:col>
      <xdr:colOff>38100</xdr:colOff>
      <xdr:row>38</xdr:row>
      <xdr:rowOff>114284</xdr:rowOff>
    </xdr:to>
    <xdr:sp macro="" textlink="">
      <xdr:nvSpPr>
        <xdr:cNvPr id="537" name="フローチャート: 判断 536">
          <a:extLst>
            <a:ext uri="{FF2B5EF4-FFF2-40B4-BE49-F238E27FC236}">
              <a16:creationId xmlns:a16="http://schemas.microsoft.com/office/drawing/2014/main" id="{00000000-0008-0000-0600-000019020000}"/>
            </a:ext>
          </a:extLst>
        </xdr:cNvPr>
        <xdr:cNvSpPr/>
      </xdr:nvSpPr>
      <xdr:spPr>
        <a:xfrm>
          <a:off x="13652500" y="65277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36</xdr:row>
      <xdr:rowOff>130812</xdr:rowOff>
    </xdr:from>
    <xdr:ext cx="469744"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3468428" y="63030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39157</xdr:rowOff>
    </xdr:from>
    <xdr:to>
      <xdr:col>67</xdr:col>
      <xdr:colOff>101600</xdr:colOff>
      <xdr:row>38</xdr:row>
      <xdr:rowOff>140757</xdr:rowOff>
    </xdr:to>
    <xdr:sp macro="" textlink="">
      <xdr:nvSpPr>
        <xdr:cNvPr id="539" name="フローチャート: 判断 538">
          <a:extLst>
            <a:ext uri="{FF2B5EF4-FFF2-40B4-BE49-F238E27FC236}">
              <a16:creationId xmlns:a16="http://schemas.microsoft.com/office/drawing/2014/main" id="{00000000-0008-0000-0600-00001B020000}"/>
            </a:ext>
          </a:extLst>
        </xdr:cNvPr>
        <xdr:cNvSpPr/>
      </xdr:nvSpPr>
      <xdr:spPr>
        <a:xfrm>
          <a:off x="12763500" y="6554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36</xdr:row>
      <xdr:rowOff>157284</xdr:rowOff>
    </xdr:from>
    <xdr:ext cx="469744"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2579428" y="63294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41" name="テキスト ボックス 540">
          <a:extLst>
            <a:ext uri="{FF2B5EF4-FFF2-40B4-BE49-F238E27FC236}">
              <a16:creationId xmlns:a16="http://schemas.microsoft.com/office/drawing/2014/main" id="{00000000-0008-0000-0600-00001D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3" name="テキスト ボックス 542">
          <a:extLst>
            <a:ext uri="{FF2B5EF4-FFF2-40B4-BE49-F238E27FC236}">
              <a16:creationId xmlns:a16="http://schemas.microsoft.com/office/drawing/2014/main" id="{00000000-0008-0000-0600-00001F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5" name="テキスト ボックス 544">
          <a:extLst>
            <a:ext uri="{FF2B5EF4-FFF2-40B4-BE49-F238E27FC236}">
              <a16:creationId xmlns:a16="http://schemas.microsoft.com/office/drawing/2014/main" id="{00000000-0008-0000-0600-000021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84671</xdr:rowOff>
    </xdr:from>
    <xdr:to>
      <xdr:col>85</xdr:col>
      <xdr:colOff>177800</xdr:colOff>
      <xdr:row>39</xdr:row>
      <xdr:rowOff>14821</xdr:rowOff>
    </xdr:to>
    <xdr:sp macro="" textlink="">
      <xdr:nvSpPr>
        <xdr:cNvPr id="546" name="楕円 545">
          <a:extLst>
            <a:ext uri="{FF2B5EF4-FFF2-40B4-BE49-F238E27FC236}">
              <a16:creationId xmlns:a16="http://schemas.microsoft.com/office/drawing/2014/main" id="{00000000-0008-0000-0600-000022020000}"/>
            </a:ext>
          </a:extLst>
        </xdr:cNvPr>
        <xdr:cNvSpPr/>
      </xdr:nvSpPr>
      <xdr:spPr>
        <a:xfrm>
          <a:off x="16268700" y="65997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10314</xdr:rowOff>
    </xdr:from>
    <xdr:ext cx="378565" cy="259045"/>
    <xdr:sp macro="" textlink="">
      <xdr:nvSpPr>
        <xdr:cNvPr id="547" name="災害復旧事業費該当値テキスト">
          <a:extLst>
            <a:ext uri="{FF2B5EF4-FFF2-40B4-BE49-F238E27FC236}">
              <a16:creationId xmlns:a16="http://schemas.microsoft.com/office/drawing/2014/main" id="{00000000-0008-0000-0600-000023020000}"/>
            </a:ext>
          </a:extLst>
        </xdr:cNvPr>
        <xdr:cNvSpPr txBox="1"/>
      </xdr:nvSpPr>
      <xdr:spPr>
        <a:xfrm>
          <a:off x="16370300" y="652541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88854</xdr:rowOff>
    </xdr:from>
    <xdr:to>
      <xdr:col>81</xdr:col>
      <xdr:colOff>101600</xdr:colOff>
      <xdr:row>39</xdr:row>
      <xdr:rowOff>19004</xdr:rowOff>
    </xdr:to>
    <xdr:sp macro="" textlink="">
      <xdr:nvSpPr>
        <xdr:cNvPr id="548" name="楕円 547">
          <a:extLst>
            <a:ext uri="{FF2B5EF4-FFF2-40B4-BE49-F238E27FC236}">
              <a16:creationId xmlns:a16="http://schemas.microsoft.com/office/drawing/2014/main" id="{00000000-0008-0000-0600-000024020000}"/>
            </a:ext>
          </a:extLst>
        </xdr:cNvPr>
        <xdr:cNvSpPr/>
      </xdr:nvSpPr>
      <xdr:spPr>
        <a:xfrm>
          <a:off x="15430500" y="66039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39</xdr:row>
      <xdr:rowOff>10131</xdr:rowOff>
    </xdr:from>
    <xdr:ext cx="249299" cy="259045"/>
    <xdr:sp macro="" textlink="">
      <xdr:nvSpPr>
        <xdr:cNvPr id="549" name="テキスト ボックス 548">
          <a:extLst>
            <a:ext uri="{FF2B5EF4-FFF2-40B4-BE49-F238E27FC236}">
              <a16:creationId xmlns:a16="http://schemas.microsoft.com/office/drawing/2014/main" id="{00000000-0008-0000-0600-000025020000}"/>
            </a:ext>
          </a:extLst>
        </xdr:cNvPr>
        <xdr:cNvSpPr txBox="1"/>
      </xdr:nvSpPr>
      <xdr:spPr>
        <a:xfrm>
          <a:off x="15356650" y="669668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85151</xdr:rowOff>
    </xdr:from>
    <xdr:to>
      <xdr:col>76</xdr:col>
      <xdr:colOff>165100</xdr:colOff>
      <xdr:row>39</xdr:row>
      <xdr:rowOff>15301</xdr:rowOff>
    </xdr:to>
    <xdr:sp macro="" textlink="">
      <xdr:nvSpPr>
        <xdr:cNvPr id="550" name="楕円 549">
          <a:extLst>
            <a:ext uri="{FF2B5EF4-FFF2-40B4-BE49-F238E27FC236}">
              <a16:creationId xmlns:a16="http://schemas.microsoft.com/office/drawing/2014/main" id="{00000000-0008-0000-0600-000026020000}"/>
            </a:ext>
          </a:extLst>
        </xdr:cNvPr>
        <xdr:cNvSpPr/>
      </xdr:nvSpPr>
      <xdr:spPr>
        <a:xfrm>
          <a:off x="14541500" y="66002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39</xdr:row>
      <xdr:rowOff>6428</xdr:rowOff>
    </xdr:from>
    <xdr:ext cx="378565" cy="259045"/>
    <xdr:sp macro="" textlink="">
      <xdr:nvSpPr>
        <xdr:cNvPr id="551" name="テキスト ボックス 550">
          <a:extLst>
            <a:ext uri="{FF2B5EF4-FFF2-40B4-BE49-F238E27FC236}">
              <a16:creationId xmlns:a16="http://schemas.microsoft.com/office/drawing/2014/main" id="{00000000-0008-0000-0600-000027020000}"/>
            </a:ext>
          </a:extLst>
        </xdr:cNvPr>
        <xdr:cNvSpPr txBox="1"/>
      </xdr:nvSpPr>
      <xdr:spPr>
        <a:xfrm>
          <a:off x="14403017" y="669297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88305</xdr:rowOff>
    </xdr:from>
    <xdr:to>
      <xdr:col>72</xdr:col>
      <xdr:colOff>38100</xdr:colOff>
      <xdr:row>39</xdr:row>
      <xdr:rowOff>18455</xdr:rowOff>
    </xdr:to>
    <xdr:sp macro="" textlink="">
      <xdr:nvSpPr>
        <xdr:cNvPr id="552" name="楕円 551">
          <a:extLst>
            <a:ext uri="{FF2B5EF4-FFF2-40B4-BE49-F238E27FC236}">
              <a16:creationId xmlns:a16="http://schemas.microsoft.com/office/drawing/2014/main" id="{00000000-0008-0000-0600-000028020000}"/>
            </a:ext>
          </a:extLst>
        </xdr:cNvPr>
        <xdr:cNvSpPr/>
      </xdr:nvSpPr>
      <xdr:spPr>
        <a:xfrm>
          <a:off x="13652500" y="6603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20833</xdr:colOff>
      <xdr:row>39</xdr:row>
      <xdr:rowOff>9582</xdr:rowOff>
    </xdr:from>
    <xdr:ext cx="313932" cy="259045"/>
    <xdr:sp macro="" textlink="">
      <xdr:nvSpPr>
        <xdr:cNvPr id="553" name="テキスト ボックス 552">
          <a:extLst>
            <a:ext uri="{FF2B5EF4-FFF2-40B4-BE49-F238E27FC236}">
              <a16:creationId xmlns:a16="http://schemas.microsoft.com/office/drawing/2014/main" id="{00000000-0008-0000-0600-000029020000}"/>
            </a:ext>
          </a:extLst>
        </xdr:cNvPr>
        <xdr:cNvSpPr txBox="1"/>
      </xdr:nvSpPr>
      <xdr:spPr>
        <a:xfrm>
          <a:off x="13546333" y="669613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73241</xdr:rowOff>
    </xdr:from>
    <xdr:to>
      <xdr:col>67</xdr:col>
      <xdr:colOff>101600</xdr:colOff>
      <xdr:row>39</xdr:row>
      <xdr:rowOff>3391</xdr:rowOff>
    </xdr:to>
    <xdr:sp macro="" textlink="">
      <xdr:nvSpPr>
        <xdr:cNvPr id="554" name="楕円 553">
          <a:extLst>
            <a:ext uri="{FF2B5EF4-FFF2-40B4-BE49-F238E27FC236}">
              <a16:creationId xmlns:a16="http://schemas.microsoft.com/office/drawing/2014/main" id="{00000000-0008-0000-0600-00002A020000}"/>
            </a:ext>
          </a:extLst>
        </xdr:cNvPr>
        <xdr:cNvSpPr/>
      </xdr:nvSpPr>
      <xdr:spPr>
        <a:xfrm>
          <a:off x="12763500" y="65883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38</xdr:row>
      <xdr:rowOff>165968</xdr:rowOff>
    </xdr:from>
    <xdr:ext cx="378565" cy="259045"/>
    <xdr:sp macro="" textlink="">
      <xdr:nvSpPr>
        <xdr:cNvPr id="555" name="テキスト ボックス 554">
          <a:extLst>
            <a:ext uri="{FF2B5EF4-FFF2-40B4-BE49-F238E27FC236}">
              <a16:creationId xmlns:a16="http://schemas.microsoft.com/office/drawing/2014/main" id="{00000000-0008-0000-0600-00002B020000}"/>
            </a:ext>
          </a:extLst>
        </xdr:cNvPr>
        <xdr:cNvSpPr txBox="1"/>
      </xdr:nvSpPr>
      <xdr:spPr>
        <a:xfrm>
          <a:off x="12625017" y="668106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6" name="正方形/長方形 555">
          <a:extLst>
            <a:ext uri="{FF2B5EF4-FFF2-40B4-BE49-F238E27FC236}">
              <a16:creationId xmlns:a16="http://schemas.microsoft.com/office/drawing/2014/main" id="{00000000-0008-0000-0600-00002C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7" name="正方形/長方形 556">
          <a:extLst>
            <a:ext uri="{FF2B5EF4-FFF2-40B4-BE49-F238E27FC236}">
              <a16:creationId xmlns:a16="http://schemas.microsoft.com/office/drawing/2014/main" id="{00000000-0008-0000-0600-00002D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8" name="正方形/長方形 557">
          <a:extLst>
            <a:ext uri="{FF2B5EF4-FFF2-40B4-BE49-F238E27FC236}">
              <a16:creationId xmlns:a16="http://schemas.microsoft.com/office/drawing/2014/main" id="{00000000-0008-0000-0600-00002E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9" name="正方形/長方形 558">
          <a:extLst>
            <a:ext uri="{FF2B5EF4-FFF2-40B4-BE49-F238E27FC236}">
              <a16:creationId xmlns:a16="http://schemas.microsoft.com/office/drawing/2014/main" id="{00000000-0008-0000-0600-00002F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60" name="正方形/長方形 559">
          <a:extLst>
            <a:ext uri="{FF2B5EF4-FFF2-40B4-BE49-F238E27FC236}">
              <a16:creationId xmlns:a16="http://schemas.microsoft.com/office/drawing/2014/main" id="{00000000-0008-0000-0600-000030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61" name="正方形/長方形 560">
          <a:extLst>
            <a:ext uri="{FF2B5EF4-FFF2-40B4-BE49-F238E27FC236}">
              <a16:creationId xmlns:a16="http://schemas.microsoft.com/office/drawing/2014/main" id="{00000000-0008-0000-0600-000031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2" name="正方形/長方形 561">
          <a:extLst>
            <a:ext uri="{FF2B5EF4-FFF2-40B4-BE49-F238E27FC236}">
              <a16:creationId xmlns:a16="http://schemas.microsoft.com/office/drawing/2014/main" id="{00000000-0008-0000-0600-000032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3" name="正方形/長方形 562">
          <a:extLst>
            <a:ext uri="{FF2B5EF4-FFF2-40B4-BE49-F238E27FC236}">
              <a16:creationId xmlns:a16="http://schemas.microsoft.com/office/drawing/2014/main" id="{00000000-0008-0000-0600-000033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4" name="テキスト ボックス 563">
          <a:extLst>
            <a:ext uri="{FF2B5EF4-FFF2-40B4-BE49-F238E27FC236}">
              <a16:creationId xmlns:a16="http://schemas.microsoft.com/office/drawing/2014/main" id="{00000000-0008-0000-0600-000034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5" name="直線コネクタ 564">
          <a:extLst>
            <a:ext uri="{FF2B5EF4-FFF2-40B4-BE49-F238E27FC236}">
              <a16:creationId xmlns:a16="http://schemas.microsoft.com/office/drawing/2014/main" id="{00000000-0008-0000-0600-000035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6" name="直線コネクタ 565">
          <a:extLst>
            <a:ext uri="{FF2B5EF4-FFF2-40B4-BE49-F238E27FC236}">
              <a16:creationId xmlns:a16="http://schemas.microsoft.com/office/drawing/2014/main" id="{00000000-0008-0000-0600-000036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7" name="テキスト ボックス 566">
          <a:extLst>
            <a:ext uri="{FF2B5EF4-FFF2-40B4-BE49-F238E27FC236}">
              <a16:creationId xmlns:a16="http://schemas.microsoft.com/office/drawing/2014/main" id="{00000000-0008-0000-0600-000037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8" name="直線コネクタ 567">
          <a:extLst>
            <a:ext uri="{FF2B5EF4-FFF2-40B4-BE49-F238E27FC236}">
              <a16:creationId xmlns:a16="http://schemas.microsoft.com/office/drawing/2014/main" id="{00000000-0008-0000-0600-000038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9" name="テキスト ボックス 568">
          <a:extLst>
            <a:ext uri="{FF2B5EF4-FFF2-40B4-BE49-F238E27FC236}">
              <a16:creationId xmlns:a16="http://schemas.microsoft.com/office/drawing/2014/main" id="{00000000-0008-0000-0600-000039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0" name="失業対策事業費グラフ枠">
          <a:extLst>
            <a:ext uri="{FF2B5EF4-FFF2-40B4-BE49-F238E27FC236}">
              <a16:creationId xmlns:a16="http://schemas.microsoft.com/office/drawing/2014/main" id="{00000000-0008-0000-0600-00003A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71" name="直線コネクタ 570">
          <a:extLst>
            <a:ext uri="{FF2B5EF4-FFF2-40B4-BE49-F238E27FC236}">
              <a16:creationId xmlns:a16="http://schemas.microsoft.com/office/drawing/2014/main" id="{00000000-0008-0000-0600-00003B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72" name="失業対策事業費最小値テキスト">
          <a:extLst>
            <a:ext uri="{FF2B5EF4-FFF2-40B4-BE49-F238E27FC236}">
              <a16:creationId xmlns:a16="http://schemas.microsoft.com/office/drawing/2014/main" id="{00000000-0008-0000-0600-00003C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3" name="直線コネクタ 572">
          <a:extLst>
            <a:ext uri="{FF2B5EF4-FFF2-40B4-BE49-F238E27FC236}">
              <a16:creationId xmlns:a16="http://schemas.microsoft.com/office/drawing/2014/main" id="{00000000-0008-0000-0600-00003D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74" name="失業対策事業費最大値テキスト">
          <a:extLst>
            <a:ext uri="{FF2B5EF4-FFF2-40B4-BE49-F238E27FC236}">
              <a16:creationId xmlns:a16="http://schemas.microsoft.com/office/drawing/2014/main" id="{00000000-0008-0000-0600-00003E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5" name="直線コネクタ 574">
          <a:extLst>
            <a:ext uri="{FF2B5EF4-FFF2-40B4-BE49-F238E27FC236}">
              <a16:creationId xmlns:a16="http://schemas.microsoft.com/office/drawing/2014/main" id="{00000000-0008-0000-0600-00003F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6" name="直線コネクタ 575">
          <a:extLst>
            <a:ext uri="{FF2B5EF4-FFF2-40B4-BE49-F238E27FC236}">
              <a16:creationId xmlns:a16="http://schemas.microsoft.com/office/drawing/2014/main" id="{00000000-0008-0000-0600-000040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7" name="失業対策事業費平均値テキスト">
          <a:extLst>
            <a:ext uri="{FF2B5EF4-FFF2-40B4-BE49-F238E27FC236}">
              <a16:creationId xmlns:a16="http://schemas.microsoft.com/office/drawing/2014/main" id="{00000000-0008-0000-0600-000041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8" name="フローチャート: 判断 577">
          <a:extLst>
            <a:ext uri="{FF2B5EF4-FFF2-40B4-BE49-F238E27FC236}">
              <a16:creationId xmlns:a16="http://schemas.microsoft.com/office/drawing/2014/main" id="{00000000-0008-0000-0600-000042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9" name="直線コネクタ 578">
          <a:extLst>
            <a:ext uri="{FF2B5EF4-FFF2-40B4-BE49-F238E27FC236}">
              <a16:creationId xmlns:a16="http://schemas.microsoft.com/office/drawing/2014/main" id="{00000000-0008-0000-0600-000043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80" name="フローチャート: 判断 579">
          <a:extLst>
            <a:ext uri="{FF2B5EF4-FFF2-40B4-BE49-F238E27FC236}">
              <a16:creationId xmlns:a16="http://schemas.microsoft.com/office/drawing/2014/main" id="{00000000-0008-0000-0600-000044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82" name="直線コネクタ 581">
          <a:extLst>
            <a:ext uri="{FF2B5EF4-FFF2-40B4-BE49-F238E27FC236}">
              <a16:creationId xmlns:a16="http://schemas.microsoft.com/office/drawing/2014/main" id="{00000000-0008-0000-0600-000046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83" name="フローチャート: 判断 582">
          <a:extLst>
            <a:ext uri="{FF2B5EF4-FFF2-40B4-BE49-F238E27FC236}">
              <a16:creationId xmlns:a16="http://schemas.microsoft.com/office/drawing/2014/main" id="{00000000-0008-0000-0600-000047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85" name="直線コネクタ 584">
          <a:extLst>
            <a:ext uri="{FF2B5EF4-FFF2-40B4-BE49-F238E27FC236}">
              <a16:creationId xmlns:a16="http://schemas.microsoft.com/office/drawing/2014/main" id="{00000000-0008-0000-0600-000049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6" name="フローチャート: 判断 585">
          <a:extLst>
            <a:ext uri="{FF2B5EF4-FFF2-40B4-BE49-F238E27FC236}">
              <a16:creationId xmlns:a16="http://schemas.microsoft.com/office/drawing/2014/main" id="{00000000-0008-0000-0600-00004A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8" name="フローチャート: 判断 587">
          <a:extLst>
            <a:ext uri="{FF2B5EF4-FFF2-40B4-BE49-F238E27FC236}">
              <a16:creationId xmlns:a16="http://schemas.microsoft.com/office/drawing/2014/main" id="{00000000-0008-0000-0600-00004C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600-000050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4" name="テキスト ボックス 593">
          <a:extLst>
            <a:ext uri="{FF2B5EF4-FFF2-40B4-BE49-F238E27FC236}">
              <a16:creationId xmlns:a16="http://schemas.microsoft.com/office/drawing/2014/main" id="{00000000-0008-0000-0600-000052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95" name="楕円 594">
          <a:extLst>
            <a:ext uri="{FF2B5EF4-FFF2-40B4-BE49-F238E27FC236}">
              <a16:creationId xmlns:a16="http://schemas.microsoft.com/office/drawing/2014/main" id="{00000000-0008-0000-0600-000053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6" name="失業対策事業費該当値テキスト">
          <a:extLst>
            <a:ext uri="{FF2B5EF4-FFF2-40B4-BE49-F238E27FC236}">
              <a16:creationId xmlns:a16="http://schemas.microsoft.com/office/drawing/2014/main" id="{00000000-0008-0000-0600-000054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7" name="楕円 596">
          <a:extLst>
            <a:ext uri="{FF2B5EF4-FFF2-40B4-BE49-F238E27FC236}">
              <a16:creationId xmlns:a16="http://schemas.microsoft.com/office/drawing/2014/main" id="{00000000-0008-0000-0600-000055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8" name="テキスト ボックス 597">
          <a:extLst>
            <a:ext uri="{FF2B5EF4-FFF2-40B4-BE49-F238E27FC236}">
              <a16:creationId xmlns:a16="http://schemas.microsoft.com/office/drawing/2014/main" id="{00000000-0008-0000-0600-000056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9" name="楕円 598">
          <a:extLst>
            <a:ext uri="{FF2B5EF4-FFF2-40B4-BE49-F238E27FC236}">
              <a16:creationId xmlns:a16="http://schemas.microsoft.com/office/drawing/2014/main" id="{00000000-0008-0000-0600-000057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600" name="テキスト ボックス 599">
          <a:extLst>
            <a:ext uri="{FF2B5EF4-FFF2-40B4-BE49-F238E27FC236}">
              <a16:creationId xmlns:a16="http://schemas.microsoft.com/office/drawing/2014/main" id="{00000000-0008-0000-0600-000058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601" name="楕円 600">
          <a:extLst>
            <a:ext uri="{FF2B5EF4-FFF2-40B4-BE49-F238E27FC236}">
              <a16:creationId xmlns:a16="http://schemas.microsoft.com/office/drawing/2014/main" id="{00000000-0008-0000-0600-000059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602" name="テキスト ボックス 601">
          <a:extLst>
            <a:ext uri="{FF2B5EF4-FFF2-40B4-BE49-F238E27FC236}">
              <a16:creationId xmlns:a16="http://schemas.microsoft.com/office/drawing/2014/main" id="{00000000-0008-0000-0600-00005A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603" name="楕円 602">
          <a:extLst>
            <a:ext uri="{FF2B5EF4-FFF2-40B4-BE49-F238E27FC236}">
              <a16:creationId xmlns:a16="http://schemas.microsoft.com/office/drawing/2014/main" id="{00000000-0008-0000-0600-00005B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604" name="テキスト ボックス 603">
          <a:extLst>
            <a:ext uri="{FF2B5EF4-FFF2-40B4-BE49-F238E27FC236}">
              <a16:creationId xmlns:a16="http://schemas.microsoft.com/office/drawing/2014/main" id="{00000000-0008-0000-0600-00005C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5" name="正方形/長方形 604">
          <a:extLst>
            <a:ext uri="{FF2B5EF4-FFF2-40B4-BE49-F238E27FC236}">
              <a16:creationId xmlns:a16="http://schemas.microsoft.com/office/drawing/2014/main" id="{00000000-0008-0000-0600-00005D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6" name="正方形/長方形 605">
          <a:extLst>
            <a:ext uri="{FF2B5EF4-FFF2-40B4-BE49-F238E27FC236}">
              <a16:creationId xmlns:a16="http://schemas.microsoft.com/office/drawing/2014/main" id="{00000000-0008-0000-0600-00005E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7" name="正方形/長方形 606">
          <a:extLst>
            <a:ext uri="{FF2B5EF4-FFF2-40B4-BE49-F238E27FC236}">
              <a16:creationId xmlns:a16="http://schemas.microsoft.com/office/drawing/2014/main" id="{00000000-0008-0000-0600-00005F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8" name="正方形/長方形 607">
          <a:extLst>
            <a:ext uri="{FF2B5EF4-FFF2-40B4-BE49-F238E27FC236}">
              <a16:creationId xmlns:a16="http://schemas.microsoft.com/office/drawing/2014/main" id="{00000000-0008-0000-0600-000060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9" name="正方形/長方形 608">
          <a:extLst>
            <a:ext uri="{FF2B5EF4-FFF2-40B4-BE49-F238E27FC236}">
              <a16:creationId xmlns:a16="http://schemas.microsoft.com/office/drawing/2014/main" id="{00000000-0008-0000-0600-000061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0" name="正方形/長方形 609">
          <a:extLst>
            <a:ext uri="{FF2B5EF4-FFF2-40B4-BE49-F238E27FC236}">
              <a16:creationId xmlns:a16="http://schemas.microsoft.com/office/drawing/2014/main" id="{00000000-0008-0000-0600-000062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1" name="正方形/長方形 610">
          <a:extLst>
            <a:ext uri="{FF2B5EF4-FFF2-40B4-BE49-F238E27FC236}">
              <a16:creationId xmlns:a16="http://schemas.microsoft.com/office/drawing/2014/main" id="{00000000-0008-0000-0600-000063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32,897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2" name="正方形/長方形 611">
          <a:extLst>
            <a:ext uri="{FF2B5EF4-FFF2-40B4-BE49-F238E27FC236}">
              <a16:creationId xmlns:a16="http://schemas.microsoft.com/office/drawing/2014/main" id="{00000000-0008-0000-0600-000064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3" name="テキスト ボックス 612">
          <a:extLst>
            <a:ext uri="{FF2B5EF4-FFF2-40B4-BE49-F238E27FC236}">
              <a16:creationId xmlns:a16="http://schemas.microsoft.com/office/drawing/2014/main" id="{00000000-0008-0000-0600-000065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4" name="直線コネクタ 613">
          <a:extLst>
            <a:ext uri="{FF2B5EF4-FFF2-40B4-BE49-F238E27FC236}">
              <a16:creationId xmlns:a16="http://schemas.microsoft.com/office/drawing/2014/main" id="{00000000-0008-0000-0600-000066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16" name="テキスト ボックス 615">
          <a:extLst>
            <a:ext uri="{FF2B5EF4-FFF2-40B4-BE49-F238E27FC236}">
              <a16:creationId xmlns:a16="http://schemas.microsoft.com/office/drawing/2014/main" id="{00000000-0008-0000-0600-000068020000}"/>
            </a:ext>
          </a:extLst>
        </xdr:cNvPr>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18" name="テキスト ボックス 617">
          <a:extLst>
            <a:ext uri="{FF2B5EF4-FFF2-40B4-BE49-F238E27FC236}">
              <a16:creationId xmlns:a16="http://schemas.microsoft.com/office/drawing/2014/main" id="{00000000-0008-0000-0600-00006A020000}"/>
            </a:ext>
          </a:extLst>
        </xdr:cNvPr>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20" name="テキスト ボックス 619">
          <a:extLst>
            <a:ext uri="{FF2B5EF4-FFF2-40B4-BE49-F238E27FC236}">
              <a16:creationId xmlns:a16="http://schemas.microsoft.com/office/drawing/2014/main" id="{00000000-0008-0000-0600-00006C020000}"/>
            </a:ext>
          </a:extLst>
        </xdr:cNvPr>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22" name="テキスト ボックス 621">
          <a:extLst>
            <a:ext uri="{FF2B5EF4-FFF2-40B4-BE49-F238E27FC236}">
              <a16:creationId xmlns:a16="http://schemas.microsoft.com/office/drawing/2014/main" id="{00000000-0008-0000-0600-00006E020000}"/>
            </a:ext>
          </a:extLst>
        </xdr:cNvPr>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23" name="直線コネクタ 622">
          <a:extLst>
            <a:ext uri="{FF2B5EF4-FFF2-40B4-BE49-F238E27FC236}">
              <a16:creationId xmlns:a16="http://schemas.microsoft.com/office/drawing/2014/main" id="{00000000-0008-0000-0600-00006F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21970</xdr:rowOff>
    </xdr:from>
    <xdr:ext cx="531299" cy="259045"/>
    <xdr:sp macro="" textlink="">
      <xdr:nvSpPr>
        <xdr:cNvPr id="624" name="テキスト ボックス 623">
          <a:extLst>
            <a:ext uri="{FF2B5EF4-FFF2-40B4-BE49-F238E27FC236}">
              <a16:creationId xmlns:a16="http://schemas.microsoft.com/office/drawing/2014/main" id="{00000000-0008-0000-0600-000070020000}"/>
            </a:ext>
          </a:extLst>
        </xdr:cNvPr>
        <xdr:cNvSpPr txBox="1"/>
      </xdr:nvSpPr>
      <xdr:spPr>
        <a:xfrm>
          <a:off x="11914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25" name="直線コネクタ 624">
          <a:extLst>
            <a:ext uri="{FF2B5EF4-FFF2-40B4-BE49-F238E27FC236}">
              <a16:creationId xmlns:a16="http://schemas.microsoft.com/office/drawing/2014/main" id="{00000000-0008-0000-0600-000071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26" name="テキスト ボックス 625">
          <a:extLst>
            <a:ext uri="{FF2B5EF4-FFF2-40B4-BE49-F238E27FC236}">
              <a16:creationId xmlns:a16="http://schemas.microsoft.com/office/drawing/2014/main" id="{00000000-0008-0000-0600-000072020000}"/>
            </a:ext>
          </a:extLst>
        </xdr:cNvPr>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7" name="直線コネクタ 626">
          <a:extLst>
            <a:ext uri="{FF2B5EF4-FFF2-40B4-BE49-F238E27FC236}">
              <a16:creationId xmlns:a16="http://schemas.microsoft.com/office/drawing/2014/main" id="{00000000-0008-0000-0600-000073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8" name="テキスト ボックス 627">
          <a:extLst>
            <a:ext uri="{FF2B5EF4-FFF2-40B4-BE49-F238E27FC236}">
              <a16:creationId xmlns:a16="http://schemas.microsoft.com/office/drawing/2014/main" id="{00000000-0008-0000-0600-000074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9" name="公債費グラフ枠">
          <a:extLst>
            <a:ext uri="{FF2B5EF4-FFF2-40B4-BE49-F238E27FC236}">
              <a16:creationId xmlns:a16="http://schemas.microsoft.com/office/drawing/2014/main" id="{00000000-0008-0000-0600-000075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1936</xdr:rowOff>
    </xdr:from>
    <xdr:to>
      <xdr:col>85</xdr:col>
      <xdr:colOff>126364</xdr:colOff>
      <xdr:row>78</xdr:row>
      <xdr:rowOff>107843</xdr:rowOff>
    </xdr:to>
    <xdr:cxnSp macro="">
      <xdr:nvCxnSpPr>
        <xdr:cNvPr id="630" name="直線コネクタ 629">
          <a:extLst>
            <a:ext uri="{FF2B5EF4-FFF2-40B4-BE49-F238E27FC236}">
              <a16:creationId xmlns:a16="http://schemas.microsoft.com/office/drawing/2014/main" id="{00000000-0008-0000-0600-000076020000}"/>
            </a:ext>
          </a:extLst>
        </xdr:cNvPr>
        <xdr:cNvCxnSpPr/>
      </xdr:nvCxnSpPr>
      <xdr:spPr>
        <a:xfrm flipV="1">
          <a:off x="16317595" y="12003436"/>
          <a:ext cx="1269" cy="14775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111670</xdr:rowOff>
    </xdr:from>
    <xdr:ext cx="469744" cy="259045"/>
    <xdr:sp macro="" textlink="">
      <xdr:nvSpPr>
        <xdr:cNvPr id="631" name="公債費最小値テキスト">
          <a:extLst>
            <a:ext uri="{FF2B5EF4-FFF2-40B4-BE49-F238E27FC236}">
              <a16:creationId xmlns:a16="http://schemas.microsoft.com/office/drawing/2014/main" id="{00000000-0008-0000-0600-000077020000}"/>
            </a:ext>
          </a:extLst>
        </xdr:cNvPr>
        <xdr:cNvSpPr txBox="1"/>
      </xdr:nvSpPr>
      <xdr:spPr>
        <a:xfrm>
          <a:off x="16370300" y="134847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107843</xdr:rowOff>
    </xdr:from>
    <xdr:to>
      <xdr:col>86</xdr:col>
      <xdr:colOff>25400</xdr:colOff>
      <xdr:row>78</xdr:row>
      <xdr:rowOff>107843</xdr:rowOff>
    </xdr:to>
    <xdr:cxnSp macro="">
      <xdr:nvCxnSpPr>
        <xdr:cNvPr id="632" name="直線コネクタ 631">
          <a:extLst>
            <a:ext uri="{FF2B5EF4-FFF2-40B4-BE49-F238E27FC236}">
              <a16:creationId xmlns:a16="http://schemas.microsoft.com/office/drawing/2014/main" id="{00000000-0008-0000-0600-000078020000}"/>
            </a:ext>
          </a:extLst>
        </xdr:cNvPr>
        <xdr:cNvCxnSpPr/>
      </xdr:nvCxnSpPr>
      <xdr:spPr>
        <a:xfrm>
          <a:off x="16230600" y="134809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120063</xdr:rowOff>
    </xdr:from>
    <xdr:ext cx="599010" cy="259045"/>
    <xdr:sp macro="" textlink="">
      <xdr:nvSpPr>
        <xdr:cNvPr id="633" name="公債費最大値テキスト">
          <a:extLst>
            <a:ext uri="{FF2B5EF4-FFF2-40B4-BE49-F238E27FC236}">
              <a16:creationId xmlns:a16="http://schemas.microsoft.com/office/drawing/2014/main" id="{00000000-0008-0000-0600-000079020000}"/>
            </a:ext>
          </a:extLst>
        </xdr:cNvPr>
        <xdr:cNvSpPr txBox="1"/>
      </xdr:nvSpPr>
      <xdr:spPr>
        <a:xfrm>
          <a:off x="16370300" y="117786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100,437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1936</xdr:rowOff>
    </xdr:from>
    <xdr:to>
      <xdr:col>86</xdr:col>
      <xdr:colOff>25400</xdr:colOff>
      <xdr:row>70</xdr:row>
      <xdr:rowOff>1936</xdr:rowOff>
    </xdr:to>
    <xdr:cxnSp macro="">
      <xdr:nvCxnSpPr>
        <xdr:cNvPr id="634" name="直線コネクタ 633">
          <a:extLst>
            <a:ext uri="{FF2B5EF4-FFF2-40B4-BE49-F238E27FC236}">
              <a16:creationId xmlns:a16="http://schemas.microsoft.com/office/drawing/2014/main" id="{00000000-0008-0000-0600-00007A020000}"/>
            </a:ext>
          </a:extLst>
        </xdr:cNvPr>
        <xdr:cNvCxnSpPr/>
      </xdr:nvCxnSpPr>
      <xdr:spPr>
        <a:xfrm>
          <a:off x="16230600" y="120034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1822</xdr:rowOff>
    </xdr:from>
    <xdr:to>
      <xdr:col>85</xdr:col>
      <xdr:colOff>127000</xdr:colOff>
      <xdr:row>77</xdr:row>
      <xdr:rowOff>5104</xdr:rowOff>
    </xdr:to>
    <xdr:cxnSp macro="">
      <xdr:nvCxnSpPr>
        <xdr:cNvPr id="635" name="直線コネクタ 634">
          <a:extLst>
            <a:ext uri="{FF2B5EF4-FFF2-40B4-BE49-F238E27FC236}">
              <a16:creationId xmlns:a16="http://schemas.microsoft.com/office/drawing/2014/main" id="{00000000-0008-0000-0600-00007B020000}"/>
            </a:ext>
          </a:extLst>
        </xdr:cNvPr>
        <xdr:cNvCxnSpPr/>
      </xdr:nvCxnSpPr>
      <xdr:spPr>
        <a:xfrm>
          <a:off x="15481300" y="13203472"/>
          <a:ext cx="838200" cy="32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74</xdr:row>
      <xdr:rowOff>51280</xdr:rowOff>
    </xdr:from>
    <xdr:ext cx="534377" cy="259045"/>
    <xdr:sp macro="" textlink="">
      <xdr:nvSpPr>
        <xdr:cNvPr id="636" name="公債費平均値テキスト">
          <a:extLst>
            <a:ext uri="{FF2B5EF4-FFF2-40B4-BE49-F238E27FC236}">
              <a16:creationId xmlns:a16="http://schemas.microsoft.com/office/drawing/2014/main" id="{00000000-0008-0000-0600-00007C020000}"/>
            </a:ext>
          </a:extLst>
        </xdr:cNvPr>
        <xdr:cNvSpPr txBox="1"/>
      </xdr:nvSpPr>
      <xdr:spPr>
        <a:xfrm>
          <a:off x="16370300" y="1273858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43,205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28403</xdr:rowOff>
    </xdr:from>
    <xdr:to>
      <xdr:col>85</xdr:col>
      <xdr:colOff>177800</xdr:colOff>
      <xdr:row>75</xdr:row>
      <xdr:rowOff>130003</xdr:rowOff>
    </xdr:to>
    <xdr:sp macro="" textlink="">
      <xdr:nvSpPr>
        <xdr:cNvPr id="637" name="フローチャート: 判断 636">
          <a:extLst>
            <a:ext uri="{FF2B5EF4-FFF2-40B4-BE49-F238E27FC236}">
              <a16:creationId xmlns:a16="http://schemas.microsoft.com/office/drawing/2014/main" id="{00000000-0008-0000-0600-00007D020000}"/>
            </a:ext>
          </a:extLst>
        </xdr:cNvPr>
        <xdr:cNvSpPr/>
      </xdr:nvSpPr>
      <xdr:spPr>
        <a:xfrm>
          <a:off x="16268700" y="128871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76</xdr:row>
      <xdr:rowOff>150118</xdr:rowOff>
    </xdr:from>
    <xdr:to>
      <xdr:col>81</xdr:col>
      <xdr:colOff>50800</xdr:colOff>
      <xdr:row>77</xdr:row>
      <xdr:rowOff>1822</xdr:rowOff>
    </xdr:to>
    <xdr:cxnSp macro="">
      <xdr:nvCxnSpPr>
        <xdr:cNvPr id="638" name="直線コネクタ 637">
          <a:extLst>
            <a:ext uri="{FF2B5EF4-FFF2-40B4-BE49-F238E27FC236}">
              <a16:creationId xmlns:a16="http://schemas.microsoft.com/office/drawing/2014/main" id="{00000000-0008-0000-0600-00007E020000}"/>
            </a:ext>
          </a:extLst>
        </xdr:cNvPr>
        <xdr:cNvCxnSpPr/>
      </xdr:nvCxnSpPr>
      <xdr:spPr>
        <a:xfrm>
          <a:off x="14592300" y="13180318"/>
          <a:ext cx="889000" cy="231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75</xdr:row>
      <xdr:rowOff>23880</xdr:rowOff>
    </xdr:from>
    <xdr:to>
      <xdr:col>81</xdr:col>
      <xdr:colOff>101600</xdr:colOff>
      <xdr:row>75</xdr:row>
      <xdr:rowOff>125480</xdr:rowOff>
    </xdr:to>
    <xdr:sp macro="" textlink="">
      <xdr:nvSpPr>
        <xdr:cNvPr id="639" name="フローチャート: 判断 638">
          <a:extLst>
            <a:ext uri="{FF2B5EF4-FFF2-40B4-BE49-F238E27FC236}">
              <a16:creationId xmlns:a16="http://schemas.microsoft.com/office/drawing/2014/main" id="{00000000-0008-0000-0600-00007F020000}"/>
            </a:ext>
          </a:extLst>
        </xdr:cNvPr>
        <xdr:cNvSpPr/>
      </xdr:nvSpPr>
      <xdr:spPr>
        <a:xfrm>
          <a:off x="15430500" y="12882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73</xdr:row>
      <xdr:rowOff>142007</xdr:rowOff>
    </xdr:from>
    <xdr:ext cx="534377"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5214111" y="126578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43,482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76</xdr:row>
      <xdr:rowOff>150118</xdr:rowOff>
    </xdr:from>
    <xdr:to>
      <xdr:col>76</xdr:col>
      <xdr:colOff>114300</xdr:colOff>
      <xdr:row>76</xdr:row>
      <xdr:rowOff>153415</xdr:rowOff>
    </xdr:to>
    <xdr:cxnSp macro="">
      <xdr:nvCxnSpPr>
        <xdr:cNvPr id="641" name="直線コネクタ 640">
          <a:extLst>
            <a:ext uri="{FF2B5EF4-FFF2-40B4-BE49-F238E27FC236}">
              <a16:creationId xmlns:a16="http://schemas.microsoft.com/office/drawing/2014/main" id="{00000000-0008-0000-0600-000081020000}"/>
            </a:ext>
          </a:extLst>
        </xdr:cNvPr>
        <xdr:cNvCxnSpPr/>
      </xdr:nvCxnSpPr>
      <xdr:spPr>
        <a:xfrm flipV="1">
          <a:off x="13703300" y="13180318"/>
          <a:ext cx="889000" cy="32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75</xdr:row>
      <xdr:rowOff>85553</xdr:rowOff>
    </xdr:from>
    <xdr:to>
      <xdr:col>76</xdr:col>
      <xdr:colOff>165100</xdr:colOff>
      <xdr:row>76</xdr:row>
      <xdr:rowOff>15703</xdr:rowOff>
    </xdr:to>
    <xdr:sp macro="" textlink="">
      <xdr:nvSpPr>
        <xdr:cNvPr id="642" name="フローチャート: 判断 641">
          <a:extLst>
            <a:ext uri="{FF2B5EF4-FFF2-40B4-BE49-F238E27FC236}">
              <a16:creationId xmlns:a16="http://schemas.microsoft.com/office/drawing/2014/main" id="{00000000-0008-0000-0600-000082020000}"/>
            </a:ext>
          </a:extLst>
        </xdr:cNvPr>
        <xdr:cNvSpPr/>
      </xdr:nvSpPr>
      <xdr:spPr>
        <a:xfrm>
          <a:off x="14541500" y="129443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74</xdr:row>
      <xdr:rowOff>32230</xdr:rowOff>
    </xdr:from>
    <xdr:ext cx="534377" cy="259045"/>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4325111" y="127195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39,705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76</xdr:row>
      <xdr:rowOff>137838</xdr:rowOff>
    </xdr:from>
    <xdr:to>
      <xdr:col>71</xdr:col>
      <xdr:colOff>177800</xdr:colOff>
      <xdr:row>76</xdr:row>
      <xdr:rowOff>153415</xdr:rowOff>
    </xdr:to>
    <xdr:cxnSp macro="">
      <xdr:nvCxnSpPr>
        <xdr:cNvPr id="644" name="直線コネクタ 643">
          <a:extLst>
            <a:ext uri="{FF2B5EF4-FFF2-40B4-BE49-F238E27FC236}">
              <a16:creationId xmlns:a16="http://schemas.microsoft.com/office/drawing/2014/main" id="{00000000-0008-0000-0600-000084020000}"/>
            </a:ext>
          </a:extLst>
        </xdr:cNvPr>
        <xdr:cNvCxnSpPr/>
      </xdr:nvCxnSpPr>
      <xdr:spPr>
        <a:xfrm>
          <a:off x="12814300" y="13168038"/>
          <a:ext cx="889000" cy="155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74906</xdr:rowOff>
    </xdr:from>
    <xdr:to>
      <xdr:col>72</xdr:col>
      <xdr:colOff>38100</xdr:colOff>
      <xdr:row>76</xdr:row>
      <xdr:rowOff>5057</xdr:rowOff>
    </xdr:to>
    <xdr:sp macro="" textlink="">
      <xdr:nvSpPr>
        <xdr:cNvPr id="645" name="フローチャート: 判断 644">
          <a:extLst>
            <a:ext uri="{FF2B5EF4-FFF2-40B4-BE49-F238E27FC236}">
              <a16:creationId xmlns:a16="http://schemas.microsoft.com/office/drawing/2014/main" id="{00000000-0008-0000-0600-000085020000}"/>
            </a:ext>
          </a:extLst>
        </xdr:cNvPr>
        <xdr:cNvSpPr/>
      </xdr:nvSpPr>
      <xdr:spPr>
        <a:xfrm>
          <a:off x="13652500" y="12933656"/>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74</xdr:row>
      <xdr:rowOff>21583</xdr:rowOff>
    </xdr:from>
    <xdr:ext cx="534377"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3436111" y="127088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40,357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65273</xdr:rowOff>
    </xdr:from>
    <xdr:to>
      <xdr:col>67</xdr:col>
      <xdr:colOff>101600</xdr:colOff>
      <xdr:row>75</xdr:row>
      <xdr:rowOff>166874</xdr:rowOff>
    </xdr:to>
    <xdr:sp macro="" textlink="">
      <xdr:nvSpPr>
        <xdr:cNvPr id="647" name="フローチャート: 判断 646">
          <a:extLst>
            <a:ext uri="{FF2B5EF4-FFF2-40B4-BE49-F238E27FC236}">
              <a16:creationId xmlns:a16="http://schemas.microsoft.com/office/drawing/2014/main" id="{00000000-0008-0000-0600-000087020000}"/>
            </a:ext>
          </a:extLst>
        </xdr:cNvPr>
        <xdr:cNvSpPr/>
      </xdr:nvSpPr>
      <xdr:spPr>
        <a:xfrm>
          <a:off x="12763500" y="12924023"/>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74</xdr:row>
      <xdr:rowOff>11950</xdr:rowOff>
    </xdr:from>
    <xdr:ext cx="534377"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2547111" y="126992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40,947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600-000089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1" name="テキスト ボックス 650">
          <a:extLst>
            <a:ext uri="{FF2B5EF4-FFF2-40B4-BE49-F238E27FC236}">
              <a16:creationId xmlns:a16="http://schemas.microsoft.com/office/drawing/2014/main" id="{00000000-0008-0000-0600-00008B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2" name="テキスト ボックス 651">
          <a:extLst>
            <a:ext uri="{FF2B5EF4-FFF2-40B4-BE49-F238E27FC236}">
              <a16:creationId xmlns:a16="http://schemas.microsoft.com/office/drawing/2014/main" id="{00000000-0008-0000-0600-00008C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3" name="テキスト ボックス 652">
          <a:extLst>
            <a:ext uri="{FF2B5EF4-FFF2-40B4-BE49-F238E27FC236}">
              <a16:creationId xmlns:a16="http://schemas.microsoft.com/office/drawing/2014/main" id="{00000000-0008-0000-0600-00008D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125754</xdr:rowOff>
    </xdr:from>
    <xdr:to>
      <xdr:col>85</xdr:col>
      <xdr:colOff>177800</xdr:colOff>
      <xdr:row>77</xdr:row>
      <xdr:rowOff>55904</xdr:rowOff>
    </xdr:to>
    <xdr:sp macro="" textlink="">
      <xdr:nvSpPr>
        <xdr:cNvPr id="654" name="楕円 653">
          <a:extLst>
            <a:ext uri="{FF2B5EF4-FFF2-40B4-BE49-F238E27FC236}">
              <a16:creationId xmlns:a16="http://schemas.microsoft.com/office/drawing/2014/main" id="{00000000-0008-0000-0600-00008E020000}"/>
            </a:ext>
          </a:extLst>
        </xdr:cNvPr>
        <xdr:cNvSpPr/>
      </xdr:nvSpPr>
      <xdr:spPr>
        <a:xfrm>
          <a:off x="16268700" y="131559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104181</xdr:rowOff>
    </xdr:from>
    <xdr:ext cx="534377" cy="259045"/>
    <xdr:sp macro="" textlink="">
      <xdr:nvSpPr>
        <xdr:cNvPr id="655" name="公債費該当値テキスト">
          <a:extLst>
            <a:ext uri="{FF2B5EF4-FFF2-40B4-BE49-F238E27FC236}">
              <a16:creationId xmlns:a16="http://schemas.microsoft.com/office/drawing/2014/main" id="{00000000-0008-0000-0600-00008F020000}"/>
            </a:ext>
          </a:extLst>
        </xdr:cNvPr>
        <xdr:cNvSpPr txBox="1"/>
      </xdr:nvSpPr>
      <xdr:spPr>
        <a:xfrm>
          <a:off x="16370300" y="131343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26,743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122472</xdr:rowOff>
    </xdr:from>
    <xdr:to>
      <xdr:col>81</xdr:col>
      <xdr:colOff>101600</xdr:colOff>
      <xdr:row>77</xdr:row>
      <xdr:rowOff>52622</xdr:rowOff>
    </xdr:to>
    <xdr:sp macro="" textlink="">
      <xdr:nvSpPr>
        <xdr:cNvPr id="656" name="楕円 655">
          <a:extLst>
            <a:ext uri="{FF2B5EF4-FFF2-40B4-BE49-F238E27FC236}">
              <a16:creationId xmlns:a16="http://schemas.microsoft.com/office/drawing/2014/main" id="{00000000-0008-0000-0600-000090020000}"/>
            </a:ext>
          </a:extLst>
        </xdr:cNvPr>
        <xdr:cNvSpPr/>
      </xdr:nvSpPr>
      <xdr:spPr>
        <a:xfrm>
          <a:off x="15430500" y="13152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43749</xdr:rowOff>
    </xdr:from>
    <xdr:ext cx="534377" cy="259045"/>
    <xdr:sp macro="" textlink="">
      <xdr:nvSpPr>
        <xdr:cNvPr id="657" name="テキスト ボックス 656">
          <a:extLst>
            <a:ext uri="{FF2B5EF4-FFF2-40B4-BE49-F238E27FC236}">
              <a16:creationId xmlns:a16="http://schemas.microsoft.com/office/drawing/2014/main" id="{00000000-0008-0000-0600-000091020000}"/>
            </a:ext>
          </a:extLst>
        </xdr:cNvPr>
        <xdr:cNvSpPr txBox="1"/>
      </xdr:nvSpPr>
      <xdr:spPr>
        <a:xfrm>
          <a:off x="15214111" y="132453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26,944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76</xdr:row>
      <xdr:rowOff>99318</xdr:rowOff>
    </xdr:from>
    <xdr:to>
      <xdr:col>76</xdr:col>
      <xdr:colOff>165100</xdr:colOff>
      <xdr:row>77</xdr:row>
      <xdr:rowOff>29468</xdr:rowOff>
    </xdr:to>
    <xdr:sp macro="" textlink="">
      <xdr:nvSpPr>
        <xdr:cNvPr id="658" name="楕円 657">
          <a:extLst>
            <a:ext uri="{FF2B5EF4-FFF2-40B4-BE49-F238E27FC236}">
              <a16:creationId xmlns:a16="http://schemas.microsoft.com/office/drawing/2014/main" id="{00000000-0008-0000-0600-000092020000}"/>
            </a:ext>
          </a:extLst>
        </xdr:cNvPr>
        <xdr:cNvSpPr/>
      </xdr:nvSpPr>
      <xdr:spPr>
        <a:xfrm>
          <a:off x="14541500" y="131295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20595</xdr:rowOff>
    </xdr:from>
    <xdr:ext cx="534377" cy="259045"/>
    <xdr:sp macro="" textlink="">
      <xdr:nvSpPr>
        <xdr:cNvPr id="659" name="テキスト ボックス 658">
          <a:extLst>
            <a:ext uri="{FF2B5EF4-FFF2-40B4-BE49-F238E27FC236}">
              <a16:creationId xmlns:a16="http://schemas.microsoft.com/office/drawing/2014/main" id="{00000000-0008-0000-0600-000093020000}"/>
            </a:ext>
          </a:extLst>
        </xdr:cNvPr>
        <xdr:cNvSpPr txBox="1"/>
      </xdr:nvSpPr>
      <xdr:spPr>
        <a:xfrm>
          <a:off x="14325111" y="132222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28,362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76</xdr:row>
      <xdr:rowOff>102615</xdr:rowOff>
    </xdr:from>
    <xdr:to>
      <xdr:col>72</xdr:col>
      <xdr:colOff>38100</xdr:colOff>
      <xdr:row>77</xdr:row>
      <xdr:rowOff>32765</xdr:rowOff>
    </xdr:to>
    <xdr:sp macro="" textlink="">
      <xdr:nvSpPr>
        <xdr:cNvPr id="660" name="楕円 659">
          <a:extLst>
            <a:ext uri="{FF2B5EF4-FFF2-40B4-BE49-F238E27FC236}">
              <a16:creationId xmlns:a16="http://schemas.microsoft.com/office/drawing/2014/main" id="{00000000-0008-0000-0600-000094020000}"/>
            </a:ext>
          </a:extLst>
        </xdr:cNvPr>
        <xdr:cNvSpPr/>
      </xdr:nvSpPr>
      <xdr:spPr>
        <a:xfrm>
          <a:off x="13652500" y="13132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23892</xdr:rowOff>
    </xdr:from>
    <xdr:ext cx="534377" cy="259045"/>
    <xdr:sp macro="" textlink="">
      <xdr:nvSpPr>
        <xdr:cNvPr id="661" name="テキスト ボックス 660">
          <a:extLst>
            <a:ext uri="{FF2B5EF4-FFF2-40B4-BE49-F238E27FC236}">
              <a16:creationId xmlns:a16="http://schemas.microsoft.com/office/drawing/2014/main" id="{00000000-0008-0000-0600-000095020000}"/>
            </a:ext>
          </a:extLst>
        </xdr:cNvPr>
        <xdr:cNvSpPr txBox="1"/>
      </xdr:nvSpPr>
      <xdr:spPr>
        <a:xfrm>
          <a:off x="13436111" y="132255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87038</xdr:rowOff>
    </xdr:from>
    <xdr:to>
      <xdr:col>67</xdr:col>
      <xdr:colOff>101600</xdr:colOff>
      <xdr:row>77</xdr:row>
      <xdr:rowOff>17188</xdr:rowOff>
    </xdr:to>
    <xdr:sp macro="" textlink="">
      <xdr:nvSpPr>
        <xdr:cNvPr id="662" name="楕円 661">
          <a:extLst>
            <a:ext uri="{FF2B5EF4-FFF2-40B4-BE49-F238E27FC236}">
              <a16:creationId xmlns:a16="http://schemas.microsoft.com/office/drawing/2014/main" id="{00000000-0008-0000-0600-000096020000}"/>
            </a:ext>
          </a:extLst>
        </xdr:cNvPr>
        <xdr:cNvSpPr/>
      </xdr:nvSpPr>
      <xdr:spPr>
        <a:xfrm>
          <a:off x="12763500" y="131172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8315</xdr:rowOff>
    </xdr:from>
    <xdr:ext cx="534377" cy="259045"/>
    <xdr:sp macro="" textlink="">
      <xdr:nvSpPr>
        <xdr:cNvPr id="663" name="テキスト ボックス 662">
          <a:extLst>
            <a:ext uri="{FF2B5EF4-FFF2-40B4-BE49-F238E27FC236}">
              <a16:creationId xmlns:a16="http://schemas.microsoft.com/office/drawing/2014/main" id="{00000000-0008-0000-0600-000097020000}"/>
            </a:ext>
          </a:extLst>
        </xdr:cNvPr>
        <xdr:cNvSpPr txBox="1"/>
      </xdr:nvSpPr>
      <xdr:spPr>
        <a:xfrm>
          <a:off x="12547111" y="132099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4" name="正方形/長方形 663">
          <a:extLst>
            <a:ext uri="{FF2B5EF4-FFF2-40B4-BE49-F238E27FC236}">
              <a16:creationId xmlns:a16="http://schemas.microsoft.com/office/drawing/2014/main" id="{00000000-0008-0000-0600-000098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5" name="正方形/長方形 664">
          <a:extLst>
            <a:ext uri="{FF2B5EF4-FFF2-40B4-BE49-F238E27FC236}">
              <a16:creationId xmlns:a16="http://schemas.microsoft.com/office/drawing/2014/main" id="{00000000-0008-0000-0600-000099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6" name="正方形/長方形 665">
          <a:extLst>
            <a:ext uri="{FF2B5EF4-FFF2-40B4-BE49-F238E27FC236}">
              <a16:creationId xmlns:a16="http://schemas.microsoft.com/office/drawing/2014/main" id="{00000000-0008-0000-0600-00009A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7" name="正方形/長方形 666">
          <a:extLst>
            <a:ext uri="{FF2B5EF4-FFF2-40B4-BE49-F238E27FC236}">
              <a16:creationId xmlns:a16="http://schemas.microsoft.com/office/drawing/2014/main" id="{00000000-0008-0000-0600-00009B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8" name="正方形/長方形 667">
          <a:extLst>
            <a:ext uri="{FF2B5EF4-FFF2-40B4-BE49-F238E27FC236}">
              <a16:creationId xmlns:a16="http://schemas.microsoft.com/office/drawing/2014/main" id="{00000000-0008-0000-0600-00009C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9" name="正方形/長方形 668">
          <a:extLst>
            <a:ext uri="{FF2B5EF4-FFF2-40B4-BE49-F238E27FC236}">
              <a16:creationId xmlns:a16="http://schemas.microsoft.com/office/drawing/2014/main" id="{00000000-0008-0000-0600-00009D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0" name="正方形/長方形 669">
          <a:extLst>
            <a:ext uri="{FF2B5EF4-FFF2-40B4-BE49-F238E27FC236}">
              <a16:creationId xmlns:a16="http://schemas.microsoft.com/office/drawing/2014/main" id="{00000000-0008-0000-0600-00009E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1" name="正方形/長方形 670">
          <a:extLst>
            <a:ext uri="{FF2B5EF4-FFF2-40B4-BE49-F238E27FC236}">
              <a16:creationId xmlns:a16="http://schemas.microsoft.com/office/drawing/2014/main" id="{00000000-0008-0000-0600-00009F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2" name="テキスト ボックス 671">
          <a:extLst>
            <a:ext uri="{FF2B5EF4-FFF2-40B4-BE49-F238E27FC236}">
              <a16:creationId xmlns:a16="http://schemas.microsoft.com/office/drawing/2014/main" id="{00000000-0008-0000-0600-0000A0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5" name="テキスト ボックス 674">
          <a:extLst>
            <a:ext uri="{FF2B5EF4-FFF2-40B4-BE49-F238E27FC236}">
              <a16:creationId xmlns:a16="http://schemas.microsoft.com/office/drawing/2014/main" id="{00000000-0008-0000-0600-0000A3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77" name="テキスト ボックス 676">
          <a:extLst>
            <a:ext uri="{FF2B5EF4-FFF2-40B4-BE49-F238E27FC236}">
              <a16:creationId xmlns:a16="http://schemas.microsoft.com/office/drawing/2014/main" id="{00000000-0008-0000-0600-0000A5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79" name="テキスト ボックス 678">
          <a:extLst>
            <a:ext uri="{FF2B5EF4-FFF2-40B4-BE49-F238E27FC236}">
              <a16:creationId xmlns:a16="http://schemas.microsoft.com/office/drawing/2014/main" id="{00000000-0008-0000-0600-0000A7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80" name="直線コネクタ 679">
          <a:extLst>
            <a:ext uri="{FF2B5EF4-FFF2-40B4-BE49-F238E27FC236}">
              <a16:creationId xmlns:a16="http://schemas.microsoft.com/office/drawing/2014/main" id="{00000000-0008-0000-0600-0000A8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81" name="テキスト ボックス 680">
          <a:extLst>
            <a:ext uri="{FF2B5EF4-FFF2-40B4-BE49-F238E27FC236}">
              <a16:creationId xmlns:a16="http://schemas.microsoft.com/office/drawing/2014/main" id="{00000000-0008-0000-0600-0000A9020000}"/>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2" name="直線コネクタ 681">
          <a:extLst>
            <a:ext uri="{FF2B5EF4-FFF2-40B4-BE49-F238E27FC236}">
              <a16:creationId xmlns:a16="http://schemas.microsoft.com/office/drawing/2014/main" id="{00000000-0008-0000-0600-0000AA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83" name="テキスト ボックス 682">
          <a:extLst>
            <a:ext uri="{FF2B5EF4-FFF2-40B4-BE49-F238E27FC236}">
              <a16:creationId xmlns:a16="http://schemas.microsoft.com/office/drawing/2014/main" id="{00000000-0008-0000-0600-0000AB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4" name="直線コネクタ 683">
          <a:extLst>
            <a:ext uri="{FF2B5EF4-FFF2-40B4-BE49-F238E27FC236}">
              <a16:creationId xmlns:a16="http://schemas.microsoft.com/office/drawing/2014/main" id="{00000000-0008-0000-0600-0000AC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5" name="テキスト ボックス 684">
          <a:extLst>
            <a:ext uri="{FF2B5EF4-FFF2-40B4-BE49-F238E27FC236}">
              <a16:creationId xmlns:a16="http://schemas.microsoft.com/office/drawing/2014/main" id="{00000000-0008-0000-0600-0000AD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6" name="積立金グラフ枠">
          <a:extLst>
            <a:ext uri="{FF2B5EF4-FFF2-40B4-BE49-F238E27FC236}">
              <a16:creationId xmlns:a16="http://schemas.microsoft.com/office/drawing/2014/main" id="{00000000-0008-0000-0600-0000AE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148210</xdr:rowOff>
    </xdr:from>
    <xdr:to>
      <xdr:col>85</xdr:col>
      <xdr:colOff>126364</xdr:colOff>
      <xdr:row>99</xdr:row>
      <xdr:rowOff>27953</xdr:rowOff>
    </xdr:to>
    <xdr:cxnSp macro="">
      <xdr:nvCxnSpPr>
        <xdr:cNvPr id="687" name="直線コネクタ 686">
          <a:extLst>
            <a:ext uri="{FF2B5EF4-FFF2-40B4-BE49-F238E27FC236}">
              <a16:creationId xmlns:a16="http://schemas.microsoft.com/office/drawing/2014/main" id="{00000000-0008-0000-0600-0000AF020000}"/>
            </a:ext>
          </a:extLst>
        </xdr:cNvPr>
        <xdr:cNvCxnSpPr/>
      </xdr:nvCxnSpPr>
      <xdr:spPr>
        <a:xfrm flipV="1">
          <a:off x="16317595" y="15578710"/>
          <a:ext cx="1269" cy="14227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31780</xdr:rowOff>
    </xdr:from>
    <xdr:ext cx="469744" cy="259045"/>
    <xdr:sp macro="" textlink="">
      <xdr:nvSpPr>
        <xdr:cNvPr id="688" name="積立金最小値テキスト">
          <a:extLst>
            <a:ext uri="{FF2B5EF4-FFF2-40B4-BE49-F238E27FC236}">
              <a16:creationId xmlns:a16="http://schemas.microsoft.com/office/drawing/2014/main" id="{00000000-0008-0000-0600-0000B0020000}"/>
            </a:ext>
          </a:extLst>
        </xdr:cNvPr>
        <xdr:cNvSpPr txBox="1"/>
      </xdr:nvSpPr>
      <xdr:spPr>
        <a:xfrm>
          <a:off x="16370300" y="170053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27953</xdr:rowOff>
    </xdr:from>
    <xdr:to>
      <xdr:col>86</xdr:col>
      <xdr:colOff>25400</xdr:colOff>
      <xdr:row>99</xdr:row>
      <xdr:rowOff>27953</xdr:rowOff>
    </xdr:to>
    <xdr:cxnSp macro="">
      <xdr:nvCxnSpPr>
        <xdr:cNvPr id="689" name="直線コネクタ 688">
          <a:extLst>
            <a:ext uri="{FF2B5EF4-FFF2-40B4-BE49-F238E27FC236}">
              <a16:creationId xmlns:a16="http://schemas.microsoft.com/office/drawing/2014/main" id="{00000000-0008-0000-0600-0000B1020000}"/>
            </a:ext>
          </a:extLst>
        </xdr:cNvPr>
        <xdr:cNvCxnSpPr/>
      </xdr:nvCxnSpPr>
      <xdr:spPr>
        <a:xfrm>
          <a:off x="16230600" y="170015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94887</xdr:rowOff>
    </xdr:from>
    <xdr:ext cx="599010" cy="259045"/>
    <xdr:sp macro="" textlink="">
      <xdr:nvSpPr>
        <xdr:cNvPr id="690" name="積立金最大値テキスト">
          <a:extLst>
            <a:ext uri="{FF2B5EF4-FFF2-40B4-BE49-F238E27FC236}">
              <a16:creationId xmlns:a16="http://schemas.microsoft.com/office/drawing/2014/main" id="{00000000-0008-0000-0600-0000B2020000}"/>
            </a:ext>
          </a:extLst>
        </xdr:cNvPr>
        <xdr:cNvSpPr txBox="1"/>
      </xdr:nvSpPr>
      <xdr:spPr>
        <a:xfrm>
          <a:off x="16370300" y="153539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113,330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148210</xdr:rowOff>
    </xdr:from>
    <xdr:to>
      <xdr:col>86</xdr:col>
      <xdr:colOff>25400</xdr:colOff>
      <xdr:row>90</xdr:row>
      <xdr:rowOff>148210</xdr:rowOff>
    </xdr:to>
    <xdr:cxnSp macro="">
      <xdr:nvCxnSpPr>
        <xdr:cNvPr id="691" name="直線コネクタ 690">
          <a:extLst>
            <a:ext uri="{FF2B5EF4-FFF2-40B4-BE49-F238E27FC236}">
              <a16:creationId xmlns:a16="http://schemas.microsoft.com/office/drawing/2014/main" id="{00000000-0008-0000-0600-0000B3020000}"/>
            </a:ext>
          </a:extLst>
        </xdr:cNvPr>
        <xdr:cNvCxnSpPr/>
      </xdr:nvCxnSpPr>
      <xdr:spPr>
        <a:xfrm>
          <a:off x="16230600" y="155787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95</xdr:row>
      <xdr:rowOff>168566</xdr:rowOff>
    </xdr:from>
    <xdr:to>
      <xdr:col>85</xdr:col>
      <xdr:colOff>127000</xdr:colOff>
      <xdr:row>96</xdr:row>
      <xdr:rowOff>91784</xdr:rowOff>
    </xdr:to>
    <xdr:cxnSp macro="">
      <xdr:nvCxnSpPr>
        <xdr:cNvPr id="692" name="直線コネクタ 691">
          <a:extLst>
            <a:ext uri="{FF2B5EF4-FFF2-40B4-BE49-F238E27FC236}">
              <a16:creationId xmlns:a16="http://schemas.microsoft.com/office/drawing/2014/main" id="{00000000-0008-0000-0600-0000B4020000}"/>
            </a:ext>
          </a:extLst>
        </xdr:cNvPr>
        <xdr:cNvCxnSpPr/>
      </xdr:nvCxnSpPr>
      <xdr:spPr>
        <a:xfrm>
          <a:off x="15481300" y="16456316"/>
          <a:ext cx="838200" cy="946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162679</xdr:rowOff>
    </xdr:from>
    <xdr:ext cx="534377" cy="259045"/>
    <xdr:sp macro="" textlink="">
      <xdr:nvSpPr>
        <xdr:cNvPr id="693" name="積立金平均値テキスト">
          <a:extLst>
            <a:ext uri="{FF2B5EF4-FFF2-40B4-BE49-F238E27FC236}">
              <a16:creationId xmlns:a16="http://schemas.microsoft.com/office/drawing/2014/main" id="{00000000-0008-0000-0600-0000B5020000}"/>
            </a:ext>
          </a:extLst>
        </xdr:cNvPr>
        <xdr:cNvSpPr txBox="1"/>
      </xdr:nvSpPr>
      <xdr:spPr>
        <a:xfrm>
          <a:off x="16370300" y="1662187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12802</xdr:rowOff>
    </xdr:from>
    <xdr:to>
      <xdr:col>85</xdr:col>
      <xdr:colOff>177800</xdr:colOff>
      <xdr:row>97</xdr:row>
      <xdr:rowOff>114402</xdr:rowOff>
    </xdr:to>
    <xdr:sp macro="" textlink="">
      <xdr:nvSpPr>
        <xdr:cNvPr id="694" name="フローチャート: 判断 693">
          <a:extLst>
            <a:ext uri="{FF2B5EF4-FFF2-40B4-BE49-F238E27FC236}">
              <a16:creationId xmlns:a16="http://schemas.microsoft.com/office/drawing/2014/main" id="{00000000-0008-0000-0600-0000B6020000}"/>
            </a:ext>
          </a:extLst>
        </xdr:cNvPr>
        <xdr:cNvSpPr/>
      </xdr:nvSpPr>
      <xdr:spPr>
        <a:xfrm>
          <a:off x="16268700" y="166434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95</xdr:row>
      <xdr:rowOff>168566</xdr:rowOff>
    </xdr:from>
    <xdr:to>
      <xdr:col>81</xdr:col>
      <xdr:colOff>50800</xdr:colOff>
      <xdr:row>97</xdr:row>
      <xdr:rowOff>49721</xdr:rowOff>
    </xdr:to>
    <xdr:cxnSp macro="">
      <xdr:nvCxnSpPr>
        <xdr:cNvPr id="695" name="直線コネクタ 694">
          <a:extLst>
            <a:ext uri="{FF2B5EF4-FFF2-40B4-BE49-F238E27FC236}">
              <a16:creationId xmlns:a16="http://schemas.microsoft.com/office/drawing/2014/main" id="{00000000-0008-0000-0600-0000B7020000}"/>
            </a:ext>
          </a:extLst>
        </xdr:cNvPr>
        <xdr:cNvCxnSpPr/>
      </xdr:nvCxnSpPr>
      <xdr:spPr>
        <a:xfrm flipV="1">
          <a:off x="14592300" y="16456316"/>
          <a:ext cx="889000" cy="2240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1206</xdr:rowOff>
    </xdr:from>
    <xdr:to>
      <xdr:col>81</xdr:col>
      <xdr:colOff>101600</xdr:colOff>
      <xdr:row>97</xdr:row>
      <xdr:rowOff>102806</xdr:rowOff>
    </xdr:to>
    <xdr:sp macro="" textlink="">
      <xdr:nvSpPr>
        <xdr:cNvPr id="696" name="フローチャート: 判断 695">
          <a:extLst>
            <a:ext uri="{FF2B5EF4-FFF2-40B4-BE49-F238E27FC236}">
              <a16:creationId xmlns:a16="http://schemas.microsoft.com/office/drawing/2014/main" id="{00000000-0008-0000-0600-0000B8020000}"/>
            </a:ext>
          </a:extLst>
        </xdr:cNvPr>
        <xdr:cNvSpPr/>
      </xdr:nvSpPr>
      <xdr:spPr>
        <a:xfrm>
          <a:off x="15430500" y="16631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93933</xdr:rowOff>
    </xdr:from>
    <xdr:ext cx="534377"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5214111" y="167245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26,405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14249</xdr:rowOff>
    </xdr:from>
    <xdr:to>
      <xdr:col>76</xdr:col>
      <xdr:colOff>114300</xdr:colOff>
      <xdr:row>97</xdr:row>
      <xdr:rowOff>49721</xdr:rowOff>
    </xdr:to>
    <xdr:cxnSp macro="">
      <xdr:nvCxnSpPr>
        <xdr:cNvPr id="698" name="直線コネクタ 697">
          <a:extLst>
            <a:ext uri="{FF2B5EF4-FFF2-40B4-BE49-F238E27FC236}">
              <a16:creationId xmlns:a16="http://schemas.microsoft.com/office/drawing/2014/main" id="{00000000-0008-0000-0600-0000BA020000}"/>
            </a:ext>
          </a:extLst>
        </xdr:cNvPr>
        <xdr:cNvCxnSpPr/>
      </xdr:nvCxnSpPr>
      <xdr:spPr>
        <a:xfrm>
          <a:off x="13703300" y="16644899"/>
          <a:ext cx="889000" cy="35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123406</xdr:rowOff>
    </xdr:from>
    <xdr:to>
      <xdr:col>76</xdr:col>
      <xdr:colOff>165100</xdr:colOff>
      <xdr:row>98</xdr:row>
      <xdr:rowOff>53556</xdr:rowOff>
    </xdr:to>
    <xdr:sp macro="" textlink="">
      <xdr:nvSpPr>
        <xdr:cNvPr id="699" name="フローチャート: 判断 698">
          <a:extLst>
            <a:ext uri="{FF2B5EF4-FFF2-40B4-BE49-F238E27FC236}">
              <a16:creationId xmlns:a16="http://schemas.microsoft.com/office/drawing/2014/main" id="{00000000-0008-0000-0600-0000BB020000}"/>
            </a:ext>
          </a:extLst>
        </xdr:cNvPr>
        <xdr:cNvSpPr/>
      </xdr:nvSpPr>
      <xdr:spPr>
        <a:xfrm>
          <a:off x="14541500" y="167540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44683</xdr:rowOff>
    </xdr:from>
    <xdr:ext cx="534377"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4325111" y="168467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14249</xdr:rowOff>
    </xdr:from>
    <xdr:to>
      <xdr:col>71</xdr:col>
      <xdr:colOff>177800</xdr:colOff>
      <xdr:row>97</xdr:row>
      <xdr:rowOff>119050</xdr:rowOff>
    </xdr:to>
    <xdr:cxnSp macro="">
      <xdr:nvCxnSpPr>
        <xdr:cNvPr id="701" name="直線コネクタ 700">
          <a:extLst>
            <a:ext uri="{FF2B5EF4-FFF2-40B4-BE49-F238E27FC236}">
              <a16:creationId xmlns:a16="http://schemas.microsoft.com/office/drawing/2014/main" id="{00000000-0008-0000-0600-0000BD020000}"/>
            </a:ext>
          </a:extLst>
        </xdr:cNvPr>
        <xdr:cNvCxnSpPr/>
      </xdr:nvCxnSpPr>
      <xdr:spPr>
        <a:xfrm flipV="1">
          <a:off x="12814300" y="16644899"/>
          <a:ext cx="889000" cy="1048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162661</xdr:rowOff>
    </xdr:from>
    <xdr:to>
      <xdr:col>72</xdr:col>
      <xdr:colOff>38100</xdr:colOff>
      <xdr:row>98</xdr:row>
      <xdr:rowOff>92811</xdr:rowOff>
    </xdr:to>
    <xdr:sp macro="" textlink="">
      <xdr:nvSpPr>
        <xdr:cNvPr id="702" name="フローチャート: 判断 701">
          <a:extLst>
            <a:ext uri="{FF2B5EF4-FFF2-40B4-BE49-F238E27FC236}">
              <a16:creationId xmlns:a16="http://schemas.microsoft.com/office/drawing/2014/main" id="{00000000-0008-0000-0600-0000BE020000}"/>
            </a:ext>
          </a:extLst>
        </xdr:cNvPr>
        <xdr:cNvSpPr/>
      </xdr:nvSpPr>
      <xdr:spPr>
        <a:xfrm>
          <a:off x="13652500" y="16793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83938</xdr:rowOff>
    </xdr:from>
    <xdr:ext cx="534377"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3436111" y="168860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142990</xdr:rowOff>
    </xdr:from>
    <xdr:to>
      <xdr:col>67</xdr:col>
      <xdr:colOff>101600</xdr:colOff>
      <xdr:row>98</xdr:row>
      <xdr:rowOff>73140</xdr:rowOff>
    </xdr:to>
    <xdr:sp macro="" textlink="">
      <xdr:nvSpPr>
        <xdr:cNvPr id="704" name="フローチャート: 判断 703">
          <a:extLst>
            <a:ext uri="{FF2B5EF4-FFF2-40B4-BE49-F238E27FC236}">
              <a16:creationId xmlns:a16="http://schemas.microsoft.com/office/drawing/2014/main" id="{00000000-0008-0000-0600-0000C0020000}"/>
            </a:ext>
          </a:extLst>
        </xdr:cNvPr>
        <xdr:cNvSpPr/>
      </xdr:nvSpPr>
      <xdr:spPr>
        <a:xfrm>
          <a:off x="12763500" y="16773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64267</xdr:rowOff>
    </xdr:from>
    <xdr:ext cx="534377"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2547111" y="168663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600-0000C2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8" name="テキスト ボックス 707">
          <a:extLst>
            <a:ext uri="{FF2B5EF4-FFF2-40B4-BE49-F238E27FC236}">
              <a16:creationId xmlns:a16="http://schemas.microsoft.com/office/drawing/2014/main" id="{00000000-0008-0000-0600-0000C4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9" name="テキスト ボックス 708">
          <a:extLst>
            <a:ext uri="{FF2B5EF4-FFF2-40B4-BE49-F238E27FC236}">
              <a16:creationId xmlns:a16="http://schemas.microsoft.com/office/drawing/2014/main" id="{00000000-0008-0000-0600-0000C5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0" name="テキスト ボックス 709">
          <a:extLst>
            <a:ext uri="{FF2B5EF4-FFF2-40B4-BE49-F238E27FC236}">
              <a16:creationId xmlns:a16="http://schemas.microsoft.com/office/drawing/2014/main" id="{00000000-0008-0000-0600-0000C6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40984</xdr:rowOff>
    </xdr:from>
    <xdr:to>
      <xdr:col>85</xdr:col>
      <xdr:colOff>177800</xdr:colOff>
      <xdr:row>96</xdr:row>
      <xdr:rowOff>142584</xdr:rowOff>
    </xdr:to>
    <xdr:sp macro="" textlink="">
      <xdr:nvSpPr>
        <xdr:cNvPr id="711" name="楕円 710">
          <a:extLst>
            <a:ext uri="{FF2B5EF4-FFF2-40B4-BE49-F238E27FC236}">
              <a16:creationId xmlns:a16="http://schemas.microsoft.com/office/drawing/2014/main" id="{00000000-0008-0000-0600-0000C7020000}"/>
            </a:ext>
          </a:extLst>
        </xdr:cNvPr>
        <xdr:cNvSpPr/>
      </xdr:nvSpPr>
      <xdr:spPr>
        <a:xfrm>
          <a:off x="16268700" y="165001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95</xdr:row>
      <xdr:rowOff>63861</xdr:rowOff>
    </xdr:from>
    <xdr:ext cx="534377" cy="259045"/>
    <xdr:sp macro="" textlink="">
      <xdr:nvSpPr>
        <xdr:cNvPr id="712" name="積立金該当値テキスト">
          <a:extLst>
            <a:ext uri="{FF2B5EF4-FFF2-40B4-BE49-F238E27FC236}">
              <a16:creationId xmlns:a16="http://schemas.microsoft.com/office/drawing/2014/main" id="{00000000-0008-0000-0600-0000C8020000}"/>
            </a:ext>
          </a:extLst>
        </xdr:cNvPr>
        <xdr:cNvSpPr txBox="1"/>
      </xdr:nvSpPr>
      <xdr:spPr>
        <a:xfrm>
          <a:off x="16370300" y="163516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36,773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95</xdr:row>
      <xdr:rowOff>117766</xdr:rowOff>
    </xdr:from>
    <xdr:to>
      <xdr:col>81</xdr:col>
      <xdr:colOff>101600</xdr:colOff>
      <xdr:row>96</xdr:row>
      <xdr:rowOff>47916</xdr:rowOff>
    </xdr:to>
    <xdr:sp macro="" textlink="">
      <xdr:nvSpPr>
        <xdr:cNvPr id="713" name="楕円 712">
          <a:extLst>
            <a:ext uri="{FF2B5EF4-FFF2-40B4-BE49-F238E27FC236}">
              <a16:creationId xmlns:a16="http://schemas.microsoft.com/office/drawing/2014/main" id="{00000000-0008-0000-0600-0000C9020000}"/>
            </a:ext>
          </a:extLst>
        </xdr:cNvPr>
        <xdr:cNvSpPr/>
      </xdr:nvSpPr>
      <xdr:spPr>
        <a:xfrm>
          <a:off x="15430500" y="164055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94</xdr:row>
      <xdr:rowOff>64443</xdr:rowOff>
    </xdr:from>
    <xdr:ext cx="534377" cy="259045"/>
    <xdr:sp macro="" textlink="">
      <xdr:nvSpPr>
        <xdr:cNvPr id="714" name="テキスト ボックス 713">
          <a:extLst>
            <a:ext uri="{FF2B5EF4-FFF2-40B4-BE49-F238E27FC236}">
              <a16:creationId xmlns:a16="http://schemas.microsoft.com/office/drawing/2014/main" id="{00000000-0008-0000-0600-0000CA020000}"/>
            </a:ext>
          </a:extLst>
        </xdr:cNvPr>
        <xdr:cNvSpPr txBox="1"/>
      </xdr:nvSpPr>
      <xdr:spPr>
        <a:xfrm>
          <a:off x="15214111" y="161807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44,227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170371</xdr:rowOff>
    </xdr:from>
    <xdr:to>
      <xdr:col>76</xdr:col>
      <xdr:colOff>165100</xdr:colOff>
      <xdr:row>97</xdr:row>
      <xdr:rowOff>100521</xdr:rowOff>
    </xdr:to>
    <xdr:sp macro="" textlink="">
      <xdr:nvSpPr>
        <xdr:cNvPr id="715" name="楕円 714">
          <a:extLst>
            <a:ext uri="{FF2B5EF4-FFF2-40B4-BE49-F238E27FC236}">
              <a16:creationId xmlns:a16="http://schemas.microsoft.com/office/drawing/2014/main" id="{00000000-0008-0000-0600-0000CB020000}"/>
            </a:ext>
          </a:extLst>
        </xdr:cNvPr>
        <xdr:cNvSpPr/>
      </xdr:nvSpPr>
      <xdr:spPr>
        <a:xfrm>
          <a:off x="14541500" y="166295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117048</xdr:rowOff>
    </xdr:from>
    <xdr:ext cx="534377" cy="259045"/>
    <xdr:sp macro="" textlink="">
      <xdr:nvSpPr>
        <xdr:cNvPr id="716" name="テキスト ボックス 715">
          <a:extLst>
            <a:ext uri="{FF2B5EF4-FFF2-40B4-BE49-F238E27FC236}">
              <a16:creationId xmlns:a16="http://schemas.microsoft.com/office/drawing/2014/main" id="{00000000-0008-0000-0600-0000CC020000}"/>
            </a:ext>
          </a:extLst>
        </xdr:cNvPr>
        <xdr:cNvSpPr txBox="1"/>
      </xdr:nvSpPr>
      <xdr:spPr>
        <a:xfrm>
          <a:off x="14325111" y="164047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134899</xdr:rowOff>
    </xdr:from>
    <xdr:to>
      <xdr:col>72</xdr:col>
      <xdr:colOff>38100</xdr:colOff>
      <xdr:row>97</xdr:row>
      <xdr:rowOff>65049</xdr:rowOff>
    </xdr:to>
    <xdr:sp macro="" textlink="">
      <xdr:nvSpPr>
        <xdr:cNvPr id="717" name="楕円 716">
          <a:extLst>
            <a:ext uri="{FF2B5EF4-FFF2-40B4-BE49-F238E27FC236}">
              <a16:creationId xmlns:a16="http://schemas.microsoft.com/office/drawing/2014/main" id="{00000000-0008-0000-0600-0000CD020000}"/>
            </a:ext>
          </a:extLst>
        </xdr:cNvPr>
        <xdr:cNvSpPr/>
      </xdr:nvSpPr>
      <xdr:spPr>
        <a:xfrm>
          <a:off x="13652500" y="165940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81576</xdr:rowOff>
    </xdr:from>
    <xdr:ext cx="534377" cy="259045"/>
    <xdr:sp macro="" textlink="">
      <xdr:nvSpPr>
        <xdr:cNvPr id="718" name="テキスト ボックス 717">
          <a:extLst>
            <a:ext uri="{FF2B5EF4-FFF2-40B4-BE49-F238E27FC236}">
              <a16:creationId xmlns:a16="http://schemas.microsoft.com/office/drawing/2014/main" id="{00000000-0008-0000-0600-0000CE020000}"/>
            </a:ext>
          </a:extLst>
        </xdr:cNvPr>
        <xdr:cNvSpPr txBox="1"/>
      </xdr:nvSpPr>
      <xdr:spPr>
        <a:xfrm>
          <a:off x="13436111" y="163693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29,378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68250</xdr:rowOff>
    </xdr:from>
    <xdr:to>
      <xdr:col>67</xdr:col>
      <xdr:colOff>101600</xdr:colOff>
      <xdr:row>97</xdr:row>
      <xdr:rowOff>169850</xdr:rowOff>
    </xdr:to>
    <xdr:sp macro="" textlink="">
      <xdr:nvSpPr>
        <xdr:cNvPr id="719" name="楕円 718">
          <a:extLst>
            <a:ext uri="{FF2B5EF4-FFF2-40B4-BE49-F238E27FC236}">
              <a16:creationId xmlns:a16="http://schemas.microsoft.com/office/drawing/2014/main" id="{00000000-0008-0000-0600-0000CF020000}"/>
            </a:ext>
          </a:extLst>
        </xdr:cNvPr>
        <xdr:cNvSpPr/>
      </xdr:nvSpPr>
      <xdr:spPr>
        <a:xfrm>
          <a:off x="12763500" y="16698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14927</xdr:rowOff>
    </xdr:from>
    <xdr:ext cx="534377" cy="259045"/>
    <xdr:sp macro="" textlink="">
      <xdr:nvSpPr>
        <xdr:cNvPr id="720" name="テキスト ボックス 719">
          <a:extLst>
            <a:ext uri="{FF2B5EF4-FFF2-40B4-BE49-F238E27FC236}">
              <a16:creationId xmlns:a16="http://schemas.microsoft.com/office/drawing/2014/main" id="{00000000-0008-0000-0600-0000D0020000}"/>
            </a:ext>
          </a:extLst>
        </xdr:cNvPr>
        <xdr:cNvSpPr txBox="1"/>
      </xdr:nvSpPr>
      <xdr:spPr>
        <a:xfrm>
          <a:off x="12547111" y="164741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1" name="正方形/長方形 720">
          <a:extLst>
            <a:ext uri="{FF2B5EF4-FFF2-40B4-BE49-F238E27FC236}">
              <a16:creationId xmlns:a16="http://schemas.microsoft.com/office/drawing/2014/main" id="{00000000-0008-0000-0600-0000D1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2" name="正方形/長方形 721">
          <a:extLst>
            <a:ext uri="{FF2B5EF4-FFF2-40B4-BE49-F238E27FC236}">
              <a16:creationId xmlns:a16="http://schemas.microsoft.com/office/drawing/2014/main" id="{00000000-0008-0000-0600-0000D2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3" name="正方形/長方形 722">
          <a:extLst>
            <a:ext uri="{FF2B5EF4-FFF2-40B4-BE49-F238E27FC236}">
              <a16:creationId xmlns:a16="http://schemas.microsoft.com/office/drawing/2014/main" id="{00000000-0008-0000-0600-0000D3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4" name="正方形/長方形 723">
          <a:extLst>
            <a:ext uri="{FF2B5EF4-FFF2-40B4-BE49-F238E27FC236}">
              <a16:creationId xmlns:a16="http://schemas.microsoft.com/office/drawing/2014/main" id="{00000000-0008-0000-0600-0000D4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5" name="正方形/長方形 724">
          <a:extLst>
            <a:ext uri="{FF2B5EF4-FFF2-40B4-BE49-F238E27FC236}">
              <a16:creationId xmlns:a16="http://schemas.microsoft.com/office/drawing/2014/main" id="{00000000-0008-0000-0600-0000D5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6" name="正方形/長方形 725">
          <a:extLst>
            <a:ext uri="{FF2B5EF4-FFF2-40B4-BE49-F238E27FC236}">
              <a16:creationId xmlns:a16="http://schemas.microsoft.com/office/drawing/2014/main" id="{00000000-0008-0000-0600-0000D6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7" name="正方形/長方形 726">
          <a:extLst>
            <a:ext uri="{FF2B5EF4-FFF2-40B4-BE49-F238E27FC236}">
              <a16:creationId xmlns:a16="http://schemas.microsoft.com/office/drawing/2014/main" id="{00000000-0008-0000-0600-0000D7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8" name="正方形/長方形 727">
          <a:extLst>
            <a:ext uri="{FF2B5EF4-FFF2-40B4-BE49-F238E27FC236}">
              <a16:creationId xmlns:a16="http://schemas.microsoft.com/office/drawing/2014/main" id="{00000000-0008-0000-0600-0000D8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9" name="テキスト ボックス 728">
          <a:extLst>
            <a:ext uri="{FF2B5EF4-FFF2-40B4-BE49-F238E27FC236}">
              <a16:creationId xmlns:a16="http://schemas.microsoft.com/office/drawing/2014/main" id="{00000000-0008-0000-0600-0000D9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32" name="テキスト ボックス 731">
          <a:extLst>
            <a:ext uri="{FF2B5EF4-FFF2-40B4-BE49-F238E27FC236}">
              <a16:creationId xmlns:a16="http://schemas.microsoft.com/office/drawing/2014/main" id="{00000000-0008-0000-0600-0000DC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34" name="テキスト ボックス 733">
          <a:extLst>
            <a:ext uri="{FF2B5EF4-FFF2-40B4-BE49-F238E27FC236}">
              <a16:creationId xmlns:a16="http://schemas.microsoft.com/office/drawing/2014/main" id="{00000000-0008-0000-0600-0000DE020000}"/>
            </a:ext>
          </a:extLst>
        </xdr:cNvPr>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36" name="テキスト ボックス 735">
          <a:extLst>
            <a:ext uri="{FF2B5EF4-FFF2-40B4-BE49-F238E27FC236}">
              <a16:creationId xmlns:a16="http://schemas.microsoft.com/office/drawing/2014/main" id="{00000000-0008-0000-0600-0000E0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7" name="直線コネクタ 736">
          <a:extLst>
            <a:ext uri="{FF2B5EF4-FFF2-40B4-BE49-F238E27FC236}">
              <a16:creationId xmlns:a16="http://schemas.microsoft.com/office/drawing/2014/main" id="{00000000-0008-0000-0600-0000E1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38" name="テキスト ボックス 737">
          <a:extLst>
            <a:ext uri="{FF2B5EF4-FFF2-40B4-BE49-F238E27FC236}">
              <a16:creationId xmlns:a16="http://schemas.microsoft.com/office/drawing/2014/main" id="{00000000-0008-0000-0600-0000E2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9" name="直線コネクタ 738">
          <a:extLst>
            <a:ext uri="{FF2B5EF4-FFF2-40B4-BE49-F238E27FC236}">
              <a16:creationId xmlns:a16="http://schemas.microsoft.com/office/drawing/2014/main" id="{00000000-0008-0000-0600-0000E3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40" name="テキスト ボックス 739">
          <a:extLst>
            <a:ext uri="{FF2B5EF4-FFF2-40B4-BE49-F238E27FC236}">
              <a16:creationId xmlns:a16="http://schemas.microsoft.com/office/drawing/2014/main" id="{00000000-0008-0000-0600-0000E4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1" name="投資及び出資金グラフ枠">
          <a:extLst>
            <a:ext uri="{FF2B5EF4-FFF2-40B4-BE49-F238E27FC236}">
              <a16:creationId xmlns:a16="http://schemas.microsoft.com/office/drawing/2014/main" id="{00000000-0008-0000-0600-0000E5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32</xdr:row>
      <xdr:rowOff>59461</xdr:rowOff>
    </xdr:from>
    <xdr:to>
      <xdr:col>116</xdr:col>
      <xdr:colOff>62864</xdr:colOff>
      <xdr:row>38</xdr:row>
      <xdr:rowOff>139700</xdr:rowOff>
    </xdr:to>
    <xdr:cxnSp macro="">
      <xdr:nvCxnSpPr>
        <xdr:cNvPr id="742" name="直線コネクタ 741">
          <a:extLst>
            <a:ext uri="{FF2B5EF4-FFF2-40B4-BE49-F238E27FC236}">
              <a16:creationId xmlns:a16="http://schemas.microsoft.com/office/drawing/2014/main" id="{00000000-0008-0000-0600-0000E6020000}"/>
            </a:ext>
          </a:extLst>
        </xdr:cNvPr>
        <xdr:cNvCxnSpPr/>
      </xdr:nvCxnSpPr>
      <xdr:spPr>
        <a:xfrm flipV="1">
          <a:off x="22159595" y="5545861"/>
          <a:ext cx="1269" cy="11089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43" name="投資及び出資金最小値テキスト">
          <a:extLst>
            <a:ext uri="{FF2B5EF4-FFF2-40B4-BE49-F238E27FC236}">
              <a16:creationId xmlns:a16="http://schemas.microsoft.com/office/drawing/2014/main" id="{00000000-0008-0000-0600-0000E7020000}"/>
            </a:ext>
          </a:extLst>
        </xdr:cNvPr>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44" name="直線コネクタ 743">
          <a:extLst>
            <a:ext uri="{FF2B5EF4-FFF2-40B4-BE49-F238E27FC236}">
              <a16:creationId xmlns:a16="http://schemas.microsoft.com/office/drawing/2014/main" id="{00000000-0008-0000-0600-0000E8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31</xdr:row>
      <xdr:rowOff>6138</xdr:rowOff>
    </xdr:from>
    <xdr:ext cx="534377" cy="259045"/>
    <xdr:sp macro="" textlink="">
      <xdr:nvSpPr>
        <xdr:cNvPr id="745" name="投資及び出資金最大値テキスト">
          <a:extLst>
            <a:ext uri="{FF2B5EF4-FFF2-40B4-BE49-F238E27FC236}">
              <a16:creationId xmlns:a16="http://schemas.microsoft.com/office/drawing/2014/main" id="{00000000-0008-0000-0600-0000E9020000}"/>
            </a:ext>
          </a:extLst>
        </xdr:cNvPr>
        <xdr:cNvSpPr txBox="1"/>
      </xdr:nvSpPr>
      <xdr:spPr>
        <a:xfrm>
          <a:off x="22212300" y="53210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24,255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32</xdr:row>
      <xdr:rowOff>59461</xdr:rowOff>
    </xdr:from>
    <xdr:to>
      <xdr:col>116</xdr:col>
      <xdr:colOff>152400</xdr:colOff>
      <xdr:row>32</xdr:row>
      <xdr:rowOff>59461</xdr:rowOff>
    </xdr:to>
    <xdr:cxnSp macro="">
      <xdr:nvCxnSpPr>
        <xdr:cNvPr id="746" name="直線コネクタ 745">
          <a:extLst>
            <a:ext uri="{FF2B5EF4-FFF2-40B4-BE49-F238E27FC236}">
              <a16:creationId xmlns:a16="http://schemas.microsoft.com/office/drawing/2014/main" id="{00000000-0008-0000-0600-0000EA020000}"/>
            </a:ext>
          </a:extLst>
        </xdr:cNvPr>
        <xdr:cNvCxnSpPr/>
      </xdr:nvCxnSpPr>
      <xdr:spPr>
        <a:xfrm>
          <a:off x="22072600" y="55458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37</xdr:row>
      <xdr:rowOff>40579</xdr:rowOff>
    </xdr:from>
    <xdr:to>
      <xdr:col>116</xdr:col>
      <xdr:colOff>63500</xdr:colOff>
      <xdr:row>37</xdr:row>
      <xdr:rowOff>56993</xdr:rowOff>
    </xdr:to>
    <xdr:cxnSp macro="">
      <xdr:nvCxnSpPr>
        <xdr:cNvPr id="747" name="直線コネクタ 746">
          <a:extLst>
            <a:ext uri="{FF2B5EF4-FFF2-40B4-BE49-F238E27FC236}">
              <a16:creationId xmlns:a16="http://schemas.microsoft.com/office/drawing/2014/main" id="{00000000-0008-0000-0600-0000EB020000}"/>
            </a:ext>
          </a:extLst>
        </xdr:cNvPr>
        <xdr:cNvCxnSpPr/>
      </xdr:nvCxnSpPr>
      <xdr:spPr>
        <a:xfrm flipV="1">
          <a:off x="21323300" y="6384229"/>
          <a:ext cx="838200" cy="164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79306</xdr:rowOff>
    </xdr:from>
    <xdr:ext cx="469744" cy="259045"/>
    <xdr:sp macro="" textlink="">
      <xdr:nvSpPr>
        <xdr:cNvPr id="748" name="投資及び出資金平均値テキスト">
          <a:extLst>
            <a:ext uri="{FF2B5EF4-FFF2-40B4-BE49-F238E27FC236}">
              <a16:creationId xmlns:a16="http://schemas.microsoft.com/office/drawing/2014/main" id="{00000000-0008-0000-0600-0000EC020000}"/>
            </a:ext>
          </a:extLst>
        </xdr:cNvPr>
        <xdr:cNvSpPr txBox="1"/>
      </xdr:nvSpPr>
      <xdr:spPr>
        <a:xfrm>
          <a:off x="22212300" y="642295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100879</xdr:rowOff>
    </xdr:from>
    <xdr:to>
      <xdr:col>116</xdr:col>
      <xdr:colOff>114300</xdr:colOff>
      <xdr:row>38</xdr:row>
      <xdr:rowOff>31029</xdr:rowOff>
    </xdr:to>
    <xdr:sp macro="" textlink="">
      <xdr:nvSpPr>
        <xdr:cNvPr id="749" name="フローチャート: 判断 748">
          <a:extLst>
            <a:ext uri="{FF2B5EF4-FFF2-40B4-BE49-F238E27FC236}">
              <a16:creationId xmlns:a16="http://schemas.microsoft.com/office/drawing/2014/main" id="{00000000-0008-0000-0600-0000ED020000}"/>
            </a:ext>
          </a:extLst>
        </xdr:cNvPr>
        <xdr:cNvSpPr/>
      </xdr:nvSpPr>
      <xdr:spPr>
        <a:xfrm>
          <a:off x="22110700" y="6444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37</xdr:row>
      <xdr:rowOff>21514</xdr:rowOff>
    </xdr:from>
    <xdr:to>
      <xdr:col>111</xdr:col>
      <xdr:colOff>177800</xdr:colOff>
      <xdr:row>37</xdr:row>
      <xdr:rowOff>56993</xdr:rowOff>
    </xdr:to>
    <xdr:cxnSp macro="">
      <xdr:nvCxnSpPr>
        <xdr:cNvPr id="750" name="直線コネクタ 749">
          <a:extLst>
            <a:ext uri="{FF2B5EF4-FFF2-40B4-BE49-F238E27FC236}">
              <a16:creationId xmlns:a16="http://schemas.microsoft.com/office/drawing/2014/main" id="{00000000-0008-0000-0600-0000EE020000}"/>
            </a:ext>
          </a:extLst>
        </xdr:cNvPr>
        <xdr:cNvCxnSpPr/>
      </xdr:nvCxnSpPr>
      <xdr:spPr>
        <a:xfrm>
          <a:off x="20434300" y="6365164"/>
          <a:ext cx="889000" cy="354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97221</xdr:rowOff>
    </xdr:from>
    <xdr:to>
      <xdr:col>112</xdr:col>
      <xdr:colOff>38100</xdr:colOff>
      <xdr:row>38</xdr:row>
      <xdr:rowOff>27371</xdr:rowOff>
    </xdr:to>
    <xdr:sp macro="" textlink="">
      <xdr:nvSpPr>
        <xdr:cNvPr id="751" name="フローチャート: 判断 750">
          <a:extLst>
            <a:ext uri="{FF2B5EF4-FFF2-40B4-BE49-F238E27FC236}">
              <a16:creationId xmlns:a16="http://schemas.microsoft.com/office/drawing/2014/main" id="{00000000-0008-0000-0600-0000EF020000}"/>
            </a:ext>
          </a:extLst>
        </xdr:cNvPr>
        <xdr:cNvSpPr/>
      </xdr:nvSpPr>
      <xdr:spPr>
        <a:xfrm>
          <a:off x="21272500" y="64408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38</xdr:row>
      <xdr:rowOff>18498</xdr:rowOff>
    </xdr:from>
    <xdr:ext cx="469744"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21088428" y="65335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37</xdr:row>
      <xdr:rowOff>19365</xdr:rowOff>
    </xdr:from>
    <xdr:to>
      <xdr:col>107</xdr:col>
      <xdr:colOff>50800</xdr:colOff>
      <xdr:row>37</xdr:row>
      <xdr:rowOff>21514</xdr:rowOff>
    </xdr:to>
    <xdr:cxnSp macro="">
      <xdr:nvCxnSpPr>
        <xdr:cNvPr id="753" name="直線コネクタ 752">
          <a:extLst>
            <a:ext uri="{FF2B5EF4-FFF2-40B4-BE49-F238E27FC236}">
              <a16:creationId xmlns:a16="http://schemas.microsoft.com/office/drawing/2014/main" id="{00000000-0008-0000-0600-0000F1020000}"/>
            </a:ext>
          </a:extLst>
        </xdr:cNvPr>
        <xdr:cNvCxnSpPr/>
      </xdr:nvCxnSpPr>
      <xdr:spPr>
        <a:xfrm>
          <a:off x="19545300" y="6363015"/>
          <a:ext cx="889000" cy="21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92558</xdr:rowOff>
    </xdr:from>
    <xdr:to>
      <xdr:col>107</xdr:col>
      <xdr:colOff>101600</xdr:colOff>
      <xdr:row>38</xdr:row>
      <xdr:rowOff>22707</xdr:rowOff>
    </xdr:to>
    <xdr:sp macro="" textlink="">
      <xdr:nvSpPr>
        <xdr:cNvPr id="754" name="フローチャート: 判断 753">
          <a:extLst>
            <a:ext uri="{FF2B5EF4-FFF2-40B4-BE49-F238E27FC236}">
              <a16:creationId xmlns:a16="http://schemas.microsoft.com/office/drawing/2014/main" id="{00000000-0008-0000-0600-0000F2020000}"/>
            </a:ext>
          </a:extLst>
        </xdr:cNvPr>
        <xdr:cNvSpPr/>
      </xdr:nvSpPr>
      <xdr:spPr>
        <a:xfrm>
          <a:off x="20383500" y="6436208"/>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38</xdr:row>
      <xdr:rowOff>13835</xdr:rowOff>
    </xdr:from>
    <xdr:ext cx="469744"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20199428" y="65289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37</xdr:row>
      <xdr:rowOff>19365</xdr:rowOff>
    </xdr:from>
    <xdr:to>
      <xdr:col>102</xdr:col>
      <xdr:colOff>114300</xdr:colOff>
      <xdr:row>38</xdr:row>
      <xdr:rowOff>139700</xdr:rowOff>
    </xdr:to>
    <xdr:cxnSp macro="">
      <xdr:nvCxnSpPr>
        <xdr:cNvPr id="756" name="直線コネクタ 755">
          <a:extLst>
            <a:ext uri="{FF2B5EF4-FFF2-40B4-BE49-F238E27FC236}">
              <a16:creationId xmlns:a16="http://schemas.microsoft.com/office/drawing/2014/main" id="{00000000-0008-0000-0600-0000F4020000}"/>
            </a:ext>
          </a:extLst>
        </xdr:cNvPr>
        <xdr:cNvCxnSpPr/>
      </xdr:nvCxnSpPr>
      <xdr:spPr>
        <a:xfrm flipV="1">
          <a:off x="18656300" y="6363015"/>
          <a:ext cx="889000" cy="2917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136311</xdr:rowOff>
    </xdr:from>
    <xdr:to>
      <xdr:col>102</xdr:col>
      <xdr:colOff>165100</xdr:colOff>
      <xdr:row>38</xdr:row>
      <xdr:rowOff>66461</xdr:rowOff>
    </xdr:to>
    <xdr:sp macro="" textlink="">
      <xdr:nvSpPr>
        <xdr:cNvPr id="757" name="フローチャート: 判断 756">
          <a:extLst>
            <a:ext uri="{FF2B5EF4-FFF2-40B4-BE49-F238E27FC236}">
              <a16:creationId xmlns:a16="http://schemas.microsoft.com/office/drawing/2014/main" id="{00000000-0008-0000-0600-0000F5020000}"/>
            </a:ext>
          </a:extLst>
        </xdr:cNvPr>
        <xdr:cNvSpPr/>
      </xdr:nvSpPr>
      <xdr:spPr>
        <a:xfrm>
          <a:off x="19494500" y="6479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38</xdr:row>
      <xdr:rowOff>57589</xdr:rowOff>
    </xdr:from>
    <xdr:ext cx="469744"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19310428" y="65726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144541</xdr:rowOff>
    </xdr:from>
    <xdr:to>
      <xdr:col>98</xdr:col>
      <xdr:colOff>38100</xdr:colOff>
      <xdr:row>38</xdr:row>
      <xdr:rowOff>74692</xdr:rowOff>
    </xdr:to>
    <xdr:sp macro="" textlink="">
      <xdr:nvSpPr>
        <xdr:cNvPr id="759" name="フローチャート: 判断 758">
          <a:extLst>
            <a:ext uri="{FF2B5EF4-FFF2-40B4-BE49-F238E27FC236}">
              <a16:creationId xmlns:a16="http://schemas.microsoft.com/office/drawing/2014/main" id="{00000000-0008-0000-0600-0000F7020000}"/>
            </a:ext>
          </a:extLst>
        </xdr:cNvPr>
        <xdr:cNvSpPr/>
      </xdr:nvSpPr>
      <xdr:spPr>
        <a:xfrm>
          <a:off x="18605500" y="6488191"/>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91218</xdr:rowOff>
    </xdr:from>
    <xdr:ext cx="469744"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18421428" y="62634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id="{00000000-0008-0000-0600-0000F9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3" name="テキスト ボックス 762">
          <a:extLst>
            <a:ext uri="{FF2B5EF4-FFF2-40B4-BE49-F238E27FC236}">
              <a16:creationId xmlns:a16="http://schemas.microsoft.com/office/drawing/2014/main" id="{00000000-0008-0000-0600-0000FB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4" name="テキスト ボックス 763">
          <a:extLst>
            <a:ext uri="{FF2B5EF4-FFF2-40B4-BE49-F238E27FC236}">
              <a16:creationId xmlns:a16="http://schemas.microsoft.com/office/drawing/2014/main" id="{00000000-0008-0000-0600-0000FC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5" name="テキスト ボックス 764">
          <a:extLst>
            <a:ext uri="{FF2B5EF4-FFF2-40B4-BE49-F238E27FC236}">
              <a16:creationId xmlns:a16="http://schemas.microsoft.com/office/drawing/2014/main" id="{00000000-0008-0000-0600-0000FD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36</xdr:row>
      <xdr:rowOff>161229</xdr:rowOff>
    </xdr:from>
    <xdr:to>
      <xdr:col>116</xdr:col>
      <xdr:colOff>114300</xdr:colOff>
      <xdr:row>37</xdr:row>
      <xdr:rowOff>91379</xdr:rowOff>
    </xdr:to>
    <xdr:sp macro="" textlink="">
      <xdr:nvSpPr>
        <xdr:cNvPr id="766" name="楕円 765">
          <a:extLst>
            <a:ext uri="{FF2B5EF4-FFF2-40B4-BE49-F238E27FC236}">
              <a16:creationId xmlns:a16="http://schemas.microsoft.com/office/drawing/2014/main" id="{00000000-0008-0000-0600-0000FE020000}"/>
            </a:ext>
          </a:extLst>
        </xdr:cNvPr>
        <xdr:cNvSpPr/>
      </xdr:nvSpPr>
      <xdr:spPr>
        <a:xfrm>
          <a:off x="22110700" y="63334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36</xdr:row>
      <xdr:rowOff>12656</xdr:rowOff>
    </xdr:from>
    <xdr:ext cx="469744" cy="259045"/>
    <xdr:sp macro="" textlink="">
      <xdr:nvSpPr>
        <xdr:cNvPr id="767" name="投資及び出資金該当値テキスト">
          <a:extLst>
            <a:ext uri="{FF2B5EF4-FFF2-40B4-BE49-F238E27FC236}">
              <a16:creationId xmlns:a16="http://schemas.microsoft.com/office/drawing/2014/main" id="{00000000-0008-0000-0600-0000FF020000}"/>
            </a:ext>
          </a:extLst>
        </xdr:cNvPr>
        <xdr:cNvSpPr txBox="1"/>
      </xdr:nvSpPr>
      <xdr:spPr>
        <a:xfrm>
          <a:off x="22212300" y="61848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6193</xdr:rowOff>
    </xdr:from>
    <xdr:to>
      <xdr:col>112</xdr:col>
      <xdr:colOff>38100</xdr:colOff>
      <xdr:row>37</xdr:row>
      <xdr:rowOff>107793</xdr:rowOff>
    </xdr:to>
    <xdr:sp macro="" textlink="">
      <xdr:nvSpPr>
        <xdr:cNvPr id="768" name="楕円 767">
          <a:extLst>
            <a:ext uri="{FF2B5EF4-FFF2-40B4-BE49-F238E27FC236}">
              <a16:creationId xmlns:a16="http://schemas.microsoft.com/office/drawing/2014/main" id="{00000000-0008-0000-0600-000000030000}"/>
            </a:ext>
          </a:extLst>
        </xdr:cNvPr>
        <xdr:cNvSpPr/>
      </xdr:nvSpPr>
      <xdr:spPr>
        <a:xfrm>
          <a:off x="21272500" y="6349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35</xdr:row>
      <xdr:rowOff>124320</xdr:rowOff>
    </xdr:from>
    <xdr:ext cx="469744" cy="259045"/>
    <xdr:sp macro="" textlink="">
      <xdr:nvSpPr>
        <xdr:cNvPr id="769" name="テキスト ボックス 768">
          <a:extLst>
            <a:ext uri="{FF2B5EF4-FFF2-40B4-BE49-F238E27FC236}">
              <a16:creationId xmlns:a16="http://schemas.microsoft.com/office/drawing/2014/main" id="{00000000-0008-0000-0600-000001030000}"/>
            </a:ext>
          </a:extLst>
        </xdr:cNvPr>
        <xdr:cNvSpPr txBox="1"/>
      </xdr:nvSpPr>
      <xdr:spPr>
        <a:xfrm>
          <a:off x="21088428" y="61250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36</xdr:row>
      <xdr:rowOff>142164</xdr:rowOff>
    </xdr:from>
    <xdr:to>
      <xdr:col>107</xdr:col>
      <xdr:colOff>101600</xdr:colOff>
      <xdr:row>37</xdr:row>
      <xdr:rowOff>72314</xdr:rowOff>
    </xdr:to>
    <xdr:sp macro="" textlink="">
      <xdr:nvSpPr>
        <xdr:cNvPr id="770" name="楕円 769">
          <a:extLst>
            <a:ext uri="{FF2B5EF4-FFF2-40B4-BE49-F238E27FC236}">
              <a16:creationId xmlns:a16="http://schemas.microsoft.com/office/drawing/2014/main" id="{00000000-0008-0000-0600-000002030000}"/>
            </a:ext>
          </a:extLst>
        </xdr:cNvPr>
        <xdr:cNvSpPr/>
      </xdr:nvSpPr>
      <xdr:spPr>
        <a:xfrm>
          <a:off x="20383500" y="63143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35</xdr:row>
      <xdr:rowOff>88841</xdr:rowOff>
    </xdr:from>
    <xdr:ext cx="469744" cy="259045"/>
    <xdr:sp macro="" textlink="">
      <xdr:nvSpPr>
        <xdr:cNvPr id="771" name="テキスト ボックス 770">
          <a:extLst>
            <a:ext uri="{FF2B5EF4-FFF2-40B4-BE49-F238E27FC236}">
              <a16:creationId xmlns:a16="http://schemas.microsoft.com/office/drawing/2014/main" id="{00000000-0008-0000-0600-000003030000}"/>
            </a:ext>
          </a:extLst>
        </xdr:cNvPr>
        <xdr:cNvSpPr txBox="1"/>
      </xdr:nvSpPr>
      <xdr:spPr>
        <a:xfrm>
          <a:off x="20199428" y="60895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36</xdr:row>
      <xdr:rowOff>140015</xdr:rowOff>
    </xdr:from>
    <xdr:to>
      <xdr:col>102</xdr:col>
      <xdr:colOff>165100</xdr:colOff>
      <xdr:row>37</xdr:row>
      <xdr:rowOff>70165</xdr:rowOff>
    </xdr:to>
    <xdr:sp macro="" textlink="">
      <xdr:nvSpPr>
        <xdr:cNvPr id="772" name="楕円 771">
          <a:extLst>
            <a:ext uri="{FF2B5EF4-FFF2-40B4-BE49-F238E27FC236}">
              <a16:creationId xmlns:a16="http://schemas.microsoft.com/office/drawing/2014/main" id="{00000000-0008-0000-0600-000004030000}"/>
            </a:ext>
          </a:extLst>
        </xdr:cNvPr>
        <xdr:cNvSpPr/>
      </xdr:nvSpPr>
      <xdr:spPr>
        <a:xfrm>
          <a:off x="19494500" y="6312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35</xdr:row>
      <xdr:rowOff>86692</xdr:rowOff>
    </xdr:from>
    <xdr:ext cx="469744" cy="259045"/>
    <xdr:sp macro="" textlink="">
      <xdr:nvSpPr>
        <xdr:cNvPr id="773" name="テキスト ボックス 772">
          <a:extLst>
            <a:ext uri="{FF2B5EF4-FFF2-40B4-BE49-F238E27FC236}">
              <a16:creationId xmlns:a16="http://schemas.microsoft.com/office/drawing/2014/main" id="{00000000-0008-0000-0600-000005030000}"/>
            </a:ext>
          </a:extLst>
        </xdr:cNvPr>
        <xdr:cNvSpPr txBox="1"/>
      </xdr:nvSpPr>
      <xdr:spPr>
        <a:xfrm>
          <a:off x="19310428" y="60874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74" name="楕円 773">
          <a:extLst>
            <a:ext uri="{FF2B5EF4-FFF2-40B4-BE49-F238E27FC236}">
              <a16:creationId xmlns:a16="http://schemas.microsoft.com/office/drawing/2014/main" id="{00000000-0008-0000-0600-00000603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75" name="テキスト ボックス 774">
          <a:extLst>
            <a:ext uri="{FF2B5EF4-FFF2-40B4-BE49-F238E27FC236}">
              <a16:creationId xmlns:a16="http://schemas.microsoft.com/office/drawing/2014/main" id="{00000000-0008-0000-0600-00000703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6" name="正方形/長方形 775">
          <a:extLst>
            <a:ext uri="{FF2B5EF4-FFF2-40B4-BE49-F238E27FC236}">
              <a16:creationId xmlns:a16="http://schemas.microsoft.com/office/drawing/2014/main" id="{00000000-0008-0000-0600-000008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7" name="正方形/長方形 776">
          <a:extLst>
            <a:ext uri="{FF2B5EF4-FFF2-40B4-BE49-F238E27FC236}">
              <a16:creationId xmlns:a16="http://schemas.microsoft.com/office/drawing/2014/main" id="{00000000-0008-0000-0600-000009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8" name="正方形/長方形 777">
          <a:extLst>
            <a:ext uri="{FF2B5EF4-FFF2-40B4-BE49-F238E27FC236}">
              <a16:creationId xmlns:a16="http://schemas.microsoft.com/office/drawing/2014/main" id="{00000000-0008-0000-0600-00000A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9" name="正方形/長方形 778">
          <a:extLst>
            <a:ext uri="{FF2B5EF4-FFF2-40B4-BE49-F238E27FC236}">
              <a16:creationId xmlns:a16="http://schemas.microsoft.com/office/drawing/2014/main" id="{00000000-0008-0000-0600-00000B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0" name="正方形/長方形 779">
          <a:extLst>
            <a:ext uri="{FF2B5EF4-FFF2-40B4-BE49-F238E27FC236}">
              <a16:creationId xmlns:a16="http://schemas.microsoft.com/office/drawing/2014/main" id="{00000000-0008-0000-0600-00000C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1" name="正方形/長方形 780">
          <a:extLst>
            <a:ext uri="{FF2B5EF4-FFF2-40B4-BE49-F238E27FC236}">
              <a16:creationId xmlns:a16="http://schemas.microsoft.com/office/drawing/2014/main" id="{00000000-0008-0000-0600-00000D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2" name="正方形/長方形 781">
          <a:extLst>
            <a:ext uri="{FF2B5EF4-FFF2-40B4-BE49-F238E27FC236}">
              <a16:creationId xmlns:a16="http://schemas.microsoft.com/office/drawing/2014/main" id="{00000000-0008-0000-0600-00000E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3" name="正方形/長方形 782">
          <a:extLst>
            <a:ext uri="{FF2B5EF4-FFF2-40B4-BE49-F238E27FC236}">
              <a16:creationId xmlns:a16="http://schemas.microsoft.com/office/drawing/2014/main" id="{00000000-0008-0000-0600-00000F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4" name="テキスト ボックス 783">
          <a:extLst>
            <a:ext uri="{FF2B5EF4-FFF2-40B4-BE49-F238E27FC236}">
              <a16:creationId xmlns:a16="http://schemas.microsoft.com/office/drawing/2014/main" id="{00000000-0008-0000-0600-000010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87" name="テキスト ボックス 786">
          <a:extLst>
            <a:ext uri="{FF2B5EF4-FFF2-40B4-BE49-F238E27FC236}">
              <a16:creationId xmlns:a16="http://schemas.microsoft.com/office/drawing/2014/main" id="{00000000-0008-0000-0600-000013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88" name="直線コネクタ 787">
          <a:extLst>
            <a:ext uri="{FF2B5EF4-FFF2-40B4-BE49-F238E27FC236}">
              <a16:creationId xmlns:a16="http://schemas.microsoft.com/office/drawing/2014/main" id="{00000000-0008-0000-0600-000014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89" name="テキスト ボックス 788">
          <a:extLst>
            <a:ext uri="{FF2B5EF4-FFF2-40B4-BE49-F238E27FC236}">
              <a16:creationId xmlns:a16="http://schemas.microsoft.com/office/drawing/2014/main" id="{00000000-0008-0000-0600-000015030000}"/>
            </a:ext>
          </a:extLst>
        </xdr:cNvPr>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91" name="テキスト ボックス 790">
          <a:extLst>
            <a:ext uri="{FF2B5EF4-FFF2-40B4-BE49-F238E27FC236}">
              <a16:creationId xmlns:a16="http://schemas.microsoft.com/office/drawing/2014/main" id="{00000000-0008-0000-0600-000017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92" name="直線コネクタ 791">
          <a:extLst>
            <a:ext uri="{FF2B5EF4-FFF2-40B4-BE49-F238E27FC236}">
              <a16:creationId xmlns:a16="http://schemas.microsoft.com/office/drawing/2014/main" id="{00000000-0008-0000-0600-000018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93" name="テキスト ボックス 792">
          <a:extLst>
            <a:ext uri="{FF2B5EF4-FFF2-40B4-BE49-F238E27FC236}">
              <a16:creationId xmlns:a16="http://schemas.microsoft.com/office/drawing/2014/main" id="{00000000-0008-0000-0600-000019030000}"/>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94" name="直線コネクタ 793">
          <a:extLst>
            <a:ext uri="{FF2B5EF4-FFF2-40B4-BE49-F238E27FC236}">
              <a16:creationId xmlns:a16="http://schemas.microsoft.com/office/drawing/2014/main" id="{00000000-0008-0000-0600-00001A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95" name="テキスト ボックス 794">
          <a:extLst>
            <a:ext uri="{FF2B5EF4-FFF2-40B4-BE49-F238E27FC236}">
              <a16:creationId xmlns:a16="http://schemas.microsoft.com/office/drawing/2014/main" id="{00000000-0008-0000-0600-00001B030000}"/>
            </a:ext>
          </a:extLst>
        </xdr:cNvPr>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6" name="直線コネクタ 795">
          <a:extLst>
            <a:ext uri="{FF2B5EF4-FFF2-40B4-BE49-F238E27FC236}">
              <a16:creationId xmlns:a16="http://schemas.microsoft.com/office/drawing/2014/main" id="{00000000-0008-0000-0600-00001C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97" name="テキスト ボックス 796">
          <a:extLst>
            <a:ext uri="{FF2B5EF4-FFF2-40B4-BE49-F238E27FC236}">
              <a16:creationId xmlns:a16="http://schemas.microsoft.com/office/drawing/2014/main" id="{00000000-0008-0000-0600-00001D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8" name="貸付金グラフ枠">
          <a:extLst>
            <a:ext uri="{FF2B5EF4-FFF2-40B4-BE49-F238E27FC236}">
              <a16:creationId xmlns:a16="http://schemas.microsoft.com/office/drawing/2014/main" id="{00000000-0008-0000-0600-00001E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144234</xdr:rowOff>
    </xdr:from>
    <xdr:to>
      <xdr:col>116</xdr:col>
      <xdr:colOff>62864</xdr:colOff>
      <xdr:row>59</xdr:row>
      <xdr:rowOff>44450</xdr:rowOff>
    </xdr:to>
    <xdr:cxnSp macro="">
      <xdr:nvCxnSpPr>
        <xdr:cNvPr id="799" name="直線コネクタ 798">
          <a:extLst>
            <a:ext uri="{FF2B5EF4-FFF2-40B4-BE49-F238E27FC236}">
              <a16:creationId xmlns:a16="http://schemas.microsoft.com/office/drawing/2014/main" id="{00000000-0008-0000-0600-00001F030000}"/>
            </a:ext>
          </a:extLst>
        </xdr:cNvPr>
        <xdr:cNvCxnSpPr/>
      </xdr:nvCxnSpPr>
      <xdr:spPr>
        <a:xfrm flipV="1">
          <a:off x="22159595" y="8716734"/>
          <a:ext cx="1269" cy="14432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800" name="貸付金最小値テキスト">
          <a:extLst>
            <a:ext uri="{FF2B5EF4-FFF2-40B4-BE49-F238E27FC236}">
              <a16:creationId xmlns:a16="http://schemas.microsoft.com/office/drawing/2014/main" id="{00000000-0008-0000-0600-000020030000}"/>
            </a:ext>
          </a:extLst>
        </xdr:cNvPr>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801" name="直線コネクタ 800">
          <a:extLst>
            <a:ext uri="{FF2B5EF4-FFF2-40B4-BE49-F238E27FC236}">
              <a16:creationId xmlns:a16="http://schemas.microsoft.com/office/drawing/2014/main" id="{00000000-0008-0000-0600-000021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90911</xdr:rowOff>
    </xdr:from>
    <xdr:ext cx="534377" cy="259045"/>
    <xdr:sp macro="" textlink="">
      <xdr:nvSpPr>
        <xdr:cNvPr id="802" name="貸付金最大値テキスト">
          <a:extLst>
            <a:ext uri="{FF2B5EF4-FFF2-40B4-BE49-F238E27FC236}">
              <a16:creationId xmlns:a16="http://schemas.microsoft.com/office/drawing/2014/main" id="{00000000-0008-0000-0600-000022030000}"/>
            </a:ext>
          </a:extLst>
        </xdr:cNvPr>
        <xdr:cNvSpPr txBox="1"/>
      </xdr:nvSpPr>
      <xdr:spPr>
        <a:xfrm>
          <a:off x="22212300" y="84919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37,881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144234</xdr:rowOff>
    </xdr:from>
    <xdr:to>
      <xdr:col>116</xdr:col>
      <xdr:colOff>152400</xdr:colOff>
      <xdr:row>50</xdr:row>
      <xdr:rowOff>144234</xdr:rowOff>
    </xdr:to>
    <xdr:cxnSp macro="">
      <xdr:nvCxnSpPr>
        <xdr:cNvPr id="803" name="直線コネクタ 802">
          <a:extLst>
            <a:ext uri="{FF2B5EF4-FFF2-40B4-BE49-F238E27FC236}">
              <a16:creationId xmlns:a16="http://schemas.microsoft.com/office/drawing/2014/main" id="{00000000-0008-0000-0600-000023030000}"/>
            </a:ext>
          </a:extLst>
        </xdr:cNvPr>
        <xdr:cNvCxnSpPr/>
      </xdr:nvCxnSpPr>
      <xdr:spPr>
        <a:xfrm>
          <a:off x="22072600" y="87167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157759</xdr:rowOff>
    </xdr:from>
    <xdr:to>
      <xdr:col>116</xdr:col>
      <xdr:colOff>63500</xdr:colOff>
      <xdr:row>58</xdr:row>
      <xdr:rowOff>157988</xdr:rowOff>
    </xdr:to>
    <xdr:cxnSp macro="">
      <xdr:nvCxnSpPr>
        <xdr:cNvPr id="804" name="直線コネクタ 803">
          <a:extLst>
            <a:ext uri="{FF2B5EF4-FFF2-40B4-BE49-F238E27FC236}">
              <a16:creationId xmlns:a16="http://schemas.microsoft.com/office/drawing/2014/main" id="{00000000-0008-0000-0600-000024030000}"/>
            </a:ext>
          </a:extLst>
        </xdr:cNvPr>
        <xdr:cNvCxnSpPr/>
      </xdr:nvCxnSpPr>
      <xdr:spPr>
        <a:xfrm flipV="1">
          <a:off x="21323300" y="10101859"/>
          <a:ext cx="838200" cy="2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19042</xdr:rowOff>
    </xdr:from>
    <xdr:ext cx="469744" cy="259045"/>
    <xdr:sp macro="" textlink="">
      <xdr:nvSpPr>
        <xdr:cNvPr id="805" name="貸付金平均値テキスト">
          <a:extLst>
            <a:ext uri="{FF2B5EF4-FFF2-40B4-BE49-F238E27FC236}">
              <a16:creationId xmlns:a16="http://schemas.microsoft.com/office/drawing/2014/main" id="{00000000-0008-0000-0600-000025030000}"/>
            </a:ext>
          </a:extLst>
        </xdr:cNvPr>
        <xdr:cNvSpPr txBox="1"/>
      </xdr:nvSpPr>
      <xdr:spPr>
        <a:xfrm>
          <a:off x="22212300" y="979169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167615</xdr:rowOff>
    </xdr:from>
    <xdr:to>
      <xdr:col>116</xdr:col>
      <xdr:colOff>114300</xdr:colOff>
      <xdr:row>58</xdr:row>
      <xdr:rowOff>97765</xdr:rowOff>
    </xdr:to>
    <xdr:sp macro="" textlink="">
      <xdr:nvSpPr>
        <xdr:cNvPr id="806" name="フローチャート: 判断 805">
          <a:extLst>
            <a:ext uri="{FF2B5EF4-FFF2-40B4-BE49-F238E27FC236}">
              <a16:creationId xmlns:a16="http://schemas.microsoft.com/office/drawing/2014/main" id="{00000000-0008-0000-0600-000026030000}"/>
            </a:ext>
          </a:extLst>
        </xdr:cNvPr>
        <xdr:cNvSpPr/>
      </xdr:nvSpPr>
      <xdr:spPr>
        <a:xfrm>
          <a:off x="22110700" y="9940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28524</xdr:rowOff>
    </xdr:from>
    <xdr:to>
      <xdr:col>111</xdr:col>
      <xdr:colOff>177800</xdr:colOff>
      <xdr:row>58</xdr:row>
      <xdr:rowOff>157988</xdr:rowOff>
    </xdr:to>
    <xdr:cxnSp macro="">
      <xdr:nvCxnSpPr>
        <xdr:cNvPr id="807" name="直線コネクタ 806">
          <a:extLst>
            <a:ext uri="{FF2B5EF4-FFF2-40B4-BE49-F238E27FC236}">
              <a16:creationId xmlns:a16="http://schemas.microsoft.com/office/drawing/2014/main" id="{00000000-0008-0000-0600-000027030000}"/>
            </a:ext>
          </a:extLst>
        </xdr:cNvPr>
        <xdr:cNvCxnSpPr/>
      </xdr:nvCxnSpPr>
      <xdr:spPr>
        <a:xfrm>
          <a:off x="20434300" y="9972624"/>
          <a:ext cx="889000" cy="1294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164795</xdr:rowOff>
    </xdr:from>
    <xdr:to>
      <xdr:col>112</xdr:col>
      <xdr:colOff>38100</xdr:colOff>
      <xdr:row>58</xdr:row>
      <xdr:rowOff>94945</xdr:rowOff>
    </xdr:to>
    <xdr:sp macro="" textlink="">
      <xdr:nvSpPr>
        <xdr:cNvPr id="808" name="フローチャート: 判断 807">
          <a:extLst>
            <a:ext uri="{FF2B5EF4-FFF2-40B4-BE49-F238E27FC236}">
              <a16:creationId xmlns:a16="http://schemas.microsoft.com/office/drawing/2014/main" id="{00000000-0008-0000-0600-000028030000}"/>
            </a:ext>
          </a:extLst>
        </xdr:cNvPr>
        <xdr:cNvSpPr/>
      </xdr:nvSpPr>
      <xdr:spPr>
        <a:xfrm>
          <a:off x="21272500" y="9937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111472</xdr:rowOff>
    </xdr:from>
    <xdr:ext cx="469744"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21088428" y="97126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28524</xdr:rowOff>
    </xdr:from>
    <xdr:to>
      <xdr:col>107</xdr:col>
      <xdr:colOff>50800</xdr:colOff>
      <xdr:row>58</xdr:row>
      <xdr:rowOff>131623</xdr:rowOff>
    </xdr:to>
    <xdr:cxnSp macro="">
      <xdr:nvCxnSpPr>
        <xdr:cNvPr id="810" name="直線コネクタ 809">
          <a:extLst>
            <a:ext uri="{FF2B5EF4-FFF2-40B4-BE49-F238E27FC236}">
              <a16:creationId xmlns:a16="http://schemas.microsoft.com/office/drawing/2014/main" id="{00000000-0008-0000-0600-00002A030000}"/>
            </a:ext>
          </a:extLst>
        </xdr:cNvPr>
        <xdr:cNvCxnSpPr/>
      </xdr:nvCxnSpPr>
      <xdr:spPr>
        <a:xfrm flipV="1">
          <a:off x="19545300" y="9972624"/>
          <a:ext cx="889000" cy="1030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142392</xdr:rowOff>
    </xdr:from>
    <xdr:to>
      <xdr:col>107</xdr:col>
      <xdr:colOff>101600</xdr:colOff>
      <xdr:row>58</xdr:row>
      <xdr:rowOff>72542</xdr:rowOff>
    </xdr:to>
    <xdr:sp macro="" textlink="">
      <xdr:nvSpPr>
        <xdr:cNvPr id="811" name="フローチャート: 判断 810">
          <a:extLst>
            <a:ext uri="{FF2B5EF4-FFF2-40B4-BE49-F238E27FC236}">
              <a16:creationId xmlns:a16="http://schemas.microsoft.com/office/drawing/2014/main" id="{00000000-0008-0000-0600-00002B030000}"/>
            </a:ext>
          </a:extLst>
        </xdr:cNvPr>
        <xdr:cNvSpPr/>
      </xdr:nvSpPr>
      <xdr:spPr>
        <a:xfrm>
          <a:off x="20383500" y="99150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89069</xdr:rowOff>
    </xdr:from>
    <xdr:ext cx="469744"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20199428" y="96902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131623</xdr:rowOff>
    </xdr:from>
    <xdr:to>
      <xdr:col>102</xdr:col>
      <xdr:colOff>114300</xdr:colOff>
      <xdr:row>58</xdr:row>
      <xdr:rowOff>131966</xdr:rowOff>
    </xdr:to>
    <xdr:cxnSp macro="">
      <xdr:nvCxnSpPr>
        <xdr:cNvPr id="813" name="直線コネクタ 812">
          <a:extLst>
            <a:ext uri="{FF2B5EF4-FFF2-40B4-BE49-F238E27FC236}">
              <a16:creationId xmlns:a16="http://schemas.microsoft.com/office/drawing/2014/main" id="{00000000-0008-0000-0600-00002D030000}"/>
            </a:ext>
          </a:extLst>
        </xdr:cNvPr>
        <xdr:cNvCxnSpPr/>
      </xdr:nvCxnSpPr>
      <xdr:spPr>
        <a:xfrm flipV="1">
          <a:off x="18656300" y="10075723"/>
          <a:ext cx="889000" cy="3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146126</xdr:rowOff>
    </xdr:from>
    <xdr:to>
      <xdr:col>102</xdr:col>
      <xdr:colOff>165100</xdr:colOff>
      <xdr:row>58</xdr:row>
      <xdr:rowOff>76276</xdr:rowOff>
    </xdr:to>
    <xdr:sp macro="" textlink="">
      <xdr:nvSpPr>
        <xdr:cNvPr id="814" name="フローチャート: 判断 813">
          <a:extLst>
            <a:ext uri="{FF2B5EF4-FFF2-40B4-BE49-F238E27FC236}">
              <a16:creationId xmlns:a16="http://schemas.microsoft.com/office/drawing/2014/main" id="{00000000-0008-0000-0600-00002E030000}"/>
            </a:ext>
          </a:extLst>
        </xdr:cNvPr>
        <xdr:cNvSpPr/>
      </xdr:nvSpPr>
      <xdr:spPr>
        <a:xfrm>
          <a:off x="19494500" y="99187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92803</xdr:rowOff>
    </xdr:from>
    <xdr:ext cx="469744"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19310428" y="96940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130619</xdr:rowOff>
    </xdr:from>
    <xdr:to>
      <xdr:col>98</xdr:col>
      <xdr:colOff>38100</xdr:colOff>
      <xdr:row>58</xdr:row>
      <xdr:rowOff>60769</xdr:rowOff>
    </xdr:to>
    <xdr:sp macro="" textlink="">
      <xdr:nvSpPr>
        <xdr:cNvPr id="816" name="フローチャート: 判断 815">
          <a:extLst>
            <a:ext uri="{FF2B5EF4-FFF2-40B4-BE49-F238E27FC236}">
              <a16:creationId xmlns:a16="http://schemas.microsoft.com/office/drawing/2014/main" id="{00000000-0008-0000-0600-000030030000}"/>
            </a:ext>
          </a:extLst>
        </xdr:cNvPr>
        <xdr:cNvSpPr/>
      </xdr:nvSpPr>
      <xdr:spPr>
        <a:xfrm>
          <a:off x="18605500" y="9903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77296</xdr:rowOff>
    </xdr:from>
    <xdr:ext cx="469744"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18421428" y="96784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8" name="テキスト ボックス 817">
          <a:extLst>
            <a:ext uri="{FF2B5EF4-FFF2-40B4-BE49-F238E27FC236}">
              <a16:creationId xmlns:a16="http://schemas.microsoft.com/office/drawing/2014/main" id="{00000000-0008-0000-0600-000032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20" name="テキスト ボックス 819">
          <a:extLst>
            <a:ext uri="{FF2B5EF4-FFF2-40B4-BE49-F238E27FC236}">
              <a16:creationId xmlns:a16="http://schemas.microsoft.com/office/drawing/2014/main" id="{00000000-0008-0000-0600-000034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1" name="テキスト ボックス 820">
          <a:extLst>
            <a:ext uri="{FF2B5EF4-FFF2-40B4-BE49-F238E27FC236}">
              <a16:creationId xmlns:a16="http://schemas.microsoft.com/office/drawing/2014/main" id="{00000000-0008-0000-0600-000035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2" name="テキスト ボックス 821">
          <a:extLst>
            <a:ext uri="{FF2B5EF4-FFF2-40B4-BE49-F238E27FC236}">
              <a16:creationId xmlns:a16="http://schemas.microsoft.com/office/drawing/2014/main" id="{00000000-0008-0000-0600-000036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106959</xdr:rowOff>
    </xdr:from>
    <xdr:to>
      <xdr:col>116</xdr:col>
      <xdr:colOff>114300</xdr:colOff>
      <xdr:row>59</xdr:row>
      <xdr:rowOff>37109</xdr:rowOff>
    </xdr:to>
    <xdr:sp macro="" textlink="">
      <xdr:nvSpPr>
        <xdr:cNvPr id="823" name="楕円 822">
          <a:extLst>
            <a:ext uri="{FF2B5EF4-FFF2-40B4-BE49-F238E27FC236}">
              <a16:creationId xmlns:a16="http://schemas.microsoft.com/office/drawing/2014/main" id="{00000000-0008-0000-0600-000037030000}"/>
            </a:ext>
          </a:extLst>
        </xdr:cNvPr>
        <xdr:cNvSpPr/>
      </xdr:nvSpPr>
      <xdr:spPr>
        <a:xfrm>
          <a:off x="22110700" y="100510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21886</xdr:rowOff>
    </xdr:from>
    <xdr:ext cx="469744" cy="259045"/>
    <xdr:sp macro="" textlink="">
      <xdr:nvSpPr>
        <xdr:cNvPr id="824" name="貸付金該当値テキスト">
          <a:extLst>
            <a:ext uri="{FF2B5EF4-FFF2-40B4-BE49-F238E27FC236}">
              <a16:creationId xmlns:a16="http://schemas.microsoft.com/office/drawing/2014/main" id="{00000000-0008-0000-0600-000038030000}"/>
            </a:ext>
          </a:extLst>
        </xdr:cNvPr>
        <xdr:cNvSpPr txBox="1"/>
      </xdr:nvSpPr>
      <xdr:spPr>
        <a:xfrm>
          <a:off x="22212300" y="99659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107188</xdr:rowOff>
    </xdr:from>
    <xdr:to>
      <xdr:col>112</xdr:col>
      <xdr:colOff>38100</xdr:colOff>
      <xdr:row>59</xdr:row>
      <xdr:rowOff>37338</xdr:rowOff>
    </xdr:to>
    <xdr:sp macro="" textlink="">
      <xdr:nvSpPr>
        <xdr:cNvPr id="825" name="楕円 824">
          <a:extLst>
            <a:ext uri="{FF2B5EF4-FFF2-40B4-BE49-F238E27FC236}">
              <a16:creationId xmlns:a16="http://schemas.microsoft.com/office/drawing/2014/main" id="{00000000-0008-0000-0600-000039030000}"/>
            </a:ext>
          </a:extLst>
        </xdr:cNvPr>
        <xdr:cNvSpPr/>
      </xdr:nvSpPr>
      <xdr:spPr>
        <a:xfrm>
          <a:off x="21272500" y="100512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59</xdr:row>
      <xdr:rowOff>28465</xdr:rowOff>
    </xdr:from>
    <xdr:ext cx="469744" cy="259045"/>
    <xdr:sp macro="" textlink="">
      <xdr:nvSpPr>
        <xdr:cNvPr id="826" name="テキスト ボックス 825">
          <a:extLst>
            <a:ext uri="{FF2B5EF4-FFF2-40B4-BE49-F238E27FC236}">
              <a16:creationId xmlns:a16="http://schemas.microsoft.com/office/drawing/2014/main" id="{00000000-0008-0000-0600-00003A030000}"/>
            </a:ext>
          </a:extLst>
        </xdr:cNvPr>
        <xdr:cNvSpPr txBox="1"/>
      </xdr:nvSpPr>
      <xdr:spPr>
        <a:xfrm>
          <a:off x="21088428" y="101440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57</xdr:row>
      <xdr:rowOff>149174</xdr:rowOff>
    </xdr:from>
    <xdr:to>
      <xdr:col>107</xdr:col>
      <xdr:colOff>101600</xdr:colOff>
      <xdr:row>58</xdr:row>
      <xdr:rowOff>79324</xdr:rowOff>
    </xdr:to>
    <xdr:sp macro="" textlink="">
      <xdr:nvSpPr>
        <xdr:cNvPr id="827" name="楕円 826">
          <a:extLst>
            <a:ext uri="{FF2B5EF4-FFF2-40B4-BE49-F238E27FC236}">
              <a16:creationId xmlns:a16="http://schemas.microsoft.com/office/drawing/2014/main" id="{00000000-0008-0000-0600-00003B030000}"/>
            </a:ext>
          </a:extLst>
        </xdr:cNvPr>
        <xdr:cNvSpPr/>
      </xdr:nvSpPr>
      <xdr:spPr>
        <a:xfrm>
          <a:off x="20383500" y="9921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58</xdr:row>
      <xdr:rowOff>70451</xdr:rowOff>
    </xdr:from>
    <xdr:ext cx="469744" cy="259045"/>
    <xdr:sp macro="" textlink="">
      <xdr:nvSpPr>
        <xdr:cNvPr id="828" name="テキスト ボックス 827">
          <a:extLst>
            <a:ext uri="{FF2B5EF4-FFF2-40B4-BE49-F238E27FC236}">
              <a16:creationId xmlns:a16="http://schemas.microsoft.com/office/drawing/2014/main" id="{00000000-0008-0000-0600-00003C030000}"/>
            </a:ext>
          </a:extLst>
        </xdr:cNvPr>
        <xdr:cNvSpPr txBox="1"/>
      </xdr:nvSpPr>
      <xdr:spPr>
        <a:xfrm>
          <a:off x="20199428" y="100145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80823</xdr:rowOff>
    </xdr:from>
    <xdr:to>
      <xdr:col>102</xdr:col>
      <xdr:colOff>165100</xdr:colOff>
      <xdr:row>59</xdr:row>
      <xdr:rowOff>10973</xdr:rowOff>
    </xdr:to>
    <xdr:sp macro="" textlink="">
      <xdr:nvSpPr>
        <xdr:cNvPr id="829" name="楕円 828">
          <a:extLst>
            <a:ext uri="{FF2B5EF4-FFF2-40B4-BE49-F238E27FC236}">
              <a16:creationId xmlns:a16="http://schemas.microsoft.com/office/drawing/2014/main" id="{00000000-0008-0000-0600-00003D030000}"/>
            </a:ext>
          </a:extLst>
        </xdr:cNvPr>
        <xdr:cNvSpPr/>
      </xdr:nvSpPr>
      <xdr:spPr>
        <a:xfrm>
          <a:off x="19494500" y="100249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59</xdr:row>
      <xdr:rowOff>2100</xdr:rowOff>
    </xdr:from>
    <xdr:ext cx="469744" cy="259045"/>
    <xdr:sp macro="" textlink="">
      <xdr:nvSpPr>
        <xdr:cNvPr id="830" name="テキスト ボックス 829">
          <a:extLst>
            <a:ext uri="{FF2B5EF4-FFF2-40B4-BE49-F238E27FC236}">
              <a16:creationId xmlns:a16="http://schemas.microsoft.com/office/drawing/2014/main" id="{00000000-0008-0000-0600-00003E030000}"/>
            </a:ext>
          </a:extLst>
        </xdr:cNvPr>
        <xdr:cNvSpPr txBox="1"/>
      </xdr:nvSpPr>
      <xdr:spPr>
        <a:xfrm>
          <a:off x="19310428" y="101176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81166</xdr:rowOff>
    </xdr:from>
    <xdr:to>
      <xdr:col>98</xdr:col>
      <xdr:colOff>38100</xdr:colOff>
      <xdr:row>59</xdr:row>
      <xdr:rowOff>11316</xdr:rowOff>
    </xdr:to>
    <xdr:sp macro="" textlink="">
      <xdr:nvSpPr>
        <xdr:cNvPr id="831" name="楕円 830">
          <a:extLst>
            <a:ext uri="{FF2B5EF4-FFF2-40B4-BE49-F238E27FC236}">
              <a16:creationId xmlns:a16="http://schemas.microsoft.com/office/drawing/2014/main" id="{00000000-0008-0000-0600-00003F030000}"/>
            </a:ext>
          </a:extLst>
        </xdr:cNvPr>
        <xdr:cNvSpPr/>
      </xdr:nvSpPr>
      <xdr:spPr>
        <a:xfrm>
          <a:off x="18605500" y="100252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59</xdr:row>
      <xdr:rowOff>2443</xdr:rowOff>
    </xdr:from>
    <xdr:ext cx="469744" cy="259045"/>
    <xdr:sp macro="" textlink="">
      <xdr:nvSpPr>
        <xdr:cNvPr id="832" name="テキスト ボックス 831">
          <a:extLst>
            <a:ext uri="{FF2B5EF4-FFF2-40B4-BE49-F238E27FC236}">
              <a16:creationId xmlns:a16="http://schemas.microsoft.com/office/drawing/2014/main" id="{00000000-0008-0000-0600-000040030000}"/>
            </a:ext>
          </a:extLst>
        </xdr:cNvPr>
        <xdr:cNvSpPr txBox="1"/>
      </xdr:nvSpPr>
      <xdr:spPr>
        <a:xfrm>
          <a:off x="18421428" y="101179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33" name="正方形/長方形 832">
          <a:extLst>
            <a:ext uri="{FF2B5EF4-FFF2-40B4-BE49-F238E27FC236}">
              <a16:creationId xmlns:a16="http://schemas.microsoft.com/office/drawing/2014/main" id="{00000000-0008-0000-0600-000041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34" name="正方形/長方形 833">
          <a:extLst>
            <a:ext uri="{FF2B5EF4-FFF2-40B4-BE49-F238E27FC236}">
              <a16:creationId xmlns:a16="http://schemas.microsoft.com/office/drawing/2014/main" id="{00000000-0008-0000-0600-000042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5" name="正方形/長方形 834">
          <a:extLst>
            <a:ext uri="{FF2B5EF4-FFF2-40B4-BE49-F238E27FC236}">
              <a16:creationId xmlns:a16="http://schemas.microsoft.com/office/drawing/2014/main" id="{00000000-0008-0000-0600-000043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6" name="正方形/長方形 835">
          <a:extLst>
            <a:ext uri="{FF2B5EF4-FFF2-40B4-BE49-F238E27FC236}">
              <a16:creationId xmlns:a16="http://schemas.microsoft.com/office/drawing/2014/main" id="{00000000-0008-0000-0600-000044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7" name="正方形/長方形 836">
          <a:extLst>
            <a:ext uri="{FF2B5EF4-FFF2-40B4-BE49-F238E27FC236}">
              <a16:creationId xmlns:a16="http://schemas.microsoft.com/office/drawing/2014/main" id="{00000000-0008-0000-0600-000045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8" name="正方形/長方形 837">
          <a:extLst>
            <a:ext uri="{FF2B5EF4-FFF2-40B4-BE49-F238E27FC236}">
              <a16:creationId xmlns:a16="http://schemas.microsoft.com/office/drawing/2014/main" id="{00000000-0008-0000-0600-000046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9" name="正方形/長方形 838">
          <a:extLst>
            <a:ext uri="{FF2B5EF4-FFF2-40B4-BE49-F238E27FC236}">
              <a16:creationId xmlns:a16="http://schemas.microsoft.com/office/drawing/2014/main" id="{00000000-0008-0000-0600-000047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31,405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40" name="正方形/長方形 839">
          <a:extLst>
            <a:ext uri="{FF2B5EF4-FFF2-40B4-BE49-F238E27FC236}">
              <a16:creationId xmlns:a16="http://schemas.microsoft.com/office/drawing/2014/main" id="{00000000-0008-0000-0600-000048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41" name="テキスト ボックス 840">
          <a:extLst>
            <a:ext uri="{FF2B5EF4-FFF2-40B4-BE49-F238E27FC236}">
              <a16:creationId xmlns:a16="http://schemas.microsoft.com/office/drawing/2014/main" id="{00000000-0008-0000-0600-000049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42" name="直線コネクタ 841">
          <a:extLst>
            <a:ext uri="{FF2B5EF4-FFF2-40B4-BE49-F238E27FC236}">
              <a16:creationId xmlns:a16="http://schemas.microsoft.com/office/drawing/2014/main" id="{00000000-0008-0000-0600-00004A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43" name="テキスト ボックス 842">
          <a:extLst>
            <a:ext uri="{FF2B5EF4-FFF2-40B4-BE49-F238E27FC236}">
              <a16:creationId xmlns:a16="http://schemas.microsoft.com/office/drawing/2014/main" id="{00000000-0008-0000-0600-00004B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139700</xdr:rowOff>
    </xdr:from>
    <xdr:to>
      <xdr:col>120</xdr:col>
      <xdr:colOff>114300</xdr:colOff>
      <xdr:row>78</xdr:row>
      <xdr:rowOff>139700</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a:off x="18288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77</xdr:row>
      <xdr:rowOff>168927</xdr:rowOff>
    </xdr:from>
    <xdr:ext cx="531299" cy="259045"/>
    <xdr:sp macro="" textlink="">
      <xdr:nvSpPr>
        <xdr:cNvPr id="845" name="テキスト ボックス 844">
          <a:extLst>
            <a:ext uri="{FF2B5EF4-FFF2-40B4-BE49-F238E27FC236}">
              <a16:creationId xmlns:a16="http://schemas.microsoft.com/office/drawing/2014/main" id="{00000000-0008-0000-0600-00004D030000}"/>
            </a:ext>
          </a:extLst>
        </xdr:cNvPr>
        <xdr:cNvSpPr txBox="1"/>
      </xdr:nvSpPr>
      <xdr:spPr>
        <a:xfrm>
          <a:off x="17756701" y="13370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76</xdr:row>
      <xdr:rowOff>25400</xdr:rowOff>
    </xdr:from>
    <xdr:to>
      <xdr:col>120</xdr:col>
      <xdr:colOff>114300</xdr:colOff>
      <xdr:row>76</xdr:row>
      <xdr:rowOff>25400</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a:off x="18288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75</xdr:row>
      <xdr:rowOff>54627</xdr:rowOff>
    </xdr:from>
    <xdr:ext cx="531299" cy="259045"/>
    <xdr:sp macro="" textlink="">
      <xdr:nvSpPr>
        <xdr:cNvPr id="847" name="テキスト ボックス 846">
          <a:extLst>
            <a:ext uri="{FF2B5EF4-FFF2-40B4-BE49-F238E27FC236}">
              <a16:creationId xmlns:a16="http://schemas.microsoft.com/office/drawing/2014/main" id="{00000000-0008-0000-0600-00004F030000}"/>
            </a:ext>
          </a:extLst>
        </xdr:cNvPr>
        <xdr:cNvSpPr txBox="1"/>
      </xdr:nvSpPr>
      <xdr:spPr>
        <a:xfrm>
          <a:off x="17756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82550</xdr:rowOff>
    </xdr:from>
    <xdr:to>
      <xdr:col>120</xdr:col>
      <xdr:colOff>114300</xdr:colOff>
      <xdr:row>73</xdr:row>
      <xdr:rowOff>82550</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a:off x="18288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72</xdr:row>
      <xdr:rowOff>111777</xdr:rowOff>
    </xdr:from>
    <xdr:ext cx="531299" cy="259045"/>
    <xdr:sp macro="" textlink="">
      <xdr:nvSpPr>
        <xdr:cNvPr id="849" name="テキスト ボックス 848">
          <a:extLst>
            <a:ext uri="{FF2B5EF4-FFF2-40B4-BE49-F238E27FC236}">
              <a16:creationId xmlns:a16="http://schemas.microsoft.com/office/drawing/2014/main" id="{00000000-0008-0000-0600-000051030000}"/>
            </a:ext>
          </a:extLst>
        </xdr:cNvPr>
        <xdr:cNvSpPr txBox="1"/>
      </xdr:nvSpPr>
      <xdr:spPr>
        <a:xfrm>
          <a:off x="17756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139700</xdr:rowOff>
    </xdr:from>
    <xdr:to>
      <xdr:col>120</xdr:col>
      <xdr:colOff>114300</xdr:colOff>
      <xdr:row>70</xdr:row>
      <xdr:rowOff>139700</xdr:rowOff>
    </xdr:to>
    <xdr:cxnSp macro="">
      <xdr:nvCxnSpPr>
        <xdr:cNvPr id="850" name="直線コネクタ 849">
          <a:extLst>
            <a:ext uri="{FF2B5EF4-FFF2-40B4-BE49-F238E27FC236}">
              <a16:creationId xmlns:a16="http://schemas.microsoft.com/office/drawing/2014/main" id="{00000000-0008-0000-0600-000052030000}"/>
            </a:ext>
          </a:extLst>
        </xdr:cNvPr>
        <xdr:cNvCxnSpPr/>
      </xdr:nvCxnSpPr>
      <xdr:spPr>
        <a:xfrm>
          <a:off x="18288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168927</xdr:rowOff>
    </xdr:from>
    <xdr:ext cx="531299" cy="259045"/>
    <xdr:sp macro="" textlink="">
      <xdr:nvSpPr>
        <xdr:cNvPr id="851" name="テキスト ボックス 850">
          <a:extLst>
            <a:ext uri="{FF2B5EF4-FFF2-40B4-BE49-F238E27FC236}">
              <a16:creationId xmlns:a16="http://schemas.microsoft.com/office/drawing/2014/main" id="{00000000-0008-0000-0600-000053030000}"/>
            </a:ext>
          </a:extLst>
        </xdr:cNvPr>
        <xdr:cNvSpPr txBox="1"/>
      </xdr:nvSpPr>
      <xdr:spPr>
        <a:xfrm>
          <a:off x="17756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53" name="テキスト ボックス 852">
          <a:extLst>
            <a:ext uri="{FF2B5EF4-FFF2-40B4-BE49-F238E27FC236}">
              <a16:creationId xmlns:a16="http://schemas.microsoft.com/office/drawing/2014/main" id="{00000000-0008-0000-0600-000055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4" name="繰出金グラフ枠">
          <a:extLst>
            <a:ext uri="{FF2B5EF4-FFF2-40B4-BE49-F238E27FC236}">
              <a16:creationId xmlns:a16="http://schemas.microsoft.com/office/drawing/2014/main" id="{00000000-0008-0000-0600-000056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72</xdr:row>
      <xdr:rowOff>116497</xdr:rowOff>
    </xdr:from>
    <xdr:to>
      <xdr:col>116</xdr:col>
      <xdr:colOff>62864</xdr:colOff>
      <xdr:row>79</xdr:row>
      <xdr:rowOff>68354</xdr:rowOff>
    </xdr:to>
    <xdr:cxnSp macro="">
      <xdr:nvCxnSpPr>
        <xdr:cNvPr id="855" name="直線コネクタ 854">
          <a:extLst>
            <a:ext uri="{FF2B5EF4-FFF2-40B4-BE49-F238E27FC236}">
              <a16:creationId xmlns:a16="http://schemas.microsoft.com/office/drawing/2014/main" id="{00000000-0008-0000-0600-000057030000}"/>
            </a:ext>
          </a:extLst>
        </xdr:cNvPr>
        <xdr:cNvCxnSpPr/>
      </xdr:nvCxnSpPr>
      <xdr:spPr>
        <a:xfrm flipV="1">
          <a:off x="22159595" y="12460897"/>
          <a:ext cx="1269" cy="11520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72181</xdr:rowOff>
    </xdr:from>
    <xdr:ext cx="534377" cy="259045"/>
    <xdr:sp macro="" textlink="">
      <xdr:nvSpPr>
        <xdr:cNvPr id="856" name="繰出金最小値テキスト">
          <a:extLst>
            <a:ext uri="{FF2B5EF4-FFF2-40B4-BE49-F238E27FC236}">
              <a16:creationId xmlns:a16="http://schemas.microsoft.com/office/drawing/2014/main" id="{00000000-0008-0000-0600-000058030000}"/>
            </a:ext>
          </a:extLst>
        </xdr:cNvPr>
        <xdr:cNvSpPr txBox="1"/>
      </xdr:nvSpPr>
      <xdr:spPr>
        <a:xfrm>
          <a:off x="22212300" y="136167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68354</xdr:rowOff>
    </xdr:from>
    <xdr:to>
      <xdr:col>116</xdr:col>
      <xdr:colOff>152400</xdr:colOff>
      <xdr:row>79</xdr:row>
      <xdr:rowOff>68354</xdr:rowOff>
    </xdr:to>
    <xdr:cxnSp macro="">
      <xdr:nvCxnSpPr>
        <xdr:cNvPr id="857" name="直線コネクタ 856">
          <a:extLst>
            <a:ext uri="{FF2B5EF4-FFF2-40B4-BE49-F238E27FC236}">
              <a16:creationId xmlns:a16="http://schemas.microsoft.com/office/drawing/2014/main" id="{00000000-0008-0000-0600-000059030000}"/>
            </a:ext>
          </a:extLst>
        </xdr:cNvPr>
        <xdr:cNvCxnSpPr/>
      </xdr:nvCxnSpPr>
      <xdr:spPr>
        <a:xfrm>
          <a:off x="22072600" y="136129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71</xdr:row>
      <xdr:rowOff>63174</xdr:rowOff>
    </xdr:from>
    <xdr:ext cx="534377" cy="259045"/>
    <xdr:sp macro="" textlink="">
      <xdr:nvSpPr>
        <xdr:cNvPr id="858" name="繰出金最大値テキスト">
          <a:extLst>
            <a:ext uri="{FF2B5EF4-FFF2-40B4-BE49-F238E27FC236}">
              <a16:creationId xmlns:a16="http://schemas.microsoft.com/office/drawing/2014/main" id="{00000000-0008-0000-0600-00005A030000}"/>
            </a:ext>
          </a:extLst>
        </xdr:cNvPr>
        <xdr:cNvSpPr txBox="1"/>
      </xdr:nvSpPr>
      <xdr:spPr>
        <a:xfrm>
          <a:off x="22212300" y="122361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66,015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72</xdr:row>
      <xdr:rowOff>116497</xdr:rowOff>
    </xdr:from>
    <xdr:to>
      <xdr:col>116</xdr:col>
      <xdr:colOff>152400</xdr:colOff>
      <xdr:row>72</xdr:row>
      <xdr:rowOff>116497</xdr:rowOff>
    </xdr:to>
    <xdr:cxnSp macro="">
      <xdr:nvCxnSpPr>
        <xdr:cNvPr id="859" name="直線コネクタ 858">
          <a:extLst>
            <a:ext uri="{FF2B5EF4-FFF2-40B4-BE49-F238E27FC236}">
              <a16:creationId xmlns:a16="http://schemas.microsoft.com/office/drawing/2014/main" id="{00000000-0008-0000-0600-00005B030000}"/>
            </a:ext>
          </a:extLst>
        </xdr:cNvPr>
        <xdr:cNvCxnSpPr/>
      </xdr:nvCxnSpPr>
      <xdr:spPr>
        <a:xfrm>
          <a:off x="22072600" y="124608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76</xdr:row>
      <xdr:rowOff>142261</xdr:rowOff>
    </xdr:from>
    <xdr:to>
      <xdr:col>116</xdr:col>
      <xdr:colOff>63500</xdr:colOff>
      <xdr:row>76</xdr:row>
      <xdr:rowOff>149118</xdr:rowOff>
    </xdr:to>
    <xdr:cxnSp macro="">
      <xdr:nvCxnSpPr>
        <xdr:cNvPr id="860" name="直線コネクタ 859">
          <a:extLst>
            <a:ext uri="{FF2B5EF4-FFF2-40B4-BE49-F238E27FC236}">
              <a16:creationId xmlns:a16="http://schemas.microsoft.com/office/drawing/2014/main" id="{00000000-0008-0000-0600-00005C030000}"/>
            </a:ext>
          </a:extLst>
        </xdr:cNvPr>
        <xdr:cNvCxnSpPr/>
      </xdr:nvCxnSpPr>
      <xdr:spPr>
        <a:xfrm flipV="1">
          <a:off x="21323300" y="13172461"/>
          <a:ext cx="838200" cy="6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73967</xdr:rowOff>
    </xdr:from>
    <xdr:ext cx="534377" cy="259045"/>
    <xdr:sp macro="" textlink="">
      <xdr:nvSpPr>
        <xdr:cNvPr id="861" name="繰出金平均値テキスト">
          <a:extLst>
            <a:ext uri="{FF2B5EF4-FFF2-40B4-BE49-F238E27FC236}">
              <a16:creationId xmlns:a16="http://schemas.microsoft.com/office/drawing/2014/main" id="{00000000-0008-0000-0600-00005D030000}"/>
            </a:ext>
          </a:extLst>
        </xdr:cNvPr>
        <xdr:cNvSpPr txBox="1"/>
      </xdr:nvSpPr>
      <xdr:spPr>
        <a:xfrm>
          <a:off x="22212300" y="1293271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51090</xdr:rowOff>
    </xdr:from>
    <xdr:to>
      <xdr:col>116</xdr:col>
      <xdr:colOff>114300</xdr:colOff>
      <xdr:row>76</xdr:row>
      <xdr:rowOff>152690</xdr:rowOff>
    </xdr:to>
    <xdr:sp macro="" textlink="">
      <xdr:nvSpPr>
        <xdr:cNvPr id="862" name="フローチャート: 判断 861">
          <a:extLst>
            <a:ext uri="{FF2B5EF4-FFF2-40B4-BE49-F238E27FC236}">
              <a16:creationId xmlns:a16="http://schemas.microsoft.com/office/drawing/2014/main" id="{00000000-0008-0000-0600-00005E030000}"/>
            </a:ext>
          </a:extLst>
        </xdr:cNvPr>
        <xdr:cNvSpPr/>
      </xdr:nvSpPr>
      <xdr:spPr>
        <a:xfrm>
          <a:off x="22110700" y="13081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76</xdr:row>
      <xdr:rowOff>149118</xdr:rowOff>
    </xdr:from>
    <xdr:to>
      <xdr:col>111</xdr:col>
      <xdr:colOff>177800</xdr:colOff>
      <xdr:row>76</xdr:row>
      <xdr:rowOff>155656</xdr:rowOff>
    </xdr:to>
    <xdr:cxnSp macro="">
      <xdr:nvCxnSpPr>
        <xdr:cNvPr id="863" name="直線コネクタ 862">
          <a:extLst>
            <a:ext uri="{FF2B5EF4-FFF2-40B4-BE49-F238E27FC236}">
              <a16:creationId xmlns:a16="http://schemas.microsoft.com/office/drawing/2014/main" id="{00000000-0008-0000-0600-00005F030000}"/>
            </a:ext>
          </a:extLst>
        </xdr:cNvPr>
        <xdr:cNvCxnSpPr/>
      </xdr:nvCxnSpPr>
      <xdr:spPr>
        <a:xfrm flipV="1">
          <a:off x="20434300" y="13179318"/>
          <a:ext cx="889000" cy="65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76</xdr:row>
      <xdr:rowOff>62497</xdr:rowOff>
    </xdr:from>
    <xdr:to>
      <xdr:col>112</xdr:col>
      <xdr:colOff>38100</xdr:colOff>
      <xdr:row>76</xdr:row>
      <xdr:rowOff>164097</xdr:rowOff>
    </xdr:to>
    <xdr:sp macro="" textlink="">
      <xdr:nvSpPr>
        <xdr:cNvPr id="864" name="フローチャート: 判断 863">
          <a:extLst>
            <a:ext uri="{FF2B5EF4-FFF2-40B4-BE49-F238E27FC236}">
              <a16:creationId xmlns:a16="http://schemas.microsoft.com/office/drawing/2014/main" id="{00000000-0008-0000-0600-000060030000}"/>
            </a:ext>
          </a:extLst>
        </xdr:cNvPr>
        <xdr:cNvSpPr/>
      </xdr:nvSpPr>
      <xdr:spPr>
        <a:xfrm>
          <a:off x="21272500" y="130926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9174</xdr:rowOff>
    </xdr:from>
    <xdr:ext cx="534377"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21056111" y="128679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76</xdr:row>
      <xdr:rowOff>155656</xdr:rowOff>
    </xdr:from>
    <xdr:to>
      <xdr:col>107</xdr:col>
      <xdr:colOff>50800</xdr:colOff>
      <xdr:row>77</xdr:row>
      <xdr:rowOff>20371</xdr:rowOff>
    </xdr:to>
    <xdr:cxnSp macro="">
      <xdr:nvCxnSpPr>
        <xdr:cNvPr id="866" name="直線コネクタ 865">
          <a:extLst>
            <a:ext uri="{FF2B5EF4-FFF2-40B4-BE49-F238E27FC236}">
              <a16:creationId xmlns:a16="http://schemas.microsoft.com/office/drawing/2014/main" id="{00000000-0008-0000-0600-000062030000}"/>
            </a:ext>
          </a:extLst>
        </xdr:cNvPr>
        <xdr:cNvCxnSpPr/>
      </xdr:nvCxnSpPr>
      <xdr:spPr>
        <a:xfrm flipV="1">
          <a:off x="19545300" y="13185856"/>
          <a:ext cx="889000" cy="361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76</xdr:row>
      <xdr:rowOff>93495</xdr:rowOff>
    </xdr:from>
    <xdr:to>
      <xdr:col>107</xdr:col>
      <xdr:colOff>101600</xdr:colOff>
      <xdr:row>77</xdr:row>
      <xdr:rowOff>23645</xdr:rowOff>
    </xdr:to>
    <xdr:sp macro="" textlink="">
      <xdr:nvSpPr>
        <xdr:cNvPr id="867" name="フローチャート: 判断 866">
          <a:extLst>
            <a:ext uri="{FF2B5EF4-FFF2-40B4-BE49-F238E27FC236}">
              <a16:creationId xmlns:a16="http://schemas.microsoft.com/office/drawing/2014/main" id="{00000000-0008-0000-0600-000063030000}"/>
            </a:ext>
          </a:extLst>
        </xdr:cNvPr>
        <xdr:cNvSpPr/>
      </xdr:nvSpPr>
      <xdr:spPr>
        <a:xfrm>
          <a:off x="20383500" y="13123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40172</xdr:rowOff>
    </xdr:from>
    <xdr:ext cx="534377"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20167111" y="128989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34,799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75</xdr:row>
      <xdr:rowOff>120360</xdr:rowOff>
    </xdr:from>
    <xdr:to>
      <xdr:col>102</xdr:col>
      <xdr:colOff>114300</xdr:colOff>
      <xdr:row>77</xdr:row>
      <xdr:rowOff>20371</xdr:rowOff>
    </xdr:to>
    <xdr:cxnSp macro="">
      <xdr:nvCxnSpPr>
        <xdr:cNvPr id="869" name="直線コネクタ 868">
          <a:extLst>
            <a:ext uri="{FF2B5EF4-FFF2-40B4-BE49-F238E27FC236}">
              <a16:creationId xmlns:a16="http://schemas.microsoft.com/office/drawing/2014/main" id="{00000000-0008-0000-0600-000065030000}"/>
            </a:ext>
          </a:extLst>
        </xdr:cNvPr>
        <xdr:cNvCxnSpPr/>
      </xdr:nvCxnSpPr>
      <xdr:spPr>
        <a:xfrm>
          <a:off x="18656300" y="12979110"/>
          <a:ext cx="889000" cy="2429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133706</xdr:rowOff>
    </xdr:from>
    <xdr:to>
      <xdr:col>102</xdr:col>
      <xdr:colOff>165100</xdr:colOff>
      <xdr:row>76</xdr:row>
      <xdr:rowOff>63857</xdr:rowOff>
    </xdr:to>
    <xdr:sp macro="" textlink="">
      <xdr:nvSpPr>
        <xdr:cNvPr id="870" name="フローチャート: 判断 869">
          <a:extLst>
            <a:ext uri="{FF2B5EF4-FFF2-40B4-BE49-F238E27FC236}">
              <a16:creationId xmlns:a16="http://schemas.microsoft.com/office/drawing/2014/main" id="{00000000-0008-0000-0600-000066030000}"/>
            </a:ext>
          </a:extLst>
        </xdr:cNvPr>
        <xdr:cNvSpPr/>
      </xdr:nvSpPr>
      <xdr:spPr>
        <a:xfrm>
          <a:off x="19494500" y="12992456"/>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74</xdr:row>
      <xdr:rowOff>80383</xdr:rowOff>
    </xdr:from>
    <xdr:ext cx="534377"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19278111" y="127676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103599</xdr:rowOff>
    </xdr:from>
    <xdr:to>
      <xdr:col>98</xdr:col>
      <xdr:colOff>38100</xdr:colOff>
      <xdr:row>76</xdr:row>
      <xdr:rowOff>33750</xdr:rowOff>
    </xdr:to>
    <xdr:sp macro="" textlink="">
      <xdr:nvSpPr>
        <xdr:cNvPr id="872" name="フローチャート: 判断 871">
          <a:extLst>
            <a:ext uri="{FF2B5EF4-FFF2-40B4-BE49-F238E27FC236}">
              <a16:creationId xmlns:a16="http://schemas.microsoft.com/office/drawing/2014/main" id="{00000000-0008-0000-0600-000068030000}"/>
            </a:ext>
          </a:extLst>
        </xdr:cNvPr>
        <xdr:cNvSpPr/>
      </xdr:nvSpPr>
      <xdr:spPr>
        <a:xfrm>
          <a:off x="18605500" y="12962349"/>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24875</xdr:rowOff>
    </xdr:from>
    <xdr:ext cx="534377"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18389111" y="130550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41,857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7" name="テキスト ボックス 876">
          <a:extLst>
            <a:ext uri="{FF2B5EF4-FFF2-40B4-BE49-F238E27FC236}">
              <a16:creationId xmlns:a16="http://schemas.microsoft.com/office/drawing/2014/main" id="{00000000-0008-0000-0600-00006D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8" name="テキスト ボックス 877">
          <a:extLst>
            <a:ext uri="{FF2B5EF4-FFF2-40B4-BE49-F238E27FC236}">
              <a16:creationId xmlns:a16="http://schemas.microsoft.com/office/drawing/2014/main" id="{00000000-0008-0000-0600-00006E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91461</xdr:rowOff>
    </xdr:from>
    <xdr:to>
      <xdr:col>116</xdr:col>
      <xdr:colOff>114300</xdr:colOff>
      <xdr:row>77</xdr:row>
      <xdr:rowOff>21611</xdr:rowOff>
    </xdr:to>
    <xdr:sp macro="" textlink="">
      <xdr:nvSpPr>
        <xdr:cNvPr id="879" name="楕円 878">
          <a:extLst>
            <a:ext uri="{FF2B5EF4-FFF2-40B4-BE49-F238E27FC236}">
              <a16:creationId xmlns:a16="http://schemas.microsoft.com/office/drawing/2014/main" id="{00000000-0008-0000-0600-00006F030000}"/>
            </a:ext>
          </a:extLst>
        </xdr:cNvPr>
        <xdr:cNvSpPr/>
      </xdr:nvSpPr>
      <xdr:spPr>
        <a:xfrm>
          <a:off x="22110700" y="13121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76</xdr:row>
      <xdr:rowOff>69888</xdr:rowOff>
    </xdr:from>
    <xdr:ext cx="534377" cy="259045"/>
    <xdr:sp macro="" textlink="">
      <xdr:nvSpPr>
        <xdr:cNvPr id="880" name="繰出金該当値テキスト">
          <a:extLst>
            <a:ext uri="{FF2B5EF4-FFF2-40B4-BE49-F238E27FC236}">
              <a16:creationId xmlns:a16="http://schemas.microsoft.com/office/drawing/2014/main" id="{00000000-0008-0000-0600-000070030000}"/>
            </a:ext>
          </a:extLst>
        </xdr:cNvPr>
        <xdr:cNvSpPr txBox="1"/>
      </xdr:nvSpPr>
      <xdr:spPr>
        <a:xfrm>
          <a:off x="22212300" y="131000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34,888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76</xdr:row>
      <xdr:rowOff>98318</xdr:rowOff>
    </xdr:from>
    <xdr:to>
      <xdr:col>112</xdr:col>
      <xdr:colOff>38100</xdr:colOff>
      <xdr:row>77</xdr:row>
      <xdr:rowOff>28468</xdr:rowOff>
    </xdr:to>
    <xdr:sp macro="" textlink="">
      <xdr:nvSpPr>
        <xdr:cNvPr id="881" name="楕円 880">
          <a:extLst>
            <a:ext uri="{FF2B5EF4-FFF2-40B4-BE49-F238E27FC236}">
              <a16:creationId xmlns:a16="http://schemas.microsoft.com/office/drawing/2014/main" id="{00000000-0008-0000-0600-000071030000}"/>
            </a:ext>
          </a:extLst>
        </xdr:cNvPr>
        <xdr:cNvSpPr/>
      </xdr:nvSpPr>
      <xdr:spPr>
        <a:xfrm>
          <a:off x="21272500" y="131285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77</xdr:row>
      <xdr:rowOff>19595</xdr:rowOff>
    </xdr:from>
    <xdr:ext cx="534377" cy="259045"/>
    <xdr:sp macro="" textlink="">
      <xdr:nvSpPr>
        <xdr:cNvPr id="882" name="テキスト ボックス 881">
          <a:extLst>
            <a:ext uri="{FF2B5EF4-FFF2-40B4-BE49-F238E27FC236}">
              <a16:creationId xmlns:a16="http://schemas.microsoft.com/office/drawing/2014/main" id="{00000000-0008-0000-0600-000072030000}"/>
            </a:ext>
          </a:extLst>
        </xdr:cNvPr>
        <xdr:cNvSpPr txBox="1"/>
      </xdr:nvSpPr>
      <xdr:spPr>
        <a:xfrm>
          <a:off x="21056111" y="132212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34,588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76</xdr:row>
      <xdr:rowOff>104856</xdr:rowOff>
    </xdr:from>
    <xdr:to>
      <xdr:col>107</xdr:col>
      <xdr:colOff>101600</xdr:colOff>
      <xdr:row>77</xdr:row>
      <xdr:rowOff>35006</xdr:rowOff>
    </xdr:to>
    <xdr:sp macro="" textlink="">
      <xdr:nvSpPr>
        <xdr:cNvPr id="883" name="楕円 882">
          <a:extLst>
            <a:ext uri="{FF2B5EF4-FFF2-40B4-BE49-F238E27FC236}">
              <a16:creationId xmlns:a16="http://schemas.microsoft.com/office/drawing/2014/main" id="{00000000-0008-0000-0600-000073030000}"/>
            </a:ext>
          </a:extLst>
        </xdr:cNvPr>
        <xdr:cNvSpPr/>
      </xdr:nvSpPr>
      <xdr:spPr>
        <a:xfrm>
          <a:off x="20383500" y="131350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77</xdr:row>
      <xdr:rowOff>26133</xdr:rowOff>
    </xdr:from>
    <xdr:ext cx="534377" cy="259045"/>
    <xdr:sp macro="" textlink="">
      <xdr:nvSpPr>
        <xdr:cNvPr id="884" name="テキスト ボックス 883">
          <a:extLst>
            <a:ext uri="{FF2B5EF4-FFF2-40B4-BE49-F238E27FC236}">
              <a16:creationId xmlns:a16="http://schemas.microsoft.com/office/drawing/2014/main" id="{00000000-0008-0000-0600-000074030000}"/>
            </a:ext>
          </a:extLst>
        </xdr:cNvPr>
        <xdr:cNvSpPr txBox="1"/>
      </xdr:nvSpPr>
      <xdr:spPr>
        <a:xfrm>
          <a:off x="20167111" y="132277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34,302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76</xdr:row>
      <xdr:rowOff>141021</xdr:rowOff>
    </xdr:from>
    <xdr:to>
      <xdr:col>102</xdr:col>
      <xdr:colOff>165100</xdr:colOff>
      <xdr:row>77</xdr:row>
      <xdr:rowOff>71171</xdr:rowOff>
    </xdr:to>
    <xdr:sp macro="" textlink="">
      <xdr:nvSpPr>
        <xdr:cNvPr id="885" name="楕円 884">
          <a:extLst>
            <a:ext uri="{FF2B5EF4-FFF2-40B4-BE49-F238E27FC236}">
              <a16:creationId xmlns:a16="http://schemas.microsoft.com/office/drawing/2014/main" id="{00000000-0008-0000-0600-000075030000}"/>
            </a:ext>
          </a:extLst>
        </xdr:cNvPr>
        <xdr:cNvSpPr/>
      </xdr:nvSpPr>
      <xdr:spPr>
        <a:xfrm>
          <a:off x="19494500" y="131712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77</xdr:row>
      <xdr:rowOff>62298</xdr:rowOff>
    </xdr:from>
    <xdr:ext cx="534377" cy="259045"/>
    <xdr:sp macro="" textlink="">
      <xdr:nvSpPr>
        <xdr:cNvPr id="886" name="テキスト ボックス 885">
          <a:extLst>
            <a:ext uri="{FF2B5EF4-FFF2-40B4-BE49-F238E27FC236}">
              <a16:creationId xmlns:a16="http://schemas.microsoft.com/office/drawing/2014/main" id="{00000000-0008-0000-0600-000076030000}"/>
            </a:ext>
          </a:extLst>
        </xdr:cNvPr>
        <xdr:cNvSpPr txBox="1"/>
      </xdr:nvSpPr>
      <xdr:spPr>
        <a:xfrm>
          <a:off x="19278111" y="132639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32,720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69560</xdr:rowOff>
    </xdr:from>
    <xdr:to>
      <xdr:col>98</xdr:col>
      <xdr:colOff>38100</xdr:colOff>
      <xdr:row>75</xdr:row>
      <xdr:rowOff>171160</xdr:rowOff>
    </xdr:to>
    <xdr:sp macro="" textlink="">
      <xdr:nvSpPr>
        <xdr:cNvPr id="887" name="楕円 886">
          <a:extLst>
            <a:ext uri="{FF2B5EF4-FFF2-40B4-BE49-F238E27FC236}">
              <a16:creationId xmlns:a16="http://schemas.microsoft.com/office/drawing/2014/main" id="{00000000-0008-0000-0600-000077030000}"/>
            </a:ext>
          </a:extLst>
        </xdr:cNvPr>
        <xdr:cNvSpPr/>
      </xdr:nvSpPr>
      <xdr:spPr>
        <a:xfrm>
          <a:off x="18605500" y="12928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16237</xdr:rowOff>
    </xdr:from>
    <xdr:ext cx="534377" cy="259045"/>
    <xdr:sp macro="" textlink="">
      <xdr:nvSpPr>
        <xdr:cNvPr id="888" name="テキスト ボックス 887">
          <a:extLst>
            <a:ext uri="{FF2B5EF4-FFF2-40B4-BE49-F238E27FC236}">
              <a16:creationId xmlns:a16="http://schemas.microsoft.com/office/drawing/2014/main" id="{00000000-0008-0000-0600-000078030000}"/>
            </a:ext>
          </a:extLst>
        </xdr:cNvPr>
        <xdr:cNvSpPr txBox="1"/>
      </xdr:nvSpPr>
      <xdr:spPr>
        <a:xfrm>
          <a:off x="18389111" y="127035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43,346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9" name="正方形/長方形 888">
          <a:extLst>
            <a:ext uri="{FF2B5EF4-FFF2-40B4-BE49-F238E27FC236}">
              <a16:creationId xmlns:a16="http://schemas.microsoft.com/office/drawing/2014/main" id="{00000000-0008-0000-0600-000079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90" name="正方形/長方形 889">
          <a:extLst>
            <a:ext uri="{FF2B5EF4-FFF2-40B4-BE49-F238E27FC236}">
              <a16:creationId xmlns:a16="http://schemas.microsoft.com/office/drawing/2014/main" id="{00000000-0008-0000-0600-00007A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91" name="正方形/長方形 890">
          <a:extLst>
            <a:ext uri="{FF2B5EF4-FFF2-40B4-BE49-F238E27FC236}">
              <a16:creationId xmlns:a16="http://schemas.microsoft.com/office/drawing/2014/main" id="{00000000-0008-0000-0600-00007B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92" name="正方形/長方形 891">
          <a:extLst>
            <a:ext uri="{FF2B5EF4-FFF2-40B4-BE49-F238E27FC236}">
              <a16:creationId xmlns:a16="http://schemas.microsoft.com/office/drawing/2014/main" id="{00000000-0008-0000-0600-00007C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93" name="正方形/長方形 892">
          <a:extLst>
            <a:ext uri="{FF2B5EF4-FFF2-40B4-BE49-F238E27FC236}">
              <a16:creationId xmlns:a16="http://schemas.microsoft.com/office/drawing/2014/main" id="{00000000-0008-0000-0600-00007D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4" name="正方形/長方形 893">
          <a:extLst>
            <a:ext uri="{FF2B5EF4-FFF2-40B4-BE49-F238E27FC236}">
              <a16:creationId xmlns:a16="http://schemas.microsoft.com/office/drawing/2014/main" id="{00000000-0008-0000-0600-00007E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5" name="正方形/長方形 894">
          <a:extLst>
            <a:ext uri="{FF2B5EF4-FFF2-40B4-BE49-F238E27FC236}">
              <a16:creationId xmlns:a16="http://schemas.microsoft.com/office/drawing/2014/main" id="{00000000-0008-0000-0600-00007F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6" name="正方形/長方形 895">
          <a:extLst>
            <a:ext uri="{FF2B5EF4-FFF2-40B4-BE49-F238E27FC236}">
              <a16:creationId xmlns:a16="http://schemas.microsoft.com/office/drawing/2014/main" id="{00000000-0008-0000-0600-000080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7" name="テキスト ボックス 896">
          <a:extLst>
            <a:ext uri="{FF2B5EF4-FFF2-40B4-BE49-F238E27FC236}">
              <a16:creationId xmlns:a16="http://schemas.microsoft.com/office/drawing/2014/main" id="{00000000-0008-0000-0600-000081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8" name="直線コネクタ 897">
          <a:extLst>
            <a:ext uri="{FF2B5EF4-FFF2-40B4-BE49-F238E27FC236}">
              <a16:creationId xmlns:a16="http://schemas.microsoft.com/office/drawing/2014/main" id="{00000000-0008-0000-0600-000082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9" name="直線コネクタ 898">
          <a:extLst>
            <a:ext uri="{FF2B5EF4-FFF2-40B4-BE49-F238E27FC236}">
              <a16:creationId xmlns:a16="http://schemas.microsoft.com/office/drawing/2014/main" id="{00000000-0008-0000-0600-000083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900" name="テキスト ボックス 899">
          <a:extLst>
            <a:ext uri="{FF2B5EF4-FFF2-40B4-BE49-F238E27FC236}">
              <a16:creationId xmlns:a16="http://schemas.microsoft.com/office/drawing/2014/main" id="{00000000-0008-0000-0600-000084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901" name="直線コネクタ 900">
          <a:extLst>
            <a:ext uri="{FF2B5EF4-FFF2-40B4-BE49-F238E27FC236}">
              <a16:creationId xmlns:a16="http://schemas.microsoft.com/office/drawing/2014/main" id="{00000000-0008-0000-0600-000085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902" name="テキスト ボックス 901">
          <a:extLst>
            <a:ext uri="{FF2B5EF4-FFF2-40B4-BE49-F238E27FC236}">
              <a16:creationId xmlns:a16="http://schemas.microsoft.com/office/drawing/2014/main" id="{00000000-0008-0000-0600-000086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3" name="前年度繰上充用金グラフ枠">
          <a:extLst>
            <a:ext uri="{FF2B5EF4-FFF2-40B4-BE49-F238E27FC236}">
              <a16:creationId xmlns:a16="http://schemas.microsoft.com/office/drawing/2014/main" id="{00000000-0008-0000-0600-000087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04" name="直線コネクタ 903">
          <a:extLst>
            <a:ext uri="{FF2B5EF4-FFF2-40B4-BE49-F238E27FC236}">
              <a16:creationId xmlns:a16="http://schemas.microsoft.com/office/drawing/2014/main" id="{00000000-0008-0000-0600-000088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5" name="前年度繰上充用金最小値テキスト">
          <a:extLst>
            <a:ext uri="{FF2B5EF4-FFF2-40B4-BE49-F238E27FC236}">
              <a16:creationId xmlns:a16="http://schemas.microsoft.com/office/drawing/2014/main" id="{00000000-0008-0000-0600-000089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6" name="直線コネクタ 905">
          <a:extLst>
            <a:ext uri="{FF2B5EF4-FFF2-40B4-BE49-F238E27FC236}">
              <a16:creationId xmlns:a16="http://schemas.microsoft.com/office/drawing/2014/main" id="{00000000-0008-0000-0600-00008A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7" name="前年度繰上充用金最大値テキスト">
          <a:extLst>
            <a:ext uri="{FF2B5EF4-FFF2-40B4-BE49-F238E27FC236}">
              <a16:creationId xmlns:a16="http://schemas.microsoft.com/office/drawing/2014/main" id="{00000000-0008-0000-0600-00008B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8" name="直線コネクタ 907">
          <a:extLst>
            <a:ext uri="{FF2B5EF4-FFF2-40B4-BE49-F238E27FC236}">
              <a16:creationId xmlns:a16="http://schemas.microsoft.com/office/drawing/2014/main" id="{00000000-0008-0000-0600-00008C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9" name="直線コネクタ 908">
          <a:extLst>
            <a:ext uri="{FF2B5EF4-FFF2-40B4-BE49-F238E27FC236}">
              <a16:creationId xmlns:a16="http://schemas.microsoft.com/office/drawing/2014/main" id="{00000000-0008-0000-0600-00008D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10" name="前年度繰上充用金平均値テキスト">
          <a:extLst>
            <a:ext uri="{FF2B5EF4-FFF2-40B4-BE49-F238E27FC236}">
              <a16:creationId xmlns:a16="http://schemas.microsoft.com/office/drawing/2014/main" id="{00000000-0008-0000-0600-00008E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1" name="フローチャート: 判断 910">
          <a:extLst>
            <a:ext uri="{FF2B5EF4-FFF2-40B4-BE49-F238E27FC236}">
              <a16:creationId xmlns:a16="http://schemas.microsoft.com/office/drawing/2014/main" id="{00000000-0008-0000-0600-00008F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12" name="直線コネクタ 911">
          <a:extLst>
            <a:ext uri="{FF2B5EF4-FFF2-40B4-BE49-F238E27FC236}">
              <a16:creationId xmlns:a16="http://schemas.microsoft.com/office/drawing/2014/main" id="{00000000-0008-0000-0600-000090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13" name="フローチャート: 判断 912">
          <a:extLst>
            <a:ext uri="{FF2B5EF4-FFF2-40B4-BE49-F238E27FC236}">
              <a16:creationId xmlns:a16="http://schemas.microsoft.com/office/drawing/2014/main" id="{00000000-0008-0000-0600-000091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5" name="直線コネクタ 914">
          <a:extLst>
            <a:ext uri="{FF2B5EF4-FFF2-40B4-BE49-F238E27FC236}">
              <a16:creationId xmlns:a16="http://schemas.microsoft.com/office/drawing/2014/main" id="{00000000-0008-0000-0600-000093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6" name="フローチャート: 判断 915">
          <a:extLst>
            <a:ext uri="{FF2B5EF4-FFF2-40B4-BE49-F238E27FC236}">
              <a16:creationId xmlns:a16="http://schemas.microsoft.com/office/drawing/2014/main" id="{00000000-0008-0000-0600-000094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8" name="直線コネクタ 917">
          <a:extLst>
            <a:ext uri="{FF2B5EF4-FFF2-40B4-BE49-F238E27FC236}">
              <a16:creationId xmlns:a16="http://schemas.microsoft.com/office/drawing/2014/main" id="{00000000-0008-0000-0600-000096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9" name="フローチャート: 判断 918">
          <a:extLst>
            <a:ext uri="{FF2B5EF4-FFF2-40B4-BE49-F238E27FC236}">
              <a16:creationId xmlns:a16="http://schemas.microsoft.com/office/drawing/2014/main" id="{00000000-0008-0000-0600-000097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1" name="フローチャート: 判断 920">
          <a:extLst>
            <a:ext uri="{FF2B5EF4-FFF2-40B4-BE49-F238E27FC236}">
              <a16:creationId xmlns:a16="http://schemas.microsoft.com/office/drawing/2014/main" id="{00000000-0008-0000-0600-000099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7" name="テキスト ボックス 926">
          <a:extLst>
            <a:ext uri="{FF2B5EF4-FFF2-40B4-BE49-F238E27FC236}">
              <a16:creationId xmlns:a16="http://schemas.microsoft.com/office/drawing/2014/main" id="{00000000-0008-0000-0600-00009F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8" name="楕円 927">
          <a:extLst>
            <a:ext uri="{FF2B5EF4-FFF2-40B4-BE49-F238E27FC236}">
              <a16:creationId xmlns:a16="http://schemas.microsoft.com/office/drawing/2014/main" id="{00000000-0008-0000-0600-0000A0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9" name="前年度繰上充用金該当値テキスト">
          <a:extLst>
            <a:ext uri="{FF2B5EF4-FFF2-40B4-BE49-F238E27FC236}">
              <a16:creationId xmlns:a16="http://schemas.microsoft.com/office/drawing/2014/main" id="{00000000-0008-0000-0600-0000A1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30" name="楕円 929">
          <a:extLst>
            <a:ext uri="{FF2B5EF4-FFF2-40B4-BE49-F238E27FC236}">
              <a16:creationId xmlns:a16="http://schemas.microsoft.com/office/drawing/2014/main" id="{00000000-0008-0000-0600-0000A2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31" name="テキスト ボックス 930">
          <a:extLst>
            <a:ext uri="{FF2B5EF4-FFF2-40B4-BE49-F238E27FC236}">
              <a16:creationId xmlns:a16="http://schemas.microsoft.com/office/drawing/2014/main" id="{00000000-0008-0000-0600-0000A3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32" name="楕円 931">
          <a:extLst>
            <a:ext uri="{FF2B5EF4-FFF2-40B4-BE49-F238E27FC236}">
              <a16:creationId xmlns:a16="http://schemas.microsoft.com/office/drawing/2014/main" id="{00000000-0008-0000-0600-0000A4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33" name="テキスト ボックス 932">
          <a:extLst>
            <a:ext uri="{FF2B5EF4-FFF2-40B4-BE49-F238E27FC236}">
              <a16:creationId xmlns:a16="http://schemas.microsoft.com/office/drawing/2014/main" id="{00000000-0008-0000-0600-0000A5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4" name="楕円 933">
          <a:extLst>
            <a:ext uri="{FF2B5EF4-FFF2-40B4-BE49-F238E27FC236}">
              <a16:creationId xmlns:a16="http://schemas.microsoft.com/office/drawing/2014/main" id="{00000000-0008-0000-0600-0000A6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5" name="テキスト ボックス 934">
          <a:extLst>
            <a:ext uri="{FF2B5EF4-FFF2-40B4-BE49-F238E27FC236}">
              <a16:creationId xmlns:a16="http://schemas.microsoft.com/office/drawing/2014/main" id="{00000000-0008-0000-0600-0000A7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6" name="楕円 935">
          <a:extLst>
            <a:ext uri="{FF2B5EF4-FFF2-40B4-BE49-F238E27FC236}">
              <a16:creationId xmlns:a16="http://schemas.microsoft.com/office/drawing/2014/main" id="{00000000-0008-0000-0600-0000A8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7" name="テキスト ボックス 936">
          <a:extLst>
            <a:ext uri="{FF2B5EF4-FFF2-40B4-BE49-F238E27FC236}">
              <a16:creationId xmlns:a16="http://schemas.microsoft.com/office/drawing/2014/main" id="{00000000-0008-0000-0600-0000A9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8" name="正方形/長方形 937">
          <a:extLst>
            <a:ext uri="{FF2B5EF4-FFF2-40B4-BE49-F238E27FC236}">
              <a16:creationId xmlns:a16="http://schemas.microsoft.com/office/drawing/2014/main" id="{00000000-0008-0000-0600-0000AA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9" name="正方形/長方形 938">
          <a:extLst>
            <a:ext uri="{FF2B5EF4-FFF2-40B4-BE49-F238E27FC236}">
              <a16:creationId xmlns:a16="http://schemas.microsoft.com/office/drawing/2014/main" id="{00000000-0008-0000-0600-0000AB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40" name="テキスト ボックス 939">
          <a:extLst>
            <a:ext uri="{FF2B5EF4-FFF2-40B4-BE49-F238E27FC236}">
              <a16:creationId xmlns:a16="http://schemas.microsoft.com/office/drawing/2014/main" id="{00000000-0008-0000-0600-0000AC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・歳出決算総額は、住民一人当たり</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391,418</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円となっている。</a:t>
          </a:r>
          <a:endParaRPr kumimoji="1" lang="en-US" altLang="ja-JP" sz="1300">
            <a:solidFill>
              <a:sysClr val="windowText" lastClr="000000"/>
            </a:solidFill>
            <a:latin typeface="ＭＳ Ｐゴシック" panose="020B0600070205080204" pitchFamily="50" charset="-128"/>
            <a:ea typeface="ＭＳ Ｐゴシック" panose="020B0600070205080204" pitchFamily="50" charset="-128"/>
          </a:endParaRP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・人件費は一人当たり</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72,432</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円となっており、前年度に比べ</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922</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円、</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1.3</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％増加している。主な増加要因として、退職者が例年より多かったことによる退職手当の増加や業務量の増加に伴う職員時間外勤務時間の増加等が挙げられる。</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・物件費は一人当たり</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74,083</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円となっており、前年度に比べ</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4,170</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円、</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6.0</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％増加している。これは、電気代やガス代が高騰したことにより光熱費が前年に比べ増加したためである。</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・扶助費は一人当たり</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75,917</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円となっており、前年度に比べ</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11,656</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円、</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13.3</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％減少している。これは、子育て世帯への臨時特別給付金や住民税非課税世帯等に対する臨時特別給付金事業が減少したためである。</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・積立金は一人当たり</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25,492</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円となっており、前年度に比べ</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7,454</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円、</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16.9</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％減少している。これは、寄附金額の増によりふるさと犬山応援基金積立金が増加した一方で、財政調整基金積立金が大きく減少したためである。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愛知県犬山市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72,733
70,049
74.90
30,146,439
28,468,991
1,244,985
15,503,964
19,262,385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139700</xdr:rowOff>
    </xdr:from>
    <xdr:to>
      <xdr:col>28</xdr:col>
      <xdr:colOff>114300</xdr:colOff>
      <xdr:row>38</xdr:row>
      <xdr:rowOff>139700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37</xdr:row>
      <xdr:rowOff>168927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12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35</xdr:row>
      <xdr:rowOff>54627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111777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168927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3" name="議会費グラフ枠">
          <a:extLst>
            <a:ext uri="{FF2B5EF4-FFF2-40B4-BE49-F238E27FC236}">
              <a16:creationId xmlns:a16="http://schemas.microsoft.com/office/drawing/2014/main" id="{00000000-0008-0000-0700-000035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151587</xdr:rowOff>
    </xdr:from>
    <xdr:to>
      <xdr:col>24</xdr:col>
      <xdr:colOff>62865</xdr:colOff>
      <xdr:row>38</xdr:row>
      <xdr:rowOff>38202</xdr:rowOff>
    </xdr:to>
    <xdr:cxnSp macro="">
      <xdr:nvCxnSpPr>
        <xdr:cNvPr id="54" name="直線コネクタ 53">
          <a:extLst>
            <a:ext uri="{FF2B5EF4-FFF2-40B4-BE49-F238E27FC236}">
              <a16:creationId xmlns:a16="http://schemas.microsoft.com/office/drawing/2014/main" id="{00000000-0008-0000-0700-000036000000}"/>
            </a:ext>
          </a:extLst>
        </xdr:cNvPr>
        <xdr:cNvCxnSpPr/>
      </xdr:nvCxnSpPr>
      <xdr:spPr>
        <a:xfrm flipV="1">
          <a:off x="4633595" y="5466537"/>
          <a:ext cx="1270" cy="10867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42029</xdr:rowOff>
    </xdr:from>
    <xdr:ext cx="469744" cy="259045"/>
    <xdr:sp macro="" textlink="">
      <xdr:nvSpPr>
        <xdr:cNvPr id="55" name="議会費最小値テキスト">
          <a:extLst>
            <a:ext uri="{FF2B5EF4-FFF2-40B4-BE49-F238E27FC236}">
              <a16:creationId xmlns:a16="http://schemas.microsoft.com/office/drawing/2014/main" id="{00000000-0008-0000-0700-000037000000}"/>
            </a:ext>
          </a:extLst>
        </xdr:cNvPr>
        <xdr:cNvSpPr txBox="1"/>
      </xdr:nvSpPr>
      <xdr:spPr>
        <a:xfrm>
          <a:off x="4686300" y="65571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38202</xdr:rowOff>
    </xdr:from>
    <xdr:to>
      <xdr:col>24</xdr:col>
      <xdr:colOff>152400</xdr:colOff>
      <xdr:row>38</xdr:row>
      <xdr:rowOff>38202</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a:off x="4546600" y="65533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98264</xdr:rowOff>
    </xdr:from>
    <xdr:ext cx="469744" cy="259045"/>
    <xdr:sp macro="" textlink="">
      <xdr:nvSpPr>
        <xdr:cNvPr id="57" name="議会費最大値テキスト">
          <a:extLst>
            <a:ext uri="{FF2B5EF4-FFF2-40B4-BE49-F238E27FC236}">
              <a16:creationId xmlns:a16="http://schemas.microsoft.com/office/drawing/2014/main" id="{00000000-0008-0000-0700-000039000000}"/>
            </a:ext>
          </a:extLst>
        </xdr:cNvPr>
        <xdr:cNvSpPr txBox="1"/>
      </xdr:nvSpPr>
      <xdr:spPr>
        <a:xfrm>
          <a:off x="4686300" y="52417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4,599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151587</xdr:rowOff>
    </xdr:from>
    <xdr:to>
      <xdr:col>24</xdr:col>
      <xdr:colOff>152400</xdr:colOff>
      <xdr:row>31</xdr:row>
      <xdr:rowOff>151587</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54665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77521</xdr:rowOff>
    </xdr:from>
    <xdr:to>
      <xdr:col>24</xdr:col>
      <xdr:colOff>63500</xdr:colOff>
      <xdr:row>35</xdr:row>
      <xdr:rowOff>90780</xdr:rowOff>
    </xdr:to>
    <xdr:cxnSp macro="">
      <xdr:nvCxnSpPr>
        <xdr:cNvPr id="59" name="直線コネクタ 58">
          <a:extLst>
            <a:ext uri="{FF2B5EF4-FFF2-40B4-BE49-F238E27FC236}">
              <a16:creationId xmlns:a16="http://schemas.microsoft.com/office/drawing/2014/main" id="{00000000-0008-0000-0700-00003B000000}"/>
            </a:ext>
          </a:extLst>
        </xdr:cNvPr>
        <xdr:cNvCxnSpPr/>
      </xdr:nvCxnSpPr>
      <xdr:spPr>
        <a:xfrm>
          <a:off x="3797300" y="6078271"/>
          <a:ext cx="838200" cy="132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37152</xdr:rowOff>
    </xdr:from>
    <xdr:ext cx="469744" cy="259045"/>
    <xdr:sp macro="" textlink="">
      <xdr:nvSpPr>
        <xdr:cNvPr id="60" name="議会費平均値テキスト">
          <a:extLst>
            <a:ext uri="{FF2B5EF4-FFF2-40B4-BE49-F238E27FC236}">
              <a16:creationId xmlns:a16="http://schemas.microsoft.com/office/drawing/2014/main" id="{00000000-0008-0000-0700-00003C000000}"/>
            </a:ext>
          </a:extLst>
        </xdr:cNvPr>
        <xdr:cNvSpPr txBox="1"/>
      </xdr:nvSpPr>
      <xdr:spPr>
        <a:xfrm>
          <a:off x="4686300" y="603790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58725</xdr:rowOff>
    </xdr:from>
    <xdr:to>
      <xdr:col>24</xdr:col>
      <xdr:colOff>114300</xdr:colOff>
      <xdr:row>35</xdr:row>
      <xdr:rowOff>160325</xdr:rowOff>
    </xdr:to>
    <xdr:sp macro="" textlink="">
      <xdr:nvSpPr>
        <xdr:cNvPr id="61" name="フローチャート: 判断 60">
          <a:extLst>
            <a:ext uri="{FF2B5EF4-FFF2-40B4-BE49-F238E27FC236}">
              <a16:creationId xmlns:a16="http://schemas.microsoft.com/office/drawing/2014/main" id="{00000000-0008-0000-0700-00003D000000}"/>
            </a:ext>
          </a:extLst>
        </xdr:cNvPr>
        <xdr:cNvSpPr/>
      </xdr:nvSpPr>
      <xdr:spPr>
        <a:xfrm>
          <a:off x="4584700" y="6059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51918</xdr:rowOff>
    </xdr:from>
    <xdr:to>
      <xdr:col>19</xdr:col>
      <xdr:colOff>177800</xdr:colOff>
      <xdr:row>35</xdr:row>
      <xdr:rowOff>77521</xdr:rowOff>
    </xdr:to>
    <xdr:cxnSp macro="">
      <xdr:nvCxnSpPr>
        <xdr:cNvPr id="62" name="直線コネクタ 61">
          <a:extLst>
            <a:ext uri="{FF2B5EF4-FFF2-40B4-BE49-F238E27FC236}">
              <a16:creationId xmlns:a16="http://schemas.microsoft.com/office/drawing/2014/main" id="{00000000-0008-0000-0700-00003E000000}"/>
            </a:ext>
          </a:extLst>
        </xdr:cNvPr>
        <xdr:cNvCxnSpPr/>
      </xdr:nvCxnSpPr>
      <xdr:spPr>
        <a:xfrm>
          <a:off x="2908300" y="6052668"/>
          <a:ext cx="889000" cy="256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67869</xdr:rowOff>
    </xdr:from>
    <xdr:to>
      <xdr:col>20</xdr:col>
      <xdr:colOff>38100</xdr:colOff>
      <xdr:row>35</xdr:row>
      <xdr:rowOff>169469</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3746500" y="60686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35</xdr:row>
      <xdr:rowOff>160596</xdr:rowOff>
    </xdr:from>
    <xdr:ext cx="469744" cy="259045"/>
    <xdr:sp macro="" textlink="">
      <xdr:nvSpPr>
        <xdr:cNvPr id="64" name="テキスト ボックス 63">
          <a:extLst>
            <a:ext uri="{FF2B5EF4-FFF2-40B4-BE49-F238E27FC236}">
              <a16:creationId xmlns:a16="http://schemas.microsoft.com/office/drawing/2014/main" id="{00000000-0008-0000-0700-000040000000}"/>
            </a:ext>
          </a:extLst>
        </xdr:cNvPr>
        <xdr:cNvSpPr txBox="1"/>
      </xdr:nvSpPr>
      <xdr:spPr>
        <a:xfrm>
          <a:off x="3562428" y="61613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32715</xdr:rowOff>
    </xdr:from>
    <xdr:to>
      <xdr:col>15</xdr:col>
      <xdr:colOff>50800</xdr:colOff>
      <xdr:row>35</xdr:row>
      <xdr:rowOff>51918</xdr:rowOff>
    </xdr:to>
    <xdr:cxnSp macro="">
      <xdr:nvCxnSpPr>
        <xdr:cNvPr id="65" name="直線コネクタ 64">
          <a:extLst>
            <a:ext uri="{FF2B5EF4-FFF2-40B4-BE49-F238E27FC236}">
              <a16:creationId xmlns:a16="http://schemas.microsoft.com/office/drawing/2014/main" id="{00000000-0008-0000-0700-000041000000}"/>
            </a:ext>
          </a:extLst>
        </xdr:cNvPr>
        <xdr:cNvCxnSpPr/>
      </xdr:nvCxnSpPr>
      <xdr:spPr>
        <a:xfrm>
          <a:off x="2019300" y="6033465"/>
          <a:ext cx="889000" cy="192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75641</xdr:rowOff>
    </xdr:from>
    <xdr:to>
      <xdr:col>15</xdr:col>
      <xdr:colOff>101600</xdr:colOff>
      <xdr:row>36</xdr:row>
      <xdr:rowOff>5791</xdr:rowOff>
    </xdr:to>
    <xdr:sp macro="" textlink="">
      <xdr:nvSpPr>
        <xdr:cNvPr id="66" name="フローチャート: 判断 65">
          <a:extLst>
            <a:ext uri="{FF2B5EF4-FFF2-40B4-BE49-F238E27FC236}">
              <a16:creationId xmlns:a16="http://schemas.microsoft.com/office/drawing/2014/main" id="{00000000-0008-0000-0700-000042000000}"/>
            </a:ext>
          </a:extLst>
        </xdr:cNvPr>
        <xdr:cNvSpPr/>
      </xdr:nvSpPr>
      <xdr:spPr>
        <a:xfrm>
          <a:off x="2857500" y="60763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35</xdr:row>
      <xdr:rowOff>168368</xdr:rowOff>
    </xdr:from>
    <xdr:ext cx="469744" cy="259045"/>
    <xdr:sp macro="" textlink="">
      <xdr:nvSpPr>
        <xdr:cNvPr id="67" name="テキスト ボックス 66">
          <a:extLst>
            <a:ext uri="{FF2B5EF4-FFF2-40B4-BE49-F238E27FC236}">
              <a16:creationId xmlns:a16="http://schemas.microsoft.com/office/drawing/2014/main" id="{00000000-0008-0000-0700-000043000000}"/>
            </a:ext>
          </a:extLst>
        </xdr:cNvPr>
        <xdr:cNvSpPr txBox="1"/>
      </xdr:nvSpPr>
      <xdr:spPr>
        <a:xfrm>
          <a:off x="2673428" y="61691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12598</xdr:rowOff>
    </xdr:from>
    <xdr:to>
      <xdr:col>10</xdr:col>
      <xdr:colOff>114300</xdr:colOff>
      <xdr:row>35</xdr:row>
      <xdr:rowOff>32715</xdr:rowOff>
    </xdr:to>
    <xdr:cxnSp macro="">
      <xdr:nvCxnSpPr>
        <xdr:cNvPr id="68" name="直線コネクタ 67">
          <a:extLst>
            <a:ext uri="{FF2B5EF4-FFF2-40B4-BE49-F238E27FC236}">
              <a16:creationId xmlns:a16="http://schemas.microsoft.com/office/drawing/2014/main" id="{00000000-0008-0000-0700-000044000000}"/>
            </a:ext>
          </a:extLst>
        </xdr:cNvPr>
        <xdr:cNvCxnSpPr/>
      </xdr:nvCxnSpPr>
      <xdr:spPr>
        <a:xfrm>
          <a:off x="1130300" y="6013348"/>
          <a:ext cx="889000" cy="201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34</xdr:row>
      <xdr:rowOff>169367</xdr:rowOff>
    </xdr:from>
    <xdr:to>
      <xdr:col>10</xdr:col>
      <xdr:colOff>165100</xdr:colOff>
      <xdr:row>35</xdr:row>
      <xdr:rowOff>99517</xdr:rowOff>
    </xdr:to>
    <xdr:sp macro="" textlink="">
      <xdr:nvSpPr>
        <xdr:cNvPr id="69" name="フローチャート: 判断 68">
          <a:extLst>
            <a:ext uri="{FF2B5EF4-FFF2-40B4-BE49-F238E27FC236}">
              <a16:creationId xmlns:a16="http://schemas.microsoft.com/office/drawing/2014/main" id="{00000000-0008-0000-0700-000045000000}"/>
            </a:ext>
          </a:extLst>
        </xdr:cNvPr>
        <xdr:cNvSpPr/>
      </xdr:nvSpPr>
      <xdr:spPr>
        <a:xfrm>
          <a:off x="1968500" y="59986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35</xdr:row>
      <xdr:rowOff>90644</xdr:rowOff>
    </xdr:from>
    <xdr:ext cx="469744" cy="259045"/>
    <xdr:sp macro="" textlink="">
      <xdr:nvSpPr>
        <xdr:cNvPr id="70" name="テキスト ボックス 69">
          <a:extLst>
            <a:ext uri="{FF2B5EF4-FFF2-40B4-BE49-F238E27FC236}">
              <a16:creationId xmlns:a16="http://schemas.microsoft.com/office/drawing/2014/main" id="{00000000-0008-0000-0700-000046000000}"/>
            </a:ext>
          </a:extLst>
        </xdr:cNvPr>
        <xdr:cNvSpPr txBox="1"/>
      </xdr:nvSpPr>
      <xdr:spPr>
        <a:xfrm>
          <a:off x="1784428" y="60913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167996</xdr:rowOff>
    </xdr:from>
    <xdr:to>
      <xdr:col>6</xdr:col>
      <xdr:colOff>38100</xdr:colOff>
      <xdr:row>35</xdr:row>
      <xdr:rowOff>98146</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079500" y="59972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35</xdr:row>
      <xdr:rowOff>89273</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895428" y="60900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3" name="テキスト ボックス 72">
          <a:extLst>
            <a:ext uri="{FF2B5EF4-FFF2-40B4-BE49-F238E27FC236}">
              <a16:creationId xmlns:a16="http://schemas.microsoft.com/office/drawing/2014/main" id="{00000000-0008-0000-0700-000049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39980</xdr:rowOff>
    </xdr:from>
    <xdr:to>
      <xdr:col>24</xdr:col>
      <xdr:colOff>114300</xdr:colOff>
      <xdr:row>35</xdr:row>
      <xdr:rowOff>141580</xdr:rowOff>
    </xdr:to>
    <xdr:sp macro="" textlink="">
      <xdr:nvSpPr>
        <xdr:cNvPr id="78" name="楕円 77">
          <a:extLst>
            <a:ext uri="{FF2B5EF4-FFF2-40B4-BE49-F238E27FC236}">
              <a16:creationId xmlns:a16="http://schemas.microsoft.com/office/drawing/2014/main" id="{00000000-0008-0000-0700-00004E000000}"/>
            </a:ext>
          </a:extLst>
        </xdr:cNvPr>
        <xdr:cNvSpPr/>
      </xdr:nvSpPr>
      <xdr:spPr>
        <a:xfrm>
          <a:off x="4584700" y="6040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62857</xdr:rowOff>
    </xdr:from>
    <xdr:ext cx="469744" cy="259045"/>
    <xdr:sp macro="" textlink="">
      <xdr:nvSpPr>
        <xdr:cNvPr id="79" name="議会費該当値テキスト">
          <a:extLst>
            <a:ext uri="{FF2B5EF4-FFF2-40B4-BE49-F238E27FC236}">
              <a16:creationId xmlns:a16="http://schemas.microsoft.com/office/drawing/2014/main" id="{00000000-0008-0000-0700-00004F000000}"/>
            </a:ext>
          </a:extLst>
        </xdr:cNvPr>
        <xdr:cNvSpPr txBox="1"/>
      </xdr:nvSpPr>
      <xdr:spPr>
        <a:xfrm>
          <a:off x="4686300" y="58921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26721</xdr:rowOff>
    </xdr:from>
    <xdr:to>
      <xdr:col>20</xdr:col>
      <xdr:colOff>38100</xdr:colOff>
      <xdr:row>35</xdr:row>
      <xdr:rowOff>128321</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3746500" y="60274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33</xdr:row>
      <xdr:rowOff>144848</xdr:rowOff>
    </xdr:from>
    <xdr:ext cx="469744" cy="259045"/>
    <xdr:sp macro="" textlink="">
      <xdr:nvSpPr>
        <xdr:cNvPr id="81" name="テキスト ボックス 80">
          <a:extLst>
            <a:ext uri="{FF2B5EF4-FFF2-40B4-BE49-F238E27FC236}">
              <a16:creationId xmlns:a16="http://schemas.microsoft.com/office/drawing/2014/main" id="{00000000-0008-0000-0700-000051000000}"/>
            </a:ext>
          </a:extLst>
        </xdr:cNvPr>
        <xdr:cNvSpPr txBox="1"/>
      </xdr:nvSpPr>
      <xdr:spPr>
        <a:xfrm>
          <a:off x="3562428" y="58026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1118</xdr:rowOff>
    </xdr:from>
    <xdr:to>
      <xdr:col>15</xdr:col>
      <xdr:colOff>101600</xdr:colOff>
      <xdr:row>35</xdr:row>
      <xdr:rowOff>102718</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2857500" y="60018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33</xdr:row>
      <xdr:rowOff>119245</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2673428" y="57770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34</xdr:row>
      <xdr:rowOff>153365</xdr:rowOff>
    </xdr:from>
    <xdr:to>
      <xdr:col>10</xdr:col>
      <xdr:colOff>165100</xdr:colOff>
      <xdr:row>35</xdr:row>
      <xdr:rowOff>83515</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1968500" y="59826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33</xdr:row>
      <xdr:rowOff>100042</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1784428" y="57578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133248</xdr:rowOff>
    </xdr:from>
    <xdr:to>
      <xdr:col>6</xdr:col>
      <xdr:colOff>38100</xdr:colOff>
      <xdr:row>35</xdr:row>
      <xdr:rowOff>63398</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079500" y="5962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33</xdr:row>
      <xdr:rowOff>79925</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895428" y="57377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8" name="正方形/長方形 87">
          <a:extLst>
            <a:ext uri="{FF2B5EF4-FFF2-40B4-BE49-F238E27FC236}">
              <a16:creationId xmlns:a16="http://schemas.microsoft.com/office/drawing/2014/main" id="{00000000-0008-0000-0700-000058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9" name="正方形/長方形 88">
          <a:extLst>
            <a:ext uri="{FF2B5EF4-FFF2-40B4-BE49-F238E27FC236}">
              <a16:creationId xmlns:a16="http://schemas.microsoft.com/office/drawing/2014/main" id="{00000000-0008-0000-0700-000059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49,349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6" name="テキスト ボックス 95">
          <a:extLst>
            <a:ext uri="{FF2B5EF4-FFF2-40B4-BE49-F238E27FC236}">
              <a16:creationId xmlns:a16="http://schemas.microsoft.com/office/drawing/2014/main" id="{00000000-0008-0000-0700-000060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7" name="直線コネクタ 96">
          <a:extLst>
            <a:ext uri="{FF2B5EF4-FFF2-40B4-BE49-F238E27FC236}">
              <a16:creationId xmlns:a16="http://schemas.microsoft.com/office/drawing/2014/main" id="{00000000-0008-0000-0700-000061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98878</xdr:rowOff>
    </xdr:from>
    <xdr:to>
      <xdr:col>28</xdr:col>
      <xdr:colOff>114300</xdr:colOff>
      <xdr:row>59</xdr:row>
      <xdr:rowOff>98878</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128105</xdr:rowOff>
    </xdr:from>
    <xdr:ext cx="531299" cy="259045"/>
    <xdr:sp macro="" textlink="">
      <xdr:nvSpPr>
        <xdr:cNvPr id="100" name="テキスト ボックス 99">
          <a:extLst>
            <a:ext uri="{FF2B5EF4-FFF2-40B4-BE49-F238E27FC236}">
              <a16:creationId xmlns:a16="http://schemas.microsoft.com/office/drawing/2014/main" id="{00000000-0008-0000-0700-000064000000}"/>
            </a:ext>
          </a:extLst>
        </xdr:cNvPr>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1" name="直線コネクタ 100">
          <a:extLst>
            <a:ext uri="{FF2B5EF4-FFF2-40B4-BE49-F238E27FC236}">
              <a16:creationId xmlns:a16="http://schemas.microsoft.com/office/drawing/2014/main" id="{00000000-0008-0000-0700-000065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2" name="テキスト ボックス 101">
          <a:extLst>
            <a:ext uri="{FF2B5EF4-FFF2-40B4-BE49-F238E27FC236}">
              <a16:creationId xmlns:a16="http://schemas.microsoft.com/office/drawing/2014/main" id="{00000000-0008-0000-0700-000066000000}"/>
            </a:ext>
          </a:extLst>
        </xdr:cNvPr>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3" name="直線コネクタ 102">
          <a:extLst>
            <a:ext uri="{FF2B5EF4-FFF2-40B4-BE49-F238E27FC236}">
              <a16:creationId xmlns:a16="http://schemas.microsoft.com/office/drawing/2014/main" id="{00000000-0008-0000-0700-000067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54</xdr:row>
      <xdr:rowOff>160762</xdr:rowOff>
    </xdr:from>
    <xdr:ext cx="531299" cy="259045"/>
    <xdr:sp macro="" textlink="">
      <xdr:nvSpPr>
        <xdr:cNvPr id="104" name="テキスト ボックス 103">
          <a:extLst>
            <a:ext uri="{FF2B5EF4-FFF2-40B4-BE49-F238E27FC236}">
              <a16:creationId xmlns:a16="http://schemas.microsoft.com/office/drawing/2014/main" id="{00000000-0008-0000-0700-000068000000}"/>
            </a:ext>
          </a:extLst>
        </xdr:cNvPr>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5" name="直線コネクタ 104">
          <a:extLst>
            <a:ext uri="{FF2B5EF4-FFF2-40B4-BE49-F238E27FC236}">
              <a16:creationId xmlns:a16="http://schemas.microsoft.com/office/drawing/2014/main" id="{00000000-0008-0000-0700-000069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6" name="テキスト ボックス 105">
          <a:extLst>
            <a:ext uri="{FF2B5EF4-FFF2-40B4-BE49-F238E27FC236}">
              <a16:creationId xmlns:a16="http://schemas.microsoft.com/office/drawing/2014/main" id="{00000000-0008-0000-0700-00006A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7" name="直線コネクタ 106">
          <a:extLst>
            <a:ext uri="{FF2B5EF4-FFF2-40B4-BE49-F238E27FC236}">
              <a16:creationId xmlns:a16="http://schemas.microsoft.com/office/drawing/2014/main" id="{00000000-0008-0000-0700-00006B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8" name="テキスト ボックス 107">
          <a:extLst>
            <a:ext uri="{FF2B5EF4-FFF2-40B4-BE49-F238E27FC236}">
              <a16:creationId xmlns:a16="http://schemas.microsoft.com/office/drawing/2014/main" id="{00000000-0008-0000-0700-00006C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09" name="直線コネクタ 108">
          <a:extLst>
            <a:ext uri="{FF2B5EF4-FFF2-40B4-BE49-F238E27FC236}">
              <a16:creationId xmlns:a16="http://schemas.microsoft.com/office/drawing/2014/main" id="{00000000-0008-0000-0700-00006D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0" name="テキスト ボックス 109">
          <a:extLst>
            <a:ext uri="{FF2B5EF4-FFF2-40B4-BE49-F238E27FC236}">
              <a16:creationId xmlns:a16="http://schemas.microsoft.com/office/drawing/2014/main" id="{00000000-0008-0000-0700-00006E000000}"/>
            </a:ext>
          </a:extLst>
        </xdr:cNvPr>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a:extLst>
            <a:ext uri="{FF2B5EF4-FFF2-40B4-BE49-F238E27FC236}">
              <a16:creationId xmlns:a16="http://schemas.microsoft.com/office/drawing/2014/main" id="{00000000-0008-0000-0700-00006F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2" name="テキスト ボックス 111">
          <a:extLst>
            <a:ext uri="{FF2B5EF4-FFF2-40B4-BE49-F238E27FC236}">
              <a16:creationId xmlns:a16="http://schemas.microsoft.com/office/drawing/2014/main" id="{00000000-0008-0000-0700-000070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総務費グラフ枠">
          <a:extLst>
            <a:ext uri="{FF2B5EF4-FFF2-40B4-BE49-F238E27FC236}">
              <a16:creationId xmlns:a16="http://schemas.microsoft.com/office/drawing/2014/main" id="{00000000-0008-0000-0700-000071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49</xdr:row>
      <xdr:rowOff>153612</xdr:rowOff>
    </xdr:from>
    <xdr:to>
      <xdr:col>24</xdr:col>
      <xdr:colOff>62865</xdr:colOff>
      <xdr:row>59</xdr:row>
      <xdr:rowOff>40760</xdr:rowOff>
    </xdr:to>
    <xdr:cxnSp macro="">
      <xdr:nvCxnSpPr>
        <xdr:cNvPr id="114" name="直線コネクタ 113">
          <a:extLst>
            <a:ext uri="{FF2B5EF4-FFF2-40B4-BE49-F238E27FC236}">
              <a16:creationId xmlns:a16="http://schemas.microsoft.com/office/drawing/2014/main" id="{00000000-0008-0000-0700-000072000000}"/>
            </a:ext>
          </a:extLst>
        </xdr:cNvPr>
        <xdr:cNvCxnSpPr/>
      </xdr:nvCxnSpPr>
      <xdr:spPr>
        <a:xfrm flipV="1">
          <a:off x="4633595" y="8554662"/>
          <a:ext cx="1270" cy="16016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44587</xdr:rowOff>
    </xdr:from>
    <xdr:ext cx="534377" cy="259045"/>
    <xdr:sp macro="" textlink="">
      <xdr:nvSpPr>
        <xdr:cNvPr id="115" name="総務費最小値テキスト">
          <a:extLst>
            <a:ext uri="{FF2B5EF4-FFF2-40B4-BE49-F238E27FC236}">
              <a16:creationId xmlns:a16="http://schemas.microsoft.com/office/drawing/2014/main" id="{00000000-0008-0000-0700-000073000000}"/>
            </a:ext>
          </a:extLst>
        </xdr:cNvPr>
        <xdr:cNvSpPr txBox="1"/>
      </xdr:nvSpPr>
      <xdr:spPr>
        <a:xfrm>
          <a:off x="4686300" y="101601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35,339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40760</xdr:rowOff>
    </xdr:from>
    <xdr:to>
      <xdr:col>24</xdr:col>
      <xdr:colOff>152400</xdr:colOff>
      <xdr:row>59</xdr:row>
      <xdr:rowOff>40760</xdr:rowOff>
    </xdr:to>
    <xdr:cxnSp macro="">
      <xdr:nvCxnSpPr>
        <xdr:cNvPr id="116" name="直線コネクタ 115">
          <a:extLst>
            <a:ext uri="{FF2B5EF4-FFF2-40B4-BE49-F238E27FC236}">
              <a16:creationId xmlns:a16="http://schemas.microsoft.com/office/drawing/2014/main" id="{00000000-0008-0000-0700-000074000000}"/>
            </a:ext>
          </a:extLst>
        </xdr:cNvPr>
        <xdr:cNvCxnSpPr/>
      </xdr:nvCxnSpPr>
      <xdr:spPr>
        <a:xfrm>
          <a:off x="4546600" y="101563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100289</xdr:rowOff>
    </xdr:from>
    <xdr:ext cx="599010" cy="259045"/>
    <xdr:sp macro="" textlink="">
      <xdr:nvSpPr>
        <xdr:cNvPr id="117" name="総務費最大値テキスト">
          <a:extLst>
            <a:ext uri="{FF2B5EF4-FFF2-40B4-BE49-F238E27FC236}">
              <a16:creationId xmlns:a16="http://schemas.microsoft.com/office/drawing/2014/main" id="{00000000-0008-0000-0700-000075000000}"/>
            </a:ext>
          </a:extLst>
        </xdr:cNvPr>
        <xdr:cNvSpPr txBox="1"/>
      </xdr:nvSpPr>
      <xdr:spPr>
        <a:xfrm>
          <a:off x="4686300" y="83298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182,472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49</xdr:row>
      <xdr:rowOff>153612</xdr:rowOff>
    </xdr:from>
    <xdr:to>
      <xdr:col>24</xdr:col>
      <xdr:colOff>152400</xdr:colOff>
      <xdr:row>49</xdr:row>
      <xdr:rowOff>153612</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a:off x="4546600" y="85546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70510</xdr:rowOff>
    </xdr:from>
    <xdr:to>
      <xdr:col>24</xdr:col>
      <xdr:colOff>63500</xdr:colOff>
      <xdr:row>56</xdr:row>
      <xdr:rowOff>104507</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a:off x="3797300" y="9671710"/>
          <a:ext cx="838200" cy="339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58531</xdr:rowOff>
    </xdr:from>
    <xdr:ext cx="534377" cy="259045"/>
    <xdr:sp macro="" textlink="">
      <xdr:nvSpPr>
        <xdr:cNvPr id="120" name="総務費平均値テキスト">
          <a:extLst>
            <a:ext uri="{FF2B5EF4-FFF2-40B4-BE49-F238E27FC236}">
              <a16:creationId xmlns:a16="http://schemas.microsoft.com/office/drawing/2014/main" id="{00000000-0008-0000-0700-000078000000}"/>
            </a:ext>
          </a:extLst>
        </xdr:cNvPr>
        <xdr:cNvSpPr txBox="1"/>
      </xdr:nvSpPr>
      <xdr:spPr>
        <a:xfrm>
          <a:off x="4686300" y="965973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74,308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80104</xdr:rowOff>
    </xdr:from>
    <xdr:to>
      <xdr:col>24</xdr:col>
      <xdr:colOff>114300</xdr:colOff>
      <xdr:row>57</xdr:row>
      <xdr:rowOff>10254</xdr:rowOff>
    </xdr:to>
    <xdr:sp macro="" textlink="">
      <xdr:nvSpPr>
        <xdr:cNvPr id="121" name="フローチャート: 判断 120">
          <a:extLst>
            <a:ext uri="{FF2B5EF4-FFF2-40B4-BE49-F238E27FC236}">
              <a16:creationId xmlns:a16="http://schemas.microsoft.com/office/drawing/2014/main" id="{00000000-0008-0000-0700-000079000000}"/>
            </a:ext>
          </a:extLst>
        </xdr:cNvPr>
        <xdr:cNvSpPr/>
      </xdr:nvSpPr>
      <xdr:spPr>
        <a:xfrm>
          <a:off x="4584700" y="96813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51</xdr:row>
      <xdr:rowOff>6285</xdr:rowOff>
    </xdr:from>
    <xdr:to>
      <xdr:col>19</xdr:col>
      <xdr:colOff>177800</xdr:colOff>
      <xdr:row>56</xdr:row>
      <xdr:rowOff>70510</xdr:rowOff>
    </xdr:to>
    <xdr:cxnSp macro="">
      <xdr:nvCxnSpPr>
        <xdr:cNvPr id="122" name="直線コネクタ 121">
          <a:extLst>
            <a:ext uri="{FF2B5EF4-FFF2-40B4-BE49-F238E27FC236}">
              <a16:creationId xmlns:a16="http://schemas.microsoft.com/office/drawing/2014/main" id="{00000000-0008-0000-0700-00007A000000}"/>
            </a:ext>
          </a:extLst>
        </xdr:cNvPr>
        <xdr:cNvCxnSpPr/>
      </xdr:nvCxnSpPr>
      <xdr:spPr>
        <a:xfrm>
          <a:off x="2908300" y="8750235"/>
          <a:ext cx="889000" cy="9214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96444</xdr:rowOff>
    </xdr:from>
    <xdr:to>
      <xdr:col>20</xdr:col>
      <xdr:colOff>38100</xdr:colOff>
      <xdr:row>57</xdr:row>
      <xdr:rowOff>26594</xdr:rowOff>
    </xdr:to>
    <xdr:sp macro="" textlink="">
      <xdr:nvSpPr>
        <xdr:cNvPr id="123" name="フローチャート: 判断 122">
          <a:extLst>
            <a:ext uri="{FF2B5EF4-FFF2-40B4-BE49-F238E27FC236}">
              <a16:creationId xmlns:a16="http://schemas.microsoft.com/office/drawing/2014/main" id="{00000000-0008-0000-0700-00007B000000}"/>
            </a:ext>
          </a:extLst>
        </xdr:cNvPr>
        <xdr:cNvSpPr/>
      </xdr:nvSpPr>
      <xdr:spPr>
        <a:xfrm>
          <a:off x="3746500" y="96976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17721</xdr:rowOff>
    </xdr:from>
    <xdr:ext cx="534377" cy="259045"/>
    <xdr:sp macro="" textlink="">
      <xdr:nvSpPr>
        <xdr:cNvPr id="124" name="テキスト ボックス 123">
          <a:extLst>
            <a:ext uri="{FF2B5EF4-FFF2-40B4-BE49-F238E27FC236}">
              <a16:creationId xmlns:a16="http://schemas.microsoft.com/office/drawing/2014/main" id="{00000000-0008-0000-0700-00007C000000}"/>
            </a:ext>
          </a:extLst>
        </xdr:cNvPr>
        <xdr:cNvSpPr txBox="1"/>
      </xdr:nvSpPr>
      <xdr:spPr>
        <a:xfrm>
          <a:off x="3530111" y="97903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72,807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51</xdr:row>
      <xdr:rowOff>6285</xdr:rowOff>
    </xdr:from>
    <xdr:to>
      <xdr:col>15</xdr:col>
      <xdr:colOff>50800</xdr:colOff>
      <xdr:row>57</xdr:row>
      <xdr:rowOff>94078</xdr:rowOff>
    </xdr:to>
    <xdr:cxnSp macro="">
      <xdr:nvCxnSpPr>
        <xdr:cNvPr id="125" name="直線コネクタ 124">
          <a:extLst>
            <a:ext uri="{FF2B5EF4-FFF2-40B4-BE49-F238E27FC236}">
              <a16:creationId xmlns:a16="http://schemas.microsoft.com/office/drawing/2014/main" id="{00000000-0008-0000-0700-00007D000000}"/>
            </a:ext>
          </a:extLst>
        </xdr:cNvPr>
        <xdr:cNvCxnSpPr/>
      </xdr:nvCxnSpPr>
      <xdr:spPr>
        <a:xfrm flipV="1">
          <a:off x="2019300" y="8750235"/>
          <a:ext cx="889000" cy="1116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50</xdr:row>
      <xdr:rowOff>96825</xdr:rowOff>
    </xdr:from>
    <xdr:to>
      <xdr:col>15</xdr:col>
      <xdr:colOff>101600</xdr:colOff>
      <xdr:row>51</xdr:row>
      <xdr:rowOff>26975</xdr:rowOff>
    </xdr:to>
    <xdr:sp macro="" textlink="">
      <xdr:nvSpPr>
        <xdr:cNvPr id="126" name="フローチャート: 判断 125">
          <a:extLst>
            <a:ext uri="{FF2B5EF4-FFF2-40B4-BE49-F238E27FC236}">
              <a16:creationId xmlns:a16="http://schemas.microsoft.com/office/drawing/2014/main" id="{00000000-0008-0000-0700-00007E000000}"/>
            </a:ext>
          </a:extLst>
        </xdr:cNvPr>
        <xdr:cNvSpPr/>
      </xdr:nvSpPr>
      <xdr:spPr>
        <a:xfrm>
          <a:off x="2857500" y="86693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49</xdr:row>
      <xdr:rowOff>43502</xdr:rowOff>
    </xdr:from>
    <xdr:ext cx="599010" cy="259045"/>
    <xdr:sp macro="" textlink="">
      <xdr:nvSpPr>
        <xdr:cNvPr id="127" name="テキスト ボックス 126">
          <a:extLst>
            <a:ext uri="{FF2B5EF4-FFF2-40B4-BE49-F238E27FC236}">
              <a16:creationId xmlns:a16="http://schemas.microsoft.com/office/drawing/2014/main" id="{00000000-0008-0000-0700-00007F000000}"/>
            </a:ext>
          </a:extLst>
        </xdr:cNvPr>
        <xdr:cNvSpPr txBox="1"/>
      </xdr:nvSpPr>
      <xdr:spPr>
        <a:xfrm>
          <a:off x="2608795" y="84445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167,272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94078</xdr:rowOff>
    </xdr:from>
    <xdr:to>
      <xdr:col>10</xdr:col>
      <xdr:colOff>114300</xdr:colOff>
      <xdr:row>58</xdr:row>
      <xdr:rowOff>35458</xdr:rowOff>
    </xdr:to>
    <xdr:cxnSp macro="">
      <xdr:nvCxnSpPr>
        <xdr:cNvPr id="128" name="直線コネクタ 127">
          <a:extLst>
            <a:ext uri="{FF2B5EF4-FFF2-40B4-BE49-F238E27FC236}">
              <a16:creationId xmlns:a16="http://schemas.microsoft.com/office/drawing/2014/main" id="{00000000-0008-0000-0700-000080000000}"/>
            </a:ext>
          </a:extLst>
        </xdr:cNvPr>
        <xdr:cNvCxnSpPr/>
      </xdr:nvCxnSpPr>
      <xdr:spPr>
        <a:xfrm flipV="1">
          <a:off x="1130300" y="9866728"/>
          <a:ext cx="889000" cy="1128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49341</xdr:rowOff>
    </xdr:from>
    <xdr:to>
      <xdr:col>10</xdr:col>
      <xdr:colOff>165100</xdr:colOff>
      <xdr:row>57</xdr:row>
      <xdr:rowOff>150941</xdr:rowOff>
    </xdr:to>
    <xdr:sp macro="" textlink="">
      <xdr:nvSpPr>
        <xdr:cNvPr id="129" name="フローチャート: 判断 128">
          <a:extLst>
            <a:ext uri="{FF2B5EF4-FFF2-40B4-BE49-F238E27FC236}">
              <a16:creationId xmlns:a16="http://schemas.microsoft.com/office/drawing/2014/main" id="{00000000-0008-0000-0700-000081000000}"/>
            </a:ext>
          </a:extLst>
        </xdr:cNvPr>
        <xdr:cNvSpPr/>
      </xdr:nvSpPr>
      <xdr:spPr>
        <a:xfrm>
          <a:off x="1968500" y="98219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142068</xdr:rowOff>
    </xdr:from>
    <xdr:ext cx="534377"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1752111" y="99147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64560</xdr:rowOff>
    </xdr:from>
    <xdr:to>
      <xdr:col>6</xdr:col>
      <xdr:colOff>38100</xdr:colOff>
      <xdr:row>57</xdr:row>
      <xdr:rowOff>166160</xdr:rowOff>
    </xdr:to>
    <xdr:sp macro="" textlink="">
      <xdr:nvSpPr>
        <xdr:cNvPr id="131" name="フローチャート: 判断 130">
          <a:extLst>
            <a:ext uri="{FF2B5EF4-FFF2-40B4-BE49-F238E27FC236}">
              <a16:creationId xmlns:a16="http://schemas.microsoft.com/office/drawing/2014/main" id="{00000000-0008-0000-0700-000083000000}"/>
            </a:ext>
          </a:extLst>
        </xdr:cNvPr>
        <xdr:cNvSpPr/>
      </xdr:nvSpPr>
      <xdr:spPr>
        <a:xfrm>
          <a:off x="1079500" y="9837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11237</xdr:rowOff>
    </xdr:from>
    <xdr:ext cx="534377"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863111" y="96124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53707</xdr:rowOff>
    </xdr:from>
    <xdr:to>
      <xdr:col>24</xdr:col>
      <xdr:colOff>114300</xdr:colOff>
      <xdr:row>56</xdr:row>
      <xdr:rowOff>155307</xdr:rowOff>
    </xdr:to>
    <xdr:sp macro="" textlink="">
      <xdr:nvSpPr>
        <xdr:cNvPr id="138" name="楕円 137">
          <a:extLst>
            <a:ext uri="{FF2B5EF4-FFF2-40B4-BE49-F238E27FC236}">
              <a16:creationId xmlns:a16="http://schemas.microsoft.com/office/drawing/2014/main" id="{00000000-0008-0000-0700-00008A000000}"/>
            </a:ext>
          </a:extLst>
        </xdr:cNvPr>
        <xdr:cNvSpPr/>
      </xdr:nvSpPr>
      <xdr:spPr>
        <a:xfrm>
          <a:off x="4584700" y="96549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76584</xdr:rowOff>
    </xdr:from>
    <xdr:ext cx="534377" cy="259045"/>
    <xdr:sp macro="" textlink="">
      <xdr:nvSpPr>
        <xdr:cNvPr id="139" name="総務費該当値テキスト">
          <a:extLst>
            <a:ext uri="{FF2B5EF4-FFF2-40B4-BE49-F238E27FC236}">
              <a16:creationId xmlns:a16="http://schemas.microsoft.com/office/drawing/2014/main" id="{00000000-0008-0000-0700-00008B000000}"/>
            </a:ext>
          </a:extLst>
        </xdr:cNvPr>
        <xdr:cNvSpPr txBox="1"/>
      </xdr:nvSpPr>
      <xdr:spPr>
        <a:xfrm>
          <a:off x="4686300" y="95063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76,733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19710</xdr:rowOff>
    </xdr:from>
    <xdr:to>
      <xdr:col>20</xdr:col>
      <xdr:colOff>38100</xdr:colOff>
      <xdr:row>56</xdr:row>
      <xdr:rowOff>121310</xdr:rowOff>
    </xdr:to>
    <xdr:sp macro="" textlink="">
      <xdr:nvSpPr>
        <xdr:cNvPr id="140" name="楕円 139">
          <a:extLst>
            <a:ext uri="{FF2B5EF4-FFF2-40B4-BE49-F238E27FC236}">
              <a16:creationId xmlns:a16="http://schemas.microsoft.com/office/drawing/2014/main" id="{00000000-0008-0000-0700-00008C000000}"/>
            </a:ext>
          </a:extLst>
        </xdr:cNvPr>
        <xdr:cNvSpPr/>
      </xdr:nvSpPr>
      <xdr:spPr>
        <a:xfrm>
          <a:off x="3746500" y="9620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54</xdr:row>
      <xdr:rowOff>137837</xdr:rowOff>
    </xdr:from>
    <xdr:ext cx="534377" cy="259045"/>
    <xdr:sp macro="" textlink="">
      <xdr:nvSpPr>
        <xdr:cNvPr id="141" name="テキスト ボックス 140">
          <a:extLst>
            <a:ext uri="{FF2B5EF4-FFF2-40B4-BE49-F238E27FC236}">
              <a16:creationId xmlns:a16="http://schemas.microsoft.com/office/drawing/2014/main" id="{00000000-0008-0000-0700-00008D000000}"/>
            </a:ext>
          </a:extLst>
        </xdr:cNvPr>
        <xdr:cNvSpPr txBox="1"/>
      </xdr:nvSpPr>
      <xdr:spPr>
        <a:xfrm>
          <a:off x="3530111" y="93961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79,856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50</xdr:row>
      <xdr:rowOff>126935</xdr:rowOff>
    </xdr:from>
    <xdr:to>
      <xdr:col>15</xdr:col>
      <xdr:colOff>101600</xdr:colOff>
      <xdr:row>51</xdr:row>
      <xdr:rowOff>57085</xdr:rowOff>
    </xdr:to>
    <xdr:sp macro="" textlink="">
      <xdr:nvSpPr>
        <xdr:cNvPr id="142" name="楕円 141">
          <a:extLst>
            <a:ext uri="{FF2B5EF4-FFF2-40B4-BE49-F238E27FC236}">
              <a16:creationId xmlns:a16="http://schemas.microsoft.com/office/drawing/2014/main" id="{00000000-0008-0000-0700-00008E000000}"/>
            </a:ext>
          </a:extLst>
        </xdr:cNvPr>
        <xdr:cNvSpPr/>
      </xdr:nvSpPr>
      <xdr:spPr>
        <a:xfrm>
          <a:off x="2857500" y="86994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51</xdr:row>
      <xdr:rowOff>48212</xdr:rowOff>
    </xdr:from>
    <xdr:ext cx="599010" cy="259045"/>
    <xdr:sp macro="" textlink="">
      <xdr:nvSpPr>
        <xdr:cNvPr id="143" name="テキスト ボックス 142">
          <a:extLst>
            <a:ext uri="{FF2B5EF4-FFF2-40B4-BE49-F238E27FC236}">
              <a16:creationId xmlns:a16="http://schemas.microsoft.com/office/drawing/2014/main" id="{00000000-0008-0000-0700-00008F000000}"/>
            </a:ext>
          </a:extLst>
        </xdr:cNvPr>
        <xdr:cNvSpPr txBox="1"/>
      </xdr:nvSpPr>
      <xdr:spPr>
        <a:xfrm>
          <a:off x="2608795" y="87921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164,506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43278</xdr:rowOff>
    </xdr:from>
    <xdr:to>
      <xdr:col>10</xdr:col>
      <xdr:colOff>165100</xdr:colOff>
      <xdr:row>57</xdr:row>
      <xdr:rowOff>144878</xdr:rowOff>
    </xdr:to>
    <xdr:sp macro="" textlink="">
      <xdr:nvSpPr>
        <xdr:cNvPr id="144" name="楕円 143">
          <a:extLst>
            <a:ext uri="{FF2B5EF4-FFF2-40B4-BE49-F238E27FC236}">
              <a16:creationId xmlns:a16="http://schemas.microsoft.com/office/drawing/2014/main" id="{00000000-0008-0000-0700-000090000000}"/>
            </a:ext>
          </a:extLst>
        </xdr:cNvPr>
        <xdr:cNvSpPr/>
      </xdr:nvSpPr>
      <xdr:spPr>
        <a:xfrm>
          <a:off x="1968500" y="9815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161405</xdr:rowOff>
    </xdr:from>
    <xdr:ext cx="534377" cy="259045"/>
    <xdr:sp macro="" textlink="">
      <xdr:nvSpPr>
        <xdr:cNvPr id="145" name="テキスト ボックス 144">
          <a:extLst>
            <a:ext uri="{FF2B5EF4-FFF2-40B4-BE49-F238E27FC236}">
              <a16:creationId xmlns:a16="http://schemas.microsoft.com/office/drawing/2014/main" id="{00000000-0008-0000-0700-000091000000}"/>
            </a:ext>
          </a:extLst>
        </xdr:cNvPr>
        <xdr:cNvSpPr txBox="1"/>
      </xdr:nvSpPr>
      <xdr:spPr>
        <a:xfrm>
          <a:off x="1752111" y="95911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61,941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156108</xdr:rowOff>
    </xdr:from>
    <xdr:to>
      <xdr:col>6</xdr:col>
      <xdr:colOff>38100</xdr:colOff>
      <xdr:row>58</xdr:row>
      <xdr:rowOff>86258</xdr:rowOff>
    </xdr:to>
    <xdr:sp macro="" textlink="">
      <xdr:nvSpPr>
        <xdr:cNvPr id="146" name="楕円 145">
          <a:extLst>
            <a:ext uri="{FF2B5EF4-FFF2-40B4-BE49-F238E27FC236}">
              <a16:creationId xmlns:a16="http://schemas.microsoft.com/office/drawing/2014/main" id="{00000000-0008-0000-0700-000092000000}"/>
            </a:ext>
          </a:extLst>
        </xdr:cNvPr>
        <xdr:cNvSpPr/>
      </xdr:nvSpPr>
      <xdr:spPr>
        <a:xfrm>
          <a:off x="1079500" y="99287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77385</xdr:rowOff>
    </xdr:from>
    <xdr:ext cx="534377" cy="259045"/>
    <xdr:sp macro="" textlink="">
      <xdr:nvSpPr>
        <xdr:cNvPr id="147" name="テキスト ボックス 146">
          <a:extLst>
            <a:ext uri="{FF2B5EF4-FFF2-40B4-BE49-F238E27FC236}">
              <a16:creationId xmlns:a16="http://schemas.microsoft.com/office/drawing/2014/main" id="{00000000-0008-0000-0700-000093000000}"/>
            </a:ext>
          </a:extLst>
        </xdr:cNvPr>
        <xdr:cNvSpPr txBox="1"/>
      </xdr:nvSpPr>
      <xdr:spPr>
        <a:xfrm>
          <a:off x="863111" y="100214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51,576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196,866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176,611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a:extLst>
            <a:ext uri="{FF2B5EF4-FFF2-40B4-BE49-F238E27FC236}">
              <a16:creationId xmlns:a16="http://schemas.microsoft.com/office/drawing/2014/main" id="{00000000-0008-0000-0700-00009B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a:extLst>
            <a:ext uri="{FF2B5EF4-FFF2-40B4-BE49-F238E27FC236}">
              <a16:creationId xmlns:a16="http://schemas.microsoft.com/office/drawing/2014/main" id="{00000000-0008-0000-0700-00009C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a:extLst>
            <a:ext uri="{FF2B5EF4-FFF2-40B4-BE49-F238E27FC236}">
              <a16:creationId xmlns:a16="http://schemas.microsoft.com/office/drawing/2014/main" id="{00000000-0008-0000-0700-00009D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8" name="テキスト ボックス 157">
          <a:extLst>
            <a:ext uri="{FF2B5EF4-FFF2-40B4-BE49-F238E27FC236}">
              <a16:creationId xmlns:a16="http://schemas.microsoft.com/office/drawing/2014/main" id="{00000000-0008-0000-0700-00009E000000}"/>
            </a:ext>
          </a:extLst>
        </xdr:cNvPr>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59" name="直線コネクタ 158">
          <a:extLst>
            <a:ext uri="{FF2B5EF4-FFF2-40B4-BE49-F238E27FC236}">
              <a16:creationId xmlns:a16="http://schemas.microsoft.com/office/drawing/2014/main" id="{00000000-0008-0000-0700-00009F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60" name="テキスト ボックス 159">
          <a:extLst>
            <a:ext uri="{FF2B5EF4-FFF2-40B4-BE49-F238E27FC236}">
              <a16:creationId xmlns:a16="http://schemas.microsoft.com/office/drawing/2014/main" id="{00000000-0008-0000-0700-0000A0000000}"/>
            </a:ext>
          </a:extLst>
        </xdr:cNvPr>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1" name="直線コネクタ 160">
          <a:extLst>
            <a:ext uri="{FF2B5EF4-FFF2-40B4-BE49-F238E27FC236}">
              <a16:creationId xmlns:a16="http://schemas.microsoft.com/office/drawing/2014/main" id="{00000000-0008-0000-0700-0000A1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2" name="テキスト ボックス 161">
          <a:extLst>
            <a:ext uri="{FF2B5EF4-FFF2-40B4-BE49-F238E27FC236}">
              <a16:creationId xmlns:a16="http://schemas.microsoft.com/office/drawing/2014/main" id="{00000000-0008-0000-0700-0000A2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3" name="直線コネクタ 162">
          <a:extLst>
            <a:ext uri="{FF2B5EF4-FFF2-40B4-BE49-F238E27FC236}">
              <a16:creationId xmlns:a16="http://schemas.microsoft.com/office/drawing/2014/main" id="{00000000-0008-0000-0700-0000A3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4" name="テキスト ボックス 163">
          <a:extLst>
            <a:ext uri="{FF2B5EF4-FFF2-40B4-BE49-F238E27FC236}">
              <a16:creationId xmlns:a16="http://schemas.microsoft.com/office/drawing/2014/main" id="{00000000-0008-0000-0700-0000A4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5" name="直線コネクタ 164">
          <a:extLst>
            <a:ext uri="{FF2B5EF4-FFF2-40B4-BE49-F238E27FC236}">
              <a16:creationId xmlns:a16="http://schemas.microsoft.com/office/drawing/2014/main" id="{00000000-0008-0000-0700-0000A5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6" name="テキスト ボックス 165">
          <a:extLst>
            <a:ext uri="{FF2B5EF4-FFF2-40B4-BE49-F238E27FC236}">
              <a16:creationId xmlns:a16="http://schemas.microsoft.com/office/drawing/2014/main" id="{00000000-0008-0000-0700-0000A6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7" name="直線コネクタ 166">
          <a:extLst>
            <a:ext uri="{FF2B5EF4-FFF2-40B4-BE49-F238E27FC236}">
              <a16:creationId xmlns:a16="http://schemas.microsoft.com/office/drawing/2014/main" id="{00000000-0008-0000-0700-0000A7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8" name="テキスト ボックス 167">
          <a:extLst>
            <a:ext uri="{FF2B5EF4-FFF2-40B4-BE49-F238E27FC236}">
              <a16:creationId xmlns:a16="http://schemas.microsoft.com/office/drawing/2014/main" id="{00000000-0008-0000-0700-0000A8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9" name="直線コネクタ 168">
          <a:extLst>
            <a:ext uri="{FF2B5EF4-FFF2-40B4-BE49-F238E27FC236}">
              <a16:creationId xmlns:a16="http://schemas.microsoft.com/office/drawing/2014/main" id="{00000000-0008-0000-0700-0000A9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0" name="テキスト ボックス 169">
          <a:extLst>
            <a:ext uri="{FF2B5EF4-FFF2-40B4-BE49-F238E27FC236}">
              <a16:creationId xmlns:a16="http://schemas.microsoft.com/office/drawing/2014/main" id="{00000000-0008-0000-0700-0000AA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1" name="民生費グラフ枠">
          <a:extLst>
            <a:ext uri="{FF2B5EF4-FFF2-40B4-BE49-F238E27FC236}">
              <a16:creationId xmlns:a16="http://schemas.microsoft.com/office/drawing/2014/main" id="{00000000-0008-0000-0700-0000AB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114960</xdr:rowOff>
    </xdr:from>
    <xdr:to>
      <xdr:col>24</xdr:col>
      <xdr:colOff>62865</xdr:colOff>
      <xdr:row>79</xdr:row>
      <xdr:rowOff>29159</xdr:rowOff>
    </xdr:to>
    <xdr:cxnSp macro="">
      <xdr:nvCxnSpPr>
        <xdr:cNvPr id="172" name="直線コネクタ 171">
          <a:extLst>
            <a:ext uri="{FF2B5EF4-FFF2-40B4-BE49-F238E27FC236}">
              <a16:creationId xmlns:a16="http://schemas.microsoft.com/office/drawing/2014/main" id="{00000000-0008-0000-0700-0000AC000000}"/>
            </a:ext>
          </a:extLst>
        </xdr:cNvPr>
        <xdr:cNvCxnSpPr/>
      </xdr:nvCxnSpPr>
      <xdr:spPr>
        <a:xfrm flipV="1">
          <a:off x="4633595" y="12116460"/>
          <a:ext cx="1270" cy="14572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32986</xdr:rowOff>
    </xdr:from>
    <xdr:ext cx="599010" cy="259045"/>
    <xdr:sp macro="" textlink="">
      <xdr:nvSpPr>
        <xdr:cNvPr id="173" name="民生費最小値テキスト">
          <a:extLst>
            <a:ext uri="{FF2B5EF4-FFF2-40B4-BE49-F238E27FC236}">
              <a16:creationId xmlns:a16="http://schemas.microsoft.com/office/drawing/2014/main" id="{00000000-0008-0000-0700-0000AD000000}"/>
            </a:ext>
          </a:extLst>
        </xdr:cNvPr>
        <xdr:cNvSpPr txBox="1"/>
      </xdr:nvSpPr>
      <xdr:spPr>
        <a:xfrm>
          <a:off x="4686300" y="135775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121,204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29159</xdr:rowOff>
    </xdr:from>
    <xdr:to>
      <xdr:col>24</xdr:col>
      <xdr:colOff>152400</xdr:colOff>
      <xdr:row>79</xdr:row>
      <xdr:rowOff>29159</xdr:rowOff>
    </xdr:to>
    <xdr:cxnSp macro="">
      <xdr:nvCxnSpPr>
        <xdr:cNvPr id="174" name="直線コネクタ 173">
          <a:extLst>
            <a:ext uri="{FF2B5EF4-FFF2-40B4-BE49-F238E27FC236}">
              <a16:creationId xmlns:a16="http://schemas.microsoft.com/office/drawing/2014/main" id="{00000000-0008-0000-0700-0000AE000000}"/>
            </a:ext>
          </a:extLst>
        </xdr:cNvPr>
        <xdr:cNvCxnSpPr/>
      </xdr:nvCxnSpPr>
      <xdr:spPr>
        <a:xfrm>
          <a:off x="4546600" y="135737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61637</xdr:rowOff>
    </xdr:from>
    <xdr:ext cx="599010" cy="259045"/>
    <xdr:sp macro="" textlink="">
      <xdr:nvSpPr>
        <xdr:cNvPr id="175" name="民生費最大値テキスト">
          <a:extLst>
            <a:ext uri="{FF2B5EF4-FFF2-40B4-BE49-F238E27FC236}">
              <a16:creationId xmlns:a16="http://schemas.microsoft.com/office/drawing/2014/main" id="{00000000-0008-0000-0700-0000AF000000}"/>
            </a:ext>
          </a:extLst>
        </xdr:cNvPr>
        <xdr:cNvSpPr txBox="1"/>
      </xdr:nvSpPr>
      <xdr:spPr>
        <a:xfrm>
          <a:off x="4686300" y="118916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235,948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114960</xdr:rowOff>
    </xdr:from>
    <xdr:to>
      <xdr:col>24</xdr:col>
      <xdr:colOff>152400</xdr:colOff>
      <xdr:row>70</xdr:row>
      <xdr:rowOff>114960</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a:off x="4546600" y="121164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24079</xdr:rowOff>
    </xdr:from>
    <xdr:to>
      <xdr:col>24</xdr:col>
      <xdr:colOff>63500</xdr:colOff>
      <xdr:row>77</xdr:row>
      <xdr:rowOff>150634</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a:off x="3797300" y="13225729"/>
          <a:ext cx="838200" cy="1265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97794</xdr:rowOff>
    </xdr:from>
    <xdr:ext cx="599010" cy="259045"/>
    <xdr:sp macro="" textlink="">
      <xdr:nvSpPr>
        <xdr:cNvPr id="178" name="民生費平均値テキスト">
          <a:extLst>
            <a:ext uri="{FF2B5EF4-FFF2-40B4-BE49-F238E27FC236}">
              <a16:creationId xmlns:a16="http://schemas.microsoft.com/office/drawing/2014/main" id="{00000000-0008-0000-0700-0000B2000000}"/>
            </a:ext>
          </a:extLst>
        </xdr:cNvPr>
        <xdr:cNvSpPr txBox="1"/>
      </xdr:nvSpPr>
      <xdr:spPr>
        <a:xfrm>
          <a:off x="4686300" y="1278509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167,601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74917</xdr:rowOff>
    </xdr:from>
    <xdr:to>
      <xdr:col>24</xdr:col>
      <xdr:colOff>114300</xdr:colOff>
      <xdr:row>76</xdr:row>
      <xdr:rowOff>5066</xdr:rowOff>
    </xdr:to>
    <xdr:sp macro="" textlink="">
      <xdr:nvSpPr>
        <xdr:cNvPr id="179" name="フローチャート: 判断 178">
          <a:extLst>
            <a:ext uri="{FF2B5EF4-FFF2-40B4-BE49-F238E27FC236}">
              <a16:creationId xmlns:a16="http://schemas.microsoft.com/office/drawing/2014/main" id="{00000000-0008-0000-0700-0000B3000000}"/>
            </a:ext>
          </a:extLst>
        </xdr:cNvPr>
        <xdr:cNvSpPr/>
      </xdr:nvSpPr>
      <xdr:spPr>
        <a:xfrm>
          <a:off x="4584700" y="12933667"/>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24079</xdr:rowOff>
    </xdr:from>
    <xdr:to>
      <xdr:col>19</xdr:col>
      <xdr:colOff>177800</xdr:colOff>
      <xdr:row>78</xdr:row>
      <xdr:rowOff>156287</xdr:rowOff>
    </xdr:to>
    <xdr:cxnSp macro="">
      <xdr:nvCxnSpPr>
        <xdr:cNvPr id="180" name="直線コネクタ 179">
          <a:extLst>
            <a:ext uri="{FF2B5EF4-FFF2-40B4-BE49-F238E27FC236}">
              <a16:creationId xmlns:a16="http://schemas.microsoft.com/office/drawing/2014/main" id="{00000000-0008-0000-0700-0000B4000000}"/>
            </a:ext>
          </a:extLst>
        </xdr:cNvPr>
        <xdr:cNvCxnSpPr/>
      </xdr:nvCxnSpPr>
      <xdr:spPr>
        <a:xfrm flipV="1">
          <a:off x="2908300" y="13225729"/>
          <a:ext cx="889000" cy="303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74</xdr:row>
      <xdr:rowOff>140309</xdr:rowOff>
    </xdr:from>
    <xdr:to>
      <xdr:col>20</xdr:col>
      <xdr:colOff>38100</xdr:colOff>
      <xdr:row>75</xdr:row>
      <xdr:rowOff>70459</xdr:rowOff>
    </xdr:to>
    <xdr:sp macro="" textlink="">
      <xdr:nvSpPr>
        <xdr:cNvPr id="181" name="フローチャート: 判断 180">
          <a:extLst>
            <a:ext uri="{FF2B5EF4-FFF2-40B4-BE49-F238E27FC236}">
              <a16:creationId xmlns:a16="http://schemas.microsoft.com/office/drawing/2014/main" id="{00000000-0008-0000-0700-0000B5000000}"/>
            </a:ext>
          </a:extLst>
        </xdr:cNvPr>
        <xdr:cNvSpPr/>
      </xdr:nvSpPr>
      <xdr:spPr>
        <a:xfrm>
          <a:off x="3746500" y="128276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73</xdr:row>
      <xdr:rowOff>86986</xdr:rowOff>
    </xdr:from>
    <xdr:ext cx="599010" cy="259045"/>
    <xdr:sp macro="" textlink="">
      <xdr:nvSpPr>
        <xdr:cNvPr id="182" name="テキスト ボックス 181">
          <a:extLst>
            <a:ext uri="{FF2B5EF4-FFF2-40B4-BE49-F238E27FC236}">
              <a16:creationId xmlns:a16="http://schemas.microsoft.com/office/drawing/2014/main" id="{00000000-0008-0000-0700-0000B6000000}"/>
            </a:ext>
          </a:extLst>
        </xdr:cNvPr>
        <xdr:cNvSpPr txBox="1"/>
      </xdr:nvSpPr>
      <xdr:spPr>
        <a:xfrm>
          <a:off x="3497795" y="126028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175,952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156287</xdr:rowOff>
    </xdr:from>
    <xdr:to>
      <xdr:col>15</xdr:col>
      <xdr:colOff>50800</xdr:colOff>
      <xdr:row>79</xdr:row>
      <xdr:rowOff>10477</xdr:rowOff>
    </xdr:to>
    <xdr:cxnSp macro="">
      <xdr:nvCxnSpPr>
        <xdr:cNvPr id="183" name="直線コネクタ 182">
          <a:extLst>
            <a:ext uri="{FF2B5EF4-FFF2-40B4-BE49-F238E27FC236}">
              <a16:creationId xmlns:a16="http://schemas.microsoft.com/office/drawing/2014/main" id="{00000000-0008-0000-0700-0000B7000000}"/>
            </a:ext>
          </a:extLst>
        </xdr:cNvPr>
        <xdr:cNvCxnSpPr/>
      </xdr:nvCxnSpPr>
      <xdr:spPr>
        <a:xfrm flipV="1">
          <a:off x="2019300" y="13529387"/>
          <a:ext cx="889000" cy="256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122465</xdr:rowOff>
    </xdr:from>
    <xdr:to>
      <xdr:col>15</xdr:col>
      <xdr:colOff>101600</xdr:colOff>
      <xdr:row>77</xdr:row>
      <xdr:rowOff>52615</xdr:rowOff>
    </xdr:to>
    <xdr:sp macro="" textlink="">
      <xdr:nvSpPr>
        <xdr:cNvPr id="184" name="フローチャート: 判断 183">
          <a:extLst>
            <a:ext uri="{FF2B5EF4-FFF2-40B4-BE49-F238E27FC236}">
              <a16:creationId xmlns:a16="http://schemas.microsoft.com/office/drawing/2014/main" id="{00000000-0008-0000-0700-0000B8000000}"/>
            </a:ext>
          </a:extLst>
        </xdr:cNvPr>
        <xdr:cNvSpPr/>
      </xdr:nvSpPr>
      <xdr:spPr>
        <a:xfrm>
          <a:off x="2857500" y="13152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69143</xdr:rowOff>
    </xdr:from>
    <xdr:ext cx="599010" cy="259045"/>
    <xdr:sp macro="" textlink="">
      <xdr:nvSpPr>
        <xdr:cNvPr id="185" name="テキスト ボックス 184">
          <a:extLst>
            <a:ext uri="{FF2B5EF4-FFF2-40B4-BE49-F238E27FC236}">
              <a16:creationId xmlns:a16="http://schemas.microsoft.com/office/drawing/2014/main" id="{00000000-0008-0000-0700-0000B9000000}"/>
            </a:ext>
          </a:extLst>
        </xdr:cNvPr>
        <xdr:cNvSpPr txBox="1"/>
      </xdr:nvSpPr>
      <xdr:spPr>
        <a:xfrm>
          <a:off x="2608795" y="129278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150,357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79</xdr:row>
      <xdr:rowOff>10477</xdr:rowOff>
    </xdr:from>
    <xdr:to>
      <xdr:col>10</xdr:col>
      <xdr:colOff>114300</xdr:colOff>
      <xdr:row>79</xdr:row>
      <xdr:rowOff>59995</xdr:rowOff>
    </xdr:to>
    <xdr:cxnSp macro="">
      <xdr:nvCxnSpPr>
        <xdr:cNvPr id="186" name="直線コネクタ 185">
          <a:extLst>
            <a:ext uri="{FF2B5EF4-FFF2-40B4-BE49-F238E27FC236}">
              <a16:creationId xmlns:a16="http://schemas.microsoft.com/office/drawing/2014/main" id="{00000000-0008-0000-0700-0000BA000000}"/>
            </a:ext>
          </a:extLst>
        </xdr:cNvPr>
        <xdr:cNvCxnSpPr/>
      </xdr:nvCxnSpPr>
      <xdr:spPr>
        <a:xfrm flipV="1">
          <a:off x="1130300" y="13555027"/>
          <a:ext cx="889000" cy="495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19253</xdr:rowOff>
    </xdr:from>
    <xdr:to>
      <xdr:col>10</xdr:col>
      <xdr:colOff>165100</xdr:colOff>
      <xdr:row>77</xdr:row>
      <xdr:rowOff>120853</xdr:rowOff>
    </xdr:to>
    <xdr:sp macro="" textlink="">
      <xdr:nvSpPr>
        <xdr:cNvPr id="187" name="フローチャート: 判断 186">
          <a:extLst>
            <a:ext uri="{FF2B5EF4-FFF2-40B4-BE49-F238E27FC236}">
              <a16:creationId xmlns:a16="http://schemas.microsoft.com/office/drawing/2014/main" id="{00000000-0008-0000-0700-0000BB000000}"/>
            </a:ext>
          </a:extLst>
        </xdr:cNvPr>
        <xdr:cNvSpPr/>
      </xdr:nvSpPr>
      <xdr:spPr>
        <a:xfrm>
          <a:off x="1968500" y="132209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137380</xdr:rowOff>
    </xdr:from>
    <xdr:ext cx="59901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1719795" y="129961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90196</xdr:rowOff>
    </xdr:from>
    <xdr:to>
      <xdr:col>6</xdr:col>
      <xdr:colOff>38100</xdr:colOff>
      <xdr:row>78</xdr:row>
      <xdr:rowOff>20346</xdr:rowOff>
    </xdr:to>
    <xdr:sp macro="" textlink="">
      <xdr:nvSpPr>
        <xdr:cNvPr id="189" name="フローチャート: 判断 188">
          <a:extLst>
            <a:ext uri="{FF2B5EF4-FFF2-40B4-BE49-F238E27FC236}">
              <a16:creationId xmlns:a16="http://schemas.microsoft.com/office/drawing/2014/main" id="{00000000-0008-0000-0700-0000BD000000}"/>
            </a:ext>
          </a:extLst>
        </xdr:cNvPr>
        <xdr:cNvSpPr/>
      </xdr:nvSpPr>
      <xdr:spPr>
        <a:xfrm>
          <a:off x="1079500" y="132918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36873</xdr:rowOff>
    </xdr:from>
    <xdr:ext cx="59901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830795" y="130670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139,398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99834</xdr:rowOff>
    </xdr:from>
    <xdr:to>
      <xdr:col>24</xdr:col>
      <xdr:colOff>114300</xdr:colOff>
      <xdr:row>78</xdr:row>
      <xdr:rowOff>29984</xdr:rowOff>
    </xdr:to>
    <xdr:sp macro="" textlink="">
      <xdr:nvSpPr>
        <xdr:cNvPr id="196" name="楕円 195">
          <a:extLst>
            <a:ext uri="{FF2B5EF4-FFF2-40B4-BE49-F238E27FC236}">
              <a16:creationId xmlns:a16="http://schemas.microsoft.com/office/drawing/2014/main" id="{00000000-0008-0000-0700-0000C4000000}"/>
            </a:ext>
          </a:extLst>
        </xdr:cNvPr>
        <xdr:cNvSpPr/>
      </xdr:nvSpPr>
      <xdr:spPr>
        <a:xfrm>
          <a:off x="4584700" y="133014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78261</xdr:rowOff>
    </xdr:from>
    <xdr:ext cx="599010" cy="259045"/>
    <xdr:sp macro="" textlink="">
      <xdr:nvSpPr>
        <xdr:cNvPr id="197" name="民生費該当値テキスト">
          <a:extLst>
            <a:ext uri="{FF2B5EF4-FFF2-40B4-BE49-F238E27FC236}">
              <a16:creationId xmlns:a16="http://schemas.microsoft.com/office/drawing/2014/main" id="{00000000-0008-0000-0700-0000C5000000}"/>
            </a:ext>
          </a:extLst>
        </xdr:cNvPr>
        <xdr:cNvSpPr txBox="1"/>
      </xdr:nvSpPr>
      <xdr:spPr>
        <a:xfrm>
          <a:off x="4686300" y="132799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138,639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144729</xdr:rowOff>
    </xdr:from>
    <xdr:to>
      <xdr:col>20</xdr:col>
      <xdr:colOff>38100</xdr:colOff>
      <xdr:row>77</xdr:row>
      <xdr:rowOff>74879</xdr:rowOff>
    </xdr:to>
    <xdr:sp macro="" textlink="">
      <xdr:nvSpPr>
        <xdr:cNvPr id="198" name="楕円 197">
          <a:extLst>
            <a:ext uri="{FF2B5EF4-FFF2-40B4-BE49-F238E27FC236}">
              <a16:creationId xmlns:a16="http://schemas.microsoft.com/office/drawing/2014/main" id="{00000000-0008-0000-0700-0000C6000000}"/>
            </a:ext>
          </a:extLst>
        </xdr:cNvPr>
        <xdr:cNvSpPr/>
      </xdr:nvSpPr>
      <xdr:spPr>
        <a:xfrm>
          <a:off x="3746500" y="131749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66006</xdr:rowOff>
    </xdr:from>
    <xdr:ext cx="599010" cy="259045"/>
    <xdr:sp macro="" textlink="">
      <xdr:nvSpPr>
        <xdr:cNvPr id="199" name="テキスト ボックス 198">
          <a:extLst>
            <a:ext uri="{FF2B5EF4-FFF2-40B4-BE49-F238E27FC236}">
              <a16:creationId xmlns:a16="http://schemas.microsoft.com/office/drawing/2014/main" id="{00000000-0008-0000-0700-0000C7000000}"/>
            </a:ext>
          </a:extLst>
        </xdr:cNvPr>
        <xdr:cNvSpPr txBox="1"/>
      </xdr:nvSpPr>
      <xdr:spPr>
        <a:xfrm>
          <a:off x="3497795" y="132676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148,604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105487</xdr:rowOff>
    </xdr:from>
    <xdr:to>
      <xdr:col>15</xdr:col>
      <xdr:colOff>101600</xdr:colOff>
      <xdr:row>79</xdr:row>
      <xdr:rowOff>35637</xdr:rowOff>
    </xdr:to>
    <xdr:sp macro="" textlink="">
      <xdr:nvSpPr>
        <xdr:cNvPr id="200" name="楕円 199">
          <a:extLst>
            <a:ext uri="{FF2B5EF4-FFF2-40B4-BE49-F238E27FC236}">
              <a16:creationId xmlns:a16="http://schemas.microsoft.com/office/drawing/2014/main" id="{00000000-0008-0000-0700-0000C8000000}"/>
            </a:ext>
          </a:extLst>
        </xdr:cNvPr>
        <xdr:cNvSpPr/>
      </xdr:nvSpPr>
      <xdr:spPr>
        <a:xfrm>
          <a:off x="2857500" y="134785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79</xdr:row>
      <xdr:rowOff>26764</xdr:rowOff>
    </xdr:from>
    <xdr:ext cx="599010" cy="259045"/>
    <xdr:sp macro="" textlink="">
      <xdr:nvSpPr>
        <xdr:cNvPr id="201" name="テキスト ボックス 200">
          <a:extLst>
            <a:ext uri="{FF2B5EF4-FFF2-40B4-BE49-F238E27FC236}">
              <a16:creationId xmlns:a16="http://schemas.microsoft.com/office/drawing/2014/main" id="{00000000-0008-0000-0700-0000C9000000}"/>
            </a:ext>
          </a:extLst>
        </xdr:cNvPr>
        <xdr:cNvSpPr txBox="1"/>
      </xdr:nvSpPr>
      <xdr:spPr>
        <a:xfrm>
          <a:off x="2608795" y="135713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124,694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131127</xdr:rowOff>
    </xdr:from>
    <xdr:to>
      <xdr:col>10</xdr:col>
      <xdr:colOff>165100</xdr:colOff>
      <xdr:row>79</xdr:row>
      <xdr:rowOff>61277</xdr:rowOff>
    </xdr:to>
    <xdr:sp macro="" textlink="">
      <xdr:nvSpPr>
        <xdr:cNvPr id="202" name="楕円 201">
          <a:extLst>
            <a:ext uri="{FF2B5EF4-FFF2-40B4-BE49-F238E27FC236}">
              <a16:creationId xmlns:a16="http://schemas.microsoft.com/office/drawing/2014/main" id="{00000000-0008-0000-0700-0000CA000000}"/>
            </a:ext>
          </a:extLst>
        </xdr:cNvPr>
        <xdr:cNvSpPr/>
      </xdr:nvSpPr>
      <xdr:spPr>
        <a:xfrm>
          <a:off x="1968500" y="135042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79</xdr:row>
      <xdr:rowOff>52404</xdr:rowOff>
    </xdr:from>
    <xdr:ext cx="599010" cy="259045"/>
    <xdr:sp macro="" textlink="">
      <xdr:nvSpPr>
        <xdr:cNvPr id="203" name="テキスト ボックス 202">
          <a:extLst>
            <a:ext uri="{FF2B5EF4-FFF2-40B4-BE49-F238E27FC236}">
              <a16:creationId xmlns:a16="http://schemas.microsoft.com/office/drawing/2014/main" id="{00000000-0008-0000-0700-0000CB000000}"/>
            </a:ext>
          </a:extLst>
        </xdr:cNvPr>
        <xdr:cNvSpPr txBox="1"/>
      </xdr:nvSpPr>
      <xdr:spPr>
        <a:xfrm>
          <a:off x="1719795" y="135969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122,675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79</xdr:row>
      <xdr:rowOff>9195</xdr:rowOff>
    </xdr:from>
    <xdr:to>
      <xdr:col>6</xdr:col>
      <xdr:colOff>38100</xdr:colOff>
      <xdr:row>79</xdr:row>
      <xdr:rowOff>110795</xdr:rowOff>
    </xdr:to>
    <xdr:sp macro="" textlink="">
      <xdr:nvSpPr>
        <xdr:cNvPr id="204" name="楕円 203">
          <a:extLst>
            <a:ext uri="{FF2B5EF4-FFF2-40B4-BE49-F238E27FC236}">
              <a16:creationId xmlns:a16="http://schemas.microsoft.com/office/drawing/2014/main" id="{00000000-0008-0000-0700-0000CC000000}"/>
            </a:ext>
          </a:extLst>
        </xdr:cNvPr>
        <xdr:cNvSpPr/>
      </xdr:nvSpPr>
      <xdr:spPr>
        <a:xfrm>
          <a:off x="1079500" y="13553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79</xdr:row>
      <xdr:rowOff>101922</xdr:rowOff>
    </xdr:from>
    <xdr:ext cx="599010" cy="259045"/>
    <xdr:sp macro="" textlink="">
      <xdr:nvSpPr>
        <xdr:cNvPr id="205" name="テキスト ボックス 204">
          <a:extLst>
            <a:ext uri="{FF2B5EF4-FFF2-40B4-BE49-F238E27FC236}">
              <a16:creationId xmlns:a16="http://schemas.microsoft.com/office/drawing/2014/main" id="{00000000-0008-0000-0700-0000CD000000}"/>
            </a:ext>
          </a:extLst>
        </xdr:cNvPr>
        <xdr:cNvSpPr txBox="1"/>
      </xdr:nvSpPr>
      <xdr:spPr>
        <a:xfrm>
          <a:off x="830795" y="136464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118,776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3" name="正方形/長方形 212">
          <a:extLst>
            <a:ext uri="{FF2B5EF4-FFF2-40B4-BE49-F238E27FC236}">
              <a16:creationId xmlns:a16="http://schemas.microsoft.com/office/drawing/2014/main" id="{00000000-0008-0000-0700-0000D5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4" name="テキスト ボックス 213">
          <a:extLst>
            <a:ext uri="{FF2B5EF4-FFF2-40B4-BE49-F238E27FC236}">
              <a16:creationId xmlns:a16="http://schemas.microsoft.com/office/drawing/2014/main" id="{00000000-0008-0000-0700-0000D6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5" name="直線コネクタ 214">
          <a:extLst>
            <a:ext uri="{FF2B5EF4-FFF2-40B4-BE49-F238E27FC236}">
              <a16:creationId xmlns:a16="http://schemas.microsoft.com/office/drawing/2014/main" id="{00000000-0008-0000-0700-0000D7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6" name="テキスト ボックス 215">
          <a:extLst>
            <a:ext uri="{FF2B5EF4-FFF2-40B4-BE49-F238E27FC236}">
              <a16:creationId xmlns:a16="http://schemas.microsoft.com/office/drawing/2014/main" id="{00000000-0008-0000-0700-0000D8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91</xdr:row>
      <xdr:rowOff>130827</xdr:rowOff>
    </xdr:from>
    <xdr:ext cx="531299" cy="259045"/>
    <xdr:sp macro="" textlink="">
      <xdr:nvSpPr>
        <xdr:cNvPr id="224" name="テキスト ボックス 223">
          <a:extLst>
            <a:ext uri="{FF2B5EF4-FFF2-40B4-BE49-F238E27FC236}">
              <a16:creationId xmlns:a16="http://schemas.microsoft.com/office/drawing/2014/main" id="{00000000-0008-0000-0700-0000E0000000}"/>
            </a:ext>
          </a:extLst>
        </xdr:cNvPr>
        <xdr:cNvSpPr txBox="1"/>
      </xdr:nvSpPr>
      <xdr:spPr>
        <a:xfrm>
          <a:off x="230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5" name="直線コネクタ 224">
          <a:extLst>
            <a:ext uri="{FF2B5EF4-FFF2-40B4-BE49-F238E27FC236}">
              <a16:creationId xmlns:a16="http://schemas.microsoft.com/office/drawing/2014/main" id="{00000000-0008-0000-0700-0000E1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6" name="テキスト ボックス 225">
          <a:extLst>
            <a:ext uri="{FF2B5EF4-FFF2-40B4-BE49-F238E27FC236}">
              <a16:creationId xmlns:a16="http://schemas.microsoft.com/office/drawing/2014/main" id="{00000000-0008-0000-0700-0000E2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8" name="テキスト ボックス 227">
          <a:extLst>
            <a:ext uri="{FF2B5EF4-FFF2-40B4-BE49-F238E27FC236}">
              <a16:creationId xmlns:a16="http://schemas.microsoft.com/office/drawing/2014/main" id="{00000000-0008-0000-0700-0000E4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9" name="衛生費グラフ枠">
          <a:extLst>
            <a:ext uri="{FF2B5EF4-FFF2-40B4-BE49-F238E27FC236}">
              <a16:creationId xmlns:a16="http://schemas.microsoft.com/office/drawing/2014/main" id="{00000000-0008-0000-0700-0000E5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130023</xdr:rowOff>
    </xdr:from>
    <xdr:to>
      <xdr:col>24</xdr:col>
      <xdr:colOff>62865</xdr:colOff>
      <xdr:row>98</xdr:row>
      <xdr:rowOff>89599</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flipV="1">
          <a:off x="4633595" y="15389073"/>
          <a:ext cx="1270" cy="15026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93426</xdr:rowOff>
    </xdr:from>
    <xdr:ext cx="534377" cy="259045"/>
    <xdr:sp macro="" textlink="">
      <xdr:nvSpPr>
        <xdr:cNvPr id="231" name="衛生費最小値テキスト">
          <a:extLst>
            <a:ext uri="{FF2B5EF4-FFF2-40B4-BE49-F238E27FC236}">
              <a16:creationId xmlns:a16="http://schemas.microsoft.com/office/drawing/2014/main" id="{00000000-0008-0000-0700-0000E7000000}"/>
            </a:ext>
          </a:extLst>
        </xdr:cNvPr>
        <xdr:cNvSpPr txBox="1"/>
      </xdr:nvSpPr>
      <xdr:spPr>
        <a:xfrm>
          <a:off x="4686300" y="168955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26,630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89599</xdr:rowOff>
    </xdr:from>
    <xdr:to>
      <xdr:col>24</xdr:col>
      <xdr:colOff>152400</xdr:colOff>
      <xdr:row>98</xdr:row>
      <xdr:rowOff>89599</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a:off x="4546600" y="168916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76700</xdr:rowOff>
    </xdr:from>
    <xdr:ext cx="599010" cy="259045"/>
    <xdr:sp macro="" textlink="">
      <xdr:nvSpPr>
        <xdr:cNvPr id="233" name="衛生費最大値テキスト">
          <a:extLst>
            <a:ext uri="{FF2B5EF4-FFF2-40B4-BE49-F238E27FC236}">
              <a16:creationId xmlns:a16="http://schemas.microsoft.com/office/drawing/2014/main" id="{00000000-0008-0000-0700-0000E9000000}"/>
            </a:ext>
          </a:extLst>
        </xdr:cNvPr>
        <xdr:cNvSpPr txBox="1"/>
      </xdr:nvSpPr>
      <xdr:spPr>
        <a:xfrm>
          <a:off x="4686300" y="151643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105,508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89</xdr:row>
      <xdr:rowOff>130023</xdr:rowOff>
    </xdr:from>
    <xdr:to>
      <xdr:col>24</xdr:col>
      <xdr:colOff>152400</xdr:colOff>
      <xdr:row>89</xdr:row>
      <xdr:rowOff>130023</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a:off x="4546600" y="153890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161931</xdr:rowOff>
    </xdr:from>
    <xdr:to>
      <xdr:col>24</xdr:col>
      <xdr:colOff>63500</xdr:colOff>
      <xdr:row>97</xdr:row>
      <xdr:rowOff>35382</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flipV="1">
          <a:off x="3797300" y="16621131"/>
          <a:ext cx="838200" cy="449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3402</xdr:rowOff>
    </xdr:from>
    <xdr:ext cx="534377" cy="259045"/>
    <xdr:sp macro="" textlink="">
      <xdr:nvSpPr>
        <xdr:cNvPr id="236" name="衛生費平均値テキスト">
          <a:extLst>
            <a:ext uri="{FF2B5EF4-FFF2-40B4-BE49-F238E27FC236}">
              <a16:creationId xmlns:a16="http://schemas.microsoft.com/office/drawing/2014/main" id="{00000000-0008-0000-0700-0000EC000000}"/>
            </a:ext>
          </a:extLst>
        </xdr:cNvPr>
        <xdr:cNvSpPr txBox="1"/>
      </xdr:nvSpPr>
      <xdr:spPr>
        <a:xfrm>
          <a:off x="4686300" y="1629115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47,689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151975</xdr:rowOff>
    </xdr:from>
    <xdr:to>
      <xdr:col>24</xdr:col>
      <xdr:colOff>114300</xdr:colOff>
      <xdr:row>96</xdr:row>
      <xdr:rowOff>82125</xdr:rowOff>
    </xdr:to>
    <xdr:sp macro="" textlink="">
      <xdr:nvSpPr>
        <xdr:cNvPr id="237" name="フローチャート: 判断 236">
          <a:extLst>
            <a:ext uri="{FF2B5EF4-FFF2-40B4-BE49-F238E27FC236}">
              <a16:creationId xmlns:a16="http://schemas.microsoft.com/office/drawing/2014/main" id="{00000000-0008-0000-0700-0000ED000000}"/>
            </a:ext>
          </a:extLst>
        </xdr:cNvPr>
        <xdr:cNvSpPr/>
      </xdr:nvSpPr>
      <xdr:spPr>
        <a:xfrm>
          <a:off x="4584700" y="16439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35382</xdr:rowOff>
    </xdr:from>
    <xdr:to>
      <xdr:col>19</xdr:col>
      <xdr:colOff>177800</xdr:colOff>
      <xdr:row>97</xdr:row>
      <xdr:rowOff>111010</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flipV="1">
          <a:off x="2908300" y="16666032"/>
          <a:ext cx="889000" cy="756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133725</xdr:rowOff>
    </xdr:from>
    <xdr:to>
      <xdr:col>20</xdr:col>
      <xdr:colOff>38100</xdr:colOff>
      <xdr:row>96</xdr:row>
      <xdr:rowOff>63875</xdr:rowOff>
    </xdr:to>
    <xdr:sp macro="" textlink="">
      <xdr:nvSpPr>
        <xdr:cNvPr id="239" name="フローチャート: 判断 238">
          <a:extLst>
            <a:ext uri="{FF2B5EF4-FFF2-40B4-BE49-F238E27FC236}">
              <a16:creationId xmlns:a16="http://schemas.microsoft.com/office/drawing/2014/main" id="{00000000-0008-0000-0700-0000EF000000}"/>
            </a:ext>
          </a:extLst>
        </xdr:cNvPr>
        <xdr:cNvSpPr/>
      </xdr:nvSpPr>
      <xdr:spPr>
        <a:xfrm>
          <a:off x="3746500" y="16421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80402</xdr:rowOff>
    </xdr:from>
    <xdr:ext cx="534377" cy="259045"/>
    <xdr:sp macro="" textlink="">
      <xdr:nvSpPr>
        <xdr:cNvPr id="240" name="テキスト ボックス 239">
          <a:extLst>
            <a:ext uri="{FF2B5EF4-FFF2-40B4-BE49-F238E27FC236}">
              <a16:creationId xmlns:a16="http://schemas.microsoft.com/office/drawing/2014/main" id="{00000000-0008-0000-0700-0000F0000000}"/>
            </a:ext>
          </a:extLst>
        </xdr:cNvPr>
        <xdr:cNvSpPr txBox="1"/>
      </xdr:nvSpPr>
      <xdr:spPr>
        <a:xfrm>
          <a:off x="3530111" y="161967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111010</xdr:rowOff>
    </xdr:from>
    <xdr:to>
      <xdr:col>15</xdr:col>
      <xdr:colOff>50800</xdr:colOff>
      <xdr:row>98</xdr:row>
      <xdr:rowOff>1987</xdr:rowOff>
    </xdr:to>
    <xdr:cxnSp macro="">
      <xdr:nvCxnSpPr>
        <xdr:cNvPr id="241" name="直線コネクタ 240">
          <a:extLst>
            <a:ext uri="{FF2B5EF4-FFF2-40B4-BE49-F238E27FC236}">
              <a16:creationId xmlns:a16="http://schemas.microsoft.com/office/drawing/2014/main" id="{00000000-0008-0000-0700-0000F1000000}"/>
            </a:ext>
          </a:extLst>
        </xdr:cNvPr>
        <xdr:cNvCxnSpPr/>
      </xdr:nvCxnSpPr>
      <xdr:spPr>
        <a:xfrm flipV="1">
          <a:off x="2019300" y="16741660"/>
          <a:ext cx="889000" cy="624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60534</xdr:rowOff>
    </xdr:from>
    <xdr:to>
      <xdr:col>15</xdr:col>
      <xdr:colOff>101600</xdr:colOff>
      <xdr:row>96</xdr:row>
      <xdr:rowOff>162134</xdr:rowOff>
    </xdr:to>
    <xdr:sp macro="" textlink="">
      <xdr:nvSpPr>
        <xdr:cNvPr id="242" name="フローチャート: 判断 241">
          <a:extLst>
            <a:ext uri="{FF2B5EF4-FFF2-40B4-BE49-F238E27FC236}">
              <a16:creationId xmlns:a16="http://schemas.microsoft.com/office/drawing/2014/main" id="{00000000-0008-0000-0700-0000F2000000}"/>
            </a:ext>
          </a:extLst>
        </xdr:cNvPr>
        <xdr:cNvSpPr/>
      </xdr:nvSpPr>
      <xdr:spPr>
        <a:xfrm>
          <a:off x="2857500" y="165197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7211</xdr:rowOff>
    </xdr:from>
    <xdr:ext cx="534377"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2641111" y="162949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1987</xdr:rowOff>
    </xdr:from>
    <xdr:to>
      <xdr:col>10</xdr:col>
      <xdr:colOff>114300</xdr:colOff>
      <xdr:row>98</xdr:row>
      <xdr:rowOff>53575</xdr:rowOff>
    </xdr:to>
    <xdr:cxnSp macro="">
      <xdr:nvCxnSpPr>
        <xdr:cNvPr id="244" name="直線コネクタ 243">
          <a:extLst>
            <a:ext uri="{FF2B5EF4-FFF2-40B4-BE49-F238E27FC236}">
              <a16:creationId xmlns:a16="http://schemas.microsoft.com/office/drawing/2014/main" id="{00000000-0008-0000-0700-0000F4000000}"/>
            </a:ext>
          </a:extLst>
        </xdr:cNvPr>
        <xdr:cNvCxnSpPr/>
      </xdr:nvCxnSpPr>
      <xdr:spPr>
        <a:xfrm flipV="1">
          <a:off x="1130300" y="16804087"/>
          <a:ext cx="889000" cy="515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159728</xdr:rowOff>
    </xdr:from>
    <xdr:to>
      <xdr:col>10</xdr:col>
      <xdr:colOff>165100</xdr:colOff>
      <xdr:row>97</xdr:row>
      <xdr:rowOff>89878</xdr:rowOff>
    </xdr:to>
    <xdr:sp macro="" textlink="">
      <xdr:nvSpPr>
        <xdr:cNvPr id="245" name="フローチャート: 判断 244">
          <a:extLst>
            <a:ext uri="{FF2B5EF4-FFF2-40B4-BE49-F238E27FC236}">
              <a16:creationId xmlns:a16="http://schemas.microsoft.com/office/drawing/2014/main" id="{00000000-0008-0000-0700-0000F5000000}"/>
            </a:ext>
          </a:extLst>
        </xdr:cNvPr>
        <xdr:cNvSpPr/>
      </xdr:nvSpPr>
      <xdr:spPr>
        <a:xfrm>
          <a:off x="1968500" y="16618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106405</xdr:rowOff>
    </xdr:from>
    <xdr:ext cx="534377"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1752111" y="163941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38,282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167100</xdr:rowOff>
    </xdr:from>
    <xdr:to>
      <xdr:col>6</xdr:col>
      <xdr:colOff>38100</xdr:colOff>
      <xdr:row>97</xdr:row>
      <xdr:rowOff>97250</xdr:rowOff>
    </xdr:to>
    <xdr:sp macro="" textlink="">
      <xdr:nvSpPr>
        <xdr:cNvPr id="247" name="フローチャート: 判断 246">
          <a:extLst>
            <a:ext uri="{FF2B5EF4-FFF2-40B4-BE49-F238E27FC236}">
              <a16:creationId xmlns:a16="http://schemas.microsoft.com/office/drawing/2014/main" id="{00000000-0008-0000-0700-0000F7000000}"/>
            </a:ext>
          </a:extLst>
        </xdr:cNvPr>
        <xdr:cNvSpPr/>
      </xdr:nvSpPr>
      <xdr:spPr>
        <a:xfrm>
          <a:off x="1079500" y="16626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113777</xdr:rowOff>
    </xdr:from>
    <xdr:ext cx="534377"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863111" y="164015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37,895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111131</xdr:rowOff>
    </xdr:from>
    <xdr:to>
      <xdr:col>24</xdr:col>
      <xdr:colOff>114300</xdr:colOff>
      <xdr:row>97</xdr:row>
      <xdr:rowOff>41281</xdr:rowOff>
    </xdr:to>
    <xdr:sp macro="" textlink="">
      <xdr:nvSpPr>
        <xdr:cNvPr id="254" name="楕円 253">
          <a:extLst>
            <a:ext uri="{FF2B5EF4-FFF2-40B4-BE49-F238E27FC236}">
              <a16:creationId xmlns:a16="http://schemas.microsoft.com/office/drawing/2014/main" id="{00000000-0008-0000-0700-0000FE000000}"/>
            </a:ext>
          </a:extLst>
        </xdr:cNvPr>
        <xdr:cNvSpPr/>
      </xdr:nvSpPr>
      <xdr:spPr>
        <a:xfrm>
          <a:off x="4584700" y="165703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89558</xdr:rowOff>
    </xdr:from>
    <xdr:ext cx="534377" cy="259045"/>
    <xdr:sp macro="" textlink="">
      <xdr:nvSpPr>
        <xdr:cNvPr id="255" name="衛生費該当値テキスト">
          <a:extLst>
            <a:ext uri="{FF2B5EF4-FFF2-40B4-BE49-F238E27FC236}">
              <a16:creationId xmlns:a16="http://schemas.microsoft.com/office/drawing/2014/main" id="{00000000-0008-0000-0700-0000FF000000}"/>
            </a:ext>
          </a:extLst>
        </xdr:cNvPr>
        <xdr:cNvSpPr txBox="1"/>
      </xdr:nvSpPr>
      <xdr:spPr>
        <a:xfrm>
          <a:off x="4686300" y="165487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40,833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156032</xdr:rowOff>
    </xdr:from>
    <xdr:to>
      <xdr:col>20</xdr:col>
      <xdr:colOff>38100</xdr:colOff>
      <xdr:row>97</xdr:row>
      <xdr:rowOff>86182</xdr:rowOff>
    </xdr:to>
    <xdr:sp macro="" textlink="">
      <xdr:nvSpPr>
        <xdr:cNvPr id="256" name="楕円 255">
          <a:extLst>
            <a:ext uri="{FF2B5EF4-FFF2-40B4-BE49-F238E27FC236}">
              <a16:creationId xmlns:a16="http://schemas.microsoft.com/office/drawing/2014/main" id="{00000000-0008-0000-0700-000000010000}"/>
            </a:ext>
          </a:extLst>
        </xdr:cNvPr>
        <xdr:cNvSpPr/>
      </xdr:nvSpPr>
      <xdr:spPr>
        <a:xfrm>
          <a:off x="3746500" y="166152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77309</xdr:rowOff>
    </xdr:from>
    <xdr:ext cx="534377" cy="259045"/>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3530111" y="167079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38,476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60210</xdr:rowOff>
    </xdr:from>
    <xdr:to>
      <xdr:col>15</xdr:col>
      <xdr:colOff>101600</xdr:colOff>
      <xdr:row>97</xdr:row>
      <xdr:rowOff>161810</xdr:rowOff>
    </xdr:to>
    <xdr:sp macro="" textlink="">
      <xdr:nvSpPr>
        <xdr:cNvPr id="258" name="楕円 257">
          <a:extLst>
            <a:ext uri="{FF2B5EF4-FFF2-40B4-BE49-F238E27FC236}">
              <a16:creationId xmlns:a16="http://schemas.microsoft.com/office/drawing/2014/main" id="{00000000-0008-0000-0700-000002010000}"/>
            </a:ext>
          </a:extLst>
        </xdr:cNvPr>
        <xdr:cNvSpPr/>
      </xdr:nvSpPr>
      <xdr:spPr>
        <a:xfrm>
          <a:off x="2857500" y="16690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152937</xdr:rowOff>
    </xdr:from>
    <xdr:ext cx="534377" cy="259045"/>
    <xdr:sp macro="" textlink="">
      <xdr:nvSpPr>
        <xdr:cNvPr id="259" name="テキスト ボックス 258">
          <a:extLst>
            <a:ext uri="{FF2B5EF4-FFF2-40B4-BE49-F238E27FC236}">
              <a16:creationId xmlns:a16="http://schemas.microsoft.com/office/drawing/2014/main" id="{00000000-0008-0000-0700-000003010000}"/>
            </a:ext>
          </a:extLst>
        </xdr:cNvPr>
        <xdr:cNvSpPr txBox="1"/>
      </xdr:nvSpPr>
      <xdr:spPr>
        <a:xfrm>
          <a:off x="2641111" y="167835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34,506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122637</xdr:rowOff>
    </xdr:from>
    <xdr:to>
      <xdr:col>10</xdr:col>
      <xdr:colOff>165100</xdr:colOff>
      <xdr:row>98</xdr:row>
      <xdr:rowOff>52787</xdr:rowOff>
    </xdr:to>
    <xdr:sp macro="" textlink="">
      <xdr:nvSpPr>
        <xdr:cNvPr id="260" name="楕円 259">
          <a:extLst>
            <a:ext uri="{FF2B5EF4-FFF2-40B4-BE49-F238E27FC236}">
              <a16:creationId xmlns:a16="http://schemas.microsoft.com/office/drawing/2014/main" id="{00000000-0008-0000-0700-000004010000}"/>
            </a:ext>
          </a:extLst>
        </xdr:cNvPr>
        <xdr:cNvSpPr/>
      </xdr:nvSpPr>
      <xdr:spPr>
        <a:xfrm>
          <a:off x="1968500" y="167532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43914</xdr:rowOff>
    </xdr:from>
    <xdr:ext cx="534377" cy="259045"/>
    <xdr:sp macro="" textlink="">
      <xdr:nvSpPr>
        <xdr:cNvPr id="261" name="テキスト ボックス 260">
          <a:extLst>
            <a:ext uri="{FF2B5EF4-FFF2-40B4-BE49-F238E27FC236}">
              <a16:creationId xmlns:a16="http://schemas.microsoft.com/office/drawing/2014/main" id="{00000000-0008-0000-0700-000005010000}"/>
            </a:ext>
          </a:extLst>
        </xdr:cNvPr>
        <xdr:cNvSpPr txBox="1"/>
      </xdr:nvSpPr>
      <xdr:spPr>
        <a:xfrm>
          <a:off x="1752111" y="168460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31,229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2775</xdr:rowOff>
    </xdr:from>
    <xdr:to>
      <xdr:col>6</xdr:col>
      <xdr:colOff>38100</xdr:colOff>
      <xdr:row>98</xdr:row>
      <xdr:rowOff>104375</xdr:rowOff>
    </xdr:to>
    <xdr:sp macro="" textlink="">
      <xdr:nvSpPr>
        <xdr:cNvPr id="262" name="楕円 261">
          <a:extLst>
            <a:ext uri="{FF2B5EF4-FFF2-40B4-BE49-F238E27FC236}">
              <a16:creationId xmlns:a16="http://schemas.microsoft.com/office/drawing/2014/main" id="{00000000-0008-0000-0700-000006010000}"/>
            </a:ext>
          </a:extLst>
        </xdr:cNvPr>
        <xdr:cNvSpPr/>
      </xdr:nvSpPr>
      <xdr:spPr>
        <a:xfrm>
          <a:off x="1079500" y="16804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95502</xdr:rowOff>
    </xdr:from>
    <xdr:ext cx="534377" cy="259045"/>
    <xdr:sp macro="" textlink="">
      <xdr:nvSpPr>
        <xdr:cNvPr id="263" name="テキスト ボックス 262">
          <a:extLst>
            <a:ext uri="{FF2B5EF4-FFF2-40B4-BE49-F238E27FC236}">
              <a16:creationId xmlns:a16="http://schemas.microsoft.com/office/drawing/2014/main" id="{00000000-0008-0000-0700-000007010000}"/>
            </a:ext>
          </a:extLst>
        </xdr:cNvPr>
        <xdr:cNvSpPr txBox="1"/>
      </xdr:nvSpPr>
      <xdr:spPr>
        <a:xfrm>
          <a:off x="863111" y="168976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28,521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1" name="正方形/長方形 270">
          <a:extLst>
            <a:ext uri="{FF2B5EF4-FFF2-40B4-BE49-F238E27FC236}">
              <a16:creationId xmlns:a16="http://schemas.microsoft.com/office/drawing/2014/main" id="{00000000-0008-0000-0700-00000F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2" name="テキスト ボックス 271">
          <a:extLst>
            <a:ext uri="{FF2B5EF4-FFF2-40B4-BE49-F238E27FC236}">
              <a16:creationId xmlns:a16="http://schemas.microsoft.com/office/drawing/2014/main" id="{00000000-0008-0000-0700-000010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3" name="直線コネクタ 272">
          <a:extLst>
            <a:ext uri="{FF2B5EF4-FFF2-40B4-BE49-F238E27FC236}">
              <a16:creationId xmlns:a16="http://schemas.microsoft.com/office/drawing/2014/main" id="{00000000-0008-0000-0700-000011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168927</xdr:rowOff>
    </xdr:from>
    <xdr:ext cx="531299"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072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0" name="直線コネクタ 279">
          <a:extLst>
            <a:ext uri="{FF2B5EF4-FFF2-40B4-BE49-F238E27FC236}">
              <a16:creationId xmlns:a16="http://schemas.microsoft.com/office/drawing/2014/main" id="{00000000-0008-0000-0700-000018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31</xdr:row>
      <xdr:rowOff>130827</xdr:rowOff>
    </xdr:from>
    <xdr:ext cx="531299" cy="259045"/>
    <xdr:sp macro="" textlink="">
      <xdr:nvSpPr>
        <xdr:cNvPr id="281" name="テキスト ボックス 280">
          <a:extLst>
            <a:ext uri="{FF2B5EF4-FFF2-40B4-BE49-F238E27FC236}">
              <a16:creationId xmlns:a16="http://schemas.microsoft.com/office/drawing/2014/main" id="{00000000-0008-0000-0700-000019010000}"/>
            </a:ext>
          </a:extLst>
        </xdr:cNvPr>
        <xdr:cNvSpPr txBox="1"/>
      </xdr:nvSpPr>
      <xdr:spPr>
        <a:xfrm>
          <a:off x="6072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2" name="直線コネクタ 281">
          <a:extLst>
            <a:ext uri="{FF2B5EF4-FFF2-40B4-BE49-F238E27FC236}">
              <a16:creationId xmlns:a16="http://schemas.microsoft.com/office/drawing/2014/main" id="{00000000-0008-0000-0700-00001A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29</xdr:row>
      <xdr:rowOff>92727</xdr:rowOff>
    </xdr:from>
    <xdr:ext cx="531299" cy="259045"/>
    <xdr:sp macro="" textlink="">
      <xdr:nvSpPr>
        <xdr:cNvPr id="283" name="テキスト ボックス 282">
          <a:extLst>
            <a:ext uri="{FF2B5EF4-FFF2-40B4-BE49-F238E27FC236}">
              <a16:creationId xmlns:a16="http://schemas.microsoft.com/office/drawing/2014/main" id="{00000000-0008-0000-0700-00001B010000}"/>
            </a:ext>
          </a:extLst>
        </xdr:cNvPr>
        <xdr:cNvSpPr txBox="1"/>
      </xdr:nvSpPr>
      <xdr:spPr>
        <a:xfrm>
          <a:off x="6072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4" name="直線コネクタ 283">
          <a:extLst>
            <a:ext uri="{FF2B5EF4-FFF2-40B4-BE49-F238E27FC236}">
              <a16:creationId xmlns:a16="http://schemas.microsoft.com/office/drawing/2014/main" id="{00000000-0008-0000-0700-00001C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85" name="テキスト ボックス 284">
          <a:extLst>
            <a:ext uri="{FF2B5EF4-FFF2-40B4-BE49-F238E27FC236}">
              <a16:creationId xmlns:a16="http://schemas.microsoft.com/office/drawing/2014/main" id="{00000000-0008-0000-0700-00001D010000}"/>
            </a:ext>
          </a:extLst>
        </xdr:cNvPr>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6" name="労働費グラフ枠">
          <a:extLst>
            <a:ext uri="{FF2B5EF4-FFF2-40B4-BE49-F238E27FC236}">
              <a16:creationId xmlns:a16="http://schemas.microsoft.com/office/drawing/2014/main" id="{00000000-0008-0000-0700-00001E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21666</xdr:rowOff>
    </xdr:from>
    <xdr:to>
      <xdr:col>54</xdr:col>
      <xdr:colOff>189865</xdr:colOff>
      <xdr:row>39</xdr:row>
      <xdr:rowOff>44450</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flipV="1">
          <a:off x="10475595" y="5336616"/>
          <a:ext cx="1270" cy="13943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48277</xdr:rowOff>
    </xdr:from>
    <xdr:ext cx="249299" cy="259045"/>
    <xdr:sp macro="" textlink="">
      <xdr:nvSpPr>
        <xdr:cNvPr id="288" name="労働費最小値テキスト">
          <a:extLst>
            <a:ext uri="{FF2B5EF4-FFF2-40B4-BE49-F238E27FC236}">
              <a16:creationId xmlns:a16="http://schemas.microsoft.com/office/drawing/2014/main" id="{00000000-0008-0000-0700-000020010000}"/>
            </a:ext>
          </a:extLst>
        </xdr:cNvPr>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139793</xdr:rowOff>
    </xdr:from>
    <xdr:ext cx="534377" cy="259045"/>
    <xdr:sp macro="" textlink="">
      <xdr:nvSpPr>
        <xdr:cNvPr id="290" name="労働費最大値テキスト">
          <a:extLst>
            <a:ext uri="{FF2B5EF4-FFF2-40B4-BE49-F238E27FC236}">
              <a16:creationId xmlns:a16="http://schemas.microsoft.com/office/drawing/2014/main" id="{00000000-0008-0000-0700-000022010000}"/>
            </a:ext>
          </a:extLst>
        </xdr:cNvPr>
        <xdr:cNvSpPr txBox="1"/>
      </xdr:nvSpPr>
      <xdr:spPr>
        <a:xfrm>
          <a:off x="10528300" y="51118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18,299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21666</xdr:rowOff>
    </xdr:from>
    <xdr:to>
      <xdr:col>55</xdr:col>
      <xdr:colOff>88900</xdr:colOff>
      <xdr:row>31</xdr:row>
      <xdr:rowOff>21666</xdr:rowOff>
    </xdr:to>
    <xdr:cxnSp macro="">
      <xdr:nvCxnSpPr>
        <xdr:cNvPr id="291" name="直線コネクタ 290">
          <a:extLst>
            <a:ext uri="{FF2B5EF4-FFF2-40B4-BE49-F238E27FC236}">
              <a16:creationId xmlns:a16="http://schemas.microsoft.com/office/drawing/2014/main" id="{00000000-0008-0000-0700-000023010000}"/>
            </a:ext>
          </a:extLst>
        </xdr:cNvPr>
        <xdr:cNvCxnSpPr/>
      </xdr:nvCxnSpPr>
      <xdr:spPr>
        <a:xfrm>
          <a:off x="10388600" y="53366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38506</xdr:rowOff>
    </xdr:from>
    <xdr:to>
      <xdr:col>55</xdr:col>
      <xdr:colOff>0</xdr:colOff>
      <xdr:row>39</xdr:row>
      <xdr:rowOff>38659</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flipV="1">
          <a:off x="9639300" y="6725056"/>
          <a:ext cx="838200" cy="1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94556</xdr:rowOff>
    </xdr:from>
    <xdr:ext cx="469744" cy="259045"/>
    <xdr:sp macro="" textlink="">
      <xdr:nvSpPr>
        <xdr:cNvPr id="293" name="労働費平均値テキスト">
          <a:extLst>
            <a:ext uri="{FF2B5EF4-FFF2-40B4-BE49-F238E27FC236}">
              <a16:creationId xmlns:a16="http://schemas.microsoft.com/office/drawing/2014/main" id="{00000000-0008-0000-0700-000025010000}"/>
            </a:ext>
          </a:extLst>
        </xdr:cNvPr>
        <xdr:cNvSpPr txBox="1"/>
      </xdr:nvSpPr>
      <xdr:spPr>
        <a:xfrm>
          <a:off x="10528300" y="643820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71679</xdr:rowOff>
    </xdr:from>
    <xdr:to>
      <xdr:col>55</xdr:col>
      <xdr:colOff>50800</xdr:colOff>
      <xdr:row>39</xdr:row>
      <xdr:rowOff>1829</xdr:rowOff>
    </xdr:to>
    <xdr:sp macro="" textlink="">
      <xdr:nvSpPr>
        <xdr:cNvPr id="294" name="フローチャート: 判断 293">
          <a:extLst>
            <a:ext uri="{FF2B5EF4-FFF2-40B4-BE49-F238E27FC236}">
              <a16:creationId xmlns:a16="http://schemas.microsoft.com/office/drawing/2014/main" id="{00000000-0008-0000-0700-000026010000}"/>
            </a:ext>
          </a:extLst>
        </xdr:cNvPr>
        <xdr:cNvSpPr/>
      </xdr:nvSpPr>
      <xdr:spPr>
        <a:xfrm>
          <a:off x="10426700" y="65867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38659</xdr:rowOff>
    </xdr:from>
    <xdr:to>
      <xdr:col>50</xdr:col>
      <xdr:colOff>114300</xdr:colOff>
      <xdr:row>39</xdr:row>
      <xdr:rowOff>39039</xdr:rowOff>
    </xdr:to>
    <xdr:cxnSp macro="">
      <xdr:nvCxnSpPr>
        <xdr:cNvPr id="295" name="直線コネクタ 294">
          <a:extLst>
            <a:ext uri="{FF2B5EF4-FFF2-40B4-BE49-F238E27FC236}">
              <a16:creationId xmlns:a16="http://schemas.microsoft.com/office/drawing/2014/main" id="{00000000-0008-0000-0700-000027010000}"/>
            </a:ext>
          </a:extLst>
        </xdr:cNvPr>
        <xdr:cNvCxnSpPr/>
      </xdr:nvCxnSpPr>
      <xdr:spPr>
        <a:xfrm flipV="1">
          <a:off x="8750300" y="6725209"/>
          <a:ext cx="889000" cy="3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70612</xdr:rowOff>
    </xdr:from>
    <xdr:to>
      <xdr:col>50</xdr:col>
      <xdr:colOff>165100</xdr:colOff>
      <xdr:row>39</xdr:row>
      <xdr:rowOff>762</xdr:rowOff>
    </xdr:to>
    <xdr:sp macro="" textlink="">
      <xdr:nvSpPr>
        <xdr:cNvPr id="296" name="フローチャート: 判断 295">
          <a:extLst>
            <a:ext uri="{FF2B5EF4-FFF2-40B4-BE49-F238E27FC236}">
              <a16:creationId xmlns:a16="http://schemas.microsoft.com/office/drawing/2014/main" id="{00000000-0008-0000-0700-000028010000}"/>
            </a:ext>
          </a:extLst>
        </xdr:cNvPr>
        <xdr:cNvSpPr/>
      </xdr:nvSpPr>
      <xdr:spPr>
        <a:xfrm>
          <a:off x="9588500" y="65857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37</xdr:row>
      <xdr:rowOff>17289</xdr:rowOff>
    </xdr:from>
    <xdr:ext cx="469744" cy="259045"/>
    <xdr:sp macro="" textlink="">
      <xdr:nvSpPr>
        <xdr:cNvPr id="297" name="テキスト ボックス 296">
          <a:extLst>
            <a:ext uri="{FF2B5EF4-FFF2-40B4-BE49-F238E27FC236}">
              <a16:creationId xmlns:a16="http://schemas.microsoft.com/office/drawing/2014/main" id="{00000000-0008-0000-0700-000029010000}"/>
            </a:ext>
          </a:extLst>
        </xdr:cNvPr>
        <xdr:cNvSpPr txBox="1"/>
      </xdr:nvSpPr>
      <xdr:spPr>
        <a:xfrm>
          <a:off x="9404428" y="63609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39039</xdr:rowOff>
    </xdr:from>
    <xdr:to>
      <xdr:col>45</xdr:col>
      <xdr:colOff>177800</xdr:colOff>
      <xdr:row>39</xdr:row>
      <xdr:rowOff>39039</xdr:rowOff>
    </xdr:to>
    <xdr:cxnSp macro="">
      <xdr:nvCxnSpPr>
        <xdr:cNvPr id="298" name="直線コネクタ 297">
          <a:extLst>
            <a:ext uri="{FF2B5EF4-FFF2-40B4-BE49-F238E27FC236}">
              <a16:creationId xmlns:a16="http://schemas.microsoft.com/office/drawing/2014/main" id="{00000000-0008-0000-0700-00002A010000}"/>
            </a:ext>
          </a:extLst>
        </xdr:cNvPr>
        <xdr:cNvCxnSpPr/>
      </xdr:nvCxnSpPr>
      <xdr:spPr>
        <a:xfrm>
          <a:off x="7861300" y="672558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70917</xdr:rowOff>
    </xdr:from>
    <xdr:to>
      <xdr:col>46</xdr:col>
      <xdr:colOff>38100</xdr:colOff>
      <xdr:row>39</xdr:row>
      <xdr:rowOff>1067</xdr:rowOff>
    </xdr:to>
    <xdr:sp macro="" textlink="">
      <xdr:nvSpPr>
        <xdr:cNvPr id="299" name="フローチャート: 判断 298">
          <a:extLst>
            <a:ext uri="{FF2B5EF4-FFF2-40B4-BE49-F238E27FC236}">
              <a16:creationId xmlns:a16="http://schemas.microsoft.com/office/drawing/2014/main" id="{00000000-0008-0000-0700-00002B010000}"/>
            </a:ext>
          </a:extLst>
        </xdr:cNvPr>
        <xdr:cNvSpPr/>
      </xdr:nvSpPr>
      <xdr:spPr>
        <a:xfrm>
          <a:off x="8699500" y="65860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37</xdr:row>
      <xdr:rowOff>17594</xdr:rowOff>
    </xdr:from>
    <xdr:ext cx="469744"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8515428" y="63612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38812</xdr:rowOff>
    </xdr:from>
    <xdr:to>
      <xdr:col>41</xdr:col>
      <xdr:colOff>50800</xdr:colOff>
      <xdr:row>39</xdr:row>
      <xdr:rowOff>39039</xdr:rowOff>
    </xdr:to>
    <xdr:cxnSp macro="">
      <xdr:nvCxnSpPr>
        <xdr:cNvPr id="301" name="直線コネクタ 300">
          <a:extLst>
            <a:ext uri="{FF2B5EF4-FFF2-40B4-BE49-F238E27FC236}">
              <a16:creationId xmlns:a16="http://schemas.microsoft.com/office/drawing/2014/main" id="{00000000-0008-0000-0700-00002D010000}"/>
            </a:ext>
          </a:extLst>
        </xdr:cNvPr>
        <xdr:cNvCxnSpPr/>
      </xdr:nvCxnSpPr>
      <xdr:spPr>
        <a:xfrm>
          <a:off x="6972300" y="6725362"/>
          <a:ext cx="889000" cy="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61163</xdr:rowOff>
    </xdr:from>
    <xdr:to>
      <xdr:col>41</xdr:col>
      <xdr:colOff>101600</xdr:colOff>
      <xdr:row>38</xdr:row>
      <xdr:rowOff>162763</xdr:rowOff>
    </xdr:to>
    <xdr:sp macro="" textlink="">
      <xdr:nvSpPr>
        <xdr:cNvPr id="302" name="フローチャート: 判断 301">
          <a:extLst>
            <a:ext uri="{FF2B5EF4-FFF2-40B4-BE49-F238E27FC236}">
              <a16:creationId xmlns:a16="http://schemas.microsoft.com/office/drawing/2014/main" id="{00000000-0008-0000-0700-00002E010000}"/>
            </a:ext>
          </a:extLst>
        </xdr:cNvPr>
        <xdr:cNvSpPr/>
      </xdr:nvSpPr>
      <xdr:spPr>
        <a:xfrm>
          <a:off x="7810500" y="6576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37</xdr:row>
      <xdr:rowOff>7840</xdr:rowOff>
    </xdr:from>
    <xdr:ext cx="469744"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7626428" y="63514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55449</xdr:rowOff>
    </xdr:from>
    <xdr:to>
      <xdr:col>36</xdr:col>
      <xdr:colOff>165100</xdr:colOff>
      <xdr:row>38</xdr:row>
      <xdr:rowOff>157049</xdr:rowOff>
    </xdr:to>
    <xdr:sp macro="" textlink="">
      <xdr:nvSpPr>
        <xdr:cNvPr id="304" name="フローチャート: 判断 303">
          <a:extLst>
            <a:ext uri="{FF2B5EF4-FFF2-40B4-BE49-F238E27FC236}">
              <a16:creationId xmlns:a16="http://schemas.microsoft.com/office/drawing/2014/main" id="{00000000-0008-0000-0700-000030010000}"/>
            </a:ext>
          </a:extLst>
        </xdr:cNvPr>
        <xdr:cNvSpPr/>
      </xdr:nvSpPr>
      <xdr:spPr>
        <a:xfrm>
          <a:off x="6921500" y="65705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37</xdr:row>
      <xdr:rowOff>2125</xdr:rowOff>
    </xdr:from>
    <xdr:ext cx="469744"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6737428" y="63457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159156</xdr:rowOff>
    </xdr:from>
    <xdr:to>
      <xdr:col>55</xdr:col>
      <xdr:colOff>50800</xdr:colOff>
      <xdr:row>39</xdr:row>
      <xdr:rowOff>89306</xdr:rowOff>
    </xdr:to>
    <xdr:sp macro="" textlink="">
      <xdr:nvSpPr>
        <xdr:cNvPr id="311" name="楕円 310">
          <a:extLst>
            <a:ext uri="{FF2B5EF4-FFF2-40B4-BE49-F238E27FC236}">
              <a16:creationId xmlns:a16="http://schemas.microsoft.com/office/drawing/2014/main" id="{00000000-0008-0000-0700-000037010000}"/>
            </a:ext>
          </a:extLst>
        </xdr:cNvPr>
        <xdr:cNvSpPr/>
      </xdr:nvSpPr>
      <xdr:spPr>
        <a:xfrm>
          <a:off x="10426700" y="6674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74083</xdr:rowOff>
    </xdr:from>
    <xdr:ext cx="313932" cy="259045"/>
    <xdr:sp macro="" textlink="">
      <xdr:nvSpPr>
        <xdr:cNvPr id="312" name="労働費該当値テキスト">
          <a:extLst>
            <a:ext uri="{FF2B5EF4-FFF2-40B4-BE49-F238E27FC236}">
              <a16:creationId xmlns:a16="http://schemas.microsoft.com/office/drawing/2014/main" id="{00000000-0008-0000-0700-000038010000}"/>
            </a:ext>
          </a:extLst>
        </xdr:cNvPr>
        <xdr:cNvSpPr txBox="1"/>
      </xdr:nvSpPr>
      <xdr:spPr>
        <a:xfrm>
          <a:off x="10528300" y="658918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159309</xdr:rowOff>
    </xdr:from>
    <xdr:to>
      <xdr:col>50</xdr:col>
      <xdr:colOff>165100</xdr:colOff>
      <xdr:row>39</xdr:row>
      <xdr:rowOff>89459</xdr:rowOff>
    </xdr:to>
    <xdr:sp macro="" textlink="">
      <xdr:nvSpPr>
        <xdr:cNvPr id="313" name="楕円 312">
          <a:extLst>
            <a:ext uri="{FF2B5EF4-FFF2-40B4-BE49-F238E27FC236}">
              <a16:creationId xmlns:a16="http://schemas.microsoft.com/office/drawing/2014/main" id="{00000000-0008-0000-0700-000039010000}"/>
            </a:ext>
          </a:extLst>
        </xdr:cNvPr>
        <xdr:cNvSpPr/>
      </xdr:nvSpPr>
      <xdr:spPr>
        <a:xfrm>
          <a:off x="9588500" y="66744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147833</xdr:colOff>
      <xdr:row>39</xdr:row>
      <xdr:rowOff>80586</xdr:rowOff>
    </xdr:from>
    <xdr:ext cx="313932"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9482333" y="676713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159689</xdr:rowOff>
    </xdr:from>
    <xdr:to>
      <xdr:col>46</xdr:col>
      <xdr:colOff>38100</xdr:colOff>
      <xdr:row>39</xdr:row>
      <xdr:rowOff>89839</xdr:rowOff>
    </xdr:to>
    <xdr:sp macro="" textlink="">
      <xdr:nvSpPr>
        <xdr:cNvPr id="315" name="楕円 314">
          <a:extLst>
            <a:ext uri="{FF2B5EF4-FFF2-40B4-BE49-F238E27FC236}">
              <a16:creationId xmlns:a16="http://schemas.microsoft.com/office/drawing/2014/main" id="{00000000-0008-0000-0700-00003B010000}"/>
            </a:ext>
          </a:extLst>
        </xdr:cNvPr>
        <xdr:cNvSpPr/>
      </xdr:nvSpPr>
      <xdr:spPr>
        <a:xfrm>
          <a:off x="8699500" y="66747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20833</xdr:colOff>
      <xdr:row>39</xdr:row>
      <xdr:rowOff>80966</xdr:rowOff>
    </xdr:from>
    <xdr:ext cx="313932" cy="259045"/>
    <xdr:sp macro="" textlink="">
      <xdr:nvSpPr>
        <xdr:cNvPr id="316" name="テキスト ボックス 315">
          <a:extLst>
            <a:ext uri="{FF2B5EF4-FFF2-40B4-BE49-F238E27FC236}">
              <a16:creationId xmlns:a16="http://schemas.microsoft.com/office/drawing/2014/main" id="{00000000-0008-0000-0700-00003C010000}"/>
            </a:ext>
          </a:extLst>
        </xdr:cNvPr>
        <xdr:cNvSpPr txBox="1"/>
      </xdr:nvSpPr>
      <xdr:spPr>
        <a:xfrm>
          <a:off x="8593333" y="676751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159689</xdr:rowOff>
    </xdr:from>
    <xdr:to>
      <xdr:col>41</xdr:col>
      <xdr:colOff>101600</xdr:colOff>
      <xdr:row>39</xdr:row>
      <xdr:rowOff>89839</xdr:rowOff>
    </xdr:to>
    <xdr:sp macro="" textlink="">
      <xdr:nvSpPr>
        <xdr:cNvPr id="317" name="楕円 316">
          <a:extLst>
            <a:ext uri="{FF2B5EF4-FFF2-40B4-BE49-F238E27FC236}">
              <a16:creationId xmlns:a16="http://schemas.microsoft.com/office/drawing/2014/main" id="{00000000-0008-0000-0700-00003D010000}"/>
            </a:ext>
          </a:extLst>
        </xdr:cNvPr>
        <xdr:cNvSpPr/>
      </xdr:nvSpPr>
      <xdr:spPr>
        <a:xfrm>
          <a:off x="7810500" y="66747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84333</xdr:colOff>
      <xdr:row>39</xdr:row>
      <xdr:rowOff>80966</xdr:rowOff>
    </xdr:from>
    <xdr:ext cx="313932" cy="259045"/>
    <xdr:sp macro="" textlink="">
      <xdr:nvSpPr>
        <xdr:cNvPr id="318" name="テキスト ボックス 317">
          <a:extLst>
            <a:ext uri="{FF2B5EF4-FFF2-40B4-BE49-F238E27FC236}">
              <a16:creationId xmlns:a16="http://schemas.microsoft.com/office/drawing/2014/main" id="{00000000-0008-0000-0700-00003E010000}"/>
            </a:ext>
          </a:extLst>
        </xdr:cNvPr>
        <xdr:cNvSpPr txBox="1"/>
      </xdr:nvSpPr>
      <xdr:spPr>
        <a:xfrm>
          <a:off x="7704333" y="676751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159462</xdr:rowOff>
    </xdr:from>
    <xdr:to>
      <xdr:col>36</xdr:col>
      <xdr:colOff>165100</xdr:colOff>
      <xdr:row>39</xdr:row>
      <xdr:rowOff>89612</xdr:rowOff>
    </xdr:to>
    <xdr:sp macro="" textlink="">
      <xdr:nvSpPr>
        <xdr:cNvPr id="319" name="楕円 318">
          <a:extLst>
            <a:ext uri="{FF2B5EF4-FFF2-40B4-BE49-F238E27FC236}">
              <a16:creationId xmlns:a16="http://schemas.microsoft.com/office/drawing/2014/main" id="{00000000-0008-0000-0700-00003F010000}"/>
            </a:ext>
          </a:extLst>
        </xdr:cNvPr>
        <xdr:cNvSpPr/>
      </xdr:nvSpPr>
      <xdr:spPr>
        <a:xfrm>
          <a:off x="6921500" y="66745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147833</xdr:colOff>
      <xdr:row>39</xdr:row>
      <xdr:rowOff>80739</xdr:rowOff>
    </xdr:from>
    <xdr:ext cx="313932" cy="259045"/>
    <xdr:sp macro="" textlink="">
      <xdr:nvSpPr>
        <xdr:cNvPr id="320" name="テキスト ボックス 319">
          <a:extLst>
            <a:ext uri="{FF2B5EF4-FFF2-40B4-BE49-F238E27FC236}">
              <a16:creationId xmlns:a16="http://schemas.microsoft.com/office/drawing/2014/main" id="{00000000-0008-0000-0700-000040010000}"/>
            </a:ext>
          </a:extLst>
        </xdr:cNvPr>
        <xdr:cNvSpPr txBox="1"/>
      </xdr:nvSpPr>
      <xdr:spPr>
        <a:xfrm>
          <a:off x="6815333" y="676728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8" name="正方形/長方形 327">
          <a:extLst>
            <a:ext uri="{FF2B5EF4-FFF2-40B4-BE49-F238E27FC236}">
              <a16:creationId xmlns:a16="http://schemas.microsoft.com/office/drawing/2014/main" id="{00000000-0008-0000-0700-000048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9" name="テキスト ボックス 328">
          <a:extLst>
            <a:ext uri="{FF2B5EF4-FFF2-40B4-BE49-F238E27FC236}">
              <a16:creationId xmlns:a16="http://schemas.microsoft.com/office/drawing/2014/main" id="{00000000-0008-0000-0700-000049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0" name="直線コネクタ 329">
          <a:extLst>
            <a:ext uri="{FF2B5EF4-FFF2-40B4-BE49-F238E27FC236}">
              <a16:creationId xmlns:a16="http://schemas.microsoft.com/office/drawing/2014/main" id="{00000000-0008-0000-0700-00004A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144434</xdr:rowOff>
    </xdr:from>
    <xdr:ext cx="531299" cy="259045"/>
    <xdr:sp macro=""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54</xdr:row>
      <xdr:rowOff>160762</xdr:rowOff>
    </xdr:from>
    <xdr:ext cx="531299" cy="259045"/>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6072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37" name="直線コネクタ 336">
          <a:extLst>
            <a:ext uri="{FF2B5EF4-FFF2-40B4-BE49-F238E27FC236}">
              <a16:creationId xmlns:a16="http://schemas.microsoft.com/office/drawing/2014/main" id="{00000000-0008-0000-0700-000051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5642</xdr:rowOff>
    </xdr:from>
    <xdr:ext cx="531299" cy="259045"/>
    <xdr:sp macro="" textlink="">
      <xdr:nvSpPr>
        <xdr:cNvPr id="338" name="テキスト ボックス 337">
          <a:extLst>
            <a:ext uri="{FF2B5EF4-FFF2-40B4-BE49-F238E27FC236}">
              <a16:creationId xmlns:a16="http://schemas.microsoft.com/office/drawing/2014/main" id="{00000000-0008-0000-0700-000052010000}"/>
            </a:ext>
          </a:extLst>
        </xdr:cNvPr>
        <xdr:cNvSpPr txBox="1"/>
      </xdr:nvSpPr>
      <xdr:spPr>
        <a:xfrm>
          <a:off x="6072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39" name="直線コネクタ 338">
          <a:extLst>
            <a:ext uri="{FF2B5EF4-FFF2-40B4-BE49-F238E27FC236}">
              <a16:creationId xmlns:a16="http://schemas.microsoft.com/office/drawing/2014/main" id="{00000000-0008-0000-0700-000053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21970</xdr:rowOff>
    </xdr:from>
    <xdr:ext cx="531299" cy="259045"/>
    <xdr:sp macro="" textlink="">
      <xdr:nvSpPr>
        <xdr:cNvPr id="340" name="テキスト ボックス 339">
          <a:extLst>
            <a:ext uri="{FF2B5EF4-FFF2-40B4-BE49-F238E27FC236}">
              <a16:creationId xmlns:a16="http://schemas.microsoft.com/office/drawing/2014/main" id="{00000000-0008-0000-0700-000054010000}"/>
            </a:ext>
          </a:extLst>
        </xdr:cNvPr>
        <xdr:cNvSpPr txBox="1"/>
      </xdr:nvSpPr>
      <xdr:spPr>
        <a:xfrm>
          <a:off x="6072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41" name="直線コネクタ 340">
          <a:extLst>
            <a:ext uri="{FF2B5EF4-FFF2-40B4-BE49-F238E27FC236}">
              <a16:creationId xmlns:a16="http://schemas.microsoft.com/office/drawing/2014/main" id="{00000000-0008-0000-0700-000055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42" name="テキスト ボックス 341">
          <a:extLst>
            <a:ext uri="{FF2B5EF4-FFF2-40B4-BE49-F238E27FC236}">
              <a16:creationId xmlns:a16="http://schemas.microsoft.com/office/drawing/2014/main" id="{00000000-0008-0000-0700-000056010000}"/>
            </a:ext>
          </a:extLst>
        </xdr:cNvPr>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4" name="テキスト ボックス 343">
          <a:extLst>
            <a:ext uri="{FF2B5EF4-FFF2-40B4-BE49-F238E27FC236}">
              <a16:creationId xmlns:a16="http://schemas.microsoft.com/office/drawing/2014/main" id="{00000000-0008-0000-0700-000058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5" name="農林水産業費グラフ枠">
          <a:extLst>
            <a:ext uri="{FF2B5EF4-FFF2-40B4-BE49-F238E27FC236}">
              <a16:creationId xmlns:a16="http://schemas.microsoft.com/office/drawing/2014/main" id="{00000000-0008-0000-0700-000059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6638</xdr:rowOff>
    </xdr:from>
    <xdr:to>
      <xdr:col>54</xdr:col>
      <xdr:colOff>189865</xdr:colOff>
      <xdr:row>59</xdr:row>
      <xdr:rowOff>72916</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flipV="1">
          <a:off x="10475595" y="8750588"/>
          <a:ext cx="1270" cy="14378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76743</xdr:rowOff>
    </xdr:from>
    <xdr:ext cx="469744" cy="259045"/>
    <xdr:sp macro="" textlink="">
      <xdr:nvSpPr>
        <xdr:cNvPr id="347" name="農林水産業費最小値テキスト">
          <a:extLst>
            <a:ext uri="{FF2B5EF4-FFF2-40B4-BE49-F238E27FC236}">
              <a16:creationId xmlns:a16="http://schemas.microsoft.com/office/drawing/2014/main" id="{00000000-0008-0000-0700-00005B010000}"/>
            </a:ext>
          </a:extLst>
        </xdr:cNvPr>
        <xdr:cNvSpPr txBox="1"/>
      </xdr:nvSpPr>
      <xdr:spPr>
        <a:xfrm>
          <a:off x="10528300" y="101922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72916</xdr:rowOff>
    </xdr:from>
    <xdr:to>
      <xdr:col>55</xdr:col>
      <xdr:colOff>88900</xdr:colOff>
      <xdr:row>59</xdr:row>
      <xdr:rowOff>72916</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a:off x="10388600" y="101884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124765</xdr:rowOff>
    </xdr:from>
    <xdr:ext cx="534377" cy="259045"/>
    <xdr:sp macro="" textlink="">
      <xdr:nvSpPr>
        <xdr:cNvPr id="349" name="農林水産業費最大値テキスト">
          <a:extLst>
            <a:ext uri="{FF2B5EF4-FFF2-40B4-BE49-F238E27FC236}">
              <a16:creationId xmlns:a16="http://schemas.microsoft.com/office/drawing/2014/main" id="{00000000-0008-0000-0700-00005D010000}"/>
            </a:ext>
          </a:extLst>
        </xdr:cNvPr>
        <xdr:cNvSpPr txBox="1"/>
      </xdr:nvSpPr>
      <xdr:spPr>
        <a:xfrm>
          <a:off x="10528300" y="85258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89,649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6638</xdr:rowOff>
    </xdr:from>
    <xdr:to>
      <xdr:col>55</xdr:col>
      <xdr:colOff>88900</xdr:colOff>
      <xdr:row>51</xdr:row>
      <xdr:rowOff>6638</xdr:rowOff>
    </xdr:to>
    <xdr:cxnSp macro="">
      <xdr:nvCxnSpPr>
        <xdr:cNvPr id="350" name="直線コネクタ 349">
          <a:extLst>
            <a:ext uri="{FF2B5EF4-FFF2-40B4-BE49-F238E27FC236}">
              <a16:creationId xmlns:a16="http://schemas.microsoft.com/office/drawing/2014/main" id="{00000000-0008-0000-0700-00005E010000}"/>
            </a:ext>
          </a:extLst>
        </xdr:cNvPr>
        <xdr:cNvCxnSpPr/>
      </xdr:nvCxnSpPr>
      <xdr:spPr>
        <a:xfrm>
          <a:off x="10388600" y="87505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59</xdr:row>
      <xdr:rowOff>44782</xdr:rowOff>
    </xdr:from>
    <xdr:to>
      <xdr:col>55</xdr:col>
      <xdr:colOff>0</xdr:colOff>
      <xdr:row>59</xdr:row>
      <xdr:rowOff>53224</xdr:rowOff>
    </xdr:to>
    <xdr:cxnSp macro="">
      <xdr:nvCxnSpPr>
        <xdr:cNvPr id="351" name="直線コネクタ 350">
          <a:extLst>
            <a:ext uri="{FF2B5EF4-FFF2-40B4-BE49-F238E27FC236}">
              <a16:creationId xmlns:a16="http://schemas.microsoft.com/office/drawing/2014/main" id="{00000000-0008-0000-0700-00005F010000}"/>
            </a:ext>
          </a:extLst>
        </xdr:cNvPr>
        <xdr:cNvCxnSpPr/>
      </xdr:nvCxnSpPr>
      <xdr:spPr>
        <a:xfrm flipV="1">
          <a:off x="9639300" y="10160332"/>
          <a:ext cx="838200" cy="84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3796</xdr:rowOff>
    </xdr:from>
    <xdr:ext cx="534377" cy="259045"/>
    <xdr:sp macro="" textlink="">
      <xdr:nvSpPr>
        <xdr:cNvPr id="352" name="農林水産業費平均値テキスト">
          <a:extLst>
            <a:ext uri="{FF2B5EF4-FFF2-40B4-BE49-F238E27FC236}">
              <a16:creationId xmlns:a16="http://schemas.microsoft.com/office/drawing/2014/main" id="{00000000-0008-0000-0700-000060010000}"/>
            </a:ext>
          </a:extLst>
        </xdr:cNvPr>
        <xdr:cNvSpPr txBox="1"/>
      </xdr:nvSpPr>
      <xdr:spPr>
        <a:xfrm>
          <a:off x="10528300" y="977644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152369</xdr:rowOff>
    </xdr:from>
    <xdr:to>
      <xdr:col>55</xdr:col>
      <xdr:colOff>50800</xdr:colOff>
      <xdr:row>58</xdr:row>
      <xdr:rowOff>82519</xdr:rowOff>
    </xdr:to>
    <xdr:sp macro="" textlink="">
      <xdr:nvSpPr>
        <xdr:cNvPr id="353" name="フローチャート: 判断 352">
          <a:extLst>
            <a:ext uri="{FF2B5EF4-FFF2-40B4-BE49-F238E27FC236}">
              <a16:creationId xmlns:a16="http://schemas.microsoft.com/office/drawing/2014/main" id="{00000000-0008-0000-0700-000061010000}"/>
            </a:ext>
          </a:extLst>
        </xdr:cNvPr>
        <xdr:cNvSpPr/>
      </xdr:nvSpPr>
      <xdr:spPr>
        <a:xfrm>
          <a:off x="10426700" y="99250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59</xdr:row>
      <xdr:rowOff>32193</xdr:rowOff>
    </xdr:from>
    <xdr:to>
      <xdr:col>50</xdr:col>
      <xdr:colOff>114300</xdr:colOff>
      <xdr:row>59</xdr:row>
      <xdr:rowOff>53224</xdr:rowOff>
    </xdr:to>
    <xdr:cxnSp macro="">
      <xdr:nvCxnSpPr>
        <xdr:cNvPr id="354" name="直線コネクタ 353">
          <a:extLst>
            <a:ext uri="{FF2B5EF4-FFF2-40B4-BE49-F238E27FC236}">
              <a16:creationId xmlns:a16="http://schemas.microsoft.com/office/drawing/2014/main" id="{00000000-0008-0000-0700-000062010000}"/>
            </a:ext>
          </a:extLst>
        </xdr:cNvPr>
        <xdr:cNvCxnSpPr/>
      </xdr:nvCxnSpPr>
      <xdr:spPr>
        <a:xfrm>
          <a:off x="8750300" y="10147743"/>
          <a:ext cx="889000" cy="210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159831</xdr:rowOff>
    </xdr:from>
    <xdr:to>
      <xdr:col>50</xdr:col>
      <xdr:colOff>165100</xdr:colOff>
      <xdr:row>58</xdr:row>
      <xdr:rowOff>89981</xdr:rowOff>
    </xdr:to>
    <xdr:sp macro="" textlink="">
      <xdr:nvSpPr>
        <xdr:cNvPr id="355" name="フローチャート: 判断 354">
          <a:extLst>
            <a:ext uri="{FF2B5EF4-FFF2-40B4-BE49-F238E27FC236}">
              <a16:creationId xmlns:a16="http://schemas.microsoft.com/office/drawing/2014/main" id="{00000000-0008-0000-0700-000063010000}"/>
            </a:ext>
          </a:extLst>
        </xdr:cNvPr>
        <xdr:cNvSpPr/>
      </xdr:nvSpPr>
      <xdr:spPr>
        <a:xfrm>
          <a:off x="9588500" y="99324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106508</xdr:rowOff>
    </xdr:from>
    <xdr:ext cx="534377" cy="259045"/>
    <xdr:sp macro="" textlink="">
      <xdr:nvSpPr>
        <xdr:cNvPr id="356" name="テキスト ボックス 355">
          <a:extLst>
            <a:ext uri="{FF2B5EF4-FFF2-40B4-BE49-F238E27FC236}">
              <a16:creationId xmlns:a16="http://schemas.microsoft.com/office/drawing/2014/main" id="{00000000-0008-0000-0700-000064010000}"/>
            </a:ext>
          </a:extLst>
        </xdr:cNvPr>
        <xdr:cNvSpPr txBox="1"/>
      </xdr:nvSpPr>
      <xdr:spPr>
        <a:xfrm>
          <a:off x="9372111" y="97077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59</xdr:row>
      <xdr:rowOff>32193</xdr:rowOff>
    </xdr:from>
    <xdr:to>
      <xdr:col>45</xdr:col>
      <xdr:colOff>177800</xdr:colOff>
      <xdr:row>59</xdr:row>
      <xdr:rowOff>42202</xdr:rowOff>
    </xdr:to>
    <xdr:cxnSp macro="">
      <xdr:nvCxnSpPr>
        <xdr:cNvPr id="357" name="直線コネクタ 356">
          <a:extLst>
            <a:ext uri="{FF2B5EF4-FFF2-40B4-BE49-F238E27FC236}">
              <a16:creationId xmlns:a16="http://schemas.microsoft.com/office/drawing/2014/main" id="{00000000-0008-0000-0700-000065010000}"/>
            </a:ext>
          </a:extLst>
        </xdr:cNvPr>
        <xdr:cNvCxnSpPr/>
      </xdr:nvCxnSpPr>
      <xdr:spPr>
        <a:xfrm flipV="1">
          <a:off x="7861300" y="10147743"/>
          <a:ext cx="889000" cy="100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11895</xdr:rowOff>
    </xdr:from>
    <xdr:to>
      <xdr:col>46</xdr:col>
      <xdr:colOff>38100</xdr:colOff>
      <xdr:row>58</xdr:row>
      <xdr:rowOff>113495</xdr:rowOff>
    </xdr:to>
    <xdr:sp macro="" textlink="">
      <xdr:nvSpPr>
        <xdr:cNvPr id="358" name="フローチャート: 判断 357">
          <a:extLst>
            <a:ext uri="{FF2B5EF4-FFF2-40B4-BE49-F238E27FC236}">
              <a16:creationId xmlns:a16="http://schemas.microsoft.com/office/drawing/2014/main" id="{00000000-0008-0000-0700-000066010000}"/>
            </a:ext>
          </a:extLst>
        </xdr:cNvPr>
        <xdr:cNvSpPr/>
      </xdr:nvSpPr>
      <xdr:spPr>
        <a:xfrm>
          <a:off x="8699500" y="9955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130022</xdr:rowOff>
    </xdr:from>
    <xdr:ext cx="534377"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8483111" y="97312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59</xdr:row>
      <xdr:rowOff>42202</xdr:rowOff>
    </xdr:from>
    <xdr:to>
      <xdr:col>41</xdr:col>
      <xdr:colOff>50800</xdr:colOff>
      <xdr:row>59</xdr:row>
      <xdr:rowOff>45794</xdr:rowOff>
    </xdr:to>
    <xdr:cxnSp macro="">
      <xdr:nvCxnSpPr>
        <xdr:cNvPr id="360" name="直線コネクタ 359">
          <a:extLst>
            <a:ext uri="{FF2B5EF4-FFF2-40B4-BE49-F238E27FC236}">
              <a16:creationId xmlns:a16="http://schemas.microsoft.com/office/drawing/2014/main" id="{00000000-0008-0000-0700-000068010000}"/>
            </a:ext>
          </a:extLst>
        </xdr:cNvPr>
        <xdr:cNvCxnSpPr/>
      </xdr:nvCxnSpPr>
      <xdr:spPr>
        <a:xfrm flipV="1">
          <a:off x="6972300" y="10157752"/>
          <a:ext cx="889000" cy="35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169531</xdr:rowOff>
    </xdr:from>
    <xdr:to>
      <xdr:col>41</xdr:col>
      <xdr:colOff>101600</xdr:colOff>
      <xdr:row>58</xdr:row>
      <xdr:rowOff>99681</xdr:rowOff>
    </xdr:to>
    <xdr:sp macro="" textlink="">
      <xdr:nvSpPr>
        <xdr:cNvPr id="361" name="フローチャート: 判断 360">
          <a:extLst>
            <a:ext uri="{FF2B5EF4-FFF2-40B4-BE49-F238E27FC236}">
              <a16:creationId xmlns:a16="http://schemas.microsoft.com/office/drawing/2014/main" id="{00000000-0008-0000-0700-000069010000}"/>
            </a:ext>
          </a:extLst>
        </xdr:cNvPr>
        <xdr:cNvSpPr/>
      </xdr:nvSpPr>
      <xdr:spPr>
        <a:xfrm>
          <a:off x="7810500" y="9942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116208</xdr:rowOff>
    </xdr:from>
    <xdr:ext cx="534377"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7594111" y="97174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10800</xdr:rowOff>
    </xdr:from>
    <xdr:to>
      <xdr:col>36</xdr:col>
      <xdr:colOff>165100</xdr:colOff>
      <xdr:row>58</xdr:row>
      <xdr:rowOff>112400</xdr:rowOff>
    </xdr:to>
    <xdr:sp macro="" textlink="">
      <xdr:nvSpPr>
        <xdr:cNvPr id="363" name="フローチャート: 判断 362">
          <a:extLst>
            <a:ext uri="{FF2B5EF4-FFF2-40B4-BE49-F238E27FC236}">
              <a16:creationId xmlns:a16="http://schemas.microsoft.com/office/drawing/2014/main" id="{00000000-0008-0000-0700-00006B010000}"/>
            </a:ext>
          </a:extLst>
        </xdr:cNvPr>
        <xdr:cNvSpPr/>
      </xdr:nvSpPr>
      <xdr:spPr>
        <a:xfrm>
          <a:off x="6921500" y="9954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128927</xdr:rowOff>
    </xdr:from>
    <xdr:ext cx="534377"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6705111" y="97301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165432</xdr:rowOff>
    </xdr:from>
    <xdr:to>
      <xdr:col>55</xdr:col>
      <xdr:colOff>50800</xdr:colOff>
      <xdr:row>59</xdr:row>
      <xdr:rowOff>95582</xdr:rowOff>
    </xdr:to>
    <xdr:sp macro="" textlink="">
      <xdr:nvSpPr>
        <xdr:cNvPr id="370" name="楕円 369">
          <a:extLst>
            <a:ext uri="{FF2B5EF4-FFF2-40B4-BE49-F238E27FC236}">
              <a16:creationId xmlns:a16="http://schemas.microsoft.com/office/drawing/2014/main" id="{00000000-0008-0000-0700-000072010000}"/>
            </a:ext>
          </a:extLst>
        </xdr:cNvPr>
        <xdr:cNvSpPr/>
      </xdr:nvSpPr>
      <xdr:spPr>
        <a:xfrm>
          <a:off x="10426700" y="10109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80359</xdr:rowOff>
    </xdr:from>
    <xdr:ext cx="469744" cy="259045"/>
    <xdr:sp macro="" textlink="">
      <xdr:nvSpPr>
        <xdr:cNvPr id="371" name="農林水産業費該当値テキスト">
          <a:extLst>
            <a:ext uri="{FF2B5EF4-FFF2-40B4-BE49-F238E27FC236}">
              <a16:creationId xmlns:a16="http://schemas.microsoft.com/office/drawing/2014/main" id="{00000000-0008-0000-0700-000073010000}"/>
            </a:ext>
          </a:extLst>
        </xdr:cNvPr>
        <xdr:cNvSpPr txBox="1"/>
      </xdr:nvSpPr>
      <xdr:spPr>
        <a:xfrm>
          <a:off x="10528300" y="100244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59</xdr:row>
      <xdr:rowOff>2424</xdr:rowOff>
    </xdr:from>
    <xdr:to>
      <xdr:col>50</xdr:col>
      <xdr:colOff>165100</xdr:colOff>
      <xdr:row>59</xdr:row>
      <xdr:rowOff>104024</xdr:rowOff>
    </xdr:to>
    <xdr:sp macro="" textlink="">
      <xdr:nvSpPr>
        <xdr:cNvPr id="372" name="楕円 371">
          <a:extLst>
            <a:ext uri="{FF2B5EF4-FFF2-40B4-BE49-F238E27FC236}">
              <a16:creationId xmlns:a16="http://schemas.microsoft.com/office/drawing/2014/main" id="{00000000-0008-0000-0700-000074010000}"/>
            </a:ext>
          </a:extLst>
        </xdr:cNvPr>
        <xdr:cNvSpPr/>
      </xdr:nvSpPr>
      <xdr:spPr>
        <a:xfrm>
          <a:off x="9588500" y="101179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59</xdr:row>
      <xdr:rowOff>95151</xdr:rowOff>
    </xdr:from>
    <xdr:ext cx="469744" cy="259045"/>
    <xdr:sp macro="" textlink="">
      <xdr:nvSpPr>
        <xdr:cNvPr id="373" name="テキスト ボックス 372">
          <a:extLst>
            <a:ext uri="{FF2B5EF4-FFF2-40B4-BE49-F238E27FC236}">
              <a16:creationId xmlns:a16="http://schemas.microsoft.com/office/drawing/2014/main" id="{00000000-0008-0000-0700-000075010000}"/>
            </a:ext>
          </a:extLst>
        </xdr:cNvPr>
        <xdr:cNvSpPr txBox="1"/>
      </xdr:nvSpPr>
      <xdr:spPr>
        <a:xfrm>
          <a:off x="9404428" y="102107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152843</xdr:rowOff>
    </xdr:from>
    <xdr:to>
      <xdr:col>46</xdr:col>
      <xdr:colOff>38100</xdr:colOff>
      <xdr:row>59</xdr:row>
      <xdr:rowOff>82993</xdr:rowOff>
    </xdr:to>
    <xdr:sp macro="" textlink="">
      <xdr:nvSpPr>
        <xdr:cNvPr id="374" name="楕円 373">
          <a:extLst>
            <a:ext uri="{FF2B5EF4-FFF2-40B4-BE49-F238E27FC236}">
              <a16:creationId xmlns:a16="http://schemas.microsoft.com/office/drawing/2014/main" id="{00000000-0008-0000-0700-000076010000}"/>
            </a:ext>
          </a:extLst>
        </xdr:cNvPr>
        <xdr:cNvSpPr/>
      </xdr:nvSpPr>
      <xdr:spPr>
        <a:xfrm>
          <a:off x="8699500" y="100969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59</xdr:row>
      <xdr:rowOff>74120</xdr:rowOff>
    </xdr:from>
    <xdr:ext cx="469744" cy="259045"/>
    <xdr:sp macro="" textlink="">
      <xdr:nvSpPr>
        <xdr:cNvPr id="375" name="テキスト ボックス 374">
          <a:extLst>
            <a:ext uri="{FF2B5EF4-FFF2-40B4-BE49-F238E27FC236}">
              <a16:creationId xmlns:a16="http://schemas.microsoft.com/office/drawing/2014/main" id="{00000000-0008-0000-0700-000077010000}"/>
            </a:ext>
          </a:extLst>
        </xdr:cNvPr>
        <xdr:cNvSpPr txBox="1"/>
      </xdr:nvSpPr>
      <xdr:spPr>
        <a:xfrm>
          <a:off x="8515428" y="101896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162852</xdr:rowOff>
    </xdr:from>
    <xdr:to>
      <xdr:col>41</xdr:col>
      <xdr:colOff>101600</xdr:colOff>
      <xdr:row>59</xdr:row>
      <xdr:rowOff>93002</xdr:rowOff>
    </xdr:to>
    <xdr:sp macro="" textlink="">
      <xdr:nvSpPr>
        <xdr:cNvPr id="376" name="楕円 375">
          <a:extLst>
            <a:ext uri="{FF2B5EF4-FFF2-40B4-BE49-F238E27FC236}">
              <a16:creationId xmlns:a16="http://schemas.microsoft.com/office/drawing/2014/main" id="{00000000-0008-0000-0700-000078010000}"/>
            </a:ext>
          </a:extLst>
        </xdr:cNvPr>
        <xdr:cNvSpPr/>
      </xdr:nvSpPr>
      <xdr:spPr>
        <a:xfrm>
          <a:off x="7810500" y="101069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59</xdr:row>
      <xdr:rowOff>84129</xdr:rowOff>
    </xdr:from>
    <xdr:ext cx="469744" cy="259045"/>
    <xdr:sp macro="" textlink="">
      <xdr:nvSpPr>
        <xdr:cNvPr id="377" name="テキスト ボックス 376">
          <a:extLst>
            <a:ext uri="{FF2B5EF4-FFF2-40B4-BE49-F238E27FC236}">
              <a16:creationId xmlns:a16="http://schemas.microsoft.com/office/drawing/2014/main" id="{00000000-0008-0000-0700-000079010000}"/>
            </a:ext>
          </a:extLst>
        </xdr:cNvPr>
        <xdr:cNvSpPr txBox="1"/>
      </xdr:nvSpPr>
      <xdr:spPr>
        <a:xfrm>
          <a:off x="7626428" y="101996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166444</xdr:rowOff>
    </xdr:from>
    <xdr:to>
      <xdr:col>36</xdr:col>
      <xdr:colOff>165100</xdr:colOff>
      <xdr:row>59</xdr:row>
      <xdr:rowOff>96594</xdr:rowOff>
    </xdr:to>
    <xdr:sp macro="" textlink="">
      <xdr:nvSpPr>
        <xdr:cNvPr id="378" name="楕円 377">
          <a:extLst>
            <a:ext uri="{FF2B5EF4-FFF2-40B4-BE49-F238E27FC236}">
              <a16:creationId xmlns:a16="http://schemas.microsoft.com/office/drawing/2014/main" id="{00000000-0008-0000-0700-00007A010000}"/>
            </a:ext>
          </a:extLst>
        </xdr:cNvPr>
        <xdr:cNvSpPr/>
      </xdr:nvSpPr>
      <xdr:spPr>
        <a:xfrm>
          <a:off x="6921500" y="10110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59</xdr:row>
      <xdr:rowOff>87721</xdr:rowOff>
    </xdr:from>
    <xdr:ext cx="469744" cy="259045"/>
    <xdr:sp macro="" textlink="">
      <xdr:nvSpPr>
        <xdr:cNvPr id="379" name="テキスト ボックス 378">
          <a:extLst>
            <a:ext uri="{FF2B5EF4-FFF2-40B4-BE49-F238E27FC236}">
              <a16:creationId xmlns:a16="http://schemas.microsoft.com/office/drawing/2014/main" id="{00000000-0008-0000-0700-00007B010000}"/>
            </a:ext>
          </a:extLst>
        </xdr:cNvPr>
        <xdr:cNvSpPr txBox="1"/>
      </xdr:nvSpPr>
      <xdr:spPr>
        <a:xfrm>
          <a:off x="6737428" y="102032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5" name="正方形/長方形 384">
          <a:extLst>
            <a:ext uri="{FF2B5EF4-FFF2-40B4-BE49-F238E27FC236}">
              <a16:creationId xmlns:a16="http://schemas.microsoft.com/office/drawing/2014/main" id="{00000000-0008-0000-0700-000081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6" name="正方形/長方形 385">
          <a:extLst>
            <a:ext uri="{FF2B5EF4-FFF2-40B4-BE49-F238E27FC236}">
              <a16:creationId xmlns:a16="http://schemas.microsoft.com/office/drawing/2014/main" id="{00000000-0008-0000-0700-000082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7" name="正方形/長方形 386">
          <a:extLst>
            <a:ext uri="{FF2B5EF4-FFF2-40B4-BE49-F238E27FC236}">
              <a16:creationId xmlns:a16="http://schemas.microsoft.com/office/drawing/2014/main" id="{00000000-0008-0000-0700-000083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8" name="テキスト ボックス 387">
          <a:extLst>
            <a:ext uri="{FF2B5EF4-FFF2-40B4-BE49-F238E27FC236}">
              <a16:creationId xmlns:a16="http://schemas.microsoft.com/office/drawing/2014/main" id="{00000000-0008-0000-0700-000084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9" name="直線コネクタ 388">
          <a:extLst>
            <a:ext uri="{FF2B5EF4-FFF2-40B4-BE49-F238E27FC236}">
              <a16:creationId xmlns:a16="http://schemas.microsoft.com/office/drawing/2014/main" id="{00000000-0008-0000-0700-000085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4" name="直線コネクタ 393">
          <a:extLst>
            <a:ext uri="{FF2B5EF4-FFF2-40B4-BE49-F238E27FC236}">
              <a16:creationId xmlns:a16="http://schemas.microsoft.com/office/drawing/2014/main" id="{00000000-0008-0000-0700-00008A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5" name="テキスト ボックス 394">
          <a:extLst>
            <a:ext uri="{FF2B5EF4-FFF2-40B4-BE49-F238E27FC236}">
              <a16:creationId xmlns:a16="http://schemas.microsoft.com/office/drawing/2014/main" id="{00000000-0008-0000-0700-00008B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6" name="直線コネクタ 395">
          <a:extLst>
            <a:ext uri="{FF2B5EF4-FFF2-40B4-BE49-F238E27FC236}">
              <a16:creationId xmlns:a16="http://schemas.microsoft.com/office/drawing/2014/main" id="{00000000-0008-0000-0700-00008C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7" name="テキスト ボックス 396">
          <a:extLst>
            <a:ext uri="{FF2B5EF4-FFF2-40B4-BE49-F238E27FC236}">
              <a16:creationId xmlns:a16="http://schemas.microsoft.com/office/drawing/2014/main" id="{00000000-0008-0000-0700-00008D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8" name="直線コネクタ 397">
          <a:extLst>
            <a:ext uri="{FF2B5EF4-FFF2-40B4-BE49-F238E27FC236}">
              <a16:creationId xmlns:a16="http://schemas.microsoft.com/office/drawing/2014/main" id="{00000000-0008-0000-0700-00008E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399" name="テキスト ボックス 398">
          <a:extLst>
            <a:ext uri="{FF2B5EF4-FFF2-40B4-BE49-F238E27FC236}">
              <a16:creationId xmlns:a16="http://schemas.microsoft.com/office/drawing/2014/main" id="{00000000-0008-0000-0700-00008F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1" name="テキスト ボックス 400">
          <a:extLst>
            <a:ext uri="{FF2B5EF4-FFF2-40B4-BE49-F238E27FC236}">
              <a16:creationId xmlns:a16="http://schemas.microsoft.com/office/drawing/2014/main" id="{00000000-0008-0000-0700-000091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2" name="商工費グラフ枠">
          <a:extLst>
            <a:ext uri="{FF2B5EF4-FFF2-40B4-BE49-F238E27FC236}">
              <a16:creationId xmlns:a16="http://schemas.microsoft.com/office/drawing/2014/main" id="{00000000-0008-0000-0700-000092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95447</xdr:rowOff>
    </xdr:from>
    <xdr:to>
      <xdr:col>54</xdr:col>
      <xdr:colOff>189865</xdr:colOff>
      <xdr:row>78</xdr:row>
      <xdr:rowOff>159379</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flipV="1">
          <a:off x="10475595" y="12268397"/>
          <a:ext cx="1270" cy="12640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163206</xdr:rowOff>
    </xdr:from>
    <xdr:ext cx="469744" cy="259045"/>
    <xdr:sp macro="" textlink="">
      <xdr:nvSpPr>
        <xdr:cNvPr id="404" name="商工費最小値テキスト">
          <a:extLst>
            <a:ext uri="{FF2B5EF4-FFF2-40B4-BE49-F238E27FC236}">
              <a16:creationId xmlns:a16="http://schemas.microsoft.com/office/drawing/2014/main" id="{00000000-0008-0000-0700-000094010000}"/>
            </a:ext>
          </a:extLst>
        </xdr:cNvPr>
        <xdr:cNvSpPr txBox="1"/>
      </xdr:nvSpPr>
      <xdr:spPr>
        <a:xfrm>
          <a:off x="10528300" y="135363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159379</xdr:rowOff>
    </xdr:from>
    <xdr:to>
      <xdr:col>55</xdr:col>
      <xdr:colOff>88900</xdr:colOff>
      <xdr:row>78</xdr:row>
      <xdr:rowOff>159379</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a:off x="10388600" y="135324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42124</xdr:rowOff>
    </xdr:from>
    <xdr:ext cx="534377" cy="259045"/>
    <xdr:sp macro="" textlink="">
      <xdr:nvSpPr>
        <xdr:cNvPr id="406" name="商工費最大値テキスト">
          <a:extLst>
            <a:ext uri="{FF2B5EF4-FFF2-40B4-BE49-F238E27FC236}">
              <a16:creationId xmlns:a16="http://schemas.microsoft.com/office/drawing/2014/main" id="{00000000-0008-0000-0700-000096010000}"/>
            </a:ext>
          </a:extLst>
        </xdr:cNvPr>
        <xdr:cNvSpPr txBox="1"/>
      </xdr:nvSpPr>
      <xdr:spPr>
        <a:xfrm>
          <a:off x="10528300" y="120436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69,323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95447</xdr:rowOff>
    </xdr:from>
    <xdr:to>
      <xdr:col>55</xdr:col>
      <xdr:colOff>88900</xdr:colOff>
      <xdr:row>71</xdr:row>
      <xdr:rowOff>95447</xdr:rowOff>
    </xdr:to>
    <xdr:cxnSp macro="">
      <xdr:nvCxnSpPr>
        <xdr:cNvPr id="407" name="直線コネクタ 406">
          <a:extLst>
            <a:ext uri="{FF2B5EF4-FFF2-40B4-BE49-F238E27FC236}">
              <a16:creationId xmlns:a16="http://schemas.microsoft.com/office/drawing/2014/main" id="{00000000-0008-0000-0700-000097010000}"/>
            </a:ext>
          </a:extLst>
        </xdr:cNvPr>
        <xdr:cNvCxnSpPr/>
      </xdr:nvCxnSpPr>
      <xdr:spPr>
        <a:xfrm>
          <a:off x="10388600" y="122683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149110</xdr:rowOff>
    </xdr:from>
    <xdr:to>
      <xdr:col>55</xdr:col>
      <xdr:colOff>0</xdr:colOff>
      <xdr:row>78</xdr:row>
      <xdr:rowOff>24237</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flipV="1">
          <a:off x="9639300" y="13350760"/>
          <a:ext cx="838200" cy="465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31862</xdr:rowOff>
    </xdr:from>
    <xdr:ext cx="534377" cy="259045"/>
    <xdr:sp macro="" textlink="">
      <xdr:nvSpPr>
        <xdr:cNvPr id="409" name="商工費平均値テキスト">
          <a:extLst>
            <a:ext uri="{FF2B5EF4-FFF2-40B4-BE49-F238E27FC236}">
              <a16:creationId xmlns:a16="http://schemas.microsoft.com/office/drawing/2014/main" id="{00000000-0008-0000-0700-000099010000}"/>
            </a:ext>
          </a:extLst>
        </xdr:cNvPr>
        <xdr:cNvSpPr txBox="1"/>
      </xdr:nvSpPr>
      <xdr:spPr>
        <a:xfrm>
          <a:off x="10528300" y="1306206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8985</xdr:rowOff>
    </xdr:from>
    <xdr:to>
      <xdr:col>55</xdr:col>
      <xdr:colOff>50800</xdr:colOff>
      <xdr:row>77</xdr:row>
      <xdr:rowOff>110585</xdr:rowOff>
    </xdr:to>
    <xdr:sp macro="" textlink="">
      <xdr:nvSpPr>
        <xdr:cNvPr id="410" name="フローチャート: 判断 409">
          <a:extLst>
            <a:ext uri="{FF2B5EF4-FFF2-40B4-BE49-F238E27FC236}">
              <a16:creationId xmlns:a16="http://schemas.microsoft.com/office/drawing/2014/main" id="{00000000-0008-0000-0700-00009A010000}"/>
            </a:ext>
          </a:extLst>
        </xdr:cNvPr>
        <xdr:cNvSpPr/>
      </xdr:nvSpPr>
      <xdr:spPr>
        <a:xfrm>
          <a:off x="10426700" y="13210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33153</xdr:rowOff>
    </xdr:from>
    <xdr:to>
      <xdr:col>50</xdr:col>
      <xdr:colOff>114300</xdr:colOff>
      <xdr:row>78</xdr:row>
      <xdr:rowOff>24237</xdr:rowOff>
    </xdr:to>
    <xdr:cxnSp macro="">
      <xdr:nvCxnSpPr>
        <xdr:cNvPr id="411" name="直線コネクタ 410">
          <a:extLst>
            <a:ext uri="{FF2B5EF4-FFF2-40B4-BE49-F238E27FC236}">
              <a16:creationId xmlns:a16="http://schemas.microsoft.com/office/drawing/2014/main" id="{00000000-0008-0000-0700-00009B010000}"/>
            </a:ext>
          </a:extLst>
        </xdr:cNvPr>
        <xdr:cNvCxnSpPr/>
      </xdr:nvCxnSpPr>
      <xdr:spPr>
        <a:xfrm>
          <a:off x="8750300" y="13234803"/>
          <a:ext cx="889000" cy="1625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19292</xdr:rowOff>
    </xdr:from>
    <xdr:to>
      <xdr:col>50</xdr:col>
      <xdr:colOff>165100</xdr:colOff>
      <xdr:row>77</xdr:row>
      <xdr:rowOff>120892</xdr:rowOff>
    </xdr:to>
    <xdr:sp macro="" textlink="">
      <xdr:nvSpPr>
        <xdr:cNvPr id="412" name="フローチャート: 判断 411">
          <a:extLst>
            <a:ext uri="{FF2B5EF4-FFF2-40B4-BE49-F238E27FC236}">
              <a16:creationId xmlns:a16="http://schemas.microsoft.com/office/drawing/2014/main" id="{00000000-0008-0000-0700-00009C010000}"/>
            </a:ext>
          </a:extLst>
        </xdr:cNvPr>
        <xdr:cNvSpPr/>
      </xdr:nvSpPr>
      <xdr:spPr>
        <a:xfrm>
          <a:off x="9588500" y="132209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137419</xdr:rowOff>
    </xdr:from>
    <xdr:ext cx="534377"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9372111" y="129961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33153</xdr:rowOff>
    </xdr:from>
    <xdr:to>
      <xdr:col>45</xdr:col>
      <xdr:colOff>177800</xdr:colOff>
      <xdr:row>77</xdr:row>
      <xdr:rowOff>123794</xdr:rowOff>
    </xdr:to>
    <xdr:cxnSp macro="">
      <xdr:nvCxnSpPr>
        <xdr:cNvPr id="414" name="直線コネクタ 413">
          <a:extLst>
            <a:ext uri="{FF2B5EF4-FFF2-40B4-BE49-F238E27FC236}">
              <a16:creationId xmlns:a16="http://schemas.microsoft.com/office/drawing/2014/main" id="{00000000-0008-0000-0700-00009E010000}"/>
            </a:ext>
          </a:extLst>
        </xdr:cNvPr>
        <xdr:cNvCxnSpPr/>
      </xdr:nvCxnSpPr>
      <xdr:spPr>
        <a:xfrm flipV="1">
          <a:off x="7861300" y="13234803"/>
          <a:ext cx="889000" cy="906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149079</xdr:rowOff>
    </xdr:from>
    <xdr:to>
      <xdr:col>46</xdr:col>
      <xdr:colOff>38100</xdr:colOff>
      <xdr:row>77</xdr:row>
      <xdr:rowOff>79229</xdr:rowOff>
    </xdr:to>
    <xdr:sp macro="" textlink="">
      <xdr:nvSpPr>
        <xdr:cNvPr id="415" name="フローチャート: 判断 414">
          <a:extLst>
            <a:ext uri="{FF2B5EF4-FFF2-40B4-BE49-F238E27FC236}">
              <a16:creationId xmlns:a16="http://schemas.microsoft.com/office/drawing/2014/main" id="{00000000-0008-0000-0700-00009F010000}"/>
            </a:ext>
          </a:extLst>
        </xdr:cNvPr>
        <xdr:cNvSpPr/>
      </xdr:nvSpPr>
      <xdr:spPr>
        <a:xfrm>
          <a:off x="8699500" y="131792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95756</xdr:rowOff>
    </xdr:from>
    <xdr:ext cx="534377"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8483111" y="129545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18,841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123794</xdr:rowOff>
    </xdr:from>
    <xdr:to>
      <xdr:col>41</xdr:col>
      <xdr:colOff>50800</xdr:colOff>
      <xdr:row>78</xdr:row>
      <xdr:rowOff>27667</xdr:rowOff>
    </xdr:to>
    <xdr:cxnSp macro="">
      <xdr:nvCxnSpPr>
        <xdr:cNvPr id="417" name="直線コネクタ 416">
          <a:extLst>
            <a:ext uri="{FF2B5EF4-FFF2-40B4-BE49-F238E27FC236}">
              <a16:creationId xmlns:a16="http://schemas.microsoft.com/office/drawing/2014/main" id="{00000000-0008-0000-0700-0000A1010000}"/>
            </a:ext>
          </a:extLst>
        </xdr:cNvPr>
        <xdr:cNvCxnSpPr/>
      </xdr:nvCxnSpPr>
      <xdr:spPr>
        <a:xfrm flipV="1">
          <a:off x="6972300" y="13325444"/>
          <a:ext cx="889000" cy="753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103530</xdr:rowOff>
    </xdr:from>
    <xdr:to>
      <xdr:col>41</xdr:col>
      <xdr:colOff>101600</xdr:colOff>
      <xdr:row>78</xdr:row>
      <xdr:rowOff>33680</xdr:rowOff>
    </xdr:to>
    <xdr:sp macro="" textlink="">
      <xdr:nvSpPr>
        <xdr:cNvPr id="418" name="フローチャート: 判断 417">
          <a:extLst>
            <a:ext uri="{FF2B5EF4-FFF2-40B4-BE49-F238E27FC236}">
              <a16:creationId xmlns:a16="http://schemas.microsoft.com/office/drawing/2014/main" id="{00000000-0008-0000-0700-0000A2010000}"/>
            </a:ext>
          </a:extLst>
        </xdr:cNvPr>
        <xdr:cNvSpPr/>
      </xdr:nvSpPr>
      <xdr:spPr>
        <a:xfrm>
          <a:off x="7810500" y="13305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24807</xdr:rowOff>
    </xdr:from>
    <xdr:ext cx="534377"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7594111" y="133979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116123</xdr:rowOff>
    </xdr:from>
    <xdr:to>
      <xdr:col>36</xdr:col>
      <xdr:colOff>165100</xdr:colOff>
      <xdr:row>78</xdr:row>
      <xdr:rowOff>46273</xdr:rowOff>
    </xdr:to>
    <xdr:sp macro="" textlink="">
      <xdr:nvSpPr>
        <xdr:cNvPr id="420" name="フローチャート: 判断 419">
          <a:extLst>
            <a:ext uri="{FF2B5EF4-FFF2-40B4-BE49-F238E27FC236}">
              <a16:creationId xmlns:a16="http://schemas.microsoft.com/office/drawing/2014/main" id="{00000000-0008-0000-0700-0000A4010000}"/>
            </a:ext>
          </a:extLst>
        </xdr:cNvPr>
        <xdr:cNvSpPr/>
      </xdr:nvSpPr>
      <xdr:spPr>
        <a:xfrm>
          <a:off x="6921500" y="133177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62800</xdr:rowOff>
    </xdr:from>
    <xdr:ext cx="534377"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6705111" y="130930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98310</xdr:rowOff>
    </xdr:from>
    <xdr:to>
      <xdr:col>55</xdr:col>
      <xdr:colOff>50800</xdr:colOff>
      <xdr:row>78</xdr:row>
      <xdr:rowOff>28460</xdr:rowOff>
    </xdr:to>
    <xdr:sp macro="" textlink="">
      <xdr:nvSpPr>
        <xdr:cNvPr id="427" name="楕円 426">
          <a:extLst>
            <a:ext uri="{FF2B5EF4-FFF2-40B4-BE49-F238E27FC236}">
              <a16:creationId xmlns:a16="http://schemas.microsoft.com/office/drawing/2014/main" id="{00000000-0008-0000-0700-0000AB010000}"/>
            </a:ext>
          </a:extLst>
        </xdr:cNvPr>
        <xdr:cNvSpPr/>
      </xdr:nvSpPr>
      <xdr:spPr>
        <a:xfrm>
          <a:off x="10426700" y="13299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76737</xdr:rowOff>
    </xdr:from>
    <xdr:ext cx="534377" cy="259045"/>
    <xdr:sp macro="" textlink="">
      <xdr:nvSpPr>
        <xdr:cNvPr id="428" name="商工費該当値テキスト">
          <a:extLst>
            <a:ext uri="{FF2B5EF4-FFF2-40B4-BE49-F238E27FC236}">
              <a16:creationId xmlns:a16="http://schemas.microsoft.com/office/drawing/2014/main" id="{00000000-0008-0000-0700-0000AC010000}"/>
            </a:ext>
          </a:extLst>
        </xdr:cNvPr>
        <xdr:cNvSpPr txBox="1"/>
      </xdr:nvSpPr>
      <xdr:spPr>
        <a:xfrm>
          <a:off x="10528300" y="132783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12,506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144887</xdr:rowOff>
    </xdr:from>
    <xdr:to>
      <xdr:col>50</xdr:col>
      <xdr:colOff>165100</xdr:colOff>
      <xdr:row>78</xdr:row>
      <xdr:rowOff>75037</xdr:rowOff>
    </xdr:to>
    <xdr:sp macro="" textlink="">
      <xdr:nvSpPr>
        <xdr:cNvPr id="429" name="楕円 428">
          <a:extLst>
            <a:ext uri="{FF2B5EF4-FFF2-40B4-BE49-F238E27FC236}">
              <a16:creationId xmlns:a16="http://schemas.microsoft.com/office/drawing/2014/main" id="{00000000-0008-0000-0700-0000AD010000}"/>
            </a:ext>
          </a:extLst>
        </xdr:cNvPr>
        <xdr:cNvSpPr/>
      </xdr:nvSpPr>
      <xdr:spPr>
        <a:xfrm>
          <a:off x="9588500" y="133465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66164</xdr:rowOff>
    </xdr:from>
    <xdr:ext cx="534377" cy="259045"/>
    <xdr:sp macro="" textlink="">
      <xdr:nvSpPr>
        <xdr:cNvPr id="430" name="テキスト ボックス 429">
          <a:extLst>
            <a:ext uri="{FF2B5EF4-FFF2-40B4-BE49-F238E27FC236}">
              <a16:creationId xmlns:a16="http://schemas.microsoft.com/office/drawing/2014/main" id="{00000000-0008-0000-0700-0000AE010000}"/>
            </a:ext>
          </a:extLst>
        </xdr:cNvPr>
        <xdr:cNvSpPr txBox="1"/>
      </xdr:nvSpPr>
      <xdr:spPr>
        <a:xfrm>
          <a:off x="9372111" y="134392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76</xdr:row>
      <xdr:rowOff>153803</xdr:rowOff>
    </xdr:from>
    <xdr:to>
      <xdr:col>46</xdr:col>
      <xdr:colOff>38100</xdr:colOff>
      <xdr:row>77</xdr:row>
      <xdr:rowOff>83953</xdr:rowOff>
    </xdr:to>
    <xdr:sp macro="" textlink="">
      <xdr:nvSpPr>
        <xdr:cNvPr id="431" name="楕円 430">
          <a:extLst>
            <a:ext uri="{FF2B5EF4-FFF2-40B4-BE49-F238E27FC236}">
              <a16:creationId xmlns:a16="http://schemas.microsoft.com/office/drawing/2014/main" id="{00000000-0008-0000-0700-0000AF010000}"/>
            </a:ext>
          </a:extLst>
        </xdr:cNvPr>
        <xdr:cNvSpPr/>
      </xdr:nvSpPr>
      <xdr:spPr>
        <a:xfrm>
          <a:off x="8699500" y="131840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75080</xdr:rowOff>
    </xdr:from>
    <xdr:ext cx="534377" cy="259045"/>
    <xdr:sp macro="" textlink="">
      <xdr:nvSpPr>
        <xdr:cNvPr id="432" name="テキスト ボックス 431">
          <a:extLst>
            <a:ext uri="{FF2B5EF4-FFF2-40B4-BE49-F238E27FC236}">
              <a16:creationId xmlns:a16="http://schemas.microsoft.com/office/drawing/2014/main" id="{00000000-0008-0000-0700-0000B0010000}"/>
            </a:ext>
          </a:extLst>
        </xdr:cNvPr>
        <xdr:cNvSpPr txBox="1"/>
      </xdr:nvSpPr>
      <xdr:spPr>
        <a:xfrm>
          <a:off x="8483111" y="132767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72994</xdr:rowOff>
    </xdr:from>
    <xdr:to>
      <xdr:col>41</xdr:col>
      <xdr:colOff>101600</xdr:colOff>
      <xdr:row>78</xdr:row>
      <xdr:rowOff>3144</xdr:rowOff>
    </xdr:to>
    <xdr:sp macro="" textlink="">
      <xdr:nvSpPr>
        <xdr:cNvPr id="433" name="楕円 432">
          <a:extLst>
            <a:ext uri="{FF2B5EF4-FFF2-40B4-BE49-F238E27FC236}">
              <a16:creationId xmlns:a16="http://schemas.microsoft.com/office/drawing/2014/main" id="{00000000-0008-0000-0700-0000B1010000}"/>
            </a:ext>
          </a:extLst>
        </xdr:cNvPr>
        <xdr:cNvSpPr/>
      </xdr:nvSpPr>
      <xdr:spPr>
        <a:xfrm>
          <a:off x="7810500" y="132746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19671</xdr:rowOff>
    </xdr:from>
    <xdr:ext cx="534377" cy="259045"/>
    <xdr:sp macro="" textlink="">
      <xdr:nvSpPr>
        <xdr:cNvPr id="434" name="テキスト ボックス 433">
          <a:extLst>
            <a:ext uri="{FF2B5EF4-FFF2-40B4-BE49-F238E27FC236}">
              <a16:creationId xmlns:a16="http://schemas.microsoft.com/office/drawing/2014/main" id="{00000000-0008-0000-0700-0000B2010000}"/>
            </a:ext>
          </a:extLst>
        </xdr:cNvPr>
        <xdr:cNvSpPr txBox="1"/>
      </xdr:nvSpPr>
      <xdr:spPr>
        <a:xfrm>
          <a:off x="7594111" y="130498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148317</xdr:rowOff>
    </xdr:from>
    <xdr:to>
      <xdr:col>36</xdr:col>
      <xdr:colOff>165100</xdr:colOff>
      <xdr:row>78</xdr:row>
      <xdr:rowOff>78467</xdr:rowOff>
    </xdr:to>
    <xdr:sp macro="" textlink="">
      <xdr:nvSpPr>
        <xdr:cNvPr id="435" name="楕円 434">
          <a:extLst>
            <a:ext uri="{FF2B5EF4-FFF2-40B4-BE49-F238E27FC236}">
              <a16:creationId xmlns:a16="http://schemas.microsoft.com/office/drawing/2014/main" id="{00000000-0008-0000-0700-0000B3010000}"/>
            </a:ext>
          </a:extLst>
        </xdr:cNvPr>
        <xdr:cNvSpPr/>
      </xdr:nvSpPr>
      <xdr:spPr>
        <a:xfrm>
          <a:off x="6921500" y="133499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69594</xdr:rowOff>
    </xdr:from>
    <xdr:ext cx="469744" cy="259045"/>
    <xdr:sp macro="" textlink="">
      <xdr:nvSpPr>
        <xdr:cNvPr id="436" name="テキスト ボックス 435">
          <a:extLst>
            <a:ext uri="{FF2B5EF4-FFF2-40B4-BE49-F238E27FC236}">
              <a16:creationId xmlns:a16="http://schemas.microsoft.com/office/drawing/2014/main" id="{00000000-0008-0000-0700-0000B4010000}"/>
            </a:ext>
          </a:extLst>
        </xdr:cNvPr>
        <xdr:cNvSpPr txBox="1"/>
      </xdr:nvSpPr>
      <xdr:spPr>
        <a:xfrm>
          <a:off x="6737428" y="134426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2" name="正方形/長方形 441">
          <a:extLst>
            <a:ext uri="{FF2B5EF4-FFF2-40B4-BE49-F238E27FC236}">
              <a16:creationId xmlns:a16="http://schemas.microsoft.com/office/drawing/2014/main" id="{00000000-0008-0000-0700-0000BA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3" name="正方形/長方形 442">
          <a:extLst>
            <a:ext uri="{FF2B5EF4-FFF2-40B4-BE49-F238E27FC236}">
              <a16:creationId xmlns:a16="http://schemas.microsoft.com/office/drawing/2014/main" id="{00000000-0008-0000-0700-0000BB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48,324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4" name="正方形/長方形 443">
          <a:extLst>
            <a:ext uri="{FF2B5EF4-FFF2-40B4-BE49-F238E27FC236}">
              <a16:creationId xmlns:a16="http://schemas.microsoft.com/office/drawing/2014/main" id="{00000000-0008-0000-0700-0000BC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47" name="テキスト ボックス 446">
          <a:extLst>
            <a:ext uri="{FF2B5EF4-FFF2-40B4-BE49-F238E27FC236}">
              <a16:creationId xmlns:a16="http://schemas.microsoft.com/office/drawing/2014/main" id="{00000000-0008-0000-0700-0000BF010000}"/>
            </a:ext>
          </a:extLst>
        </xdr:cNvPr>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44450</xdr:rowOff>
    </xdr:from>
    <xdr:to>
      <xdr:col>59</xdr:col>
      <xdr:colOff>50800</xdr:colOff>
      <xdr:row>99</xdr:row>
      <xdr:rowOff>44450</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73677</xdr:rowOff>
    </xdr:from>
    <xdr:ext cx="531299" cy="25904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6072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3" name="テキスト ボックス 452">
          <a:extLst>
            <a:ext uri="{FF2B5EF4-FFF2-40B4-BE49-F238E27FC236}">
              <a16:creationId xmlns:a16="http://schemas.microsoft.com/office/drawing/2014/main" id="{00000000-0008-0000-0700-0000C5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55" name="テキスト ボックス 454">
          <a:extLst>
            <a:ext uri="{FF2B5EF4-FFF2-40B4-BE49-F238E27FC236}">
              <a16:creationId xmlns:a16="http://schemas.microsoft.com/office/drawing/2014/main" id="{00000000-0008-0000-0700-0000C7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6" name="直線コネクタ 455">
          <a:extLst>
            <a:ext uri="{FF2B5EF4-FFF2-40B4-BE49-F238E27FC236}">
              <a16:creationId xmlns:a16="http://schemas.microsoft.com/office/drawing/2014/main" id="{00000000-0008-0000-0700-0000C8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7" name="テキスト ボックス 456">
          <a:extLst>
            <a:ext uri="{FF2B5EF4-FFF2-40B4-BE49-F238E27FC236}">
              <a16:creationId xmlns:a16="http://schemas.microsoft.com/office/drawing/2014/main" id="{00000000-0008-0000-0700-0000C9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8" name="直線コネクタ 457">
          <a:extLst>
            <a:ext uri="{FF2B5EF4-FFF2-40B4-BE49-F238E27FC236}">
              <a16:creationId xmlns:a16="http://schemas.microsoft.com/office/drawing/2014/main" id="{00000000-0008-0000-0700-0000CA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9" name="テキスト ボックス 458">
          <a:extLst>
            <a:ext uri="{FF2B5EF4-FFF2-40B4-BE49-F238E27FC236}">
              <a16:creationId xmlns:a16="http://schemas.microsoft.com/office/drawing/2014/main" id="{00000000-0008-0000-0700-0000CB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0" name="土木費グラフ枠">
          <a:extLst>
            <a:ext uri="{FF2B5EF4-FFF2-40B4-BE49-F238E27FC236}">
              <a16:creationId xmlns:a16="http://schemas.microsoft.com/office/drawing/2014/main" id="{00000000-0008-0000-0700-0000CC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51975</xdr:rowOff>
    </xdr:from>
    <xdr:to>
      <xdr:col>54</xdr:col>
      <xdr:colOff>189865</xdr:colOff>
      <xdr:row>99</xdr:row>
      <xdr:rowOff>66777</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flipV="1">
          <a:off x="10475595" y="15653925"/>
          <a:ext cx="1270" cy="13864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70604</xdr:rowOff>
    </xdr:from>
    <xdr:ext cx="534377" cy="259045"/>
    <xdr:sp macro="" textlink="">
      <xdr:nvSpPr>
        <xdr:cNvPr id="462" name="土木費最小値テキスト">
          <a:extLst>
            <a:ext uri="{FF2B5EF4-FFF2-40B4-BE49-F238E27FC236}">
              <a16:creationId xmlns:a16="http://schemas.microsoft.com/office/drawing/2014/main" id="{00000000-0008-0000-0700-0000CE010000}"/>
            </a:ext>
          </a:extLst>
        </xdr:cNvPr>
        <xdr:cNvSpPr txBox="1"/>
      </xdr:nvSpPr>
      <xdr:spPr>
        <a:xfrm>
          <a:off x="10528300" y="170441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18,828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66777</xdr:rowOff>
    </xdr:from>
    <xdr:to>
      <xdr:col>55</xdr:col>
      <xdr:colOff>88900</xdr:colOff>
      <xdr:row>99</xdr:row>
      <xdr:rowOff>66777</xdr:rowOff>
    </xdr:to>
    <xdr:cxnSp macro="">
      <xdr:nvCxnSpPr>
        <xdr:cNvPr id="463" name="直線コネクタ 462">
          <a:extLst>
            <a:ext uri="{FF2B5EF4-FFF2-40B4-BE49-F238E27FC236}">
              <a16:creationId xmlns:a16="http://schemas.microsoft.com/office/drawing/2014/main" id="{00000000-0008-0000-0700-0000CF010000}"/>
            </a:ext>
          </a:extLst>
        </xdr:cNvPr>
        <xdr:cNvCxnSpPr/>
      </xdr:nvCxnSpPr>
      <xdr:spPr>
        <a:xfrm>
          <a:off x="10388600" y="170403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170102</xdr:rowOff>
    </xdr:from>
    <xdr:ext cx="534377" cy="259045"/>
    <xdr:sp macro="" textlink="">
      <xdr:nvSpPr>
        <xdr:cNvPr id="464" name="土木費最大値テキスト">
          <a:extLst>
            <a:ext uri="{FF2B5EF4-FFF2-40B4-BE49-F238E27FC236}">
              <a16:creationId xmlns:a16="http://schemas.microsoft.com/office/drawing/2014/main" id="{00000000-0008-0000-0700-0000D0010000}"/>
            </a:ext>
          </a:extLst>
        </xdr:cNvPr>
        <xdr:cNvSpPr txBox="1"/>
      </xdr:nvSpPr>
      <xdr:spPr>
        <a:xfrm>
          <a:off x="10528300" y="154291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91,605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91</xdr:row>
      <xdr:rowOff>51975</xdr:rowOff>
    </xdr:from>
    <xdr:to>
      <xdr:col>55</xdr:col>
      <xdr:colOff>88900</xdr:colOff>
      <xdr:row>91</xdr:row>
      <xdr:rowOff>51975</xdr:rowOff>
    </xdr:to>
    <xdr:cxnSp macro="">
      <xdr:nvCxnSpPr>
        <xdr:cNvPr id="465" name="直線コネクタ 464">
          <a:extLst>
            <a:ext uri="{FF2B5EF4-FFF2-40B4-BE49-F238E27FC236}">
              <a16:creationId xmlns:a16="http://schemas.microsoft.com/office/drawing/2014/main" id="{00000000-0008-0000-0700-0000D1010000}"/>
            </a:ext>
          </a:extLst>
        </xdr:cNvPr>
        <xdr:cNvCxnSpPr/>
      </xdr:nvCxnSpPr>
      <xdr:spPr>
        <a:xfrm>
          <a:off x="10388600" y="156539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97904</xdr:rowOff>
    </xdr:from>
    <xdr:to>
      <xdr:col>55</xdr:col>
      <xdr:colOff>0</xdr:colOff>
      <xdr:row>97</xdr:row>
      <xdr:rowOff>103639</xdr:rowOff>
    </xdr:to>
    <xdr:cxnSp macro="">
      <xdr:nvCxnSpPr>
        <xdr:cNvPr id="466" name="直線コネクタ 465">
          <a:extLst>
            <a:ext uri="{FF2B5EF4-FFF2-40B4-BE49-F238E27FC236}">
              <a16:creationId xmlns:a16="http://schemas.microsoft.com/office/drawing/2014/main" id="{00000000-0008-0000-0700-0000D2010000}"/>
            </a:ext>
          </a:extLst>
        </xdr:cNvPr>
        <xdr:cNvCxnSpPr/>
      </xdr:nvCxnSpPr>
      <xdr:spPr>
        <a:xfrm>
          <a:off x="9639300" y="16728554"/>
          <a:ext cx="838200" cy="57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42760</xdr:rowOff>
    </xdr:from>
    <xdr:ext cx="534377" cy="259045"/>
    <xdr:sp macro="" textlink="">
      <xdr:nvSpPr>
        <xdr:cNvPr id="467" name="土木費平均値テキスト">
          <a:extLst>
            <a:ext uri="{FF2B5EF4-FFF2-40B4-BE49-F238E27FC236}">
              <a16:creationId xmlns:a16="http://schemas.microsoft.com/office/drawing/2014/main" id="{00000000-0008-0000-0700-0000D3010000}"/>
            </a:ext>
          </a:extLst>
        </xdr:cNvPr>
        <xdr:cNvSpPr txBox="1"/>
      </xdr:nvSpPr>
      <xdr:spPr>
        <a:xfrm>
          <a:off x="10528300" y="1633051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19883</xdr:rowOff>
    </xdr:from>
    <xdr:to>
      <xdr:col>55</xdr:col>
      <xdr:colOff>50800</xdr:colOff>
      <xdr:row>96</xdr:row>
      <xdr:rowOff>121483</xdr:rowOff>
    </xdr:to>
    <xdr:sp macro="" textlink="">
      <xdr:nvSpPr>
        <xdr:cNvPr id="468" name="フローチャート: 判断 467">
          <a:extLst>
            <a:ext uri="{FF2B5EF4-FFF2-40B4-BE49-F238E27FC236}">
              <a16:creationId xmlns:a16="http://schemas.microsoft.com/office/drawing/2014/main" id="{00000000-0008-0000-0700-0000D4010000}"/>
            </a:ext>
          </a:extLst>
        </xdr:cNvPr>
        <xdr:cNvSpPr/>
      </xdr:nvSpPr>
      <xdr:spPr>
        <a:xfrm>
          <a:off x="10426700" y="164790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60376</xdr:rowOff>
    </xdr:from>
    <xdr:to>
      <xdr:col>50</xdr:col>
      <xdr:colOff>114300</xdr:colOff>
      <xdr:row>97</xdr:row>
      <xdr:rowOff>97904</xdr:rowOff>
    </xdr:to>
    <xdr:cxnSp macro="">
      <xdr:nvCxnSpPr>
        <xdr:cNvPr id="469" name="直線コネクタ 468">
          <a:extLst>
            <a:ext uri="{FF2B5EF4-FFF2-40B4-BE49-F238E27FC236}">
              <a16:creationId xmlns:a16="http://schemas.microsoft.com/office/drawing/2014/main" id="{00000000-0008-0000-0700-0000D5010000}"/>
            </a:ext>
          </a:extLst>
        </xdr:cNvPr>
        <xdr:cNvCxnSpPr/>
      </xdr:nvCxnSpPr>
      <xdr:spPr>
        <a:xfrm>
          <a:off x="8750300" y="16691026"/>
          <a:ext cx="889000" cy="375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34113</xdr:rowOff>
    </xdr:from>
    <xdr:to>
      <xdr:col>50</xdr:col>
      <xdr:colOff>165100</xdr:colOff>
      <xdr:row>96</xdr:row>
      <xdr:rowOff>135713</xdr:rowOff>
    </xdr:to>
    <xdr:sp macro="" textlink="">
      <xdr:nvSpPr>
        <xdr:cNvPr id="470" name="フローチャート: 判断 469">
          <a:extLst>
            <a:ext uri="{FF2B5EF4-FFF2-40B4-BE49-F238E27FC236}">
              <a16:creationId xmlns:a16="http://schemas.microsoft.com/office/drawing/2014/main" id="{00000000-0008-0000-0700-0000D6010000}"/>
            </a:ext>
          </a:extLst>
        </xdr:cNvPr>
        <xdr:cNvSpPr/>
      </xdr:nvSpPr>
      <xdr:spPr>
        <a:xfrm>
          <a:off x="9588500" y="164933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152240</xdr:rowOff>
    </xdr:from>
    <xdr:ext cx="534377"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9372111" y="162685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60376</xdr:rowOff>
    </xdr:from>
    <xdr:to>
      <xdr:col>45</xdr:col>
      <xdr:colOff>177800</xdr:colOff>
      <xdr:row>98</xdr:row>
      <xdr:rowOff>10731</xdr:rowOff>
    </xdr:to>
    <xdr:cxnSp macro="">
      <xdr:nvCxnSpPr>
        <xdr:cNvPr id="472" name="直線コネクタ 471">
          <a:extLst>
            <a:ext uri="{FF2B5EF4-FFF2-40B4-BE49-F238E27FC236}">
              <a16:creationId xmlns:a16="http://schemas.microsoft.com/office/drawing/2014/main" id="{00000000-0008-0000-0700-0000D8010000}"/>
            </a:ext>
          </a:extLst>
        </xdr:cNvPr>
        <xdr:cNvCxnSpPr/>
      </xdr:nvCxnSpPr>
      <xdr:spPr>
        <a:xfrm flipV="1">
          <a:off x="7861300" y="16691026"/>
          <a:ext cx="889000" cy="1218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35465</xdr:rowOff>
    </xdr:from>
    <xdr:to>
      <xdr:col>46</xdr:col>
      <xdr:colOff>38100</xdr:colOff>
      <xdr:row>96</xdr:row>
      <xdr:rowOff>137065</xdr:rowOff>
    </xdr:to>
    <xdr:sp macro="" textlink="">
      <xdr:nvSpPr>
        <xdr:cNvPr id="473" name="フローチャート: 判断 472">
          <a:extLst>
            <a:ext uri="{FF2B5EF4-FFF2-40B4-BE49-F238E27FC236}">
              <a16:creationId xmlns:a16="http://schemas.microsoft.com/office/drawing/2014/main" id="{00000000-0008-0000-0700-0000D9010000}"/>
            </a:ext>
          </a:extLst>
        </xdr:cNvPr>
        <xdr:cNvSpPr/>
      </xdr:nvSpPr>
      <xdr:spPr>
        <a:xfrm>
          <a:off x="8699500" y="16494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153592</xdr:rowOff>
    </xdr:from>
    <xdr:ext cx="534377"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8483111" y="162698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10731</xdr:rowOff>
    </xdr:from>
    <xdr:to>
      <xdr:col>41</xdr:col>
      <xdr:colOff>50800</xdr:colOff>
      <xdr:row>98</xdr:row>
      <xdr:rowOff>71158</xdr:rowOff>
    </xdr:to>
    <xdr:cxnSp macro="">
      <xdr:nvCxnSpPr>
        <xdr:cNvPr id="475" name="直線コネクタ 474">
          <a:extLst>
            <a:ext uri="{FF2B5EF4-FFF2-40B4-BE49-F238E27FC236}">
              <a16:creationId xmlns:a16="http://schemas.microsoft.com/office/drawing/2014/main" id="{00000000-0008-0000-0700-0000DB010000}"/>
            </a:ext>
          </a:extLst>
        </xdr:cNvPr>
        <xdr:cNvCxnSpPr/>
      </xdr:nvCxnSpPr>
      <xdr:spPr>
        <a:xfrm flipV="1">
          <a:off x="6972300" y="16812831"/>
          <a:ext cx="889000" cy="604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51009</xdr:rowOff>
    </xdr:from>
    <xdr:to>
      <xdr:col>41</xdr:col>
      <xdr:colOff>101600</xdr:colOff>
      <xdr:row>96</xdr:row>
      <xdr:rowOff>152609</xdr:rowOff>
    </xdr:to>
    <xdr:sp macro="" textlink="">
      <xdr:nvSpPr>
        <xdr:cNvPr id="476" name="フローチャート: 判断 475">
          <a:extLst>
            <a:ext uri="{FF2B5EF4-FFF2-40B4-BE49-F238E27FC236}">
              <a16:creationId xmlns:a16="http://schemas.microsoft.com/office/drawing/2014/main" id="{00000000-0008-0000-0700-0000DC010000}"/>
            </a:ext>
          </a:extLst>
        </xdr:cNvPr>
        <xdr:cNvSpPr/>
      </xdr:nvSpPr>
      <xdr:spPr>
        <a:xfrm>
          <a:off x="7810500" y="165102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169136</xdr:rowOff>
    </xdr:from>
    <xdr:ext cx="534377"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7594111" y="162854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43,989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59201</xdr:rowOff>
    </xdr:from>
    <xdr:to>
      <xdr:col>36</xdr:col>
      <xdr:colOff>165100</xdr:colOff>
      <xdr:row>96</xdr:row>
      <xdr:rowOff>160801</xdr:rowOff>
    </xdr:to>
    <xdr:sp macro="" textlink="">
      <xdr:nvSpPr>
        <xdr:cNvPr id="478" name="フローチャート: 判断 477">
          <a:extLst>
            <a:ext uri="{FF2B5EF4-FFF2-40B4-BE49-F238E27FC236}">
              <a16:creationId xmlns:a16="http://schemas.microsoft.com/office/drawing/2014/main" id="{00000000-0008-0000-0700-0000DE010000}"/>
            </a:ext>
          </a:extLst>
        </xdr:cNvPr>
        <xdr:cNvSpPr/>
      </xdr:nvSpPr>
      <xdr:spPr>
        <a:xfrm>
          <a:off x="6921500" y="165184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5878</xdr:rowOff>
    </xdr:from>
    <xdr:ext cx="534377"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6705111" y="162936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52839</xdr:rowOff>
    </xdr:from>
    <xdr:to>
      <xdr:col>55</xdr:col>
      <xdr:colOff>50800</xdr:colOff>
      <xdr:row>97</xdr:row>
      <xdr:rowOff>154439</xdr:rowOff>
    </xdr:to>
    <xdr:sp macro="" textlink="">
      <xdr:nvSpPr>
        <xdr:cNvPr id="485" name="楕円 484">
          <a:extLst>
            <a:ext uri="{FF2B5EF4-FFF2-40B4-BE49-F238E27FC236}">
              <a16:creationId xmlns:a16="http://schemas.microsoft.com/office/drawing/2014/main" id="{00000000-0008-0000-0700-0000E5010000}"/>
            </a:ext>
          </a:extLst>
        </xdr:cNvPr>
        <xdr:cNvSpPr/>
      </xdr:nvSpPr>
      <xdr:spPr>
        <a:xfrm>
          <a:off x="10426700" y="166834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31266</xdr:rowOff>
    </xdr:from>
    <xdr:ext cx="534377" cy="259045"/>
    <xdr:sp macro="" textlink="">
      <xdr:nvSpPr>
        <xdr:cNvPr id="486" name="土木費該当値テキスト">
          <a:extLst>
            <a:ext uri="{FF2B5EF4-FFF2-40B4-BE49-F238E27FC236}">
              <a16:creationId xmlns:a16="http://schemas.microsoft.com/office/drawing/2014/main" id="{00000000-0008-0000-0700-0000E6010000}"/>
            </a:ext>
          </a:extLst>
        </xdr:cNvPr>
        <xdr:cNvSpPr txBox="1"/>
      </xdr:nvSpPr>
      <xdr:spPr>
        <a:xfrm>
          <a:off x="10528300" y="166619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34,893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47104</xdr:rowOff>
    </xdr:from>
    <xdr:to>
      <xdr:col>50</xdr:col>
      <xdr:colOff>165100</xdr:colOff>
      <xdr:row>97</xdr:row>
      <xdr:rowOff>148704</xdr:rowOff>
    </xdr:to>
    <xdr:sp macro="" textlink="">
      <xdr:nvSpPr>
        <xdr:cNvPr id="487" name="楕円 486">
          <a:extLst>
            <a:ext uri="{FF2B5EF4-FFF2-40B4-BE49-F238E27FC236}">
              <a16:creationId xmlns:a16="http://schemas.microsoft.com/office/drawing/2014/main" id="{00000000-0008-0000-0700-0000E7010000}"/>
            </a:ext>
          </a:extLst>
        </xdr:cNvPr>
        <xdr:cNvSpPr/>
      </xdr:nvSpPr>
      <xdr:spPr>
        <a:xfrm>
          <a:off x="9588500" y="166777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139831</xdr:rowOff>
    </xdr:from>
    <xdr:ext cx="534377" cy="259045"/>
    <xdr:sp macro="" textlink="">
      <xdr:nvSpPr>
        <xdr:cNvPr id="488" name="テキスト ボックス 487">
          <a:extLst>
            <a:ext uri="{FF2B5EF4-FFF2-40B4-BE49-F238E27FC236}">
              <a16:creationId xmlns:a16="http://schemas.microsoft.com/office/drawing/2014/main" id="{00000000-0008-0000-0700-0000E8010000}"/>
            </a:ext>
          </a:extLst>
        </xdr:cNvPr>
        <xdr:cNvSpPr txBox="1"/>
      </xdr:nvSpPr>
      <xdr:spPr>
        <a:xfrm>
          <a:off x="9372111" y="167704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9576</xdr:rowOff>
    </xdr:from>
    <xdr:to>
      <xdr:col>46</xdr:col>
      <xdr:colOff>38100</xdr:colOff>
      <xdr:row>97</xdr:row>
      <xdr:rowOff>111176</xdr:rowOff>
    </xdr:to>
    <xdr:sp macro="" textlink="">
      <xdr:nvSpPr>
        <xdr:cNvPr id="489" name="楕円 488">
          <a:extLst>
            <a:ext uri="{FF2B5EF4-FFF2-40B4-BE49-F238E27FC236}">
              <a16:creationId xmlns:a16="http://schemas.microsoft.com/office/drawing/2014/main" id="{00000000-0008-0000-0700-0000E9010000}"/>
            </a:ext>
          </a:extLst>
        </xdr:cNvPr>
        <xdr:cNvSpPr/>
      </xdr:nvSpPr>
      <xdr:spPr>
        <a:xfrm>
          <a:off x="8699500" y="166402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102303</xdr:rowOff>
    </xdr:from>
    <xdr:ext cx="534377" cy="259045"/>
    <xdr:sp macro="" textlink="">
      <xdr:nvSpPr>
        <xdr:cNvPr id="490" name="テキスト ボックス 489">
          <a:extLst>
            <a:ext uri="{FF2B5EF4-FFF2-40B4-BE49-F238E27FC236}">
              <a16:creationId xmlns:a16="http://schemas.microsoft.com/office/drawing/2014/main" id="{00000000-0008-0000-0700-0000EA010000}"/>
            </a:ext>
          </a:extLst>
        </xdr:cNvPr>
        <xdr:cNvSpPr txBox="1"/>
      </xdr:nvSpPr>
      <xdr:spPr>
        <a:xfrm>
          <a:off x="8483111" y="167329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131381</xdr:rowOff>
    </xdr:from>
    <xdr:to>
      <xdr:col>41</xdr:col>
      <xdr:colOff>101600</xdr:colOff>
      <xdr:row>98</xdr:row>
      <xdr:rowOff>61531</xdr:rowOff>
    </xdr:to>
    <xdr:sp macro="" textlink="">
      <xdr:nvSpPr>
        <xdr:cNvPr id="491" name="楕円 490">
          <a:extLst>
            <a:ext uri="{FF2B5EF4-FFF2-40B4-BE49-F238E27FC236}">
              <a16:creationId xmlns:a16="http://schemas.microsoft.com/office/drawing/2014/main" id="{00000000-0008-0000-0700-0000EB010000}"/>
            </a:ext>
          </a:extLst>
        </xdr:cNvPr>
        <xdr:cNvSpPr/>
      </xdr:nvSpPr>
      <xdr:spPr>
        <a:xfrm>
          <a:off x="7810500" y="167620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52658</xdr:rowOff>
    </xdr:from>
    <xdr:ext cx="534377" cy="259045"/>
    <xdr:sp macro="" textlink="">
      <xdr:nvSpPr>
        <xdr:cNvPr id="492" name="テキスト ボックス 491">
          <a:extLst>
            <a:ext uri="{FF2B5EF4-FFF2-40B4-BE49-F238E27FC236}">
              <a16:creationId xmlns:a16="http://schemas.microsoft.com/office/drawing/2014/main" id="{00000000-0008-0000-0700-0000EC010000}"/>
            </a:ext>
          </a:extLst>
        </xdr:cNvPr>
        <xdr:cNvSpPr txBox="1"/>
      </xdr:nvSpPr>
      <xdr:spPr>
        <a:xfrm>
          <a:off x="7594111" y="168547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30,770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20358</xdr:rowOff>
    </xdr:from>
    <xdr:to>
      <xdr:col>36</xdr:col>
      <xdr:colOff>165100</xdr:colOff>
      <xdr:row>98</xdr:row>
      <xdr:rowOff>121958</xdr:rowOff>
    </xdr:to>
    <xdr:sp macro="" textlink="">
      <xdr:nvSpPr>
        <xdr:cNvPr id="493" name="楕円 492">
          <a:extLst>
            <a:ext uri="{FF2B5EF4-FFF2-40B4-BE49-F238E27FC236}">
              <a16:creationId xmlns:a16="http://schemas.microsoft.com/office/drawing/2014/main" id="{00000000-0008-0000-0700-0000ED010000}"/>
            </a:ext>
          </a:extLst>
        </xdr:cNvPr>
        <xdr:cNvSpPr/>
      </xdr:nvSpPr>
      <xdr:spPr>
        <a:xfrm>
          <a:off x="6921500" y="168224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113085</xdr:rowOff>
    </xdr:from>
    <xdr:ext cx="534377" cy="259045"/>
    <xdr:sp macro="" textlink="">
      <xdr:nvSpPr>
        <xdr:cNvPr id="494" name="テキスト ボックス 493">
          <a:extLst>
            <a:ext uri="{FF2B5EF4-FFF2-40B4-BE49-F238E27FC236}">
              <a16:creationId xmlns:a16="http://schemas.microsoft.com/office/drawing/2014/main" id="{00000000-0008-0000-0700-0000EE010000}"/>
            </a:ext>
          </a:extLst>
        </xdr:cNvPr>
        <xdr:cNvSpPr txBox="1"/>
      </xdr:nvSpPr>
      <xdr:spPr>
        <a:xfrm>
          <a:off x="6705111" y="169151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27,598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9" name="正方形/長方形 498">
          <a:extLst>
            <a:ext uri="{FF2B5EF4-FFF2-40B4-BE49-F238E27FC236}">
              <a16:creationId xmlns:a16="http://schemas.microsoft.com/office/drawing/2014/main" id="{00000000-0008-0000-0700-0000F3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0" name="正方形/長方形 499">
          <a:extLst>
            <a:ext uri="{FF2B5EF4-FFF2-40B4-BE49-F238E27FC236}">
              <a16:creationId xmlns:a16="http://schemas.microsoft.com/office/drawing/2014/main" id="{00000000-0008-0000-0700-0000F4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1" name="正方形/長方形 500">
          <a:extLst>
            <a:ext uri="{FF2B5EF4-FFF2-40B4-BE49-F238E27FC236}">
              <a16:creationId xmlns:a16="http://schemas.microsoft.com/office/drawing/2014/main" id="{00000000-0008-0000-0700-0000F5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2" name="正方形/長方形 501">
          <a:extLst>
            <a:ext uri="{FF2B5EF4-FFF2-40B4-BE49-F238E27FC236}">
              <a16:creationId xmlns:a16="http://schemas.microsoft.com/office/drawing/2014/main" id="{00000000-0008-0000-0700-0000F6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3" name="テキスト ボックス 502">
          <a:extLst>
            <a:ext uri="{FF2B5EF4-FFF2-40B4-BE49-F238E27FC236}">
              <a16:creationId xmlns:a16="http://schemas.microsoft.com/office/drawing/2014/main" id="{00000000-0008-0000-0700-0000F7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25400</xdr:rowOff>
    </xdr:from>
    <xdr:to>
      <xdr:col>89</xdr:col>
      <xdr:colOff>177800</xdr:colOff>
      <xdr:row>38</xdr:row>
      <xdr:rowOff>25400</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a:off x="12446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37</xdr:row>
      <xdr:rowOff>54627</xdr:rowOff>
    </xdr:from>
    <xdr:ext cx="531299" cy="259045"/>
    <xdr:sp macro="" textlink="">
      <xdr:nvSpPr>
        <xdr:cNvPr id="507" name="テキスト ボックス 506">
          <a:extLst>
            <a:ext uri="{FF2B5EF4-FFF2-40B4-BE49-F238E27FC236}">
              <a16:creationId xmlns:a16="http://schemas.microsoft.com/office/drawing/2014/main" id="{00000000-0008-0000-0700-0000FB010000}"/>
            </a:ext>
          </a:extLst>
        </xdr:cNvPr>
        <xdr:cNvSpPr txBox="1"/>
      </xdr:nvSpPr>
      <xdr:spPr>
        <a:xfrm>
          <a:off x="11914701" y="6398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9" name="テキスト ボックス 508">
          <a:extLst>
            <a:ext uri="{FF2B5EF4-FFF2-40B4-BE49-F238E27FC236}">
              <a16:creationId xmlns:a16="http://schemas.microsoft.com/office/drawing/2014/main" id="{00000000-0008-0000-0700-0000FD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82550</xdr:rowOff>
    </xdr:from>
    <xdr:to>
      <xdr:col>89</xdr:col>
      <xdr:colOff>177800</xdr:colOff>
      <xdr:row>31</xdr:row>
      <xdr:rowOff>82550</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a:off x="12446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30</xdr:row>
      <xdr:rowOff>111777</xdr:rowOff>
    </xdr:from>
    <xdr:ext cx="531299" cy="259045"/>
    <xdr:sp macro="" textlink="">
      <xdr:nvSpPr>
        <xdr:cNvPr id="511" name="テキスト ボックス 510">
          <a:extLst>
            <a:ext uri="{FF2B5EF4-FFF2-40B4-BE49-F238E27FC236}">
              <a16:creationId xmlns:a16="http://schemas.microsoft.com/office/drawing/2014/main" id="{00000000-0008-0000-0700-0000FF010000}"/>
            </a:ext>
          </a:extLst>
        </xdr:cNvPr>
        <xdr:cNvSpPr txBox="1"/>
      </xdr:nvSpPr>
      <xdr:spPr>
        <a:xfrm>
          <a:off x="11914701" y="525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3" name="テキスト ボックス 512">
          <a:extLst>
            <a:ext uri="{FF2B5EF4-FFF2-40B4-BE49-F238E27FC236}">
              <a16:creationId xmlns:a16="http://schemas.microsoft.com/office/drawing/2014/main" id="{00000000-0008-0000-0700-000001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4" name="消防費グラフ枠">
          <a:extLst>
            <a:ext uri="{FF2B5EF4-FFF2-40B4-BE49-F238E27FC236}">
              <a16:creationId xmlns:a16="http://schemas.microsoft.com/office/drawing/2014/main" id="{00000000-0008-0000-0700-000002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44660</xdr:rowOff>
    </xdr:from>
    <xdr:to>
      <xdr:col>85</xdr:col>
      <xdr:colOff>126364</xdr:colOff>
      <xdr:row>38</xdr:row>
      <xdr:rowOff>16028</xdr:rowOff>
    </xdr:to>
    <xdr:cxnSp macro="">
      <xdr:nvCxnSpPr>
        <xdr:cNvPr id="515" name="直線コネクタ 514">
          <a:extLst>
            <a:ext uri="{FF2B5EF4-FFF2-40B4-BE49-F238E27FC236}">
              <a16:creationId xmlns:a16="http://schemas.microsoft.com/office/drawing/2014/main" id="{00000000-0008-0000-0700-000003020000}"/>
            </a:ext>
          </a:extLst>
        </xdr:cNvPr>
        <xdr:cNvCxnSpPr/>
      </xdr:nvCxnSpPr>
      <xdr:spPr>
        <a:xfrm flipV="1">
          <a:off x="16317595" y="5359610"/>
          <a:ext cx="1269" cy="11715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19855</xdr:rowOff>
    </xdr:from>
    <xdr:ext cx="534377" cy="259045"/>
    <xdr:sp macro="" textlink="">
      <xdr:nvSpPr>
        <xdr:cNvPr id="516" name="消防費最小値テキスト">
          <a:extLst>
            <a:ext uri="{FF2B5EF4-FFF2-40B4-BE49-F238E27FC236}">
              <a16:creationId xmlns:a16="http://schemas.microsoft.com/office/drawing/2014/main" id="{00000000-0008-0000-0700-000004020000}"/>
            </a:ext>
          </a:extLst>
        </xdr:cNvPr>
        <xdr:cNvSpPr txBox="1"/>
      </xdr:nvSpPr>
      <xdr:spPr>
        <a:xfrm>
          <a:off x="16370300" y="65349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16028</xdr:rowOff>
    </xdr:from>
    <xdr:to>
      <xdr:col>86</xdr:col>
      <xdr:colOff>25400</xdr:colOff>
      <xdr:row>38</xdr:row>
      <xdr:rowOff>16028</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a:off x="16230600" y="65311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162787</xdr:rowOff>
    </xdr:from>
    <xdr:ext cx="534377" cy="259045"/>
    <xdr:sp macro="" textlink="">
      <xdr:nvSpPr>
        <xdr:cNvPr id="518" name="消防費最大値テキスト">
          <a:extLst>
            <a:ext uri="{FF2B5EF4-FFF2-40B4-BE49-F238E27FC236}">
              <a16:creationId xmlns:a16="http://schemas.microsoft.com/office/drawing/2014/main" id="{00000000-0008-0000-0700-000006020000}"/>
            </a:ext>
          </a:extLst>
        </xdr:cNvPr>
        <xdr:cNvSpPr txBox="1"/>
      </xdr:nvSpPr>
      <xdr:spPr>
        <a:xfrm>
          <a:off x="16370300" y="51348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30,663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44660</xdr:rowOff>
    </xdr:from>
    <xdr:to>
      <xdr:col>86</xdr:col>
      <xdr:colOff>25400</xdr:colOff>
      <xdr:row>31</xdr:row>
      <xdr:rowOff>44660</xdr:rowOff>
    </xdr:to>
    <xdr:cxnSp macro="">
      <xdr:nvCxnSpPr>
        <xdr:cNvPr id="519" name="直線コネクタ 518">
          <a:extLst>
            <a:ext uri="{FF2B5EF4-FFF2-40B4-BE49-F238E27FC236}">
              <a16:creationId xmlns:a16="http://schemas.microsoft.com/office/drawing/2014/main" id="{00000000-0008-0000-0700-000007020000}"/>
            </a:ext>
          </a:extLst>
        </xdr:cNvPr>
        <xdr:cNvCxnSpPr/>
      </xdr:nvCxnSpPr>
      <xdr:spPr>
        <a:xfrm>
          <a:off x="16230600" y="53596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36</xdr:row>
      <xdr:rowOff>33058</xdr:rowOff>
    </xdr:from>
    <xdr:to>
      <xdr:col>85</xdr:col>
      <xdr:colOff>127000</xdr:colOff>
      <xdr:row>37</xdr:row>
      <xdr:rowOff>66662</xdr:rowOff>
    </xdr:to>
    <xdr:cxnSp macro="">
      <xdr:nvCxnSpPr>
        <xdr:cNvPr id="520" name="直線コネクタ 519">
          <a:extLst>
            <a:ext uri="{FF2B5EF4-FFF2-40B4-BE49-F238E27FC236}">
              <a16:creationId xmlns:a16="http://schemas.microsoft.com/office/drawing/2014/main" id="{00000000-0008-0000-0700-000008020000}"/>
            </a:ext>
          </a:extLst>
        </xdr:cNvPr>
        <xdr:cNvCxnSpPr/>
      </xdr:nvCxnSpPr>
      <xdr:spPr>
        <a:xfrm>
          <a:off x="15481300" y="6205258"/>
          <a:ext cx="838200" cy="2050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34</xdr:row>
      <xdr:rowOff>144810</xdr:rowOff>
    </xdr:from>
    <xdr:ext cx="534377" cy="259045"/>
    <xdr:sp macro="" textlink="">
      <xdr:nvSpPr>
        <xdr:cNvPr id="521" name="消防費平均値テキスト">
          <a:extLst>
            <a:ext uri="{FF2B5EF4-FFF2-40B4-BE49-F238E27FC236}">
              <a16:creationId xmlns:a16="http://schemas.microsoft.com/office/drawing/2014/main" id="{00000000-0008-0000-0700-000009020000}"/>
            </a:ext>
          </a:extLst>
        </xdr:cNvPr>
        <xdr:cNvSpPr txBox="1"/>
      </xdr:nvSpPr>
      <xdr:spPr>
        <a:xfrm>
          <a:off x="16370300" y="597411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16,422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121933</xdr:rowOff>
    </xdr:from>
    <xdr:to>
      <xdr:col>85</xdr:col>
      <xdr:colOff>177800</xdr:colOff>
      <xdr:row>36</xdr:row>
      <xdr:rowOff>52083</xdr:rowOff>
    </xdr:to>
    <xdr:sp macro="" textlink="">
      <xdr:nvSpPr>
        <xdr:cNvPr id="522" name="フローチャート: 判断 521">
          <a:extLst>
            <a:ext uri="{FF2B5EF4-FFF2-40B4-BE49-F238E27FC236}">
              <a16:creationId xmlns:a16="http://schemas.microsoft.com/office/drawing/2014/main" id="{00000000-0008-0000-0700-00000A020000}"/>
            </a:ext>
          </a:extLst>
        </xdr:cNvPr>
        <xdr:cNvSpPr/>
      </xdr:nvSpPr>
      <xdr:spPr>
        <a:xfrm>
          <a:off x="16268700" y="61226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33058</xdr:rowOff>
    </xdr:from>
    <xdr:to>
      <xdr:col>81</xdr:col>
      <xdr:colOff>50800</xdr:colOff>
      <xdr:row>37</xdr:row>
      <xdr:rowOff>47174</xdr:rowOff>
    </xdr:to>
    <xdr:cxnSp macro="">
      <xdr:nvCxnSpPr>
        <xdr:cNvPr id="523" name="直線コネクタ 522">
          <a:extLst>
            <a:ext uri="{FF2B5EF4-FFF2-40B4-BE49-F238E27FC236}">
              <a16:creationId xmlns:a16="http://schemas.microsoft.com/office/drawing/2014/main" id="{00000000-0008-0000-0700-00000B020000}"/>
            </a:ext>
          </a:extLst>
        </xdr:cNvPr>
        <xdr:cNvCxnSpPr/>
      </xdr:nvCxnSpPr>
      <xdr:spPr>
        <a:xfrm flipV="1">
          <a:off x="14592300" y="6205258"/>
          <a:ext cx="889000" cy="1855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35</xdr:row>
      <xdr:rowOff>112103</xdr:rowOff>
    </xdr:from>
    <xdr:to>
      <xdr:col>81</xdr:col>
      <xdr:colOff>101600</xdr:colOff>
      <xdr:row>36</xdr:row>
      <xdr:rowOff>42253</xdr:rowOff>
    </xdr:to>
    <xdr:sp macro="" textlink="">
      <xdr:nvSpPr>
        <xdr:cNvPr id="524" name="フローチャート: 判断 523">
          <a:extLst>
            <a:ext uri="{FF2B5EF4-FFF2-40B4-BE49-F238E27FC236}">
              <a16:creationId xmlns:a16="http://schemas.microsoft.com/office/drawing/2014/main" id="{00000000-0008-0000-0700-00000C020000}"/>
            </a:ext>
          </a:extLst>
        </xdr:cNvPr>
        <xdr:cNvSpPr/>
      </xdr:nvSpPr>
      <xdr:spPr>
        <a:xfrm>
          <a:off x="15430500" y="6112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34</xdr:row>
      <xdr:rowOff>58780</xdr:rowOff>
    </xdr:from>
    <xdr:ext cx="534377" cy="259045"/>
    <xdr:sp macro="" textlink="">
      <xdr:nvSpPr>
        <xdr:cNvPr id="525" name="テキスト ボックス 524">
          <a:extLst>
            <a:ext uri="{FF2B5EF4-FFF2-40B4-BE49-F238E27FC236}">
              <a16:creationId xmlns:a16="http://schemas.microsoft.com/office/drawing/2014/main" id="{00000000-0008-0000-0700-00000D020000}"/>
            </a:ext>
          </a:extLst>
        </xdr:cNvPr>
        <xdr:cNvSpPr txBox="1"/>
      </xdr:nvSpPr>
      <xdr:spPr>
        <a:xfrm>
          <a:off x="15214111" y="58880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47174</xdr:rowOff>
    </xdr:from>
    <xdr:to>
      <xdr:col>76</xdr:col>
      <xdr:colOff>114300</xdr:colOff>
      <xdr:row>37</xdr:row>
      <xdr:rowOff>80321</xdr:rowOff>
    </xdr:to>
    <xdr:cxnSp macro="">
      <xdr:nvCxnSpPr>
        <xdr:cNvPr id="526" name="直線コネクタ 525">
          <a:extLst>
            <a:ext uri="{FF2B5EF4-FFF2-40B4-BE49-F238E27FC236}">
              <a16:creationId xmlns:a16="http://schemas.microsoft.com/office/drawing/2014/main" id="{00000000-0008-0000-0700-00000E020000}"/>
            </a:ext>
          </a:extLst>
        </xdr:cNvPr>
        <xdr:cNvCxnSpPr/>
      </xdr:nvCxnSpPr>
      <xdr:spPr>
        <a:xfrm flipV="1">
          <a:off x="13703300" y="6390824"/>
          <a:ext cx="889000" cy="331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35</xdr:row>
      <xdr:rowOff>91700</xdr:rowOff>
    </xdr:from>
    <xdr:to>
      <xdr:col>76</xdr:col>
      <xdr:colOff>165100</xdr:colOff>
      <xdr:row>36</xdr:row>
      <xdr:rowOff>21850</xdr:rowOff>
    </xdr:to>
    <xdr:sp macro="" textlink="">
      <xdr:nvSpPr>
        <xdr:cNvPr id="527" name="フローチャート: 判断 526">
          <a:extLst>
            <a:ext uri="{FF2B5EF4-FFF2-40B4-BE49-F238E27FC236}">
              <a16:creationId xmlns:a16="http://schemas.microsoft.com/office/drawing/2014/main" id="{00000000-0008-0000-0700-00000F020000}"/>
            </a:ext>
          </a:extLst>
        </xdr:cNvPr>
        <xdr:cNvSpPr/>
      </xdr:nvSpPr>
      <xdr:spPr>
        <a:xfrm>
          <a:off x="14541500" y="6092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34</xdr:row>
      <xdr:rowOff>38377</xdr:rowOff>
    </xdr:from>
    <xdr:ext cx="534377"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4325111" y="58676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19914</xdr:rowOff>
    </xdr:from>
    <xdr:to>
      <xdr:col>71</xdr:col>
      <xdr:colOff>177800</xdr:colOff>
      <xdr:row>37</xdr:row>
      <xdr:rowOff>80321</xdr:rowOff>
    </xdr:to>
    <xdr:cxnSp macro="">
      <xdr:nvCxnSpPr>
        <xdr:cNvPr id="529" name="直線コネクタ 528">
          <a:extLst>
            <a:ext uri="{FF2B5EF4-FFF2-40B4-BE49-F238E27FC236}">
              <a16:creationId xmlns:a16="http://schemas.microsoft.com/office/drawing/2014/main" id="{00000000-0008-0000-0700-000011020000}"/>
            </a:ext>
          </a:extLst>
        </xdr:cNvPr>
        <xdr:cNvCxnSpPr/>
      </xdr:nvCxnSpPr>
      <xdr:spPr>
        <a:xfrm>
          <a:off x="12814300" y="6363564"/>
          <a:ext cx="889000" cy="604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35</xdr:row>
      <xdr:rowOff>107017</xdr:rowOff>
    </xdr:from>
    <xdr:to>
      <xdr:col>72</xdr:col>
      <xdr:colOff>38100</xdr:colOff>
      <xdr:row>36</xdr:row>
      <xdr:rowOff>37167</xdr:rowOff>
    </xdr:to>
    <xdr:sp macro="" textlink="">
      <xdr:nvSpPr>
        <xdr:cNvPr id="530" name="フローチャート: 判断 529">
          <a:extLst>
            <a:ext uri="{FF2B5EF4-FFF2-40B4-BE49-F238E27FC236}">
              <a16:creationId xmlns:a16="http://schemas.microsoft.com/office/drawing/2014/main" id="{00000000-0008-0000-0700-000012020000}"/>
            </a:ext>
          </a:extLst>
        </xdr:cNvPr>
        <xdr:cNvSpPr/>
      </xdr:nvSpPr>
      <xdr:spPr>
        <a:xfrm>
          <a:off x="13652500" y="61077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34</xdr:row>
      <xdr:rowOff>53694</xdr:rowOff>
    </xdr:from>
    <xdr:ext cx="534377"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3436111" y="58829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35</xdr:row>
      <xdr:rowOff>147136</xdr:rowOff>
    </xdr:from>
    <xdr:to>
      <xdr:col>67</xdr:col>
      <xdr:colOff>101600</xdr:colOff>
      <xdr:row>36</xdr:row>
      <xdr:rowOff>77286</xdr:rowOff>
    </xdr:to>
    <xdr:sp macro="" textlink="">
      <xdr:nvSpPr>
        <xdr:cNvPr id="532" name="フローチャート: 判断 531">
          <a:extLst>
            <a:ext uri="{FF2B5EF4-FFF2-40B4-BE49-F238E27FC236}">
              <a16:creationId xmlns:a16="http://schemas.microsoft.com/office/drawing/2014/main" id="{00000000-0008-0000-0700-000014020000}"/>
            </a:ext>
          </a:extLst>
        </xdr:cNvPr>
        <xdr:cNvSpPr/>
      </xdr:nvSpPr>
      <xdr:spPr>
        <a:xfrm>
          <a:off x="12763500" y="61478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34</xdr:row>
      <xdr:rowOff>93813</xdr:rowOff>
    </xdr:from>
    <xdr:ext cx="534377"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2547111" y="59231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15862</xdr:rowOff>
    </xdr:from>
    <xdr:to>
      <xdr:col>85</xdr:col>
      <xdr:colOff>177800</xdr:colOff>
      <xdr:row>37</xdr:row>
      <xdr:rowOff>117462</xdr:rowOff>
    </xdr:to>
    <xdr:sp macro="" textlink="">
      <xdr:nvSpPr>
        <xdr:cNvPr id="539" name="楕円 538">
          <a:extLst>
            <a:ext uri="{FF2B5EF4-FFF2-40B4-BE49-F238E27FC236}">
              <a16:creationId xmlns:a16="http://schemas.microsoft.com/office/drawing/2014/main" id="{00000000-0008-0000-0700-00001B020000}"/>
            </a:ext>
          </a:extLst>
        </xdr:cNvPr>
        <xdr:cNvSpPr/>
      </xdr:nvSpPr>
      <xdr:spPr>
        <a:xfrm>
          <a:off x="16268700" y="63595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102239</xdr:rowOff>
    </xdr:from>
    <xdr:ext cx="534377" cy="259045"/>
    <xdr:sp macro="" textlink="">
      <xdr:nvSpPr>
        <xdr:cNvPr id="540" name="消防費該当値テキスト">
          <a:extLst>
            <a:ext uri="{FF2B5EF4-FFF2-40B4-BE49-F238E27FC236}">
              <a16:creationId xmlns:a16="http://schemas.microsoft.com/office/drawing/2014/main" id="{00000000-0008-0000-0700-00001C020000}"/>
            </a:ext>
          </a:extLst>
        </xdr:cNvPr>
        <xdr:cNvSpPr txBox="1"/>
      </xdr:nvSpPr>
      <xdr:spPr>
        <a:xfrm>
          <a:off x="16370300" y="62744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12,278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35</xdr:row>
      <xdr:rowOff>153708</xdr:rowOff>
    </xdr:from>
    <xdr:to>
      <xdr:col>81</xdr:col>
      <xdr:colOff>101600</xdr:colOff>
      <xdr:row>36</xdr:row>
      <xdr:rowOff>83858</xdr:rowOff>
    </xdr:to>
    <xdr:sp macro="" textlink="">
      <xdr:nvSpPr>
        <xdr:cNvPr id="541" name="楕円 540">
          <a:extLst>
            <a:ext uri="{FF2B5EF4-FFF2-40B4-BE49-F238E27FC236}">
              <a16:creationId xmlns:a16="http://schemas.microsoft.com/office/drawing/2014/main" id="{00000000-0008-0000-0700-00001D020000}"/>
            </a:ext>
          </a:extLst>
        </xdr:cNvPr>
        <xdr:cNvSpPr/>
      </xdr:nvSpPr>
      <xdr:spPr>
        <a:xfrm>
          <a:off x="15430500" y="61544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74985</xdr:rowOff>
    </xdr:from>
    <xdr:ext cx="534377" cy="259045"/>
    <xdr:sp macro="" textlink="">
      <xdr:nvSpPr>
        <xdr:cNvPr id="542" name="テキスト ボックス 541">
          <a:extLst>
            <a:ext uri="{FF2B5EF4-FFF2-40B4-BE49-F238E27FC236}">
              <a16:creationId xmlns:a16="http://schemas.microsoft.com/office/drawing/2014/main" id="{00000000-0008-0000-0700-00001E020000}"/>
            </a:ext>
          </a:extLst>
        </xdr:cNvPr>
        <xdr:cNvSpPr txBox="1"/>
      </xdr:nvSpPr>
      <xdr:spPr>
        <a:xfrm>
          <a:off x="15214111" y="62471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36</xdr:row>
      <xdr:rowOff>167824</xdr:rowOff>
    </xdr:from>
    <xdr:to>
      <xdr:col>76</xdr:col>
      <xdr:colOff>165100</xdr:colOff>
      <xdr:row>37</xdr:row>
      <xdr:rowOff>97974</xdr:rowOff>
    </xdr:to>
    <xdr:sp macro="" textlink="">
      <xdr:nvSpPr>
        <xdr:cNvPr id="543" name="楕円 542">
          <a:extLst>
            <a:ext uri="{FF2B5EF4-FFF2-40B4-BE49-F238E27FC236}">
              <a16:creationId xmlns:a16="http://schemas.microsoft.com/office/drawing/2014/main" id="{00000000-0008-0000-0700-00001F020000}"/>
            </a:ext>
          </a:extLst>
        </xdr:cNvPr>
        <xdr:cNvSpPr/>
      </xdr:nvSpPr>
      <xdr:spPr>
        <a:xfrm>
          <a:off x="14541500" y="63400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89101</xdr:rowOff>
    </xdr:from>
    <xdr:ext cx="534377" cy="259045"/>
    <xdr:sp macro="" textlink="">
      <xdr:nvSpPr>
        <xdr:cNvPr id="544" name="テキスト ボックス 543">
          <a:extLst>
            <a:ext uri="{FF2B5EF4-FFF2-40B4-BE49-F238E27FC236}">
              <a16:creationId xmlns:a16="http://schemas.microsoft.com/office/drawing/2014/main" id="{00000000-0008-0000-0700-000020020000}"/>
            </a:ext>
          </a:extLst>
        </xdr:cNvPr>
        <xdr:cNvSpPr txBox="1"/>
      </xdr:nvSpPr>
      <xdr:spPr>
        <a:xfrm>
          <a:off x="14325111" y="64327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29521</xdr:rowOff>
    </xdr:from>
    <xdr:to>
      <xdr:col>72</xdr:col>
      <xdr:colOff>38100</xdr:colOff>
      <xdr:row>37</xdr:row>
      <xdr:rowOff>131121</xdr:rowOff>
    </xdr:to>
    <xdr:sp macro="" textlink="">
      <xdr:nvSpPr>
        <xdr:cNvPr id="545" name="楕円 544">
          <a:extLst>
            <a:ext uri="{FF2B5EF4-FFF2-40B4-BE49-F238E27FC236}">
              <a16:creationId xmlns:a16="http://schemas.microsoft.com/office/drawing/2014/main" id="{00000000-0008-0000-0700-000021020000}"/>
            </a:ext>
          </a:extLst>
        </xdr:cNvPr>
        <xdr:cNvSpPr/>
      </xdr:nvSpPr>
      <xdr:spPr>
        <a:xfrm>
          <a:off x="13652500" y="63731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122248</xdr:rowOff>
    </xdr:from>
    <xdr:ext cx="534377" cy="259045"/>
    <xdr:sp macro="" textlink="">
      <xdr:nvSpPr>
        <xdr:cNvPr id="546" name="テキスト ボックス 545">
          <a:extLst>
            <a:ext uri="{FF2B5EF4-FFF2-40B4-BE49-F238E27FC236}">
              <a16:creationId xmlns:a16="http://schemas.microsoft.com/office/drawing/2014/main" id="{00000000-0008-0000-0700-000022020000}"/>
            </a:ext>
          </a:extLst>
        </xdr:cNvPr>
        <xdr:cNvSpPr txBox="1"/>
      </xdr:nvSpPr>
      <xdr:spPr>
        <a:xfrm>
          <a:off x="13436111" y="64658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140564</xdr:rowOff>
    </xdr:from>
    <xdr:to>
      <xdr:col>67</xdr:col>
      <xdr:colOff>101600</xdr:colOff>
      <xdr:row>37</xdr:row>
      <xdr:rowOff>70714</xdr:rowOff>
    </xdr:to>
    <xdr:sp macro="" textlink="">
      <xdr:nvSpPr>
        <xdr:cNvPr id="547" name="楕円 546">
          <a:extLst>
            <a:ext uri="{FF2B5EF4-FFF2-40B4-BE49-F238E27FC236}">
              <a16:creationId xmlns:a16="http://schemas.microsoft.com/office/drawing/2014/main" id="{00000000-0008-0000-0700-000023020000}"/>
            </a:ext>
          </a:extLst>
        </xdr:cNvPr>
        <xdr:cNvSpPr/>
      </xdr:nvSpPr>
      <xdr:spPr>
        <a:xfrm>
          <a:off x="12763500" y="63127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61841</xdr:rowOff>
    </xdr:from>
    <xdr:ext cx="534377" cy="259045"/>
    <xdr:sp macro="" textlink="">
      <xdr:nvSpPr>
        <xdr:cNvPr id="548" name="テキスト ボックス 547">
          <a:extLst>
            <a:ext uri="{FF2B5EF4-FFF2-40B4-BE49-F238E27FC236}">
              <a16:creationId xmlns:a16="http://schemas.microsoft.com/office/drawing/2014/main" id="{00000000-0008-0000-0700-000024020000}"/>
            </a:ext>
          </a:extLst>
        </xdr:cNvPr>
        <xdr:cNvSpPr txBox="1"/>
      </xdr:nvSpPr>
      <xdr:spPr>
        <a:xfrm>
          <a:off x="12547111" y="64054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7" name="テキスト ボックス 556">
          <a:extLst>
            <a:ext uri="{FF2B5EF4-FFF2-40B4-BE49-F238E27FC236}">
              <a16:creationId xmlns:a16="http://schemas.microsoft.com/office/drawing/2014/main" id="{00000000-0008-0000-0700-00002D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8" name="直線コネクタ 557">
          <a:extLst>
            <a:ext uri="{FF2B5EF4-FFF2-40B4-BE49-F238E27FC236}">
              <a16:creationId xmlns:a16="http://schemas.microsoft.com/office/drawing/2014/main" id="{00000000-0008-0000-0700-00002E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59" name="テキスト ボックス 558">
          <a:extLst>
            <a:ext uri="{FF2B5EF4-FFF2-40B4-BE49-F238E27FC236}">
              <a16:creationId xmlns:a16="http://schemas.microsoft.com/office/drawing/2014/main" id="{00000000-0008-0000-0700-00002F020000}"/>
            </a:ext>
          </a:extLst>
        </xdr:cNvPr>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44450</xdr:rowOff>
    </xdr:from>
    <xdr:to>
      <xdr:col>89</xdr:col>
      <xdr:colOff>177800</xdr:colOff>
      <xdr:row>59</xdr:row>
      <xdr:rowOff>44450</xdr:rowOff>
    </xdr:to>
    <xdr:cxnSp macro="">
      <xdr:nvCxnSpPr>
        <xdr:cNvPr id="560" name="直線コネクタ 559">
          <a:extLst>
            <a:ext uri="{FF2B5EF4-FFF2-40B4-BE49-F238E27FC236}">
              <a16:creationId xmlns:a16="http://schemas.microsoft.com/office/drawing/2014/main" id="{00000000-0008-0000-0700-000030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73677</xdr:rowOff>
    </xdr:from>
    <xdr:ext cx="531299" cy="259045"/>
    <xdr:sp macro="" textlink="">
      <xdr:nvSpPr>
        <xdr:cNvPr id="561" name="テキスト ボックス 560">
          <a:extLst>
            <a:ext uri="{FF2B5EF4-FFF2-40B4-BE49-F238E27FC236}">
              <a16:creationId xmlns:a16="http://schemas.microsoft.com/office/drawing/2014/main" id="{00000000-0008-0000-0700-000031020000}"/>
            </a:ext>
          </a:extLst>
        </xdr:cNvPr>
        <xdr:cNvSpPr txBox="1"/>
      </xdr:nvSpPr>
      <xdr:spPr>
        <a:xfrm>
          <a:off x="11914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168927</xdr:rowOff>
    </xdr:from>
    <xdr:ext cx="531299" cy="259045"/>
    <xdr:sp macro="" textlink="">
      <xdr:nvSpPr>
        <xdr:cNvPr id="565" name="テキスト ボックス 564">
          <a:extLst>
            <a:ext uri="{FF2B5EF4-FFF2-40B4-BE49-F238E27FC236}">
              <a16:creationId xmlns:a16="http://schemas.microsoft.com/office/drawing/2014/main" id="{00000000-0008-0000-0700-000035020000}"/>
            </a:ext>
          </a:extLst>
        </xdr:cNvPr>
        <xdr:cNvSpPr txBox="1"/>
      </xdr:nvSpPr>
      <xdr:spPr>
        <a:xfrm>
          <a:off x="11914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67" name="テキスト ボックス 566">
          <a:extLst>
            <a:ext uri="{FF2B5EF4-FFF2-40B4-BE49-F238E27FC236}">
              <a16:creationId xmlns:a16="http://schemas.microsoft.com/office/drawing/2014/main" id="{00000000-0008-0000-0700-000037020000}"/>
            </a:ext>
          </a:extLst>
        </xdr:cNvPr>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8" name="直線コネクタ 567">
          <a:extLst>
            <a:ext uri="{FF2B5EF4-FFF2-40B4-BE49-F238E27FC236}">
              <a16:creationId xmlns:a16="http://schemas.microsoft.com/office/drawing/2014/main" id="{00000000-0008-0000-0700-000038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69" name="テキスト ボックス 568">
          <a:extLst>
            <a:ext uri="{FF2B5EF4-FFF2-40B4-BE49-F238E27FC236}">
              <a16:creationId xmlns:a16="http://schemas.microsoft.com/office/drawing/2014/main" id="{00000000-0008-0000-0700-000039020000}"/>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1" name="テキスト ボックス 570">
          <a:extLst>
            <a:ext uri="{FF2B5EF4-FFF2-40B4-BE49-F238E27FC236}">
              <a16:creationId xmlns:a16="http://schemas.microsoft.com/office/drawing/2014/main" id="{00000000-0008-0000-0700-00003B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2" name="教育費グラフ枠">
          <a:extLst>
            <a:ext uri="{FF2B5EF4-FFF2-40B4-BE49-F238E27FC236}">
              <a16:creationId xmlns:a16="http://schemas.microsoft.com/office/drawing/2014/main" id="{00000000-0008-0000-0700-00003C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14300</xdr:rowOff>
    </xdr:from>
    <xdr:to>
      <xdr:col>85</xdr:col>
      <xdr:colOff>126364</xdr:colOff>
      <xdr:row>59</xdr:row>
      <xdr:rowOff>86169</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flipV="1">
          <a:off x="16317595" y="8758250"/>
          <a:ext cx="1269" cy="14434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89996</xdr:rowOff>
    </xdr:from>
    <xdr:ext cx="534377" cy="259045"/>
    <xdr:sp macro="" textlink="">
      <xdr:nvSpPr>
        <xdr:cNvPr id="574" name="教育費最小値テキスト">
          <a:extLst>
            <a:ext uri="{FF2B5EF4-FFF2-40B4-BE49-F238E27FC236}">
              <a16:creationId xmlns:a16="http://schemas.microsoft.com/office/drawing/2014/main" id="{00000000-0008-0000-0700-00003E020000}"/>
            </a:ext>
          </a:extLst>
        </xdr:cNvPr>
        <xdr:cNvSpPr txBox="1"/>
      </xdr:nvSpPr>
      <xdr:spPr>
        <a:xfrm>
          <a:off x="16370300" y="102055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26,715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86169</xdr:rowOff>
    </xdr:from>
    <xdr:to>
      <xdr:col>86</xdr:col>
      <xdr:colOff>25400</xdr:colOff>
      <xdr:row>59</xdr:row>
      <xdr:rowOff>86169</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a:off x="16230600" y="102017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132427</xdr:rowOff>
    </xdr:from>
    <xdr:ext cx="599010" cy="259045"/>
    <xdr:sp macro="" textlink="">
      <xdr:nvSpPr>
        <xdr:cNvPr id="576" name="教育費最大値テキスト">
          <a:extLst>
            <a:ext uri="{FF2B5EF4-FFF2-40B4-BE49-F238E27FC236}">
              <a16:creationId xmlns:a16="http://schemas.microsoft.com/office/drawing/2014/main" id="{00000000-0008-0000-0700-000040020000}"/>
            </a:ext>
          </a:extLst>
        </xdr:cNvPr>
        <xdr:cNvSpPr txBox="1"/>
      </xdr:nvSpPr>
      <xdr:spPr>
        <a:xfrm>
          <a:off x="16370300" y="85334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140,374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14300</xdr:rowOff>
    </xdr:from>
    <xdr:to>
      <xdr:col>86</xdr:col>
      <xdr:colOff>25400</xdr:colOff>
      <xdr:row>51</xdr:row>
      <xdr:rowOff>14300</xdr:rowOff>
    </xdr:to>
    <xdr:cxnSp macro="">
      <xdr:nvCxnSpPr>
        <xdr:cNvPr id="577" name="直線コネクタ 576">
          <a:extLst>
            <a:ext uri="{FF2B5EF4-FFF2-40B4-BE49-F238E27FC236}">
              <a16:creationId xmlns:a16="http://schemas.microsoft.com/office/drawing/2014/main" id="{00000000-0008-0000-0700-000041020000}"/>
            </a:ext>
          </a:extLst>
        </xdr:cNvPr>
        <xdr:cNvCxnSpPr/>
      </xdr:nvCxnSpPr>
      <xdr:spPr>
        <a:xfrm>
          <a:off x="16230600" y="87582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58</xdr:row>
      <xdr:rowOff>63703</xdr:rowOff>
    </xdr:from>
    <xdr:to>
      <xdr:col>85</xdr:col>
      <xdr:colOff>127000</xdr:colOff>
      <xdr:row>58</xdr:row>
      <xdr:rowOff>103987</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flipV="1">
          <a:off x="15481300" y="10007803"/>
          <a:ext cx="838200" cy="402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60621</xdr:rowOff>
    </xdr:from>
    <xdr:ext cx="534377" cy="259045"/>
    <xdr:sp macro="" textlink="">
      <xdr:nvSpPr>
        <xdr:cNvPr id="579" name="教育費平均値テキスト">
          <a:extLst>
            <a:ext uri="{FF2B5EF4-FFF2-40B4-BE49-F238E27FC236}">
              <a16:creationId xmlns:a16="http://schemas.microsoft.com/office/drawing/2014/main" id="{00000000-0008-0000-0700-000043020000}"/>
            </a:ext>
          </a:extLst>
        </xdr:cNvPr>
        <xdr:cNvSpPr txBox="1"/>
      </xdr:nvSpPr>
      <xdr:spPr>
        <a:xfrm>
          <a:off x="16370300" y="966182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37744</xdr:rowOff>
    </xdr:from>
    <xdr:to>
      <xdr:col>85</xdr:col>
      <xdr:colOff>177800</xdr:colOff>
      <xdr:row>57</xdr:row>
      <xdr:rowOff>139344</xdr:rowOff>
    </xdr:to>
    <xdr:sp macro="" textlink="">
      <xdr:nvSpPr>
        <xdr:cNvPr id="580" name="フローチャート: 判断 579">
          <a:extLst>
            <a:ext uri="{FF2B5EF4-FFF2-40B4-BE49-F238E27FC236}">
              <a16:creationId xmlns:a16="http://schemas.microsoft.com/office/drawing/2014/main" id="{00000000-0008-0000-0700-000044020000}"/>
            </a:ext>
          </a:extLst>
        </xdr:cNvPr>
        <xdr:cNvSpPr/>
      </xdr:nvSpPr>
      <xdr:spPr>
        <a:xfrm>
          <a:off x="16268700" y="9810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109931</xdr:rowOff>
    </xdr:from>
    <xdr:to>
      <xdr:col>81</xdr:col>
      <xdr:colOff>50800</xdr:colOff>
      <xdr:row>58</xdr:row>
      <xdr:rowOff>103987</xdr:rowOff>
    </xdr:to>
    <xdr:cxnSp macro="">
      <xdr:nvCxnSpPr>
        <xdr:cNvPr id="581" name="直線コネクタ 580">
          <a:extLst>
            <a:ext uri="{FF2B5EF4-FFF2-40B4-BE49-F238E27FC236}">
              <a16:creationId xmlns:a16="http://schemas.microsoft.com/office/drawing/2014/main" id="{00000000-0008-0000-0700-000045020000}"/>
            </a:ext>
          </a:extLst>
        </xdr:cNvPr>
        <xdr:cNvCxnSpPr/>
      </xdr:nvCxnSpPr>
      <xdr:spPr>
        <a:xfrm>
          <a:off x="14592300" y="9882581"/>
          <a:ext cx="889000" cy="1655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64605</xdr:rowOff>
    </xdr:from>
    <xdr:to>
      <xdr:col>81</xdr:col>
      <xdr:colOff>101600</xdr:colOff>
      <xdr:row>57</xdr:row>
      <xdr:rowOff>166205</xdr:rowOff>
    </xdr:to>
    <xdr:sp macro="" textlink="">
      <xdr:nvSpPr>
        <xdr:cNvPr id="582" name="フローチャート: 判断 581">
          <a:extLst>
            <a:ext uri="{FF2B5EF4-FFF2-40B4-BE49-F238E27FC236}">
              <a16:creationId xmlns:a16="http://schemas.microsoft.com/office/drawing/2014/main" id="{00000000-0008-0000-0700-000046020000}"/>
            </a:ext>
          </a:extLst>
        </xdr:cNvPr>
        <xdr:cNvSpPr/>
      </xdr:nvSpPr>
      <xdr:spPr>
        <a:xfrm>
          <a:off x="15430500" y="9837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11282</xdr:rowOff>
    </xdr:from>
    <xdr:ext cx="534377" cy="259045"/>
    <xdr:sp macro="" textlink="">
      <xdr:nvSpPr>
        <xdr:cNvPr id="583" name="テキスト ボックス 582">
          <a:extLst>
            <a:ext uri="{FF2B5EF4-FFF2-40B4-BE49-F238E27FC236}">
              <a16:creationId xmlns:a16="http://schemas.microsoft.com/office/drawing/2014/main" id="{00000000-0008-0000-0700-000047020000}"/>
            </a:ext>
          </a:extLst>
        </xdr:cNvPr>
        <xdr:cNvSpPr txBox="1"/>
      </xdr:nvSpPr>
      <xdr:spPr>
        <a:xfrm>
          <a:off x="15214111" y="96124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58686</xdr:rowOff>
    </xdr:from>
    <xdr:to>
      <xdr:col>76</xdr:col>
      <xdr:colOff>114300</xdr:colOff>
      <xdr:row>57</xdr:row>
      <xdr:rowOff>109931</xdr:rowOff>
    </xdr:to>
    <xdr:cxnSp macro="">
      <xdr:nvCxnSpPr>
        <xdr:cNvPr id="584" name="直線コネクタ 583">
          <a:extLst>
            <a:ext uri="{FF2B5EF4-FFF2-40B4-BE49-F238E27FC236}">
              <a16:creationId xmlns:a16="http://schemas.microsoft.com/office/drawing/2014/main" id="{00000000-0008-0000-0700-000048020000}"/>
            </a:ext>
          </a:extLst>
        </xdr:cNvPr>
        <xdr:cNvCxnSpPr/>
      </xdr:nvCxnSpPr>
      <xdr:spPr>
        <a:xfrm>
          <a:off x="13703300" y="9831336"/>
          <a:ext cx="889000" cy="512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170599</xdr:rowOff>
    </xdr:from>
    <xdr:to>
      <xdr:col>76</xdr:col>
      <xdr:colOff>165100</xdr:colOff>
      <xdr:row>57</xdr:row>
      <xdr:rowOff>100749</xdr:rowOff>
    </xdr:to>
    <xdr:sp macro="" textlink="">
      <xdr:nvSpPr>
        <xdr:cNvPr id="585" name="フローチャート: 判断 584">
          <a:extLst>
            <a:ext uri="{FF2B5EF4-FFF2-40B4-BE49-F238E27FC236}">
              <a16:creationId xmlns:a16="http://schemas.microsoft.com/office/drawing/2014/main" id="{00000000-0008-0000-0700-000049020000}"/>
            </a:ext>
          </a:extLst>
        </xdr:cNvPr>
        <xdr:cNvSpPr/>
      </xdr:nvSpPr>
      <xdr:spPr>
        <a:xfrm>
          <a:off x="14541500" y="9771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117276</xdr:rowOff>
    </xdr:from>
    <xdr:ext cx="534377" cy="259045"/>
    <xdr:sp macro="" textlink="">
      <xdr:nvSpPr>
        <xdr:cNvPr id="586" name="テキスト ボックス 585">
          <a:extLst>
            <a:ext uri="{FF2B5EF4-FFF2-40B4-BE49-F238E27FC236}">
              <a16:creationId xmlns:a16="http://schemas.microsoft.com/office/drawing/2014/main" id="{00000000-0008-0000-0700-00004A020000}"/>
            </a:ext>
          </a:extLst>
        </xdr:cNvPr>
        <xdr:cNvSpPr txBox="1"/>
      </xdr:nvSpPr>
      <xdr:spPr>
        <a:xfrm>
          <a:off x="14325111" y="95470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58686</xdr:rowOff>
    </xdr:from>
    <xdr:to>
      <xdr:col>71</xdr:col>
      <xdr:colOff>177800</xdr:colOff>
      <xdr:row>58</xdr:row>
      <xdr:rowOff>59398</xdr:rowOff>
    </xdr:to>
    <xdr:cxnSp macro="">
      <xdr:nvCxnSpPr>
        <xdr:cNvPr id="587" name="直線コネクタ 586">
          <a:extLst>
            <a:ext uri="{FF2B5EF4-FFF2-40B4-BE49-F238E27FC236}">
              <a16:creationId xmlns:a16="http://schemas.microsoft.com/office/drawing/2014/main" id="{00000000-0008-0000-0700-00004B020000}"/>
            </a:ext>
          </a:extLst>
        </xdr:cNvPr>
        <xdr:cNvCxnSpPr/>
      </xdr:nvCxnSpPr>
      <xdr:spPr>
        <a:xfrm flipV="1">
          <a:off x="12814300" y="9831336"/>
          <a:ext cx="889000" cy="1721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37719</xdr:rowOff>
    </xdr:from>
    <xdr:to>
      <xdr:col>72</xdr:col>
      <xdr:colOff>38100</xdr:colOff>
      <xdr:row>57</xdr:row>
      <xdr:rowOff>139319</xdr:rowOff>
    </xdr:to>
    <xdr:sp macro="" textlink="">
      <xdr:nvSpPr>
        <xdr:cNvPr id="588" name="フローチャート: 判断 587">
          <a:extLst>
            <a:ext uri="{FF2B5EF4-FFF2-40B4-BE49-F238E27FC236}">
              <a16:creationId xmlns:a16="http://schemas.microsoft.com/office/drawing/2014/main" id="{00000000-0008-0000-0700-00004C020000}"/>
            </a:ext>
          </a:extLst>
        </xdr:cNvPr>
        <xdr:cNvSpPr/>
      </xdr:nvSpPr>
      <xdr:spPr>
        <a:xfrm>
          <a:off x="13652500" y="98103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130446</xdr:rowOff>
    </xdr:from>
    <xdr:ext cx="534377"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3436111" y="99030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114643</xdr:rowOff>
    </xdr:from>
    <xdr:to>
      <xdr:col>67</xdr:col>
      <xdr:colOff>101600</xdr:colOff>
      <xdr:row>58</xdr:row>
      <xdr:rowOff>44793</xdr:rowOff>
    </xdr:to>
    <xdr:sp macro="" textlink="">
      <xdr:nvSpPr>
        <xdr:cNvPr id="590" name="フローチャート: 判断 589">
          <a:extLst>
            <a:ext uri="{FF2B5EF4-FFF2-40B4-BE49-F238E27FC236}">
              <a16:creationId xmlns:a16="http://schemas.microsoft.com/office/drawing/2014/main" id="{00000000-0008-0000-0700-00004E020000}"/>
            </a:ext>
          </a:extLst>
        </xdr:cNvPr>
        <xdr:cNvSpPr/>
      </xdr:nvSpPr>
      <xdr:spPr>
        <a:xfrm>
          <a:off x="12763500" y="98872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56</xdr:row>
      <xdr:rowOff>61320</xdr:rowOff>
    </xdr:from>
    <xdr:ext cx="534377"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2547111" y="96625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12903</xdr:rowOff>
    </xdr:from>
    <xdr:to>
      <xdr:col>85</xdr:col>
      <xdr:colOff>177800</xdr:colOff>
      <xdr:row>58</xdr:row>
      <xdr:rowOff>114503</xdr:rowOff>
    </xdr:to>
    <xdr:sp macro="" textlink="">
      <xdr:nvSpPr>
        <xdr:cNvPr id="597" name="楕円 596">
          <a:extLst>
            <a:ext uri="{FF2B5EF4-FFF2-40B4-BE49-F238E27FC236}">
              <a16:creationId xmlns:a16="http://schemas.microsoft.com/office/drawing/2014/main" id="{00000000-0008-0000-0700-000055020000}"/>
            </a:ext>
          </a:extLst>
        </xdr:cNvPr>
        <xdr:cNvSpPr/>
      </xdr:nvSpPr>
      <xdr:spPr>
        <a:xfrm>
          <a:off x="16268700" y="99570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162780</xdr:rowOff>
    </xdr:from>
    <xdr:ext cx="534377" cy="259045"/>
    <xdr:sp macro="" textlink="">
      <xdr:nvSpPr>
        <xdr:cNvPr id="598" name="教育費該当値テキスト">
          <a:extLst>
            <a:ext uri="{FF2B5EF4-FFF2-40B4-BE49-F238E27FC236}">
              <a16:creationId xmlns:a16="http://schemas.microsoft.com/office/drawing/2014/main" id="{00000000-0008-0000-0700-000056020000}"/>
            </a:ext>
          </a:extLst>
        </xdr:cNvPr>
        <xdr:cNvSpPr txBox="1"/>
      </xdr:nvSpPr>
      <xdr:spPr>
        <a:xfrm>
          <a:off x="16370300" y="99354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41,984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53187</xdr:rowOff>
    </xdr:from>
    <xdr:to>
      <xdr:col>81</xdr:col>
      <xdr:colOff>101600</xdr:colOff>
      <xdr:row>58</xdr:row>
      <xdr:rowOff>154787</xdr:rowOff>
    </xdr:to>
    <xdr:sp macro="" textlink="">
      <xdr:nvSpPr>
        <xdr:cNvPr id="599" name="楕円 598">
          <a:extLst>
            <a:ext uri="{FF2B5EF4-FFF2-40B4-BE49-F238E27FC236}">
              <a16:creationId xmlns:a16="http://schemas.microsoft.com/office/drawing/2014/main" id="{00000000-0008-0000-0700-000057020000}"/>
            </a:ext>
          </a:extLst>
        </xdr:cNvPr>
        <xdr:cNvSpPr/>
      </xdr:nvSpPr>
      <xdr:spPr>
        <a:xfrm>
          <a:off x="15430500" y="99972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58</xdr:row>
      <xdr:rowOff>145914</xdr:rowOff>
    </xdr:from>
    <xdr:ext cx="534377" cy="259045"/>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5214111" y="100900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38,812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59131</xdr:rowOff>
    </xdr:from>
    <xdr:to>
      <xdr:col>76</xdr:col>
      <xdr:colOff>165100</xdr:colOff>
      <xdr:row>57</xdr:row>
      <xdr:rowOff>160731</xdr:rowOff>
    </xdr:to>
    <xdr:sp macro="" textlink="">
      <xdr:nvSpPr>
        <xdr:cNvPr id="601" name="楕円 600">
          <a:extLst>
            <a:ext uri="{FF2B5EF4-FFF2-40B4-BE49-F238E27FC236}">
              <a16:creationId xmlns:a16="http://schemas.microsoft.com/office/drawing/2014/main" id="{00000000-0008-0000-0700-000059020000}"/>
            </a:ext>
          </a:extLst>
        </xdr:cNvPr>
        <xdr:cNvSpPr/>
      </xdr:nvSpPr>
      <xdr:spPr>
        <a:xfrm>
          <a:off x="14541500" y="98317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151858</xdr:rowOff>
    </xdr:from>
    <xdr:ext cx="534377" cy="259045"/>
    <xdr:sp macro="" textlink="">
      <xdr:nvSpPr>
        <xdr:cNvPr id="602" name="テキスト ボックス 601">
          <a:extLst>
            <a:ext uri="{FF2B5EF4-FFF2-40B4-BE49-F238E27FC236}">
              <a16:creationId xmlns:a16="http://schemas.microsoft.com/office/drawing/2014/main" id="{00000000-0008-0000-0700-00005A020000}"/>
            </a:ext>
          </a:extLst>
        </xdr:cNvPr>
        <xdr:cNvSpPr txBox="1"/>
      </xdr:nvSpPr>
      <xdr:spPr>
        <a:xfrm>
          <a:off x="14325111" y="99245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51,844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7886</xdr:rowOff>
    </xdr:from>
    <xdr:to>
      <xdr:col>72</xdr:col>
      <xdr:colOff>38100</xdr:colOff>
      <xdr:row>57</xdr:row>
      <xdr:rowOff>109486</xdr:rowOff>
    </xdr:to>
    <xdr:sp macro="" textlink="">
      <xdr:nvSpPr>
        <xdr:cNvPr id="603" name="楕円 602">
          <a:extLst>
            <a:ext uri="{FF2B5EF4-FFF2-40B4-BE49-F238E27FC236}">
              <a16:creationId xmlns:a16="http://schemas.microsoft.com/office/drawing/2014/main" id="{00000000-0008-0000-0700-00005B020000}"/>
            </a:ext>
          </a:extLst>
        </xdr:cNvPr>
        <xdr:cNvSpPr/>
      </xdr:nvSpPr>
      <xdr:spPr>
        <a:xfrm>
          <a:off x="13652500" y="9780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126013</xdr:rowOff>
    </xdr:from>
    <xdr:ext cx="534377" cy="259045"/>
    <xdr:sp macro="" textlink="">
      <xdr:nvSpPr>
        <xdr:cNvPr id="604" name="テキスト ボックス 603">
          <a:extLst>
            <a:ext uri="{FF2B5EF4-FFF2-40B4-BE49-F238E27FC236}">
              <a16:creationId xmlns:a16="http://schemas.microsoft.com/office/drawing/2014/main" id="{00000000-0008-0000-0700-00005C020000}"/>
            </a:ext>
          </a:extLst>
        </xdr:cNvPr>
        <xdr:cNvSpPr txBox="1"/>
      </xdr:nvSpPr>
      <xdr:spPr>
        <a:xfrm>
          <a:off x="13436111" y="95557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55,879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8598</xdr:rowOff>
    </xdr:from>
    <xdr:to>
      <xdr:col>67</xdr:col>
      <xdr:colOff>101600</xdr:colOff>
      <xdr:row>58</xdr:row>
      <xdr:rowOff>110198</xdr:rowOff>
    </xdr:to>
    <xdr:sp macro="" textlink="">
      <xdr:nvSpPr>
        <xdr:cNvPr id="605" name="楕円 604">
          <a:extLst>
            <a:ext uri="{FF2B5EF4-FFF2-40B4-BE49-F238E27FC236}">
              <a16:creationId xmlns:a16="http://schemas.microsoft.com/office/drawing/2014/main" id="{00000000-0008-0000-0700-00005D020000}"/>
            </a:ext>
          </a:extLst>
        </xdr:cNvPr>
        <xdr:cNvSpPr/>
      </xdr:nvSpPr>
      <xdr:spPr>
        <a:xfrm>
          <a:off x="12763500" y="99526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101325</xdr:rowOff>
    </xdr:from>
    <xdr:ext cx="534377" cy="259045"/>
    <xdr:sp macro="" textlink="">
      <xdr:nvSpPr>
        <xdr:cNvPr id="606" name="テキスト ボックス 605">
          <a:extLst>
            <a:ext uri="{FF2B5EF4-FFF2-40B4-BE49-F238E27FC236}">
              <a16:creationId xmlns:a16="http://schemas.microsoft.com/office/drawing/2014/main" id="{00000000-0008-0000-0700-00005E020000}"/>
            </a:ext>
          </a:extLst>
        </xdr:cNvPr>
        <xdr:cNvSpPr txBox="1"/>
      </xdr:nvSpPr>
      <xdr:spPr>
        <a:xfrm>
          <a:off x="12547111" y="100454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42,323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3" name="正方形/長方形 612">
          <a:extLst>
            <a:ext uri="{FF2B5EF4-FFF2-40B4-BE49-F238E27FC236}">
              <a16:creationId xmlns:a16="http://schemas.microsoft.com/office/drawing/2014/main" id="{00000000-0008-0000-0700-000065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4" name="正方形/長方形 613">
          <a:extLst>
            <a:ext uri="{FF2B5EF4-FFF2-40B4-BE49-F238E27FC236}">
              <a16:creationId xmlns:a16="http://schemas.microsoft.com/office/drawing/2014/main" id="{00000000-0008-0000-0700-000066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5" name="テキスト ボックス 614">
          <a:extLst>
            <a:ext uri="{FF2B5EF4-FFF2-40B4-BE49-F238E27FC236}">
              <a16:creationId xmlns:a16="http://schemas.microsoft.com/office/drawing/2014/main" id="{00000000-0008-0000-0700-000067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6" name="直線コネクタ 615">
          <a:extLst>
            <a:ext uri="{FF2B5EF4-FFF2-40B4-BE49-F238E27FC236}">
              <a16:creationId xmlns:a16="http://schemas.microsoft.com/office/drawing/2014/main" id="{00000000-0008-0000-0700-000068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17" name="直線コネクタ 616">
          <a:extLst>
            <a:ext uri="{FF2B5EF4-FFF2-40B4-BE49-F238E27FC236}">
              <a16:creationId xmlns:a16="http://schemas.microsoft.com/office/drawing/2014/main" id="{00000000-0008-0000-0700-000069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18" name="テキスト ボックス 617">
          <a:extLst>
            <a:ext uri="{FF2B5EF4-FFF2-40B4-BE49-F238E27FC236}">
              <a16:creationId xmlns:a16="http://schemas.microsoft.com/office/drawing/2014/main" id="{00000000-0008-0000-0700-00006A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75</xdr:row>
      <xdr:rowOff>54627</xdr:rowOff>
    </xdr:from>
    <xdr:ext cx="531299" cy="259045"/>
    <xdr:sp macro="" textlink="">
      <xdr:nvSpPr>
        <xdr:cNvPr id="620" name="テキスト ボックス 619">
          <a:extLst>
            <a:ext uri="{FF2B5EF4-FFF2-40B4-BE49-F238E27FC236}">
              <a16:creationId xmlns:a16="http://schemas.microsoft.com/office/drawing/2014/main" id="{00000000-0008-0000-0700-00006C020000}"/>
            </a:ext>
          </a:extLst>
        </xdr:cNvPr>
        <xdr:cNvSpPr txBox="1"/>
      </xdr:nvSpPr>
      <xdr:spPr>
        <a:xfrm>
          <a:off x="11914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72</xdr:row>
      <xdr:rowOff>111777</xdr:rowOff>
    </xdr:from>
    <xdr:ext cx="531299" cy="259045"/>
    <xdr:sp macro="" textlink="">
      <xdr:nvSpPr>
        <xdr:cNvPr id="622" name="テキスト ボックス 621">
          <a:extLst>
            <a:ext uri="{FF2B5EF4-FFF2-40B4-BE49-F238E27FC236}">
              <a16:creationId xmlns:a16="http://schemas.microsoft.com/office/drawing/2014/main" id="{00000000-0008-0000-0700-00006E020000}"/>
            </a:ext>
          </a:extLst>
        </xdr:cNvPr>
        <xdr:cNvSpPr txBox="1"/>
      </xdr:nvSpPr>
      <xdr:spPr>
        <a:xfrm>
          <a:off x="11914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168927</xdr:rowOff>
    </xdr:from>
    <xdr:ext cx="531299" cy="259045"/>
    <xdr:sp macro="" textlink="">
      <xdr:nvSpPr>
        <xdr:cNvPr id="624" name="テキスト ボックス 623">
          <a:extLst>
            <a:ext uri="{FF2B5EF4-FFF2-40B4-BE49-F238E27FC236}">
              <a16:creationId xmlns:a16="http://schemas.microsoft.com/office/drawing/2014/main" id="{00000000-0008-0000-0700-000070020000}"/>
            </a:ext>
          </a:extLst>
        </xdr:cNvPr>
        <xdr:cNvSpPr txBox="1"/>
      </xdr:nvSpPr>
      <xdr:spPr>
        <a:xfrm>
          <a:off x="11914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26" name="テキスト ボックス 625">
          <a:extLst>
            <a:ext uri="{FF2B5EF4-FFF2-40B4-BE49-F238E27FC236}">
              <a16:creationId xmlns:a16="http://schemas.microsoft.com/office/drawing/2014/main" id="{00000000-0008-0000-0700-000072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7" name="災害復旧費グラフ枠">
          <a:extLst>
            <a:ext uri="{FF2B5EF4-FFF2-40B4-BE49-F238E27FC236}">
              <a16:creationId xmlns:a16="http://schemas.microsoft.com/office/drawing/2014/main" id="{00000000-0008-0000-0700-000073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112748</xdr:rowOff>
    </xdr:from>
    <xdr:to>
      <xdr:col>85</xdr:col>
      <xdr:colOff>126364</xdr:colOff>
      <xdr:row>78</xdr:row>
      <xdr:rowOff>139700</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flipV="1">
          <a:off x="16317595" y="12285698"/>
          <a:ext cx="1269" cy="12271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143527</xdr:rowOff>
    </xdr:from>
    <xdr:ext cx="249299" cy="259045"/>
    <xdr:sp macro="" textlink="">
      <xdr:nvSpPr>
        <xdr:cNvPr id="629" name="災害復旧費最小値テキスト">
          <a:extLst>
            <a:ext uri="{FF2B5EF4-FFF2-40B4-BE49-F238E27FC236}">
              <a16:creationId xmlns:a16="http://schemas.microsoft.com/office/drawing/2014/main" id="{00000000-0008-0000-0700-000075020000}"/>
            </a:ext>
          </a:extLst>
        </xdr:cNvPr>
        <xdr:cNvSpPr txBox="1"/>
      </xdr:nvSpPr>
      <xdr:spPr>
        <a:xfrm>
          <a:off x="16370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59425</xdr:rowOff>
    </xdr:from>
    <xdr:ext cx="534377" cy="259045"/>
    <xdr:sp macro="" textlink="">
      <xdr:nvSpPr>
        <xdr:cNvPr id="631" name="災害復旧費最大値テキスト">
          <a:extLst>
            <a:ext uri="{FF2B5EF4-FFF2-40B4-BE49-F238E27FC236}">
              <a16:creationId xmlns:a16="http://schemas.microsoft.com/office/drawing/2014/main" id="{00000000-0008-0000-0700-000077020000}"/>
            </a:ext>
          </a:extLst>
        </xdr:cNvPr>
        <xdr:cNvSpPr txBox="1"/>
      </xdr:nvSpPr>
      <xdr:spPr>
        <a:xfrm>
          <a:off x="16370300" y="120609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53,679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112748</xdr:rowOff>
    </xdr:from>
    <xdr:to>
      <xdr:col>86</xdr:col>
      <xdr:colOff>25400</xdr:colOff>
      <xdr:row>71</xdr:row>
      <xdr:rowOff>112748</xdr:rowOff>
    </xdr:to>
    <xdr:cxnSp macro="">
      <xdr:nvCxnSpPr>
        <xdr:cNvPr id="632" name="直線コネクタ 631">
          <a:extLst>
            <a:ext uri="{FF2B5EF4-FFF2-40B4-BE49-F238E27FC236}">
              <a16:creationId xmlns:a16="http://schemas.microsoft.com/office/drawing/2014/main" id="{00000000-0008-0000-0700-000078020000}"/>
            </a:ext>
          </a:extLst>
        </xdr:cNvPr>
        <xdr:cNvCxnSpPr/>
      </xdr:nvCxnSpPr>
      <xdr:spPr>
        <a:xfrm>
          <a:off x="16230600" y="122856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135471</xdr:rowOff>
    </xdr:from>
    <xdr:to>
      <xdr:col>85</xdr:col>
      <xdr:colOff>127000</xdr:colOff>
      <xdr:row>78</xdr:row>
      <xdr:rowOff>139655</xdr:rowOff>
    </xdr:to>
    <xdr:cxnSp macro="">
      <xdr:nvCxnSpPr>
        <xdr:cNvPr id="633" name="直線コネクタ 632">
          <a:extLst>
            <a:ext uri="{FF2B5EF4-FFF2-40B4-BE49-F238E27FC236}">
              <a16:creationId xmlns:a16="http://schemas.microsoft.com/office/drawing/2014/main" id="{00000000-0008-0000-0700-000079020000}"/>
            </a:ext>
          </a:extLst>
        </xdr:cNvPr>
        <xdr:cNvCxnSpPr/>
      </xdr:nvCxnSpPr>
      <xdr:spPr>
        <a:xfrm flipV="1">
          <a:off x="15481300" y="13508571"/>
          <a:ext cx="838200" cy="41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54763</xdr:rowOff>
    </xdr:from>
    <xdr:ext cx="469744" cy="259045"/>
    <xdr:sp macro="" textlink="">
      <xdr:nvSpPr>
        <xdr:cNvPr id="634" name="災害復旧費平均値テキスト">
          <a:extLst>
            <a:ext uri="{FF2B5EF4-FFF2-40B4-BE49-F238E27FC236}">
              <a16:creationId xmlns:a16="http://schemas.microsoft.com/office/drawing/2014/main" id="{00000000-0008-0000-0700-00007A020000}"/>
            </a:ext>
          </a:extLst>
        </xdr:cNvPr>
        <xdr:cNvSpPr txBox="1"/>
      </xdr:nvSpPr>
      <xdr:spPr>
        <a:xfrm>
          <a:off x="16370300" y="1325641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31886</xdr:rowOff>
    </xdr:from>
    <xdr:to>
      <xdr:col>85</xdr:col>
      <xdr:colOff>177800</xdr:colOff>
      <xdr:row>78</xdr:row>
      <xdr:rowOff>133486</xdr:rowOff>
    </xdr:to>
    <xdr:sp macro="" textlink="">
      <xdr:nvSpPr>
        <xdr:cNvPr id="635" name="フローチャート: 判断 634">
          <a:extLst>
            <a:ext uri="{FF2B5EF4-FFF2-40B4-BE49-F238E27FC236}">
              <a16:creationId xmlns:a16="http://schemas.microsoft.com/office/drawing/2014/main" id="{00000000-0008-0000-0700-00007B020000}"/>
            </a:ext>
          </a:extLst>
        </xdr:cNvPr>
        <xdr:cNvSpPr/>
      </xdr:nvSpPr>
      <xdr:spPr>
        <a:xfrm>
          <a:off x="16268700" y="13404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135951</xdr:rowOff>
    </xdr:from>
    <xdr:to>
      <xdr:col>81</xdr:col>
      <xdr:colOff>50800</xdr:colOff>
      <xdr:row>78</xdr:row>
      <xdr:rowOff>139655</xdr:rowOff>
    </xdr:to>
    <xdr:cxnSp macro="">
      <xdr:nvCxnSpPr>
        <xdr:cNvPr id="636" name="直線コネクタ 635">
          <a:extLst>
            <a:ext uri="{FF2B5EF4-FFF2-40B4-BE49-F238E27FC236}">
              <a16:creationId xmlns:a16="http://schemas.microsoft.com/office/drawing/2014/main" id="{00000000-0008-0000-0700-00007C020000}"/>
            </a:ext>
          </a:extLst>
        </xdr:cNvPr>
        <xdr:cNvCxnSpPr/>
      </xdr:nvCxnSpPr>
      <xdr:spPr>
        <a:xfrm>
          <a:off x="14592300" y="13509051"/>
          <a:ext cx="889000" cy="37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34128</xdr:rowOff>
    </xdr:from>
    <xdr:to>
      <xdr:col>81</xdr:col>
      <xdr:colOff>101600</xdr:colOff>
      <xdr:row>78</xdr:row>
      <xdr:rowOff>135728</xdr:rowOff>
    </xdr:to>
    <xdr:sp macro="" textlink="">
      <xdr:nvSpPr>
        <xdr:cNvPr id="637" name="フローチャート: 判断 636">
          <a:extLst>
            <a:ext uri="{FF2B5EF4-FFF2-40B4-BE49-F238E27FC236}">
              <a16:creationId xmlns:a16="http://schemas.microsoft.com/office/drawing/2014/main" id="{00000000-0008-0000-0700-00007D020000}"/>
            </a:ext>
          </a:extLst>
        </xdr:cNvPr>
        <xdr:cNvSpPr/>
      </xdr:nvSpPr>
      <xdr:spPr>
        <a:xfrm>
          <a:off x="15430500" y="13407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76</xdr:row>
      <xdr:rowOff>152255</xdr:rowOff>
    </xdr:from>
    <xdr:ext cx="469744" cy="259045"/>
    <xdr:sp macro="" textlink="">
      <xdr:nvSpPr>
        <xdr:cNvPr id="638" name="テキスト ボックス 637">
          <a:extLst>
            <a:ext uri="{FF2B5EF4-FFF2-40B4-BE49-F238E27FC236}">
              <a16:creationId xmlns:a16="http://schemas.microsoft.com/office/drawing/2014/main" id="{00000000-0008-0000-0700-00007E020000}"/>
            </a:ext>
          </a:extLst>
        </xdr:cNvPr>
        <xdr:cNvSpPr txBox="1"/>
      </xdr:nvSpPr>
      <xdr:spPr>
        <a:xfrm>
          <a:off x="15246428" y="131824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135951</xdr:rowOff>
    </xdr:from>
    <xdr:to>
      <xdr:col>76</xdr:col>
      <xdr:colOff>114300</xdr:colOff>
      <xdr:row>78</xdr:row>
      <xdr:rowOff>139106</xdr:rowOff>
    </xdr:to>
    <xdr:cxnSp macro="">
      <xdr:nvCxnSpPr>
        <xdr:cNvPr id="639" name="直線コネクタ 638">
          <a:extLst>
            <a:ext uri="{FF2B5EF4-FFF2-40B4-BE49-F238E27FC236}">
              <a16:creationId xmlns:a16="http://schemas.microsoft.com/office/drawing/2014/main" id="{00000000-0008-0000-0700-00007F020000}"/>
            </a:ext>
          </a:extLst>
        </xdr:cNvPr>
        <xdr:cNvCxnSpPr/>
      </xdr:nvCxnSpPr>
      <xdr:spPr>
        <a:xfrm flipV="1">
          <a:off x="13703300" y="13509051"/>
          <a:ext cx="889000" cy="31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161710</xdr:rowOff>
    </xdr:from>
    <xdr:to>
      <xdr:col>76</xdr:col>
      <xdr:colOff>165100</xdr:colOff>
      <xdr:row>78</xdr:row>
      <xdr:rowOff>91860</xdr:rowOff>
    </xdr:to>
    <xdr:sp macro="" textlink="">
      <xdr:nvSpPr>
        <xdr:cNvPr id="640" name="フローチャート: 判断 639">
          <a:extLst>
            <a:ext uri="{FF2B5EF4-FFF2-40B4-BE49-F238E27FC236}">
              <a16:creationId xmlns:a16="http://schemas.microsoft.com/office/drawing/2014/main" id="{00000000-0008-0000-0700-000080020000}"/>
            </a:ext>
          </a:extLst>
        </xdr:cNvPr>
        <xdr:cNvSpPr/>
      </xdr:nvSpPr>
      <xdr:spPr>
        <a:xfrm>
          <a:off x="14541500" y="13363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76</xdr:row>
      <xdr:rowOff>108387</xdr:rowOff>
    </xdr:from>
    <xdr:ext cx="469744" cy="259045"/>
    <xdr:sp macro="" textlink="">
      <xdr:nvSpPr>
        <xdr:cNvPr id="641" name="テキスト ボックス 640">
          <a:extLst>
            <a:ext uri="{FF2B5EF4-FFF2-40B4-BE49-F238E27FC236}">
              <a16:creationId xmlns:a16="http://schemas.microsoft.com/office/drawing/2014/main" id="{00000000-0008-0000-0700-000081020000}"/>
            </a:ext>
          </a:extLst>
        </xdr:cNvPr>
        <xdr:cNvSpPr txBox="1"/>
      </xdr:nvSpPr>
      <xdr:spPr>
        <a:xfrm>
          <a:off x="14357428" y="131385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124040</xdr:rowOff>
    </xdr:from>
    <xdr:to>
      <xdr:col>71</xdr:col>
      <xdr:colOff>177800</xdr:colOff>
      <xdr:row>78</xdr:row>
      <xdr:rowOff>139106</xdr:rowOff>
    </xdr:to>
    <xdr:cxnSp macro="">
      <xdr:nvCxnSpPr>
        <xdr:cNvPr id="642" name="直線コネクタ 641">
          <a:extLst>
            <a:ext uri="{FF2B5EF4-FFF2-40B4-BE49-F238E27FC236}">
              <a16:creationId xmlns:a16="http://schemas.microsoft.com/office/drawing/2014/main" id="{00000000-0008-0000-0700-000082020000}"/>
            </a:ext>
          </a:extLst>
        </xdr:cNvPr>
        <xdr:cNvCxnSpPr/>
      </xdr:nvCxnSpPr>
      <xdr:spPr>
        <a:xfrm>
          <a:off x="12814300" y="13497140"/>
          <a:ext cx="889000" cy="150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12684</xdr:rowOff>
    </xdr:from>
    <xdr:to>
      <xdr:col>72</xdr:col>
      <xdr:colOff>38100</xdr:colOff>
      <xdr:row>78</xdr:row>
      <xdr:rowOff>114284</xdr:rowOff>
    </xdr:to>
    <xdr:sp macro="" textlink="">
      <xdr:nvSpPr>
        <xdr:cNvPr id="643" name="フローチャート: 判断 642">
          <a:extLst>
            <a:ext uri="{FF2B5EF4-FFF2-40B4-BE49-F238E27FC236}">
              <a16:creationId xmlns:a16="http://schemas.microsoft.com/office/drawing/2014/main" id="{00000000-0008-0000-0700-000083020000}"/>
            </a:ext>
          </a:extLst>
        </xdr:cNvPr>
        <xdr:cNvSpPr/>
      </xdr:nvSpPr>
      <xdr:spPr>
        <a:xfrm>
          <a:off x="13652500" y="133857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76</xdr:row>
      <xdr:rowOff>130811</xdr:rowOff>
    </xdr:from>
    <xdr:ext cx="469744" cy="259045"/>
    <xdr:sp macro="" textlink="">
      <xdr:nvSpPr>
        <xdr:cNvPr id="644" name="テキスト ボックス 643">
          <a:extLst>
            <a:ext uri="{FF2B5EF4-FFF2-40B4-BE49-F238E27FC236}">
              <a16:creationId xmlns:a16="http://schemas.microsoft.com/office/drawing/2014/main" id="{00000000-0008-0000-0700-000084020000}"/>
            </a:ext>
          </a:extLst>
        </xdr:cNvPr>
        <xdr:cNvSpPr txBox="1"/>
      </xdr:nvSpPr>
      <xdr:spPr>
        <a:xfrm>
          <a:off x="13468428" y="131610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39134</xdr:rowOff>
    </xdr:from>
    <xdr:to>
      <xdr:col>67</xdr:col>
      <xdr:colOff>101600</xdr:colOff>
      <xdr:row>78</xdr:row>
      <xdr:rowOff>140734</xdr:rowOff>
    </xdr:to>
    <xdr:sp macro="" textlink="">
      <xdr:nvSpPr>
        <xdr:cNvPr id="645" name="フローチャート: 判断 644">
          <a:extLst>
            <a:ext uri="{FF2B5EF4-FFF2-40B4-BE49-F238E27FC236}">
              <a16:creationId xmlns:a16="http://schemas.microsoft.com/office/drawing/2014/main" id="{00000000-0008-0000-0700-000085020000}"/>
            </a:ext>
          </a:extLst>
        </xdr:cNvPr>
        <xdr:cNvSpPr/>
      </xdr:nvSpPr>
      <xdr:spPr>
        <a:xfrm>
          <a:off x="12763500" y="134122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76</xdr:row>
      <xdr:rowOff>157261</xdr:rowOff>
    </xdr:from>
    <xdr:ext cx="469744"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2579428" y="131874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84671</xdr:rowOff>
    </xdr:from>
    <xdr:to>
      <xdr:col>85</xdr:col>
      <xdr:colOff>177800</xdr:colOff>
      <xdr:row>79</xdr:row>
      <xdr:rowOff>14821</xdr:rowOff>
    </xdr:to>
    <xdr:sp macro="" textlink="">
      <xdr:nvSpPr>
        <xdr:cNvPr id="652" name="楕円 651">
          <a:extLst>
            <a:ext uri="{FF2B5EF4-FFF2-40B4-BE49-F238E27FC236}">
              <a16:creationId xmlns:a16="http://schemas.microsoft.com/office/drawing/2014/main" id="{00000000-0008-0000-0700-00008C020000}"/>
            </a:ext>
          </a:extLst>
        </xdr:cNvPr>
        <xdr:cNvSpPr/>
      </xdr:nvSpPr>
      <xdr:spPr>
        <a:xfrm>
          <a:off x="16268700" y="134577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10314</xdr:rowOff>
    </xdr:from>
    <xdr:ext cx="378565" cy="259045"/>
    <xdr:sp macro="" textlink="">
      <xdr:nvSpPr>
        <xdr:cNvPr id="653" name="災害復旧費該当値テキスト">
          <a:extLst>
            <a:ext uri="{FF2B5EF4-FFF2-40B4-BE49-F238E27FC236}">
              <a16:creationId xmlns:a16="http://schemas.microsoft.com/office/drawing/2014/main" id="{00000000-0008-0000-0700-00008D020000}"/>
            </a:ext>
          </a:extLst>
        </xdr:cNvPr>
        <xdr:cNvSpPr txBox="1"/>
      </xdr:nvSpPr>
      <xdr:spPr>
        <a:xfrm>
          <a:off x="16370300" y="1338341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88855</xdr:rowOff>
    </xdr:from>
    <xdr:to>
      <xdr:col>81</xdr:col>
      <xdr:colOff>101600</xdr:colOff>
      <xdr:row>79</xdr:row>
      <xdr:rowOff>19005</xdr:rowOff>
    </xdr:to>
    <xdr:sp macro="" textlink="">
      <xdr:nvSpPr>
        <xdr:cNvPr id="654" name="楕円 653">
          <a:extLst>
            <a:ext uri="{FF2B5EF4-FFF2-40B4-BE49-F238E27FC236}">
              <a16:creationId xmlns:a16="http://schemas.microsoft.com/office/drawing/2014/main" id="{00000000-0008-0000-0700-00008E020000}"/>
            </a:ext>
          </a:extLst>
        </xdr:cNvPr>
        <xdr:cNvSpPr/>
      </xdr:nvSpPr>
      <xdr:spPr>
        <a:xfrm>
          <a:off x="15430500" y="13461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79</xdr:row>
      <xdr:rowOff>10132</xdr:rowOff>
    </xdr:from>
    <xdr:ext cx="249299" cy="25904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5356650" y="1355468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85151</xdr:rowOff>
    </xdr:from>
    <xdr:to>
      <xdr:col>76</xdr:col>
      <xdr:colOff>165100</xdr:colOff>
      <xdr:row>79</xdr:row>
      <xdr:rowOff>15301</xdr:rowOff>
    </xdr:to>
    <xdr:sp macro="" textlink="">
      <xdr:nvSpPr>
        <xdr:cNvPr id="656" name="楕円 655">
          <a:extLst>
            <a:ext uri="{FF2B5EF4-FFF2-40B4-BE49-F238E27FC236}">
              <a16:creationId xmlns:a16="http://schemas.microsoft.com/office/drawing/2014/main" id="{00000000-0008-0000-0700-000090020000}"/>
            </a:ext>
          </a:extLst>
        </xdr:cNvPr>
        <xdr:cNvSpPr/>
      </xdr:nvSpPr>
      <xdr:spPr>
        <a:xfrm>
          <a:off x="14541500" y="134582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79</xdr:row>
      <xdr:rowOff>6428</xdr:rowOff>
    </xdr:from>
    <xdr:ext cx="378565"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4403017" y="1355097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88306</xdr:rowOff>
    </xdr:from>
    <xdr:to>
      <xdr:col>72</xdr:col>
      <xdr:colOff>38100</xdr:colOff>
      <xdr:row>79</xdr:row>
      <xdr:rowOff>18456</xdr:rowOff>
    </xdr:to>
    <xdr:sp macro="" textlink="">
      <xdr:nvSpPr>
        <xdr:cNvPr id="658" name="楕円 657">
          <a:extLst>
            <a:ext uri="{FF2B5EF4-FFF2-40B4-BE49-F238E27FC236}">
              <a16:creationId xmlns:a16="http://schemas.microsoft.com/office/drawing/2014/main" id="{00000000-0008-0000-0700-000092020000}"/>
            </a:ext>
          </a:extLst>
        </xdr:cNvPr>
        <xdr:cNvSpPr/>
      </xdr:nvSpPr>
      <xdr:spPr>
        <a:xfrm>
          <a:off x="13652500" y="134614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20833</xdr:colOff>
      <xdr:row>79</xdr:row>
      <xdr:rowOff>9583</xdr:rowOff>
    </xdr:from>
    <xdr:ext cx="313932" cy="259045"/>
    <xdr:sp macro="" textlink="">
      <xdr:nvSpPr>
        <xdr:cNvPr id="659" name="テキスト ボックス 658">
          <a:extLst>
            <a:ext uri="{FF2B5EF4-FFF2-40B4-BE49-F238E27FC236}">
              <a16:creationId xmlns:a16="http://schemas.microsoft.com/office/drawing/2014/main" id="{00000000-0008-0000-0700-000093020000}"/>
            </a:ext>
          </a:extLst>
        </xdr:cNvPr>
        <xdr:cNvSpPr txBox="1"/>
      </xdr:nvSpPr>
      <xdr:spPr>
        <a:xfrm>
          <a:off x="13546333" y="1355413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73240</xdr:rowOff>
    </xdr:from>
    <xdr:to>
      <xdr:col>67</xdr:col>
      <xdr:colOff>101600</xdr:colOff>
      <xdr:row>79</xdr:row>
      <xdr:rowOff>3390</xdr:rowOff>
    </xdr:to>
    <xdr:sp macro="" textlink="">
      <xdr:nvSpPr>
        <xdr:cNvPr id="660" name="楕円 659">
          <a:extLst>
            <a:ext uri="{FF2B5EF4-FFF2-40B4-BE49-F238E27FC236}">
              <a16:creationId xmlns:a16="http://schemas.microsoft.com/office/drawing/2014/main" id="{00000000-0008-0000-0700-000094020000}"/>
            </a:ext>
          </a:extLst>
        </xdr:cNvPr>
        <xdr:cNvSpPr/>
      </xdr:nvSpPr>
      <xdr:spPr>
        <a:xfrm>
          <a:off x="12763500" y="13446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78</xdr:row>
      <xdr:rowOff>165967</xdr:rowOff>
    </xdr:from>
    <xdr:ext cx="378565" cy="259045"/>
    <xdr:sp macro="" textlink="">
      <xdr:nvSpPr>
        <xdr:cNvPr id="661" name="テキスト ボックス 660">
          <a:extLst>
            <a:ext uri="{FF2B5EF4-FFF2-40B4-BE49-F238E27FC236}">
              <a16:creationId xmlns:a16="http://schemas.microsoft.com/office/drawing/2014/main" id="{00000000-0008-0000-0700-000095020000}"/>
            </a:ext>
          </a:extLst>
        </xdr:cNvPr>
        <xdr:cNvSpPr txBox="1"/>
      </xdr:nvSpPr>
      <xdr:spPr>
        <a:xfrm>
          <a:off x="12625017" y="1353906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2" name="正方形/長方形 661">
          <a:extLst>
            <a:ext uri="{FF2B5EF4-FFF2-40B4-BE49-F238E27FC236}">
              <a16:creationId xmlns:a16="http://schemas.microsoft.com/office/drawing/2014/main" id="{00000000-0008-0000-0700-000096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3" name="正方形/長方形 662">
          <a:extLst>
            <a:ext uri="{FF2B5EF4-FFF2-40B4-BE49-F238E27FC236}">
              <a16:creationId xmlns:a16="http://schemas.microsoft.com/office/drawing/2014/main" id="{00000000-0008-0000-0700-000097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6" name="正方形/長方形 665">
          <a:extLst>
            <a:ext uri="{FF2B5EF4-FFF2-40B4-BE49-F238E27FC236}">
              <a16:creationId xmlns:a16="http://schemas.microsoft.com/office/drawing/2014/main" id="{00000000-0008-0000-0700-00009A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7" name="正方形/長方形 666">
          <a:extLst>
            <a:ext uri="{FF2B5EF4-FFF2-40B4-BE49-F238E27FC236}">
              <a16:creationId xmlns:a16="http://schemas.microsoft.com/office/drawing/2014/main" id="{00000000-0008-0000-0700-00009B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8" name="正方形/長方形 667">
          <a:extLst>
            <a:ext uri="{FF2B5EF4-FFF2-40B4-BE49-F238E27FC236}">
              <a16:creationId xmlns:a16="http://schemas.microsoft.com/office/drawing/2014/main" id="{00000000-0008-0000-0700-00009C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9" name="正方形/長方形 668">
          <a:extLst>
            <a:ext uri="{FF2B5EF4-FFF2-40B4-BE49-F238E27FC236}">
              <a16:creationId xmlns:a16="http://schemas.microsoft.com/office/drawing/2014/main" id="{00000000-0008-0000-0700-00009D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0" name="テキスト ボックス 669">
          <a:extLst>
            <a:ext uri="{FF2B5EF4-FFF2-40B4-BE49-F238E27FC236}">
              <a16:creationId xmlns:a16="http://schemas.microsoft.com/office/drawing/2014/main" id="{00000000-0008-0000-0700-00009E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1" name="直線コネクタ 670">
          <a:extLst>
            <a:ext uri="{FF2B5EF4-FFF2-40B4-BE49-F238E27FC236}">
              <a16:creationId xmlns:a16="http://schemas.microsoft.com/office/drawing/2014/main" id="{00000000-0008-0000-0700-00009F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72" name="直線コネクタ 671">
          <a:extLst>
            <a:ext uri="{FF2B5EF4-FFF2-40B4-BE49-F238E27FC236}">
              <a16:creationId xmlns:a16="http://schemas.microsoft.com/office/drawing/2014/main" id="{00000000-0008-0000-0700-0000A0020000}"/>
            </a:ext>
          </a:extLst>
        </xdr:cNvPr>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73" name="テキスト ボックス 672">
          <a:extLst>
            <a:ext uri="{FF2B5EF4-FFF2-40B4-BE49-F238E27FC236}">
              <a16:creationId xmlns:a16="http://schemas.microsoft.com/office/drawing/2014/main" id="{00000000-0008-0000-0700-0000A1020000}"/>
            </a:ext>
          </a:extLst>
        </xdr:cNvPr>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74" name="直線コネクタ 673">
          <a:extLst>
            <a:ext uri="{FF2B5EF4-FFF2-40B4-BE49-F238E27FC236}">
              <a16:creationId xmlns:a16="http://schemas.microsoft.com/office/drawing/2014/main" id="{00000000-0008-0000-0700-0000A2020000}"/>
            </a:ext>
          </a:extLst>
        </xdr:cNvPr>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144434</xdr:rowOff>
    </xdr:from>
    <xdr:ext cx="531299" cy="259045"/>
    <xdr:sp macro="" textlink="">
      <xdr:nvSpPr>
        <xdr:cNvPr id="675" name="テキスト ボックス 674">
          <a:extLst>
            <a:ext uri="{FF2B5EF4-FFF2-40B4-BE49-F238E27FC236}">
              <a16:creationId xmlns:a16="http://schemas.microsoft.com/office/drawing/2014/main" id="{00000000-0008-0000-0700-0000A3020000}"/>
            </a:ext>
          </a:extLst>
        </xdr:cNvPr>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76" name="直線コネクタ 675">
          <a:extLst>
            <a:ext uri="{FF2B5EF4-FFF2-40B4-BE49-F238E27FC236}">
              <a16:creationId xmlns:a16="http://schemas.microsoft.com/office/drawing/2014/main" id="{00000000-0008-0000-0700-0000A4020000}"/>
            </a:ext>
          </a:extLst>
        </xdr:cNvPr>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94</xdr:row>
      <xdr:rowOff>160763</xdr:rowOff>
    </xdr:from>
    <xdr:ext cx="531299" cy="259045"/>
    <xdr:sp macro="" textlink="">
      <xdr:nvSpPr>
        <xdr:cNvPr id="677" name="テキスト ボックス 676">
          <a:extLst>
            <a:ext uri="{FF2B5EF4-FFF2-40B4-BE49-F238E27FC236}">
              <a16:creationId xmlns:a16="http://schemas.microsoft.com/office/drawing/2014/main" id="{00000000-0008-0000-0700-0000A5020000}"/>
            </a:ext>
          </a:extLst>
        </xdr:cNvPr>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5641</xdr:rowOff>
    </xdr:from>
    <xdr:ext cx="531299" cy="259045"/>
    <xdr:sp macro="" textlink="">
      <xdr:nvSpPr>
        <xdr:cNvPr id="679" name="テキスト ボックス 678">
          <a:extLst>
            <a:ext uri="{FF2B5EF4-FFF2-40B4-BE49-F238E27FC236}">
              <a16:creationId xmlns:a16="http://schemas.microsoft.com/office/drawing/2014/main" id="{00000000-0008-0000-0700-0000A7020000}"/>
            </a:ext>
          </a:extLst>
        </xdr:cNvPr>
        <xdr:cNvSpPr txBox="1"/>
      </xdr:nvSpPr>
      <xdr:spPr>
        <a:xfrm>
          <a:off x="11914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21970</xdr:rowOff>
    </xdr:from>
    <xdr:ext cx="531299" cy="259045"/>
    <xdr:sp macro="" textlink="">
      <xdr:nvSpPr>
        <xdr:cNvPr id="681" name="テキスト ボックス 680">
          <a:extLst>
            <a:ext uri="{FF2B5EF4-FFF2-40B4-BE49-F238E27FC236}">
              <a16:creationId xmlns:a16="http://schemas.microsoft.com/office/drawing/2014/main" id="{00000000-0008-0000-0700-0000A9020000}"/>
            </a:ext>
          </a:extLst>
        </xdr:cNvPr>
        <xdr:cNvSpPr txBox="1"/>
      </xdr:nvSpPr>
      <xdr:spPr>
        <a:xfrm>
          <a:off x="11914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82" name="直線コネクタ 681">
          <a:extLst>
            <a:ext uri="{FF2B5EF4-FFF2-40B4-BE49-F238E27FC236}">
              <a16:creationId xmlns:a16="http://schemas.microsoft.com/office/drawing/2014/main" id="{00000000-0008-0000-0700-0000AA020000}"/>
            </a:ext>
          </a:extLst>
        </xdr:cNvPr>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38298</xdr:rowOff>
    </xdr:from>
    <xdr:ext cx="595419" cy="259045"/>
    <xdr:sp macro="" textlink="">
      <xdr:nvSpPr>
        <xdr:cNvPr id="683" name="テキスト ボックス 682">
          <a:extLst>
            <a:ext uri="{FF2B5EF4-FFF2-40B4-BE49-F238E27FC236}">
              <a16:creationId xmlns:a16="http://schemas.microsoft.com/office/drawing/2014/main" id="{00000000-0008-0000-0700-0000AB020000}"/>
            </a:ext>
          </a:extLst>
        </xdr:cNvPr>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4" name="直線コネクタ 683">
          <a:extLst>
            <a:ext uri="{FF2B5EF4-FFF2-40B4-BE49-F238E27FC236}">
              <a16:creationId xmlns:a16="http://schemas.microsoft.com/office/drawing/2014/main" id="{00000000-0008-0000-0700-0000AC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5" name="テキスト ボックス 684">
          <a:extLst>
            <a:ext uri="{FF2B5EF4-FFF2-40B4-BE49-F238E27FC236}">
              <a16:creationId xmlns:a16="http://schemas.microsoft.com/office/drawing/2014/main" id="{00000000-0008-0000-0700-0000AD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6" name="公債費グラフ枠">
          <a:extLst>
            <a:ext uri="{FF2B5EF4-FFF2-40B4-BE49-F238E27FC236}">
              <a16:creationId xmlns:a16="http://schemas.microsoft.com/office/drawing/2014/main" id="{00000000-0008-0000-0700-0000AE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1936</xdr:rowOff>
    </xdr:from>
    <xdr:to>
      <xdr:col>85</xdr:col>
      <xdr:colOff>126364</xdr:colOff>
      <xdr:row>98</xdr:row>
      <xdr:rowOff>107843</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flipV="1">
          <a:off x="16317595" y="15432436"/>
          <a:ext cx="1269" cy="14775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111670</xdr:rowOff>
    </xdr:from>
    <xdr:ext cx="469744" cy="259045"/>
    <xdr:sp macro="" textlink="">
      <xdr:nvSpPr>
        <xdr:cNvPr id="688" name="公債費最小値テキスト">
          <a:extLst>
            <a:ext uri="{FF2B5EF4-FFF2-40B4-BE49-F238E27FC236}">
              <a16:creationId xmlns:a16="http://schemas.microsoft.com/office/drawing/2014/main" id="{00000000-0008-0000-0700-0000B0020000}"/>
            </a:ext>
          </a:extLst>
        </xdr:cNvPr>
        <xdr:cNvSpPr txBox="1"/>
      </xdr:nvSpPr>
      <xdr:spPr>
        <a:xfrm>
          <a:off x="16370300" y="169137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107843</xdr:rowOff>
    </xdr:from>
    <xdr:to>
      <xdr:col>86</xdr:col>
      <xdr:colOff>25400</xdr:colOff>
      <xdr:row>98</xdr:row>
      <xdr:rowOff>107843</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a:off x="16230600" y="169099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120063</xdr:rowOff>
    </xdr:from>
    <xdr:ext cx="599010" cy="259045"/>
    <xdr:sp macro="" textlink="">
      <xdr:nvSpPr>
        <xdr:cNvPr id="690" name="公債費最大値テキスト">
          <a:extLst>
            <a:ext uri="{FF2B5EF4-FFF2-40B4-BE49-F238E27FC236}">
              <a16:creationId xmlns:a16="http://schemas.microsoft.com/office/drawing/2014/main" id="{00000000-0008-0000-0700-0000B2020000}"/>
            </a:ext>
          </a:extLst>
        </xdr:cNvPr>
        <xdr:cNvSpPr txBox="1"/>
      </xdr:nvSpPr>
      <xdr:spPr>
        <a:xfrm>
          <a:off x="16370300" y="152076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100,437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1936</xdr:rowOff>
    </xdr:from>
    <xdr:to>
      <xdr:col>86</xdr:col>
      <xdr:colOff>25400</xdr:colOff>
      <xdr:row>90</xdr:row>
      <xdr:rowOff>1936</xdr:rowOff>
    </xdr:to>
    <xdr:cxnSp macro="">
      <xdr:nvCxnSpPr>
        <xdr:cNvPr id="691" name="直線コネクタ 690">
          <a:extLst>
            <a:ext uri="{FF2B5EF4-FFF2-40B4-BE49-F238E27FC236}">
              <a16:creationId xmlns:a16="http://schemas.microsoft.com/office/drawing/2014/main" id="{00000000-0008-0000-0700-0000B3020000}"/>
            </a:ext>
          </a:extLst>
        </xdr:cNvPr>
        <xdr:cNvCxnSpPr/>
      </xdr:nvCxnSpPr>
      <xdr:spPr>
        <a:xfrm>
          <a:off x="16230600" y="154324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1822</xdr:rowOff>
    </xdr:from>
    <xdr:to>
      <xdr:col>85</xdr:col>
      <xdr:colOff>127000</xdr:colOff>
      <xdr:row>97</xdr:row>
      <xdr:rowOff>5104</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a:off x="15481300" y="16632472"/>
          <a:ext cx="838200" cy="32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94</xdr:row>
      <xdr:rowOff>51280</xdr:rowOff>
    </xdr:from>
    <xdr:ext cx="534377" cy="259045"/>
    <xdr:sp macro="" textlink="">
      <xdr:nvSpPr>
        <xdr:cNvPr id="693" name="公債費平均値テキスト">
          <a:extLst>
            <a:ext uri="{FF2B5EF4-FFF2-40B4-BE49-F238E27FC236}">
              <a16:creationId xmlns:a16="http://schemas.microsoft.com/office/drawing/2014/main" id="{00000000-0008-0000-0700-0000B5020000}"/>
            </a:ext>
          </a:extLst>
        </xdr:cNvPr>
        <xdr:cNvSpPr txBox="1"/>
      </xdr:nvSpPr>
      <xdr:spPr>
        <a:xfrm>
          <a:off x="16370300" y="1616758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43,205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28403</xdr:rowOff>
    </xdr:from>
    <xdr:to>
      <xdr:col>85</xdr:col>
      <xdr:colOff>177800</xdr:colOff>
      <xdr:row>95</xdr:row>
      <xdr:rowOff>130003</xdr:rowOff>
    </xdr:to>
    <xdr:sp macro="" textlink="">
      <xdr:nvSpPr>
        <xdr:cNvPr id="694" name="フローチャート: 判断 693">
          <a:extLst>
            <a:ext uri="{FF2B5EF4-FFF2-40B4-BE49-F238E27FC236}">
              <a16:creationId xmlns:a16="http://schemas.microsoft.com/office/drawing/2014/main" id="{00000000-0008-0000-0700-0000B6020000}"/>
            </a:ext>
          </a:extLst>
        </xdr:cNvPr>
        <xdr:cNvSpPr/>
      </xdr:nvSpPr>
      <xdr:spPr>
        <a:xfrm>
          <a:off x="16268700" y="163161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150118</xdr:rowOff>
    </xdr:from>
    <xdr:to>
      <xdr:col>81</xdr:col>
      <xdr:colOff>50800</xdr:colOff>
      <xdr:row>97</xdr:row>
      <xdr:rowOff>1822</xdr:rowOff>
    </xdr:to>
    <xdr:cxnSp macro="">
      <xdr:nvCxnSpPr>
        <xdr:cNvPr id="695" name="直線コネクタ 694">
          <a:extLst>
            <a:ext uri="{FF2B5EF4-FFF2-40B4-BE49-F238E27FC236}">
              <a16:creationId xmlns:a16="http://schemas.microsoft.com/office/drawing/2014/main" id="{00000000-0008-0000-0700-0000B7020000}"/>
            </a:ext>
          </a:extLst>
        </xdr:cNvPr>
        <xdr:cNvCxnSpPr/>
      </xdr:nvCxnSpPr>
      <xdr:spPr>
        <a:xfrm>
          <a:off x="14592300" y="16609318"/>
          <a:ext cx="889000" cy="231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23864</xdr:rowOff>
    </xdr:from>
    <xdr:to>
      <xdr:col>81</xdr:col>
      <xdr:colOff>101600</xdr:colOff>
      <xdr:row>95</xdr:row>
      <xdr:rowOff>125464</xdr:rowOff>
    </xdr:to>
    <xdr:sp macro="" textlink="">
      <xdr:nvSpPr>
        <xdr:cNvPr id="696" name="フローチャート: 判断 695">
          <a:extLst>
            <a:ext uri="{FF2B5EF4-FFF2-40B4-BE49-F238E27FC236}">
              <a16:creationId xmlns:a16="http://schemas.microsoft.com/office/drawing/2014/main" id="{00000000-0008-0000-0700-0000B8020000}"/>
            </a:ext>
          </a:extLst>
        </xdr:cNvPr>
        <xdr:cNvSpPr/>
      </xdr:nvSpPr>
      <xdr:spPr>
        <a:xfrm>
          <a:off x="15430500" y="16311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93</xdr:row>
      <xdr:rowOff>141991</xdr:rowOff>
    </xdr:from>
    <xdr:ext cx="534377" cy="259045"/>
    <xdr:sp macro="" textlink="">
      <xdr:nvSpPr>
        <xdr:cNvPr id="697" name="テキスト ボックス 696">
          <a:extLst>
            <a:ext uri="{FF2B5EF4-FFF2-40B4-BE49-F238E27FC236}">
              <a16:creationId xmlns:a16="http://schemas.microsoft.com/office/drawing/2014/main" id="{00000000-0008-0000-0700-0000B9020000}"/>
            </a:ext>
          </a:extLst>
        </xdr:cNvPr>
        <xdr:cNvSpPr txBox="1"/>
      </xdr:nvSpPr>
      <xdr:spPr>
        <a:xfrm>
          <a:off x="15214111" y="160868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43,483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150118</xdr:rowOff>
    </xdr:from>
    <xdr:to>
      <xdr:col>76</xdr:col>
      <xdr:colOff>114300</xdr:colOff>
      <xdr:row>96</xdr:row>
      <xdr:rowOff>153415</xdr:rowOff>
    </xdr:to>
    <xdr:cxnSp macro="">
      <xdr:nvCxnSpPr>
        <xdr:cNvPr id="698" name="直線コネクタ 697">
          <a:extLst>
            <a:ext uri="{FF2B5EF4-FFF2-40B4-BE49-F238E27FC236}">
              <a16:creationId xmlns:a16="http://schemas.microsoft.com/office/drawing/2014/main" id="{00000000-0008-0000-0700-0000BA020000}"/>
            </a:ext>
          </a:extLst>
        </xdr:cNvPr>
        <xdr:cNvCxnSpPr/>
      </xdr:nvCxnSpPr>
      <xdr:spPr>
        <a:xfrm flipV="1">
          <a:off x="13703300" y="16609318"/>
          <a:ext cx="889000" cy="32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85536</xdr:rowOff>
    </xdr:from>
    <xdr:to>
      <xdr:col>76</xdr:col>
      <xdr:colOff>165100</xdr:colOff>
      <xdr:row>96</xdr:row>
      <xdr:rowOff>15686</xdr:rowOff>
    </xdr:to>
    <xdr:sp macro="" textlink="">
      <xdr:nvSpPr>
        <xdr:cNvPr id="699" name="フローチャート: 判断 698">
          <a:extLst>
            <a:ext uri="{FF2B5EF4-FFF2-40B4-BE49-F238E27FC236}">
              <a16:creationId xmlns:a16="http://schemas.microsoft.com/office/drawing/2014/main" id="{00000000-0008-0000-0700-0000BB020000}"/>
            </a:ext>
          </a:extLst>
        </xdr:cNvPr>
        <xdr:cNvSpPr/>
      </xdr:nvSpPr>
      <xdr:spPr>
        <a:xfrm>
          <a:off x="14541500" y="16373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94</xdr:row>
      <xdr:rowOff>32213</xdr:rowOff>
    </xdr:from>
    <xdr:ext cx="534377" cy="259045"/>
    <xdr:sp macro="" textlink="">
      <xdr:nvSpPr>
        <xdr:cNvPr id="700" name="テキスト ボックス 699">
          <a:extLst>
            <a:ext uri="{FF2B5EF4-FFF2-40B4-BE49-F238E27FC236}">
              <a16:creationId xmlns:a16="http://schemas.microsoft.com/office/drawing/2014/main" id="{00000000-0008-0000-0700-0000BC020000}"/>
            </a:ext>
          </a:extLst>
        </xdr:cNvPr>
        <xdr:cNvSpPr txBox="1"/>
      </xdr:nvSpPr>
      <xdr:spPr>
        <a:xfrm>
          <a:off x="14325111" y="161485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137838</xdr:rowOff>
    </xdr:from>
    <xdr:to>
      <xdr:col>71</xdr:col>
      <xdr:colOff>177800</xdr:colOff>
      <xdr:row>96</xdr:row>
      <xdr:rowOff>153415</xdr:rowOff>
    </xdr:to>
    <xdr:cxnSp macro="">
      <xdr:nvCxnSpPr>
        <xdr:cNvPr id="701" name="直線コネクタ 700">
          <a:extLst>
            <a:ext uri="{FF2B5EF4-FFF2-40B4-BE49-F238E27FC236}">
              <a16:creationId xmlns:a16="http://schemas.microsoft.com/office/drawing/2014/main" id="{00000000-0008-0000-0700-0000BD020000}"/>
            </a:ext>
          </a:extLst>
        </xdr:cNvPr>
        <xdr:cNvCxnSpPr/>
      </xdr:nvCxnSpPr>
      <xdr:spPr>
        <a:xfrm>
          <a:off x="12814300" y="16597038"/>
          <a:ext cx="889000" cy="155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74890</xdr:rowOff>
    </xdr:from>
    <xdr:to>
      <xdr:col>72</xdr:col>
      <xdr:colOff>38100</xdr:colOff>
      <xdr:row>96</xdr:row>
      <xdr:rowOff>5040</xdr:rowOff>
    </xdr:to>
    <xdr:sp macro="" textlink="">
      <xdr:nvSpPr>
        <xdr:cNvPr id="702" name="フローチャート: 判断 701">
          <a:extLst>
            <a:ext uri="{FF2B5EF4-FFF2-40B4-BE49-F238E27FC236}">
              <a16:creationId xmlns:a16="http://schemas.microsoft.com/office/drawing/2014/main" id="{00000000-0008-0000-0700-0000BE020000}"/>
            </a:ext>
          </a:extLst>
        </xdr:cNvPr>
        <xdr:cNvSpPr/>
      </xdr:nvSpPr>
      <xdr:spPr>
        <a:xfrm>
          <a:off x="13652500" y="16362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21567</xdr:rowOff>
    </xdr:from>
    <xdr:ext cx="534377"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3436111" y="161378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40,358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65094</xdr:rowOff>
    </xdr:from>
    <xdr:to>
      <xdr:col>67</xdr:col>
      <xdr:colOff>101600</xdr:colOff>
      <xdr:row>95</xdr:row>
      <xdr:rowOff>166694</xdr:rowOff>
    </xdr:to>
    <xdr:sp macro="" textlink="">
      <xdr:nvSpPr>
        <xdr:cNvPr id="704" name="フローチャート: 判断 703">
          <a:extLst>
            <a:ext uri="{FF2B5EF4-FFF2-40B4-BE49-F238E27FC236}">
              <a16:creationId xmlns:a16="http://schemas.microsoft.com/office/drawing/2014/main" id="{00000000-0008-0000-0700-0000C0020000}"/>
            </a:ext>
          </a:extLst>
        </xdr:cNvPr>
        <xdr:cNvSpPr/>
      </xdr:nvSpPr>
      <xdr:spPr>
        <a:xfrm>
          <a:off x="12763500" y="16352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11771</xdr:rowOff>
    </xdr:from>
    <xdr:ext cx="534377"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2547111" y="161280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125754</xdr:rowOff>
    </xdr:from>
    <xdr:to>
      <xdr:col>85</xdr:col>
      <xdr:colOff>177800</xdr:colOff>
      <xdr:row>97</xdr:row>
      <xdr:rowOff>55904</xdr:rowOff>
    </xdr:to>
    <xdr:sp macro="" textlink="">
      <xdr:nvSpPr>
        <xdr:cNvPr id="711" name="楕円 710">
          <a:extLst>
            <a:ext uri="{FF2B5EF4-FFF2-40B4-BE49-F238E27FC236}">
              <a16:creationId xmlns:a16="http://schemas.microsoft.com/office/drawing/2014/main" id="{00000000-0008-0000-0700-0000C7020000}"/>
            </a:ext>
          </a:extLst>
        </xdr:cNvPr>
        <xdr:cNvSpPr/>
      </xdr:nvSpPr>
      <xdr:spPr>
        <a:xfrm>
          <a:off x="16268700" y="165849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104181</xdr:rowOff>
    </xdr:from>
    <xdr:ext cx="534377" cy="259045"/>
    <xdr:sp macro="" textlink="">
      <xdr:nvSpPr>
        <xdr:cNvPr id="712" name="公債費該当値テキスト">
          <a:extLst>
            <a:ext uri="{FF2B5EF4-FFF2-40B4-BE49-F238E27FC236}">
              <a16:creationId xmlns:a16="http://schemas.microsoft.com/office/drawing/2014/main" id="{00000000-0008-0000-0700-0000C8020000}"/>
            </a:ext>
          </a:extLst>
        </xdr:cNvPr>
        <xdr:cNvSpPr txBox="1"/>
      </xdr:nvSpPr>
      <xdr:spPr>
        <a:xfrm>
          <a:off x="16370300" y="165633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26,743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122472</xdr:rowOff>
    </xdr:from>
    <xdr:to>
      <xdr:col>81</xdr:col>
      <xdr:colOff>101600</xdr:colOff>
      <xdr:row>97</xdr:row>
      <xdr:rowOff>52622</xdr:rowOff>
    </xdr:to>
    <xdr:sp macro="" textlink="">
      <xdr:nvSpPr>
        <xdr:cNvPr id="713" name="楕円 712">
          <a:extLst>
            <a:ext uri="{FF2B5EF4-FFF2-40B4-BE49-F238E27FC236}">
              <a16:creationId xmlns:a16="http://schemas.microsoft.com/office/drawing/2014/main" id="{00000000-0008-0000-0700-0000C9020000}"/>
            </a:ext>
          </a:extLst>
        </xdr:cNvPr>
        <xdr:cNvSpPr/>
      </xdr:nvSpPr>
      <xdr:spPr>
        <a:xfrm>
          <a:off x="15430500" y="16581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43749</xdr:rowOff>
    </xdr:from>
    <xdr:ext cx="534377" cy="259045"/>
    <xdr:sp macro=""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5214111" y="166743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26,944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99318</xdr:rowOff>
    </xdr:from>
    <xdr:to>
      <xdr:col>76</xdr:col>
      <xdr:colOff>165100</xdr:colOff>
      <xdr:row>97</xdr:row>
      <xdr:rowOff>29468</xdr:rowOff>
    </xdr:to>
    <xdr:sp macro="" textlink="">
      <xdr:nvSpPr>
        <xdr:cNvPr id="715" name="楕円 714">
          <a:extLst>
            <a:ext uri="{FF2B5EF4-FFF2-40B4-BE49-F238E27FC236}">
              <a16:creationId xmlns:a16="http://schemas.microsoft.com/office/drawing/2014/main" id="{00000000-0008-0000-0700-0000CB020000}"/>
            </a:ext>
          </a:extLst>
        </xdr:cNvPr>
        <xdr:cNvSpPr/>
      </xdr:nvSpPr>
      <xdr:spPr>
        <a:xfrm>
          <a:off x="14541500" y="165585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20595</xdr:rowOff>
    </xdr:from>
    <xdr:ext cx="534377" cy="259045"/>
    <xdr:sp macro="" textlink="">
      <xdr:nvSpPr>
        <xdr:cNvPr id="716" name="テキスト ボックス 715">
          <a:extLst>
            <a:ext uri="{FF2B5EF4-FFF2-40B4-BE49-F238E27FC236}">
              <a16:creationId xmlns:a16="http://schemas.microsoft.com/office/drawing/2014/main" id="{00000000-0008-0000-0700-0000CC020000}"/>
            </a:ext>
          </a:extLst>
        </xdr:cNvPr>
        <xdr:cNvSpPr txBox="1"/>
      </xdr:nvSpPr>
      <xdr:spPr>
        <a:xfrm>
          <a:off x="14325111" y="166512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28,362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102615</xdr:rowOff>
    </xdr:from>
    <xdr:to>
      <xdr:col>72</xdr:col>
      <xdr:colOff>38100</xdr:colOff>
      <xdr:row>97</xdr:row>
      <xdr:rowOff>32765</xdr:rowOff>
    </xdr:to>
    <xdr:sp macro="" textlink="">
      <xdr:nvSpPr>
        <xdr:cNvPr id="717" name="楕円 716">
          <a:extLst>
            <a:ext uri="{FF2B5EF4-FFF2-40B4-BE49-F238E27FC236}">
              <a16:creationId xmlns:a16="http://schemas.microsoft.com/office/drawing/2014/main" id="{00000000-0008-0000-0700-0000CD020000}"/>
            </a:ext>
          </a:extLst>
        </xdr:cNvPr>
        <xdr:cNvSpPr/>
      </xdr:nvSpPr>
      <xdr:spPr>
        <a:xfrm>
          <a:off x="13652500" y="16561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23892</xdr:rowOff>
    </xdr:from>
    <xdr:ext cx="534377" cy="259045"/>
    <xdr:sp macro="" textlink="">
      <xdr:nvSpPr>
        <xdr:cNvPr id="718" name="テキスト ボックス 717">
          <a:extLst>
            <a:ext uri="{FF2B5EF4-FFF2-40B4-BE49-F238E27FC236}">
              <a16:creationId xmlns:a16="http://schemas.microsoft.com/office/drawing/2014/main" id="{00000000-0008-0000-0700-0000CE020000}"/>
            </a:ext>
          </a:extLst>
        </xdr:cNvPr>
        <xdr:cNvSpPr txBox="1"/>
      </xdr:nvSpPr>
      <xdr:spPr>
        <a:xfrm>
          <a:off x="13436111" y="166545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87038</xdr:rowOff>
    </xdr:from>
    <xdr:to>
      <xdr:col>67</xdr:col>
      <xdr:colOff>101600</xdr:colOff>
      <xdr:row>97</xdr:row>
      <xdr:rowOff>17188</xdr:rowOff>
    </xdr:to>
    <xdr:sp macro="" textlink="">
      <xdr:nvSpPr>
        <xdr:cNvPr id="719" name="楕円 718">
          <a:extLst>
            <a:ext uri="{FF2B5EF4-FFF2-40B4-BE49-F238E27FC236}">
              <a16:creationId xmlns:a16="http://schemas.microsoft.com/office/drawing/2014/main" id="{00000000-0008-0000-0700-0000CF020000}"/>
            </a:ext>
          </a:extLst>
        </xdr:cNvPr>
        <xdr:cNvSpPr/>
      </xdr:nvSpPr>
      <xdr:spPr>
        <a:xfrm>
          <a:off x="12763500" y="165462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8315</xdr:rowOff>
    </xdr:from>
    <xdr:ext cx="534377" cy="259045"/>
    <xdr:sp macro="" textlink="">
      <xdr:nvSpPr>
        <xdr:cNvPr id="720" name="テキスト ボックス 719">
          <a:extLst>
            <a:ext uri="{FF2B5EF4-FFF2-40B4-BE49-F238E27FC236}">
              <a16:creationId xmlns:a16="http://schemas.microsoft.com/office/drawing/2014/main" id="{00000000-0008-0000-0700-0000D0020000}"/>
            </a:ext>
          </a:extLst>
        </xdr:cNvPr>
        <xdr:cNvSpPr txBox="1"/>
      </xdr:nvSpPr>
      <xdr:spPr>
        <a:xfrm>
          <a:off x="12547111" y="166389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1" name="正方形/長方形 720">
          <a:extLst>
            <a:ext uri="{FF2B5EF4-FFF2-40B4-BE49-F238E27FC236}">
              <a16:creationId xmlns:a16="http://schemas.microsoft.com/office/drawing/2014/main" id="{00000000-0008-0000-0700-0000D1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2" name="正方形/長方形 721">
          <a:extLst>
            <a:ext uri="{FF2B5EF4-FFF2-40B4-BE49-F238E27FC236}">
              <a16:creationId xmlns:a16="http://schemas.microsoft.com/office/drawing/2014/main" id="{00000000-0008-0000-0700-0000D2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3" name="正方形/長方形 722">
          <a:extLst>
            <a:ext uri="{FF2B5EF4-FFF2-40B4-BE49-F238E27FC236}">
              <a16:creationId xmlns:a16="http://schemas.microsoft.com/office/drawing/2014/main" id="{00000000-0008-0000-0700-0000D3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4" name="正方形/長方形 723">
          <a:extLst>
            <a:ext uri="{FF2B5EF4-FFF2-40B4-BE49-F238E27FC236}">
              <a16:creationId xmlns:a16="http://schemas.microsoft.com/office/drawing/2014/main" id="{00000000-0008-0000-0700-0000D4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5" name="正方形/長方形 724">
          <a:extLst>
            <a:ext uri="{FF2B5EF4-FFF2-40B4-BE49-F238E27FC236}">
              <a16:creationId xmlns:a16="http://schemas.microsoft.com/office/drawing/2014/main" id="{00000000-0008-0000-0700-0000D5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6" name="正方形/長方形 725">
          <a:extLst>
            <a:ext uri="{FF2B5EF4-FFF2-40B4-BE49-F238E27FC236}">
              <a16:creationId xmlns:a16="http://schemas.microsoft.com/office/drawing/2014/main" id="{00000000-0008-0000-0700-0000D6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7" name="正方形/長方形 726">
          <a:extLst>
            <a:ext uri="{FF2B5EF4-FFF2-40B4-BE49-F238E27FC236}">
              <a16:creationId xmlns:a16="http://schemas.microsoft.com/office/drawing/2014/main" id="{00000000-0008-0000-0700-0000D7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8" name="正方形/長方形 727">
          <a:extLst>
            <a:ext uri="{FF2B5EF4-FFF2-40B4-BE49-F238E27FC236}">
              <a16:creationId xmlns:a16="http://schemas.microsoft.com/office/drawing/2014/main" id="{00000000-0008-0000-0700-0000D8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9" name="テキスト ボックス 728">
          <a:extLst>
            <a:ext uri="{FF2B5EF4-FFF2-40B4-BE49-F238E27FC236}">
              <a16:creationId xmlns:a16="http://schemas.microsoft.com/office/drawing/2014/main" id="{00000000-0008-0000-0700-0000D9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0" name="直線コネクタ 729">
          <a:extLst>
            <a:ext uri="{FF2B5EF4-FFF2-40B4-BE49-F238E27FC236}">
              <a16:creationId xmlns:a16="http://schemas.microsoft.com/office/drawing/2014/main" id="{00000000-0008-0000-0700-0000DA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31" name="直線コネクタ 730">
          <a:extLst>
            <a:ext uri="{FF2B5EF4-FFF2-40B4-BE49-F238E27FC236}">
              <a16:creationId xmlns:a16="http://schemas.microsoft.com/office/drawing/2014/main" id="{00000000-0008-0000-0700-0000DB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32" name="テキスト ボックス 731">
          <a:extLst>
            <a:ext uri="{FF2B5EF4-FFF2-40B4-BE49-F238E27FC236}">
              <a16:creationId xmlns:a16="http://schemas.microsoft.com/office/drawing/2014/main" id="{00000000-0008-0000-0700-0000DC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33" name="直線コネクタ 732">
          <a:extLst>
            <a:ext uri="{FF2B5EF4-FFF2-40B4-BE49-F238E27FC236}">
              <a16:creationId xmlns:a16="http://schemas.microsoft.com/office/drawing/2014/main" id="{00000000-0008-0000-0700-0000DD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34" name="テキスト ボックス 733">
          <a:extLst>
            <a:ext uri="{FF2B5EF4-FFF2-40B4-BE49-F238E27FC236}">
              <a16:creationId xmlns:a16="http://schemas.microsoft.com/office/drawing/2014/main" id="{00000000-0008-0000-0700-0000DE020000}"/>
            </a:ext>
          </a:extLst>
        </xdr:cNvPr>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5" name="直線コネクタ 734">
          <a:extLst>
            <a:ext uri="{FF2B5EF4-FFF2-40B4-BE49-F238E27FC236}">
              <a16:creationId xmlns:a16="http://schemas.microsoft.com/office/drawing/2014/main" id="{00000000-0008-0000-0700-0000DF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36" name="テキスト ボックス 735">
          <a:extLst>
            <a:ext uri="{FF2B5EF4-FFF2-40B4-BE49-F238E27FC236}">
              <a16:creationId xmlns:a16="http://schemas.microsoft.com/office/drawing/2014/main" id="{00000000-0008-0000-0700-0000E0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7" name="直線コネクタ 736">
          <a:extLst>
            <a:ext uri="{FF2B5EF4-FFF2-40B4-BE49-F238E27FC236}">
              <a16:creationId xmlns:a16="http://schemas.microsoft.com/office/drawing/2014/main" id="{00000000-0008-0000-0700-0000E1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38" name="テキスト ボックス 737">
          <a:extLst>
            <a:ext uri="{FF2B5EF4-FFF2-40B4-BE49-F238E27FC236}">
              <a16:creationId xmlns:a16="http://schemas.microsoft.com/office/drawing/2014/main" id="{00000000-0008-0000-0700-0000E2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9" name="直線コネクタ 738">
          <a:extLst>
            <a:ext uri="{FF2B5EF4-FFF2-40B4-BE49-F238E27FC236}">
              <a16:creationId xmlns:a16="http://schemas.microsoft.com/office/drawing/2014/main" id="{00000000-0008-0000-0700-0000E3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40" name="テキスト ボックス 739">
          <a:extLst>
            <a:ext uri="{FF2B5EF4-FFF2-40B4-BE49-F238E27FC236}">
              <a16:creationId xmlns:a16="http://schemas.microsoft.com/office/drawing/2014/main" id="{00000000-0008-0000-0700-0000E4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1" name="諸支出金グラフ枠">
          <a:extLst>
            <a:ext uri="{FF2B5EF4-FFF2-40B4-BE49-F238E27FC236}">
              <a16:creationId xmlns:a16="http://schemas.microsoft.com/office/drawing/2014/main" id="{00000000-0008-0000-0700-0000E5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32</xdr:row>
      <xdr:rowOff>82093</xdr:rowOff>
    </xdr:from>
    <xdr:to>
      <xdr:col>116</xdr:col>
      <xdr:colOff>62864</xdr:colOff>
      <xdr:row>38</xdr:row>
      <xdr:rowOff>139700</xdr:rowOff>
    </xdr:to>
    <xdr:cxnSp macro="">
      <xdr:nvCxnSpPr>
        <xdr:cNvPr id="742" name="直線コネクタ 741">
          <a:extLst>
            <a:ext uri="{FF2B5EF4-FFF2-40B4-BE49-F238E27FC236}">
              <a16:creationId xmlns:a16="http://schemas.microsoft.com/office/drawing/2014/main" id="{00000000-0008-0000-0700-0000E6020000}"/>
            </a:ext>
          </a:extLst>
        </xdr:cNvPr>
        <xdr:cNvCxnSpPr/>
      </xdr:nvCxnSpPr>
      <xdr:spPr>
        <a:xfrm flipV="1">
          <a:off x="22159595" y="5568493"/>
          <a:ext cx="1269" cy="10863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6464</xdr:rowOff>
    </xdr:from>
    <xdr:ext cx="249299" cy="259045"/>
    <xdr:sp macro="" textlink="">
      <xdr:nvSpPr>
        <xdr:cNvPr id="743" name="諸支出金最小値テキスト">
          <a:extLst>
            <a:ext uri="{FF2B5EF4-FFF2-40B4-BE49-F238E27FC236}">
              <a16:creationId xmlns:a16="http://schemas.microsoft.com/office/drawing/2014/main" id="{00000000-0008-0000-0700-0000E7020000}"/>
            </a:ext>
          </a:extLst>
        </xdr:cNvPr>
        <xdr:cNvSpPr txBox="1"/>
      </xdr:nvSpPr>
      <xdr:spPr>
        <a:xfrm>
          <a:off x="22212300" y="669301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31</xdr:row>
      <xdr:rowOff>28770</xdr:rowOff>
    </xdr:from>
    <xdr:ext cx="534377" cy="259045"/>
    <xdr:sp macro="" textlink="">
      <xdr:nvSpPr>
        <xdr:cNvPr id="745" name="諸支出金最大値テキスト">
          <a:extLst>
            <a:ext uri="{FF2B5EF4-FFF2-40B4-BE49-F238E27FC236}">
              <a16:creationId xmlns:a16="http://schemas.microsoft.com/office/drawing/2014/main" id="{00000000-0008-0000-0700-0000E9020000}"/>
            </a:ext>
          </a:extLst>
        </xdr:cNvPr>
        <xdr:cNvSpPr txBox="1"/>
      </xdr:nvSpPr>
      <xdr:spPr>
        <a:xfrm>
          <a:off x="22212300" y="53437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23,760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32</xdr:row>
      <xdr:rowOff>82093</xdr:rowOff>
    </xdr:from>
    <xdr:to>
      <xdr:col>116</xdr:col>
      <xdr:colOff>152400</xdr:colOff>
      <xdr:row>32</xdr:row>
      <xdr:rowOff>82093</xdr:rowOff>
    </xdr:to>
    <xdr:cxnSp macro="">
      <xdr:nvCxnSpPr>
        <xdr:cNvPr id="746" name="直線コネクタ 745">
          <a:extLst>
            <a:ext uri="{FF2B5EF4-FFF2-40B4-BE49-F238E27FC236}">
              <a16:creationId xmlns:a16="http://schemas.microsoft.com/office/drawing/2014/main" id="{00000000-0008-0000-0700-0000EA020000}"/>
            </a:ext>
          </a:extLst>
        </xdr:cNvPr>
        <xdr:cNvCxnSpPr/>
      </xdr:nvCxnSpPr>
      <xdr:spPr>
        <a:xfrm>
          <a:off x="22072600" y="55684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47" name="直線コネクタ 746">
          <a:extLst>
            <a:ext uri="{FF2B5EF4-FFF2-40B4-BE49-F238E27FC236}">
              <a16:creationId xmlns:a16="http://schemas.microsoft.com/office/drawing/2014/main" id="{00000000-0008-0000-0700-0000EB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95364</xdr:rowOff>
    </xdr:from>
    <xdr:ext cx="378565" cy="259045"/>
    <xdr:sp macro="" textlink="">
      <xdr:nvSpPr>
        <xdr:cNvPr id="748" name="諸支出金平均値テキスト">
          <a:extLst>
            <a:ext uri="{FF2B5EF4-FFF2-40B4-BE49-F238E27FC236}">
              <a16:creationId xmlns:a16="http://schemas.microsoft.com/office/drawing/2014/main" id="{00000000-0008-0000-0700-0000EC020000}"/>
            </a:ext>
          </a:extLst>
        </xdr:cNvPr>
        <xdr:cNvSpPr txBox="1"/>
      </xdr:nvSpPr>
      <xdr:spPr>
        <a:xfrm>
          <a:off x="22212300" y="6439014"/>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72486</xdr:rowOff>
    </xdr:from>
    <xdr:to>
      <xdr:col>116</xdr:col>
      <xdr:colOff>114300</xdr:colOff>
      <xdr:row>39</xdr:row>
      <xdr:rowOff>2636</xdr:rowOff>
    </xdr:to>
    <xdr:sp macro="" textlink="">
      <xdr:nvSpPr>
        <xdr:cNvPr id="749" name="フローチャート: 判断 748">
          <a:extLst>
            <a:ext uri="{FF2B5EF4-FFF2-40B4-BE49-F238E27FC236}">
              <a16:creationId xmlns:a16="http://schemas.microsoft.com/office/drawing/2014/main" id="{00000000-0008-0000-0700-0000ED020000}"/>
            </a:ext>
          </a:extLst>
        </xdr:cNvPr>
        <xdr:cNvSpPr/>
      </xdr:nvSpPr>
      <xdr:spPr>
        <a:xfrm>
          <a:off x="22110700" y="6587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50" name="直線コネクタ 749">
          <a:extLst>
            <a:ext uri="{FF2B5EF4-FFF2-40B4-BE49-F238E27FC236}">
              <a16:creationId xmlns:a16="http://schemas.microsoft.com/office/drawing/2014/main" id="{00000000-0008-0000-0700-0000EE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71755</xdr:rowOff>
    </xdr:from>
    <xdr:to>
      <xdr:col>112</xdr:col>
      <xdr:colOff>38100</xdr:colOff>
      <xdr:row>39</xdr:row>
      <xdr:rowOff>1905</xdr:rowOff>
    </xdr:to>
    <xdr:sp macro="" textlink="">
      <xdr:nvSpPr>
        <xdr:cNvPr id="751" name="フローチャート: 判断 750">
          <a:extLst>
            <a:ext uri="{FF2B5EF4-FFF2-40B4-BE49-F238E27FC236}">
              <a16:creationId xmlns:a16="http://schemas.microsoft.com/office/drawing/2014/main" id="{00000000-0008-0000-0700-0000EF020000}"/>
            </a:ext>
          </a:extLst>
        </xdr:cNvPr>
        <xdr:cNvSpPr/>
      </xdr:nvSpPr>
      <xdr:spPr>
        <a:xfrm>
          <a:off x="21272500" y="6586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18432</xdr:rowOff>
    </xdr:from>
    <xdr:ext cx="378565" cy="259045"/>
    <xdr:sp macro="" textlink="">
      <xdr:nvSpPr>
        <xdr:cNvPr id="752" name="テキスト ボックス 751">
          <a:extLst>
            <a:ext uri="{FF2B5EF4-FFF2-40B4-BE49-F238E27FC236}">
              <a16:creationId xmlns:a16="http://schemas.microsoft.com/office/drawing/2014/main" id="{00000000-0008-0000-0700-0000F0020000}"/>
            </a:ext>
          </a:extLst>
        </xdr:cNvPr>
        <xdr:cNvSpPr txBox="1"/>
      </xdr:nvSpPr>
      <xdr:spPr>
        <a:xfrm>
          <a:off x="21134017" y="636208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53" name="直線コネクタ 752">
          <a:extLst>
            <a:ext uri="{FF2B5EF4-FFF2-40B4-BE49-F238E27FC236}">
              <a16:creationId xmlns:a16="http://schemas.microsoft.com/office/drawing/2014/main" id="{00000000-0008-0000-0700-0000F1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85562</xdr:rowOff>
    </xdr:from>
    <xdr:to>
      <xdr:col>107</xdr:col>
      <xdr:colOff>101600</xdr:colOff>
      <xdr:row>39</xdr:row>
      <xdr:rowOff>15712</xdr:rowOff>
    </xdr:to>
    <xdr:sp macro="" textlink="">
      <xdr:nvSpPr>
        <xdr:cNvPr id="754" name="フローチャート: 判断 753">
          <a:extLst>
            <a:ext uri="{FF2B5EF4-FFF2-40B4-BE49-F238E27FC236}">
              <a16:creationId xmlns:a16="http://schemas.microsoft.com/office/drawing/2014/main" id="{00000000-0008-0000-0700-0000F2020000}"/>
            </a:ext>
          </a:extLst>
        </xdr:cNvPr>
        <xdr:cNvSpPr/>
      </xdr:nvSpPr>
      <xdr:spPr>
        <a:xfrm>
          <a:off x="20383500" y="66006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37</xdr:row>
      <xdr:rowOff>32240</xdr:rowOff>
    </xdr:from>
    <xdr:ext cx="313932" cy="259045"/>
    <xdr:sp macro="" textlink="">
      <xdr:nvSpPr>
        <xdr:cNvPr id="755" name="テキスト ボックス 754">
          <a:extLst>
            <a:ext uri="{FF2B5EF4-FFF2-40B4-BE49-F238E27FC236}">
              <a16:creationId xmlns:a16="http://schemas.microsoft.com/office/drawing/2014/main" id="{00000000-0008-0000-0700-0000F3020000}"/>
            </a:ext>
          </a:extLst>
        </xdr:cNvPr>
        <xdr:cNvSpPr txBox="1"/>
      </xdr:nvSpPr>
      <xdr:spPr>
        <a:xfrm>
          <a:off x="20277333" y="637589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56" name="直線コネクタ 755">
          <a:extLst>
            <a:ext uri="{FF2B5EF4-FFF2-40B4-BE49-F238E27FC236}">
              <a16:creationId xmlns:a16="http://schemas.microsoft.com/office/drawing/2014/main" id="{00000000-0008-0000-0700-0000F4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84831</xdr:rowOff>
    </xdr:from>
    <xdr:to>
      <xdr:col>102</xdr:col>
      <xdr:colOff>165100</xdr:colOff>
      <xdr:row>39</xdr:row>
      <xdr:rowOff>14981</xdr:rowOff>
    </xdr:to>
    <xdr:sp macro="" textlink="">
      <xdr:nvSpPr>
        <xdr:cNvPr id="757" name="フローチャート: 判断 756">
          <a:extLst>
            <a:ext uri="{FF2B5EF4-FFF2-40B4-BE49-F238E27FC236}">
              <a16:creationId xmlns:a16="http://schemas.microsoft.com/office/drawing/2014/main" id="{00000000-0008-0000-0700-0000F5020000}"/>
            </a:ext>
          </a:extLst>
        </xdr:cNvPr>
        <xdr:cNvSpPr/>
      </xdr:nvSpPr>
      <xdr:spPr>
        <a:xfrm>
          <a:off x="19494500" y="65999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37</xdr:row>
      <xdr:rowOff>31508</xdr:rowOff>
    </xdr:from>
    <xdr:ext cx="313932" cy="259045"/>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19388333" y="637515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84831</xdr:rowOff>
    </xdr:from>
    <xdr:to>
      <xdr:col>98</xdr:col>
      <xdr:colOff>38100</xdr:colOff>
      <xdr:row>39</xdr:row>
      <xdr:rowOff>14981</xdr:rowOff>
    </xdr:to>
    <xdr:sp macro="" textlink="">
      <xdr:nvSpPr>
        <xdr:cNvPr id="759" name="フローチャート: 判断 758">
          <a:extLst>
            <a:ext uri="{FF2B5EF4-FFF2-40B4-BE49-F238E27FC236}">
              <a16:creationId xmlns:a16="http://schemas.microsoft.com/office/drawing/2014/main" id="{00000000-0008-0000-0700-0000F7020000}"/>
            </a:ext>
          </a:extLst>
        </xdr:cNvPr>
        <xdr:cNvSpPr/>
      </xdr:nvSpPr>
      <xdr:spPr>
        <a:xfrm>
          <a:off x="18605500" y="65999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37</xdr:row>
      <xdr:rowOff>31508</xdr:rowOff>
    </xdr:from>
    <xdr:ext cx="313932"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18499333" y="637515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66" name="楕円 765">
          <a:extLst>
            <a:ext uri="{FF2B5EF4-FFF2-40B4-BE49-F238E27FC236}">
              <a16:creationId xmlns:a16="http://schemas.microsoft.com/office/drawing/2014/main" id="{00000000-0008-0000-0700-0000FE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50914</xdr:rowOff>
    </xdr:from>
    <xdr:ext cx="249299" cy="259045"/>
    <xdr:sp macro="" textlink="">
      <xdr:nvSpPr>
        <xdr:cNvPr id="767" name="諸支出金該当値テキスト">
          <a:extLst>
            <a:ext uri="{FF2B5EF4-FFF2-40B4-BE49-F238E27FC236}">
              <a16:creationId xmlns:a16="http://schemas.microsoft.com/office/drawing/2014/main" id="{00000000-0008-0000-0700-0000FF020000}"/>
            </a:ext>
          </a:extLst>
        </xdr:cNvPr>
        <xdr:cNvSpPr txBox="1"/>
      </xdr:nvSpPr>
      <xdr:spPr>
        <a:xfrm>
          <a:off x="22212300" y="656601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68" name="楕円 767">
          <a:extLst>
            <a:ext uri="{FF2B5EF4-FFF2-40B4-BE49-F238E27FC236}">
              <a16:creationId xmlns:a16="http://schemas.microsoft.com/office/drawing/2014/main" id="{00000000-0008-0000-0700-00000003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70" name="楕円 769">
          <a:extLst>
            <a:ext uri="{FF2B5EF4-FFF2-40B4-BE49-F238E27FC236}">
              <a16:creationId xmlns:a16="http://schemas.microsoft.com/office/drawing/2014/main" id="{00000000-0008-0000-0700-00000203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71" name="テキスト ボックス 770">
          <a:extLst>
            <a:ext uri="{FF2B5EF4-FFF2-40B4-BE49-F238E27FC236}">
              <a16:creationId xmlns:a16="http://schemas.microsoft.com/office/drawing/2014/main" id="{00000000-0008-0000-0700-00000303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72" name="楕円 771">
          <a:extLst>
            <a:ext uri="{FF2B5EF4-FFF2-40B4-BE49-F238E27FC236}">
              <a16:creationId xmlns:a16="http://schemas.microsoft.com/office/drawing/2014/main" id="{00000000-0008-0000-0700-00000403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73" name="テキスト ボックス 772">
          <a:extLst>
            <a:ext uri="{FF2B5EF4-FFF2-40B4-BE49-F238E27FC236}">
              <a16:creationId xmlns:a16="http://schemas.microsoft.com/office/drawing/2014/main" id="{00000000-0008-0000-0700-00000503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74" name="楕円 773">
          <a:extLst>
            <a:ext uri="{FF2B5EF4-FFF2-40B4-BE49-F238E27FC236}">
              <a16:creationId xmlns:a16="http://schemas.microsoft.com/office/drawing/2014/main" id="{00000000-0008-0000-0700-00000603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75" name="テキスト ボックス 774">
          <a:extLst>
            <a:ext uri="{FF2B5EF4-FFF2-40B4-BE49-F238E27FC236}">
              <a16:creationId xmlns:a16="http://schemas.microsoft.com/office/drawing/2014/main" id="{00000000-0008-0000-0700-00000703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6" name="正方形/長方形 775">
          <a:extLst>
            <a:ext uri="{FF2B5EF4-FFF2-40B4-BE49-F238E27FC236}">
              <a16:creationId xmlns:a16="http://schemas.microsoft.com/office/drawing/2014/main" id="{00000000-0008-0000-0700-000008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7" name="正方形/長方形 776">
          <a:extLst>
            <a:ext uri="{FF2B5EF4-FFF2-40B4-BE49-F238E27FC236}">
              <a16:creationId xmlns:a16="http://schemas.microsoft.com/office/drawing/2014/main" id="{00000000-0008-0000-0700-000009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8" name="正方形/長方形 777">
          <a:extLst>
            <a:ext uri="{FF2B5EF4-FFF2-40B4-BE49-F238E27FC236}">
              <a16:creationId xmlns:a16="http://schemas.microsoft.com/office/drawing/2014/main" id="{00000000-0008-0000-0700-00000A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9" name="正方形/長方形 778">
          <a:extLst>
            <a:ext uri="{FF2B5EF4-FFF2-40B4-BE49-F238E27FC236}">
              <a16:creationId xmlns:a16="http://schemas.microsoft.com/office/drawing/2014/main" id="{00000000-0008-0000-0700-00000B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0" name="正方形/長方形 779">
          <a:extLst>
            <a:ext uri="{FF2B5EF4-FFF2-40B4-BE49-F238E27FC236}">
              <a16:creationId xmlns:a16="http://schemas.microsoft.com/office/drawing/2014/main" id="{00000000-0008-0000-0700-00000C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1" name="正方形/長方形 780">
          <a:extLst>
            <a:ext uri="{FF2B5EF4-FFF2-40B4-BE49-F238E27FC236}">
              <a16:creationId xmlns:a16="http://schemas.microsoft.com/office/drawing/2014/main" id="{00000000-0008-0000-0700-00000D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2" name="正方形/長方形 781">
          <a:extLst>
            <a:ext uri="{FF2B5EF4-FFF2-40B4-BE49-F238E27FC236}">
              <a16:creationId xmlns:a16="http://schemas.microsoft.com/office/drawing/2014/main" id="{00000000-0008-0000-0700-00000E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3" name="正方形/長方形 782">
          <a:extLst>
            <a:ext uri="{FF2B5EF4-FFF2-40B4-BE49-F238E27FC236}">
              <a16:creationId xmlns:a16="http://schemas.microsoft.com/office/drawing/2014/main" id="{00000000-0008-0000-0700-00000F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4" name="テキスト ボックス 783">
          <a:extLst>
            <a:ext uri="{FF2B5EF4-FFF2-40B4-BE49-F238E27FC236}">
              <a16:creationId xmlns:a16="http://schemas.microsoft.com/office/drawing/2014/main" id="{00000000-0008-0000-0700-000010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5" name="直線コネクタ 784">
          <a:extLst>
            <a:ext uri="{FF2B5EF4-FFF2-40B4-BE49-F238E27FC236}">
              <a16:creationId xmlns:a16="http://schemas.microsoft.com/office/drawing/2014/main" id="{00000000-0008-0000-0700-000011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6" name="直線コネクタ 785">
          <a:extLst>
            <a:ext uri="{FF2B5EF4-FFF2-40B4-BE49-F238E27FC236}">
              <a16:creationId xmlns:a16="http://schemas.microsoft.com/office/drawing/2014/main" id="{00000000-0008-0000-0700-000012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7" name="テキスト ボックス 786">
          <a:extLst>
            <a:ext uri="{FF2B5EF4-FFF2-40B4-BE49-F238E27FC236}">
              <a16:creationId xmlns:a16="http://schemas.microsoft.com/office/drawing/2014/main" id="{00000000-0008-0000-0700-000013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8" name="直線コネクタ 787">
          <a:extLst>
            <a:ext uri="{FF2B5EF4-FFF2-40B4-BE49-F238E27FC236}">
              <a16:creationId xmlns:a16="http://schemas.microsoft.com/office/drawing/2014/main" id="{00000000-0008-0000-0700-000014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9" name="テキスト ボックス 788">
          <a:extLst>
            <a:ext uri="{FF2B5EF4-FFF2-40B4-BE49-F238E27FC236}">
              <a16:creationId xmlns:a16="http://schemas.microsoft.com/office/drawing/2014/main" id="{00000000-0008-0000-0700-000015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0" name="前年度繰上充用金グラフ枠">
          <a:extLst>
            <a:ext uri="{FF2B5EF4-FFF2-40B4-BE49-F238E27FC236}">
              <a16:creationId xmlns:a16="http://schemas.microsoft.com/office/drawing/2014/main" id="{00000000-0008-0000-0700-000016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1" name="直線コネクタ 790">
          <a:extLst>
            <a:ext uri="{FF2B5EF4-FFF2-40B4-BE49-F238E27FC236}">
              <a16:creationId xmlns:a16="http://schemas.microsoft.com/office/drawing/2014/main" id="{00000000-0008-0000-0700-000017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2" name="前年度繰上充用金最小値テキスト">
          <a:extLst>
            <a:ext uri="{FF2B5EF4-FFF2-40B4-BE49-F238E27FC236}">
              <a16:creationId xmlns:a16="http://schemas.microsoft.com/office/drawing/2014/main" id="{00000000-0008-0000-0700-000018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3" name="直線コネクタ 792">
          <a:extLst>
            <a:ext uri="{FF2B5EF4-FFF2-40B4-BE49-F238E27FC236}">
              <a16:creationId xmlns:a16="http://schemas.microsoft.com/office/drawing/2014/main" id="{00000000-0008-0000-0700-000019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4" name="前年度繰上充用金最大値テキスト">
          <a:extLst>
            <a:ext uri="{FF2B5EF4-FFF2-40B4-BE49-F238E27FC236}">
              <a16:creationId xmlns:a16="http://schemas.microsoft.com/office/drawing/2014/main" id="{00000000-0008-0000-0700-00001A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6" name="直線コネクタ 795">
          <a:extLst>
            <a:ext uri="{FF2B5EF4-FFF2-40B4-BE49-F238E27FC236}">
              <a16:creationId xmlns:a16="http://schemas.microsoft.com/office/drawing/2014/main" id="{00000000-0008-0000-0700-00001C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7" name="前年度繰上充用金平均値テキスト">
          <a:extLst>
            <a:ext uri="{FF2B5EF4-FFF2-40B4-BE49-F238E27FC236}">
              <a16:creationId xmlns:a16="http://schemas.microsoft.com/office/drawing/2014/main" id="{00000000-0008-0000-0700-00001D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8" name="フローチャート: 判断 797">
          <a:extLst>
            <a:ext uri="{FF2B5EF4-FFF2-40B4-BE49-F238E27FC236}">
              <a16:creationId xmlns:a16="http://schemas.microsoft.com/office/drawing/2014/main" id="{00000000-0008-0000-0700-00001E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9" name="直線コネクタ 798">
          <a:extLst>
            <a:ext uri="{FF2B5EF4-FFF2-40B4-BE49-F238E27FC236}">
              <a16:creationId xmlns:a16="http://schemas.microsoft.com/office/drawing/2014/main" id="{00000000-0008-0000-0700-00001F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0" name="フローチャート: 判断 799">
          <a:extLst>
            <a:ext uri="{FF2B5EF4-FFF2-40B4-BE49-F238E27FC236}">
              <a16:creationId xmlns:a16="http://schemas.microsoft.com/office/drawing/2014/main" id="{00000000-0008-0000-0700-000020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1" name="テキスト ボックス 800">
          <a:extLst>
            <a:ext uri="{FF2B5EF4-FFF2-40B4-BE49-F238E27FC236}">
              <a16:creationId xmlns:a16="http://schemas.microsoft.com/office/drawing/2014/main" id="{00000000-0008-0000-0700-000021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2" name="直線コネクタ 801">
          <a:extLst>
            <a:ext uri="{FF2B5EF4-FFF2-40B4-BE49-F238E27FC236}">
              <a16:creationId xmlns:a16="http://schemas.microsoft.com/office/drawing/2014/main" id="{00000000-0008-0000-0700-000022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3" name="フローチャート: 判断 802">
          <a:extLst>
            <a:ext uri="{FF2B5EF4-FFF2-40B4-BE49-F238E27FC236}">
              <a16:creationId xmlns:a16="http://schemas.microsoft.com/office/drawing/2014/main" id="{00000000-0008-0000-0700-000023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4" name="テキスト ボックス 803">
          <a:extLst>
            <a:ext uri="{FF2B5EF4-FFF2-40B4-BE49-F238E27FC236}">
              <a16:creationId xmlns:a16="http://schemas.microsoft.com/office/drawing/2014/main" id="{00000000-0008-0000-0700-000024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5" name="直線コネクタ 804">
          <a:extLst>
            <a:ext uri="{FF2B5EF4-FFF2-40B4-BE49-F238E27FC236}">
              <a16:creationId xmlns:a16="http://schemas.microsoft.com/office/drawing/2014/main" id="{00000000-0008-0000-0700-000025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6" name="フローチャート: 判断 805">
          <a:extLst>
            <a:ext uri="{FF2B5EF4-FFF2-40B4-BE49-F238E27FC236}">
              <a16:creationId xmlns:a16="http://schemas.microsoft.com/office/drawing/2014/main" id="{00000000-0008-0000-0700-000026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7" name="テキスト ボックス 806">
          <a:extLst>
            <a:ext uri="{FF2B5EF4-FFF2-40B4-BE49-F238E27FC236}">
              <a16:creationId xmlns:a16="http://schemas.microsoft.com/office/drawing/2014/main" id="{00000000-0008-0000-0700-000027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8" name="フローチャート: 判断 807">
          <a:extLst>
            <a:ext uri="{FF2B5EF4-FFF2-40B4-BE49-F238E27FC236}">
              <a16:creationId xmlns:a16="http://schemas.microsoft.com/office/drawing/2014/main" id="{00000000-0008-0000-0700-000028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5" name="楕円 814">
          <a:extLst>
            <a:ext uri="{FF2B5EF4-FFF2-40B4-BE49-F238E27FC236}">
              <a16:creationId xmlns:a16="http://schemas.microsoft.com/office/drawing/2014/main" id="{00000000-0008-0000-0700-00002F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6" name="前年度繰上充用金該当値テキスト">
          <a:extLst>
            <a:ext uri="{FF2B5EF4-FFF2-40B4-BE49-F238E27FC236}">
              <a16:creationId xmlns:a16="http://schemas.microsoft.com/office/drawing/2014/main" id="{00000000-0008-0000-0700-000030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7" name="楕円 816">
          <a:extLst>
            <a:ext uri="{FF2B5EF4-FFF2-40B4-BE49-F238E27FC236}">
              <a16:creationId xmlns:a16="http://schemas.microsoft.com/office/drawing/2014/main" id="{00000000-0008-0000-0700-000031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9" name="楕円 818">
          <a:extLst>
            <a:ext uri="{FF2B5EF4-FFF2-40B4-BE49-F238E27FC236}">
              <a16:creationId xmlns:a16="http://schemas.microsoft.com/office/drawing/2014/main" id="{00000000-0008-0000-0700-000033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0" name="テキスト ボックス 819">
          <a:extLst>
            <a:ext uri="{FF2B5EF4-FFF2-40B4-BE49-F238E27FC236}">
              <a16:creationId xmlns:a16="http://schemas.microsoft.com/office/drawing/2014/main" id="{00000000-0008-0000-0700-000034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1" name="楕円 820">
          <a:extLst>
            <a:ext uri="{FF2B5EF4-FFF2-40B4-BE49-F238E27FC236}">
              <a16:creationId xmlns:a16="http://schemas.microsoft.com/office/drawing/2014/main" id="{00000000-0008-0000-0700-000035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2" name="テキスト ボックス 821">
          <a:extLst>
            <a:ext uri="{FF2B5EF4-FFF2-40B4-BE49-F238E27FC236}">
              <a16:creationId xmlns:a16="http://schemas.microsoft.com/office/drawing/2014/main" id="{00000000-0008-0000-0700-000036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3" name="楕円 822">
          <a:extLst>
            <a:ext uri="{FF2B5EF4-FFF2-40B4-BE49-F238E27FC236}">
              <a16:creationId xmlns:a16="http://schemas.microsoft.com/office/drawing/2014/main" id="{00000000-0008-0000-0700-000037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4" name="テキスト ボックス 823">
          <a:extLst>
            <a:ext uri="{FF2B5EF4-FFF2-40B4-BE49-F238E27FC236}">
              <a16:creationId xmlns:a16="http://schemas.microsoft.com/office/drawing/2014/main" id="{00000000-0008-0000-0700-000038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5" name="正方形/長方形 824">
          <a:extLst>
            <a:ext uri="{FF2B5EF4-FFF2-40B4-BE49-F238E27FC236}">
              <a16:creationId xmlns:a16="http://schemas.microsoft.com/office/drawing/2014/main" id="{00000000-0008-0000-0700-000039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6" name="正方形/長方形 825">
          <a:extLst>
            <a:ext uri="{FF2B5EF4-FFF2-40B4-BE49-F238E27FC236}">
              <a16:creationId xmlns:a16="http://schemas.microsoft.com/office/drawing/2014/main" id="{00000000-0008-0000-0700-00003A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7" name="テキスト ボックス 826">
          <a:extLst>
            <a:ext uri="{FF2B5EF4-FFF2-40B4-BE49-F238E27FC236}">
              <a16:creationId xmlns:a16="http://schemas.microsoft.com/office/drawing/2014/main" id="{00000000-0008-0000-0700-00003B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・総務費は住民一人当たり</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76,733</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円となっており、前年度と比較して</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3,123</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円、</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3.9</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％の減となった。これは、財政調整基金積立金が減少したことによるものである。</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・民生費は住民一人当たり</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138,639</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円となっており、最も大きな割合を占めている。前年度と比較して</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9,965</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円、</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6.7</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％の減となった。これは、令和</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年度に実施した子育て世帯への臨時特別給付金が完了したためである。</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・衛生費は住民一人当たり</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40,833</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円となっており、前年度と比較して</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2,357</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円、</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6.1</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％の増となった。これは、新型コロナウイルス感染症対策として水道料金の基本料金を無料化したことに伴う水道事業会計への繰出金が増加したためである。</a:t>
          </a:r>
          <a:endParaRPr kumimoji="1" lang="en-US" altLang="ja-JP" sz="1300">
            <a:solidFill>
              <a:sysClr val="windowText" lastClr="000000"/>
            </a:solidFill>
            <a:latin typeface="ＭＳ Ｐゴシック" panose="020B0600070205080204" pitchFamily="50" charset="-128"/>
            <a:ea typeface="ＭＳ Ｐゴシック" panose="020B0600070205080204" pitchFamily="50" charset="-128"/>
          </a:endParaRP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・消防費は住民一人当たり</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12,278</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円となっており、前年度と比較して</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3,588</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円、</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22.6</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％の減となった。これは、令和</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年度に災害対応特殊はしご付き消防車を購入した費用が皆減となったためである。</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・教育費は住民一人当たり</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41,984</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円となっており、前年度と比較して</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3,172</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円、</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8.2</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％の増となった。これは、犬山南小学校の改築に着手したことや図書館外壁等改修工事を実施したためである。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愛知県犬山市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latin typeface="ＭＳ ゴシック" pitchFamily="49" charset="-128"/>
              <a:ea typeface="ＭＳ ゴシック" pitchFamily="49" charset="-128"/>
            </a:rPr>
            <a:t>　新型コロナウイルス感染症からの経済の回復により、市税の増収が想定を上回ったこと</a:t>
          </a:r>
          <a:r>
            <a:rPr kumimoji="1" lang="ja-JP" altLang="en-US" sz="1200">
              <a:solidFill>
                <a:sysClr val="windowText" lastClr="000000"/>
              </a:solidFill>
              <a:latin typeface="ＭＳ ゴシック" pitchFamily="49" charset="-128"/>
              <a:ea typeface="ＭＳ ゴシック" pitchFamily="49" charset="-128"/>
            </a:rPr>
            <a:t>や、新型コロナウイルスワクチン接種事業等で国庫支出金（歳入）が事業費（歳出）を上回っていること等により実質収支額が増加した。また、財政調整基金残高はそれらによって</a:t>
          </a:r>
          <a:r>
            <a:rPr kumimoji="1" lang="ja-JP" altLang="en-US" sz="1200">
              <a:latin typeface="ＭＳ ゴシック" pitchFamily="49" charset="-128"/>
              <a:ea typeface="ＭＳ ゴシック" pitchFamily="49" charset="-128"/>
            </a:rPr>
            <a:t>生じた剰余金の積立や、ふるさと寄附金等によって確保した財源を事業費に充てていることで取崩しが抑制されたこと等から</a:t>
          </a:r>
          <a:r>
            <a:rPr kumimoji="1" lang="en-US" altLang="ja-JP" sz="1200">
              <a:latin typeface="ＭＳ ゴシック" pitchFamily="49" charset="-128"/>
              <a:ea typeface="ＭＳ ゴシック" pitchFamily="49" charset="-128"/>
            </a:rPr>
            <a:t>0.9</a:t>
          </a:r>
          <a:r>
            <a:rPr kumimoji="1" lang="ja-JP" altLang="en-US" sz="1200">
              <a:latin typeface="ＭＳ ゴシック" pitchFamily="49" charset="-128"/>
              <a:ea typeface="ＭＳ ゴシック" pitchFamily="49" charset="-128"/>
            </a:rPr>
            <a:t>億円増加した。引き続き景気変動や災害発生対応に備え、標準財政規模比</a:t>
          </a:r>
          <a:r>
            <a:rPr kumimoji="1" lang="en-US" altLang="ja-JP" sz="1200">
              <a:latin typeface="ＭＳ ゴシック" pitchFamily="49" charset="-128"/>
              <a:ea typeface="ＭＳ ゴシック" pitchFamily="49" charset="-128"/>
            </a:rPr>
            <a:t>10</a:t>
          </a:r>
          <a:r>
            <a:rPr kumimoji="1" lang="ja-JP" altLang="en-US" sz="1200">
              <a:latin typeface="ＭＳ ゴシック" pitchFamily="49" charset="-128"/>
              <a:ea typeface="ＭＳ ゴシック" pitchFamily="49" charset="-128"/>
            </a:rPr>
            <a:t>％程度を常時確保できるよう、適切な財源確保及び歳出の精査に努める。</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愛知県犬山市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latin typeface="ＭＳ ゴシック" pitchFamily="49" charset="-128"/>
              <a:ea typeface="ＭＳ ゴシック" pitchFamily="49" charset="-128"/>
            </a:rPr>
            <a:t>　令和</a:t>
          </a:r>
          <a:r>
            <a:rPr kumimoji="1" lang="en-US" altLang="ja-JP" sz="1300">
              <a:latin typeface="ＭＳ ゴシック" pitchFamily="49" charset="-128"/>
              <a:ea typeface="ＭＳ ゴシック" pitchFamily="49" charset="-128"/>
            </a:rPr>
            <a:t>4</a:t>
          </a:r>
          <a:r>
            <a:rPr kumimoji="1" lang="ja-JP" altLang="en-US" sz="1300">
              <a:latin typeface="ＭＳ ゴシック" pitchFamily="49" charset="-128"/>
              <a:ea typeface="ＭＳ ゴシック" pitchFamily="49" charset="-128"/>
            </a:rPr>
            <a:t>年度は黒字額が全体で増加した。主に一般会計や介護保険特別会計において実質収支が増加している一方で、水道事業会計においてはそれが減少していることによる。</a:t>
          </a:r>
        </a:p>
        <a:p>
          <a:r>
            <a:rPr kumimoji="1" lang="ja-JP" altLang="en-US" sz="1300">
              <a:latin typeface="ＭＳ ゴシック" pitchFamily="49" charset="-128"/>
              <a:ea typeface="ＭＳ ゴシック" pitchFamily="49" charset="-128"/>
            </a:rPr>
            <a:t>　一般会計の黒字割合は</a:t>
          </a:r>
          <a:r>
            <a:rPr kumimoji="1" lang="en-US" altLang="ja-JP" sz="1300">
              <a:latin typeface="ＭＳ ゴシック" pitchFamily="49" charset="-128"/>
              <a:ea typeface="ＭＳ ゴシック" pitchFamily="49" charset="-128"/>
            </a:rPr>
            <a:t>0.76</a:t>
          </a:r>
          <a:r>
            <a:rPr kumimoji="1" lang="ja-JP" altLang="en-US" sz="1300">
              <a:latin typeface="ＭＳ ゴシック" pitchFamily="49" charset="-128"/>
              <a:ea typeface="ＭＳ ゴシック" pitchFamily="49" charset="-128"/>
            </a:rPr>
            <a:t>ポイント増加している。主な要因は、新型コロナウイルス感染症から経済の回復により市税の増収幅が想定より大きかったこと、地方交付税や地方消費税交付金等が増額したこと等が挙げられる。なお、一般会計においては実質収支額を標準財政規模の</a:t>
          </a:r>
          <a:r>
            <a:rPr kumimoji="1" lang="en-US" altLang="ja-JP" sz="1300">
              <a:latin typeface="ＭＳ ゴシック" pitchFamily="49" charset="-128"/>
              <a:ea typeface="ＭＳ ゴシック" pitchFamily="49" charset="-128"/>
            </a:rPr>
            <a:t>5</a:t>
          </a:r>
          <a:r>
            <a:rPr kumimoji="1" lang="ja-JP" altLang="en-US" sz="1300">
              <a:latin typeface="ＭＳ ゴシック" pitchFamily="49" charset="-128"/>
              <a:ea typeface="ＭＳ ゴシック" pitchFamily="49" charset="-128"/>
            </a:rPr>
            <a:t>％程度に留めることを目標としているが、例えば生活保護等の国庫負担を伴う事業で歳入と歳出の乖離を縮めること、言い換えると歳出執行予定額の見極めと適正な金額での国庫申請を行うことに課題があると認識している。</a:t>
          </a:r>
        </a:p>
        <a:p>
          <a:r>
            <a:rPr kumimoji="1" lang="ja-JP" altLang="en-US" sz="1300">
              <a:latin typeface="ＭＳ ゴシック" pitchFamily="49" charset="-128"/>
              <a:ea typeface="ＭＳ ゴシック" pitchFamily="49" charset="-128"/>
            </a:rPr>
            <a:t>　また、介護保険特別会計においても、黒字割合が</a:t>
          </a:r>
          <a:r>
            <a:rPr kumimoji="1" lang="en-US" altLang="ja-JP" sz="1300">
              <a:latin typeface="ＭＳ ゴシック" pitchFamily="49" charset="-128"/>
              <a:ea typeface="ＭＳ ゴシック" pitchFamily="49" charset="-128"/>
            </a:rPr>
            <a:t>0</a:t>
          </a:r>
          <a:r>
            <a:rPr kumimoji="1" lang="ja-JP" altLang="en-US" sz="1300">
              <a:latin typeface="ＭＳ ゴシック" pitchFamily="49" charset="-128"/>
              <a:ea typeface="ＭＳ ゴシック" pitchFamily="49" charset="-128"/>
            </a:rPr>
            <a:t>．</a:t>
          </a:r>
          <a:r>
            <a:rPr kumimoji="1" lang="en-US" altLang="ja-JP" sz="1300">
              <a:latin typeface="ＭＳ ゴシック" pitchFamily="49" charset="-128"/>
              <a:ea typeface="ＭＳ ゴシック" pitchFamily="49" charset="-128"/>
            </a:rPr>
            <a:t>68</a:t>
          </a:r>
          <a:r>
            <a:rPr kumimoji="1" lang="ja-JP" altLang="en-US" sz="1300">
              <a:latin typeface="ＭＳ ゴシック" pitchFamily="49" charset="-128"/>
              <a:ea typeface="ＭＳ ゴシック" pitchFamily="49" charset="-128"/>
            </a:rPr>
            <a:t>ポイント増加して</a:t>
          </a:r>
          <a:r>
            <a:rPr kumimoji="1" lang="ja-JP" altLang="en-US" sz="1300">
              <a:solidFill>
                <a:sysClr val="windowText" lastClr="000000"/>
              </a:solidFill>
              <a:latin typeface="ＭＳ ゴシック" pitchFamily="49" charset="-128"/>
              <a:ea typeface="ＭＳ ゴシック" pitchFamily="49" charset="-128"/>
            </a:rPr>
            <a:t>おり、事業計画より利用実績が少なく歳出が抑えられたことなどが主な要因となっている。</a:t>
          </a:r>
        </a:p>
        <a:p>
          <a:r>
            <a:rPr kumimoji="1" lang="ja-JP" altLang="en-US" sz="1300">
              <a:latin typeface="ＭＳ ゴシック" pitchFamily="49" charset="-128"/>
              <a:ea typeface="ＭＳ ゴシック" pitchFamily="49" charset="-128"/>
            </a:rPr>
            <a:t>　その他、犬山城費特別会計においては、新型コロナウイルス感染症に起因して減少していた入場登閣者数が大きく回復したことから事業収益が増加している。</a:t>
          </a:r>
        </a:p>
        <a:p>
          <a:r>
            <a:rPr kumimoji="1" lang="ja-JP" altLang="en-US" sz="1300">
              <a:latin typeface="ＭＳ ゴシック" pitchFamily="49" charset="-128"/>
              <a:ea typeface="ＭＳ ゴシック" pitchFamily="49" charset="-128"/>
            </a:rPr>
            <a:t>　今後も広域ごみ処理施設の整備や老朽化した学校の改修等の大型事業を予定しているため、不用財産の売却やふるさと納税の更なる推進等により積極的な財源確保に努め健全な財政運営に努める。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zoomScaleNormal="100" workbookViewId="0"/>
  </sheetViews>
  <sheetFormatPr defaultColWidth="0" defaultRowHeight="11" zeroHeight="1" x14ac:dyDescent="0.2"/>
  <cols>
    <col min="1" max="11" width="2.08984375" style="180" customWidth="1"/>
    <col min="12" max="12" width="2.26953125" style="180" customWidth="1"/>
    <col min="13" max="17" width="2.36328125" style="180" customWidth="1"/>
    <col min="18" max="119" width="2.08984375" style="180" customWidth="1"/>
    <col min="120" max="16384" width="0" style="180" hidden="1"/>
  </cols>
  <sheetData>
    <row r="1" spans="1:119" ht="33" customHeight="1" x14ac:dyDescent="0.2">
      <c r="B1" s="627" t="s">
        <v>82</v>
      </c>
      <c r="C1" s="627"/>
      <c r="D1" s="627"/>
      <c r="E1" s="627"/>
      <c r="F1" s="627"/>
      <c r="G1" s="627"/>
      <c r="H1" s="627"/>
      <c r="I1" s="627"/>
      <c r="J1" s="627"/>
      <c r="K1" s="627"/>
      <c r="L1" s="627"/>
      <c r="M1" s="627"/>
      <c r="N1" s="627"/>
      <c r="O1" s="627"/>
      <c r="P1" s="627"/>
      <c r="Q1" s="627"/>
      <c r="R1" s="627"/>
      <c r="S1" s="627"/>
      <c r="T1" s="627"/>
      <c r="U1" s="627"/>
      <c r="V1" s="627"/>
      <c r="W1" s="627"/>
      <c r="X1" s="627"/>
      <c r="Y1" s="627"/>
      <c r="Z1" s="627"/>
      <c r="AA1" s="627"/>
      <c r="AB1" s="627"/>
      <c r="AC1" s="627"/>
      <c r="AD1" s="627"/>
      <c r="AE1" s="627"/>
      <c r="AF1" s="627"/>
      <c r="AG1" s="627"/>
      <c r="AH1" s="627"/>
      <c r="AI1" s="627"/>
      <c r="AJ1" s="627"/>
      <c r="AK1" s="627"/>
      <c r="AL1" s="627"/>
      <c r="AM1" s="627"/>
      <c r="AN1" s="627"/>
      <c r="AO1" s="627"/>
      <c r="AP1" s="627"/>
      <c r="AQ1" s="627"/>
      <c r="AR1" s="627"/>
      <c r="AS1" s="627"/>
      <c r="AT1" s="627"/>
      <c r="AU1" s="627"/>
      <c r="AV1" s="627"/>
      <c r="AW1" s="627"/>
      <c r="AX1" s="627"/>
      <c r="AY1" s="627"/>
      <c r="AZ1" s="627"/>
      <c r="BA1" s="627"/>
      <c r="BB1" s="627"/>
      <c r="BC1" s="627"/>
      <c r="BD1" s="627"/>
      <c r="BE1" s="627"/>
      <c r="BF1" s="627"/>
      <c r="BG1" s="627"/>
      <c r="BH1" s="627"/>
      <c r="BI1" s="627"/>
      <c r="BJ1" s="627"/>
      <c r="BK1" s="627"/>
      <c r="BL1" s="627"/>
      <c r="BM1" s="627"/>
      <c r="BN1" s="627"/>
      <c r="BO1" s="627"/>
      <c r="BP1" s="627"/>
      <c r="BQ1" s="627"/>
      <c r="BR1" s="627"/>
      <c r="BS1" s="627"/>
      <c r="BT1" s="627"/>
      <c r="BU1" s="627"/>
      <c r="BV1" s="627"/>
      <c r="BW1" s="627"/>
      <c r="BX1" s="627"/>
      <c r="BY1" s="627"/>
      <c r="BZ1" s="627"/>
      <c r="CA1" s="627"/>
      <c r="CB1" s="627"/>
      <c r="CC1" s="627"/>
      <c r="CD1" s="627"/>
      <c r="CE1" s="627"/>
      <c r="CF1" s="627"/>
      <c r="CG1" s="627"/>
      <c r="CH1" s="627"/>
      <c r="CI1" s="627"/>
      <c r="CJ1" s="627"/>
      <c r="CK1" s="627"/>
      <c r="CL1" s="627"/>
      <c r="CM1" s="627"/>
      <c r="CN1" s="627"/>
      <c r="CO1" s="627"/>
      <c r="CP1" s="627"/>
      <c r="CQ1" s="627"/>
      <c r="CR1" s="627"/>
      <c r="CS1" s="627"/>
      <c r="CT1" s="627"/>
      <c r="CU1" s="627"/>
      <c r="CV1" s="627"/>
      <c r="CW1" s="627"/>
      <c r="CX1" s="627"/>
      <c r="CY1" s="627"/>
      <c r="CZ1" s="627"/>
      <c r="DA1" s="627"/>
      <c r="DB1" s="627"/>
      <c r="DC1" s="627"/>
      <c r="DD1" s="627"/>
      <c r="DE1" s="627"/>
      <c r="DF1" s="627"/>
      <c r="DG1" s="627"/>
      <c r="DH1" s="627"/>
      <c r="DI1" s="627"/>
      <c r="DJ1" s="181"/>
      <c r="DK1" s="181"/>
      <c r="DL1" s="181"/>
      <c r="DM1" s="181"/>
      <c r="DN1" s="181"/>
      <c r="DO1" s="181"/>
    </row>
    <row r="2" spans="1:119" ht="24" thickBot="1" x14ac:dyDescent="0.25">
      <c r="B2" s="182" t="s">
        <v>83</v>
      </c>
      <c r="C2" s="182"/>
      <c r="D2" s="183"/>
    </row>
    <row r="3" spans="1:119" ht="18.75" customHeight="1" thickBot="1" x14ac:dyDescent="0.25">
      <c r="A3" s="181"/>
      <c r="B3" s="628" t="s">
        <v>84</v>
      </c>
      <c r="C3" s="629"/>
      <c r="D3" s="629"/>
      <c r="E3" s="630"/>
      <c r="F3" s="630"/>
      <c r="G3" s="630"/>
      <c r="H3" s="630"/>
      <c r="I3" s="630"/>
      <c r="J3" s="630"/>
      <c r="K3" s="630"/>
      <c r="L3" s="630" t="s">
        <v>85</v>
      </c>
      <c r="M3" s="630"/>
      <c r="N3" s="630"/>
      <c r="O3" s="630"/>
      <c r="P3" s="630"/>
      <c r="Q3" s="630"/>
      <c r="R3" s="633"/>
      <c r="S3" s="633"/>
      <c r="T3" s="633"/>
      <c r="U3" s="633"/>
      <c r="V3" s="634"/>
      <c r="W3" s="524" t="s">
        <v>86</v>
      </c>
      <c r="X3" s="525"/>
      <c r="Y3" s="525"/>
      <c r="Z3" s="525"/>
      <c r="AA3" s="525"/>
      <c r="AB3" s="629"/>
      <c r="AC3" s="633" t="s">
        <v>87</v>
      </c>
      <c r="AD3" s="525"/>
      <c r="AE3" s="525"/>
      <c r="AF3" s="525"/>
      <c r="AG3" s="525"/>
      <c r="AH3" s="525"/>
      <c r="AI3" s="525"/>
      <c r="AJ3" s="525"/>
      <c r="AK3" s="525"/>
      <c r="AL3" s="595"/>
      <c r="AM3" s="524" t="s">
        <v>88</v>
      </c>
      <c r="AN3" s="525"/>
      <c r="AO3" s="525"/>
      <c r="AP3" s="525"/>
      <c r="AQ3" s="525"/>
      <c r="AR3" s="525"/>
      <c r="AS3" s="525"/>
      <c r="AT3" s="525"/>
      <c r="AU3" s="525"/>
      <c r="AV3" s="525"/>
      <c r="AW3" s="525"/>
      <c r="AX3" s="595"/>
      <c r="AY3" s="587" t="s">
        <v>1</v>
      </c>
      <c r="AZ3" s="588"/>
      <c r="BA3" s="588"/>
      <c r="BB3" s="588"/>
      <c r="BC3" s="588"/>
      <c r="BD3" s="588"/>
      <c r="BE3" s="588"/>
      <c r="BF3" s="588"/>
      <c r="BG3" s="588"/>
      <c r="BH3" s="588"/>
      <c r="BI3" s="588"/>
      <c r="BJ3" s="588"/>
      <c r="BK3" s="588"/>
      <c r="BL3" s="588"/>
      <c r="BM3" s="637"/>
      <c r="BN3" s="524" t="s">
        <v>89</v>
      </c>
      <c r="BO3" s="525"/>
      <c r="BP3" s="525"/>
      <c r="BQ3" s="525"/>
      <c r="BR3" s="525"/>
      <c r="BS3" s="525"/>
      <c r="BT3" s="525"/>
      <c r="BU3" s="595"/>
      <c r="BV3" s="524" t="s">
        <v>90</v>
      </c>
      <c r="BW3" s="525"/>
      <c r="BX3" s="525"/>
      <c r="BY3" s="525"/>
      <c r="BZ3" s="525"/>
      <c r="CA3" s="525"/>
      <c r="CB3" s="525"/>
      <c r="CC3" s="595"/>
      <c r="CD3" s="587" t="s">
        <v>1</v>
      </c>
      <c r="CE3" s="588"/>
      <c r="CF3" s="588"/>
      <c r="CG3" s="588"/>
      <c r="CH3" s="588"/>
      <c r="CI3" s="588"/>
      <c r="CJ3" s="588"/>
      <c r="CK3" s="588"/>
      <c r="CL3" s="588"/>
      <c r="CM3" s="588"/>
      <c r="CN3" s="588"/>
      <c r="CO3" s="588"/>
      <c r="CP3" s="588"/>
      <c r="CQ3" s="588"/>
      <c r="CR3" s="588"/>
      <c r="CS3" s="637"/>
      <c r="CT3" s="524" t="s">
        <v>91</v>
      </c>
      <c r="CU3" s="525"/>
      <c r="CV3" s="525"/>
      <c r="CW3" s="525"/>
      <c r="CX3" s="525"/>
      <c r="CY3" s="525"/>
      <c r="CZ3" s="525"/>
      <c r="DA3" s="595"/>
      <c r="DB3" s="524" t="s">
        <v>92</v>
      </c>
      <c r="DC3" s="525"/>
      <c r="DD3" s="525"/>
      <c r="DE3" s="525"/>
      <c r="DF3" s="525"/>
      <c r="DG3" s="525"/>
      <c r="DH3" s="525"/>
      <c r="DI3" s="595"/>
    </row>
    <row r="4" spans="1:119" ht="18.75" customHeight="1" x14ac:dyDescent="0.2">
      <c r="A4" s="181"/>
      <c r="B4" s="603"/>
      <c r="C4" s="604"/>
      <c r="D4" s="604"/>
      <c r="E4" s="605"/>
      <c r="F4" s="605"/>
      <c r="G4" s="605"/>
      <c r="H4" s="605"/>
      <c r="I4" s="605"/>
      <c r="J4" s="605"/>
      <c r="K4" s="605"/>
      <c r="L4" s="605"/>
      <c r="M4" s="605"/>
      <c r="N4" s="605"/>
      <c r="O4" s="605"/>
      <c r="P4" s="605"/>
      <c r="Q4" s="605"/>
      <c r="R4" s="609"/>
      <c r="S4" s="609"/>
      <c r="T4" s="609"/>
      <c r="U4" s="609"/>
      <c r="V4" s="610"/>
      <c r="W4" s="596"/>
      <c r="X4" s="406"/>
      <c r="Y4" s="406"/>
      <c r="Z4" s="406"/>
      <c r="AA4" s="406"/>
      <c r="AB4" s="604"/>
      <c r="AC4" s="609"/>
      <c r="AD4" s="406"/>
      <c r="AE4" s="406"/>
      <c r="AF4" s="406"/>
      <c r="AG4" s="406"/>
      <c r="AH4" s="406"/>
      <c r="AI4" s="406"/>
      <c r="AJ4" s="406"/>
      <c r="AK4" s="406"/>
      <c r="AL4" s="597"/>
      <c r="AM4" s="546"/>
      <c r="AN4" s="444"/>
      <c r="AO4" s="444"/>
      <c r="AP4" s="444"/>
      <c r="AQ4" s="444"/>
      <c r="AR4" s="444"/>
      <c r="AS4" s="444"/>
      <c r="AT4" s="444"/>
      <c r="AU4" s="444"/>
      <c r="AV4" s="444"/>
      <c r="AW4" s="444"/>
      <c r="AX4" s="636"/>
      <c r="AY4" s="481" t="s">
        <v>93</v>
      </c>
      <c r="AZ4" s="482"/>
      <c r="BA4" s="482"/>
      <c r="BB4" s="482"/>
      <c r="BC4" s="482"/>
      <c r="BD4" s="482"/>
      <c r="BE4" s="482"/>
      <c r="BF4" s="482"/>
      <c r="BG4" s="482"/>
      <c r="BH4" s="482"/>
      <c r="BI4" s="482"/>
      <c r="BJ4" s="482"/>
      <c r="BK4" s="482"/>
      <c r="BL4" s="482"/>
      <c r="BM4" s="483"/>
      <c r="BN4" s="484">
        <v>30146439</v>
      </c>
      <c r="BO4" s="485"/>
      <c r="BP4" s="485"/>
      <c r="BQ4" s="485"/>
      <c r="BR4" s="485"/>
      <c r="BS4" s="485"/>
      <c r="BT4" s="485"/>
      <c r="BU4" s="486"/>
      <c r="BV4" s="484">
        <v>30556129</v>
      </c>
      <c r="BW4" s="485"/>
      <c r="BX4" s="485"/>
      <c r="BY4" s="485"/>
      <c r="BZ4" s="485"/>
      <c r="CA4" s="485"/>
      <c r="CB4" s="485"/>
      <c r="CC4" s="486"/>
      <c r="CD4" s="621" t="s">
        <v>94</v>
      </c>
      <c r="CE4" s="622"/>
      <c r="CF4" s="622"/>
      <c r="CG4" s="622"/>
      <c r="CH4" s="622"/>
      <c r="CI4" s="622"/>
      <c r="CJ4" s="622"/>
      <c r="CK4" s="622"/>
      <c r="CL4" s="622"/>
      <c r="CM4" s="622"/>
      <c r="CN4" s="622"/>
      <c r="CO4" s="622"/>
      <c r="CP4" s="622"/>
      <c r="CQ4" s="622"/>
      <c r="CR4" s="622"/>
      <c r="CS4" s="623"/>
      <c r="CT4" s="624">
        <v>8</v>
      </c>
      <c r="CU4" s="625"/>
      <c r="CV4" s="625"/>
      <c r="CW4" s="625"/>
      <c r="CX4" s="625"/>
      <c r="CY4" s="625"/>
      <c r="CZ4" s="625"/>
      <c r="DA4" s="626"/>
      <c r="DB4" s="624">
        <v>7.3</v>
      </c>
      <c r="DC4" s="625"/>
      <c r="DD4" s="625"/>
      <c r="DE4" s="625"/>
      <c r="DF4" s="625"/>
      <c r="DG4" s="625"/>
      <c r="DH4" s="625"/>
      <c r="DI4" s="626"/>
    </row>
    <row r="5" spans="1:119" ht="18.75" customHeight="1" x14ac:dyDescent="0.2">
      <c r="A5" s="181"/>
      <c r="B5" s="631"/>
      <c r="C5" s="445"/>
      <c r="D5" s="445"/>
      <c r="E5" s="632"/>
      <c r="F5" s="632"/>
      <c r="G5" s="632"/>
      <c r="H5" s="632"/>
      <c r="I5" s="632"/>
      <c r="J5" s="632"/>
      <c r="K5" s="632"/>
      <c r="L5" s="632"/>
      <c r="M5" s="632"/>
      <c r="N5" s="632"/>
      <c r="O5" s="632"/>
      <c r="P5" s="632"/>
      <c r="Q5" s="632"/>
      <c r="R5" s="443"/>
      <c r="S5" s="443"/>
      <c r="T5" s="443"/>
      <c r="U5" s="443"/>
      <c r="V5" s="635"/>
      <c r="W5" s="546"/>
      <c r="X5" s="444"/>
      <c r="Y5" s="444"/>
      <c r="Z5" s="444"/>
      <c r="AA5" s="444"/>
      <c r="AB5" s="445"/>
      <c r="AC5" s="443"/>
      <c r="AD5" s="444"/>
      <c r="AE5" s="444"/>
      <c r="AF5" s="444"/>
      <c r="AG5" s="444"/>
      <c r="AH5" s="444"/>
      <c r="AI5" s="444"/>
      <c r="AJ5" s="444"/>
      <c r="AK5" s="444"/>
      <c r="AL5" s="636"/>
      <c r="AM5" s="512" t="s">
        <v>95</v>
      </c>
      <c r="AN5" s="412"/>
      <c r="AO5" s="412"/>
      <c r="AP5" s="412"/>
      <c r="AQ5" s="412"/>
      <c r="AR5" s="412"/>
      <c r="AS5" s="412"/>
      <c r="AT5" s="413"/>
      <c r="AU5" s="513" t="s">
        <v>96</v>
      </c>
      <c r="AV5" s="514"/>
      <c r="AW5" s="514"/>
      <c r="AX5" s="514"/>
      <c r="AY5" s="469" t="s">
        <v>97</v>
      </c>
      <c r="AZ5" s="470"/>
      <c r="BA5" s="470"/>
      <c r="BB5" s="470"/>
      <c r="BC5" s="470"/>
      <c r="BD5" s="470"/>
      <c r="BE5" s="470"/>
      <c r="BF5" s="470"/>
      <c r="BG5" s="470"/>
      <c r="BH5" s="470"/>
      <c r="BI5" s="470"/>
      <c r="BJ5" s="470"/>
      <c r="BK5" s="470"/>
      <c r="BL5" s="470"/>
      <c r="BM5" s="471"/>
      <c r="BN5" s="455">
        <v>28468991</v>
      </c>
      <c r="BO5" s="456"/>
      <c r="BP5" s="456"/>
      <c r="BQ5" s="456"/>
      <c r="BR5" s="456"/>
      <c r="BS5" s="456"/>
      <c r="BT5" s="456"/>
      <c r="BU5" s="457"/>
      <c r="BV5" s="455">
        <v>29208294</v>
      </c>
      <c r="BW5" s="456"/>
      <c r="BX5" s="456"/>
      <c r="BY5" s="456"/>
      <c r="BZ5" s="456"/>
      <c r="CA5" s="456"/>
      <c r="CB5" s="456"/>
      <c r="CC5" s="457"/>
      <c r="CD5" s="495" t="s">
        <v>98</v>
      </c>
      <c r="CE5" s="415"/>
      <c r="CF5" s="415"/>
      <c r="CG5" s="415"/>
      <c r="CH5" s="415"/>
      <c r="CI5" s="415"/>
      <c r="CJ5" s="415"/>
      <c r="CK5" s="415"/>
      <c r="CL5" s="415"/>
      <c r="CM5" s="415"/>
      <c r="CN5" s="415"/>
      <c r="CO5" s="415"/>
      <c r="CP5" s="415"/>
      <c r="CQ5" s="415"/>
      <c r="CR5" s="415"/>
      <c r="CS5" s="496"/>
      <c r="CT5" s="452">
        <v>91.4</v>
      </c>
      <c r="CU5" s="453"/>
      <c r="CV5" s="453"/>
      <c r="CW5" s="453"/>
      <c r="CX5" s="453"/>
      <c r="CY5" s="453"/>
      <c r="CZ5" s="453"/>
      <c r="DA5" s="454"/>
      <c r="DB5" s="452">
        <v>88</v>
      </c>
      <c r="DC5" s="453"/>
      <c r="DD5" s="453"/>
      <c r="DE5" s="453"/>
      <c r="DF5" s="453"/>
      <c r="DG5" s="453"/>
      <c r="DH5" s="453"/>
      <c r="DI5" s="454"/>
    </row>
    <row r="6" spans="1:119" ht="18.75" customHeight="1" x14ac:dyDescent="0.2">
      <c r="A6" s="181"/>
      <c r="B6" s="601" t="s">
        <v>99</v>
      </c>
      <c r="C6" s="442"/>
      <c r="D6" s="442"/>
      <c r="E6" s="602"/>
      <c r="F6" s="602"/>
      <c r="G6" s="602"/>
      <c r="H6" s="602"/>
      <c r="I6" s="602"/>
      <c r="J6" s="602"/>
      <c r="K6" s="602"/>
      <c r="L6" s="602" t="s">
        <v>100</v>
      </c>
      <c r="M6" s="602"/>
      <c r="N6" s="602"/>
      <c r="O6" s="602"/>
      <c r="P6" s="602"/>
      <c r="Q6" s="602"/>
      <c r="R6" s="440"/>
      <c r="S6" s="440"/>
      <c r="T6" s="440"/>
      <c r="U6" s="440"/>
      <c r="V6" s="608"/>
      <c r="W6" s="545" t="s">
        <v>101</v>
      </c>
      <c r="X6" s="441"/>
      <c r="Y6" s="441"/>
      <c r="Z6" s="441"/>
      <c r="AA6" s="441"/>
      <c r="AB6" s="442"/>
      <c r="AC6" s="613" t="s">
        <v>102</v>
      </c>
      <c r="AD6" s="614"/>
      <c r="AE6" s="614"/>
      <c r="AF6" s="614"/>
      <c r="AG6" s="614"/>
      <c r="AH6" s="614"/>
      <c r="AI6" s="614"/>
      <c r="AJ6" s="614"/>
      <c r="AK6" s="614"/>
      <c r="AL6" s="615"/>
      <c r="AM6" s="512" t="s">
        <v>103</v>
      </c>
      <c r="AN6" s="412"/>
      <c r="AO6" s="412"/>
      <c r="AP6" s="412"/>
      <c r="AQ6" s="412"/>
      <c r="AR6" s="412"/>
      <c r="AS6" s="412"/>
      <c r="AT6" s="413"/>
      <c r="AU6" s="513" t="s">
        <v>96</v>
      </c>
      <c r="AV6" s="514"/>
      <c r="AW6" s="514"/>
      <c r="AX6" s="514"/>
      <c r="AY6" s="469" t="s">
        <v>104</v>
      </c>
      <c r="AZ6" s="470"/>
      <c r="BA6" s="470"/>
      <c r="BB6" s="470"/>
      <c r="BC6" s="470"/>
      <c r="BD6" s="470"/>
      <c r="BE6" s="470"/>
      <c r="BF6" s="470"/>
      <c r="BG6" s="470"/>
      <c r="BH6" s="470"/>
      <c r="BI6" s="470"/>
      <c r="BJ6" s="470"/>
      <c r="BK6" s="470"/>
      <c r="BL6" s="470"/>
      <c r="BM6" s="471"/>
      <c r="BN6" s="455">
        <v>1677448</v>
      </c>
      <c r="BO6" s="456"/>
      <c r="BP6" s="456"/>
      <c r="BQ6" s="456"/>
      <c r="BR6" s="456"/>
      <c r="BS6" s="456"/>
      <c r="BT6" s="456"/>
      <c r="BU6" s="457"/>
      <c r="BV6" s="455">
        <v>1347835</v>
      </c>
      <c r="BW6" s="456"/>
      <c r="BX6" s="456"/>
      <c r="BY6" s="456"/>
      <c r="BZ6" s="456"/>
      <c r="CA6" s="456"/>
      <c r="CB6" s="456"/>
      <c r="CC6" s="457"/>
      <c r="CD6" s="495" t="s">
        <v>105</v>
      </c>
      <c r="CE6" s="415"/>
      <c r="CF6" s="415"/>
      <c r="CG6" s="415"/>
      <c r="CH6" s="415"/>
      <c r="CI6" s="415"/>
      <c r="CJ6" s="415"/>
      <c r="CK6" s="415"/>
      <c r="CL6" s="415"/>
      <c r="CM6" s="415"/>
      <c r="CN6" s="415"/>
      <c r="CO6" s="415"/>
      <c r="CP6" s="415"/>
      <c r="CQ6" s="415"/>
      <c r="CR6" s="415"/>
      <c r="CS6" s="496"/>
      <c r="CT6" s="598">
        <v>93.6</v>
      </c>
      <c r="CU6" s="599"/>
      <c r="CV6" s="599"/>
      <c r="CW6" s="599"/>
      <c r="CX6" s="599"/>
      <c r="CY6" s="599"/>
      <c r="CZ6" s="599"/>
      <c r="DA6" s="600"/>
      <c r="DB6" s="598">
        <v>96.2</v>
      </c>
      <c r="DC6" s="599"/>
      <c r="DD6" s="599"/>
      <c r="DE6" s="599"/>
      <c r="DF6" s="599"/>
      <c r="DG6" s="599"/>
      <c r="DH6" s="599"/>
      <c r="DI6" s="600"/>
    </row>
    <row r="7" spans="1:119" ht="18.75" customHeight="1" x14ac:dyDescent="0.2">
      <c r="A7" s="181"/>
      <c r="B7" s="603"/>
      <c r="C7" s="604"/>
      <c r="D7" s="604"/>
      <c r="E7" s="605"/>
      <c r="F7" s="605"/>
      <c r="G7" s="605"/>
      <c r="H7" s="605"/>
      <c r="I7" s="605"/>
      <c r="J7" s="605"/>
      <c r="K7" s="605"/>
      <c r="L7" s="605"/>
      <c r="M7" s="605"/>
      <c r="N7" s="605"/>
      <c r="O7" s="605"/>
      <c r="P7" s="605"/>
      <c r="Q7" s="605"/>
      <c r="R7" s="609"/>
      <c r="S7" s="609"/>
      <c r="T7" s="609"/>
      <c r="U7" s="609"/>
      <c r="V7" s="610"/>
      <c r="W7" s="596"/>
      <c r="X7" s="406"/>
      <c r="Y7" s="406"/>
      <c r="Z7" s="406"/>
      <c r="AA7" s="406"/>
      <c r="AB7" s="604"/>
      <c r="AC7" s="616"/>
      <c r="AD7" s="407"/>
      <c r="AE7" s="407"/>
      <c r="AF7" s="407"/>
      <c r="AG7" s="407"/>
      <c r="AH7" s="407"/>
      <c r="AI7" s="407"/>
      <c r="AJ7" s="407"/>
      <c r="AK7" s="407"/>
      <c r="AL7" s="617"/>
      <c r="AM7" s="512" t="s">
        <v>106</v>
      </c>
      <c r="AN7" s="412"/>
      <c r="AO7" s="412"/>
      <c r="AP7" s="412"/>
      <c r="AQ7" s="412"/>
      <c r="AR7" s="412"/>
      <c r="AS7" s="412"/>
      <c r="AT7" s="413"/>
      <c r="AU7" s="513" t="s">
        <v>107</v>
      </c>
      <c r="AV7" s="514"/>
      <c r="AW7" s="514"/>
      <c r="AX7" s="514"/>
      <c r="AY7" s="469" t="s">
        <v>108</v>
      </c>
      <c r="AZ7" s="470"/>
      <c r="BA7" s="470"/>
      <c r="BB7" s="470"/>
      <c r="BC7" s="470"/>
      <c r="BD7" s="470"/>
      <c r="BE7" s="470"/>
      <c r="BF7" s="470"/>
      <c r="BG7" s="470"/>
      <c r="BH7" s="470"/>
      <c r="BI7" s="470"/>
      <c r="BJ7" s="470"/>
      <c r="BK7" s="470"/>
      <c r="BL7" s="470"/>
      <c r="BM7" s="471"/>
      <c r="BN7" s="455">
        <v>432463</v>
      </c>
      <c r="BO7" s="456"/>
      <c r="BP7" s="456"/>
      <c r="BQ7" s="456"/>
      <c r="BR7" s="456"/>
      <c r="BS7" s="456"/>
      <c r="BT7" s="456"/>
      <c r="BU7" s="457"/>
      <c r="BV7" s="455">
        <v>183048</v>
      </c>
      <c r="BW7" s="456"/>
      <c r="BX7" s="456"/>
      <c r="BY7" s="456"/>
      <c r="BZ7" s="456"/>
      <c r="CA7" s="456"/>
      <c r="CB7" s="456"/>
      <c r="CC7" s="457"/>
      <c r="CD7" s="495" t="s">
        <v>109</v>
      </c>
      <c r="CE7" s="415"/>
      <c r="CF7" s="415"/>
      <c r="CG7" s="415"/>
      <c r="CH7" s="415"/>
      <c r="CI7" s="415"/>
      <c r="CJ7" s="415"/>
      <c r="CK7" s="415"/>
      <c r="CL7" s="415"/>
      <c r="CM7" s="415"/>
      <c r="CN7" s="415"/>
      <c r="CO7" s="415"/>
      <c r="CP7" s="415"/>
      <c r="CQ7" s="415"/>
      <c r="CR7" s="415"/>
      <c r="CS7" s="496"/>
      <c r="CT7" s="455">
        <v>15503964</v>
      </c>
      <c r="CU7" s="456"/>
      <c r="CV7" s="456"/>
      <c r="CW7" s="456"/>
      <c r="CX7" s="456"/>
      <c r="CY7" s="456"/>
      <c r="CZ7" s="456"/>
      <c r="DA7" s="457"/>
      <c r="DB7" s="455">
        <v>16003776</v>
      </c>
      <c r="DC7" s="456"/>
      <c r="DD7" s="456"/>
      <c r="DE7" s="456"/>
      <c r="DF7" s="456"/>
      <c r="DG7" s="456"/>
      <c r="DH7" s="456"/>
      <c r="DI7" s="457"/>
    </row>
    <row r="8" spans="1:119" ht="18.75" customHeight="1" thickBot="1" x14ac:dyDescent="0.25">
      <c r="A8" s="181"/>
      <c r="B8" s="606"/>
      <c r="C8" s="551"/>
      <c r="D8" s="551"/>
      <c r="E8" s="607"/>
      <c r="F8" s="607"/>
      <c r="G8" s="607"/>
      <c r="H8" s="607"/>
      <c r="I8" s="607"/>
      <c r="J8" s="607"/>
      <c r="K8" s="607"/>
      <c r="L8" s="607"/>
      <c r="M8" s="607"/>
      <c r="N8" s="607"/>
      <c r="O8" s="607"/>
      <c r="P8" s="607"/>
      <c r="Q8" s="607"/>
      <c r="R8" s="611"/>
      <c r="S8" s="611"/>
      <c r="T8" s="611"/>
      <c r="U8" s="611"/>
      <c r="V8" s="612"/>
      <c r="W8" s="526"/>
      <c r="X8" s="527"/>
      <c r="Y8" s="527"/>
      <c r="Z8" s="527"/>
      <c r="AA8" s="527"/>
      <c r="AB8" s="551"/>
      <c r="AC8" s="618"/>
      <c r="AD8" s="619"/>
      <c r="AE8" s="619"/>
      <c r="AF8" s="619"/>
      <c r="AG8" s="619"/>
      <c r="AH8" s="619"/>
      <c r="AI8" s="619"/>
      <c r="AJ8" s="619"/>
      <c r="AK8" s="619"/>
      <c r="AL8" s="620"/>
      <c r="AM8" s="512" t="s">
        <v>110</v>
      </c>
      <c r="AN8" s="412"/>
      <c r="AO8" s="412"/>
      <c r="AP8" s="412"/>
      <c r="AQ8" s="412"/>
      <c r="AR8" s="412"/>
      <c r="AS8" s="412"/>
      <c r="AT8" s="413"/>
      <c r="AU8" s="513" t="s">
        <v>111</v>
      </c>
      <c r="AV8" s="514"/>
      <c r="AW8" s="514"/>
      <c r="AX8" s="514"/>
      <c r="AY8" s="469" t="s">
        <v>112</v>
      </c>
      <c r="AZ8" s="470"/>
      <c r="BA8" s="470"/>
      <c r="BB8" s="470"/>
      <c r="BC8" s="470"/>
      <c r="BD8" s="470"/>
      <c r="BE8" s="470"/>
      <c r="BF8" s="470"/>
      <c r="BG8" s="470"/>
      <c r="BH8" s="470"/>
      <c r="BI8" s="470"/>
      <c r="BJ8" s="470"/>
      <c r="BK8" s="470"/>
      <c r="BL8" s="470"/>
      <c r="BM8" s="471"/>
      <c r="BN8" s="455">
        <v>1244985</v>
      </c>
      <c r="BO8" s="456"/>
      <c r="BP8" s="456"/>
      <c r="BQ8" s="456"/>
      <c r="BR8" s="456"/>
      <c r="BS8" s="456"/>
      <c r="BT8" s="456"/>
      <c r="BU8" s="457"/>
      <c r="BV8" s="455">
        <v>1164787</v>
      </c>
      <c r="BW8" s="456"/>
      <c r="BX8" s="456"/>
      <c r="BY8" s="456"/>
      <c r="BZ8" s="456"/>
      <c r="CA8" s="456"/>
      <c r="CB8" s="456"/>
      <c r="CC8" s="457"/>
      <c r="CD8" s="495" t="s">
        <v>113</v>
      </c>
      <c r="CE8" s="415"/>
      <c r="CF8" s="415"/>
      <c r="CG8" s="415"/>
      <c r="CH8" s="415"/>
      <c r="CI8" s="415"/>
      <c r="CJ8" s="415"/>
      <c r="CK8" s="415"/>
      <c r="CL8" s="415"/>
      <c r="CM8" s="415"/>
      <c r="CN8" s="415"/>
      <c r="CO8" s="415"/>
      <c r="CP8" s="415"/>
      <c r="CQ8" s="415"/>
      <c r="CR8" s="415"/>
      <c r="CS8" s="496"/>
      <c r="CT8" s="558">
        <v>0.87</v>
      </c>
      <c r="CU8" s="559"/>
      <c r="CV8" s="559"/>
      <c r="CW8" s="559"/>
      <c r="CX8" s="559"/>
      <c r="CY8" s="559"/>
      <c r="CZ8" s="559"/>
      <c r="DA8" s="560"/>
      <c r="DB8" s="558">
        <v>0.89</v>
      </c>
      <c r="DC8" s="559"/>
      <c r="DD8" s="559"/>
      <c r="DE8" s="559"/>
      <c r="DF8" s="559"/>
      <c r="DG8" s="559"/>
      <c r="DH8" s="559"/>
      <c r="DI8" s="560"/>
    </row>
    <row r="9" spans="1:119" ht="18.75" customHeight="1" thickBot="1" x14ac:dyDescent="0.25">
      <c r="A9" s="181"/>
      <c r="B9" s="587" t="s">
        <v>114</v>
      </c>
      <c r="C9" s="588"/>
      <c r="D9" s="588"/>
      <c r="E9" s="588"/>
      <c r="F9" s="588"/>
      <c r="G9" s="588"/>
      <c r="H9" s="588"/>
      <c r="I9" s="588"/>
      <c r="J9" s="588"/>
      <c r="K9" s="506"/>
      <c r="L9" s="589" t="s">
        <v>115</v>
      </c>
      <c r="M9" s="590"/>
      <c r="N9" s="590"/>
      <c r="O9" s="590"/>
      <c r="P9" s="590"/>
      <c r="Q9" s="591"/>
      <c r="R9" s="592">
        <v>73090</v>
      </c>
      <c r="S9" s="593"/>
      <c r="T9" s="593"/>
      <c r="U9" s="593"/>
      <c r="V9" s="594"/>
      <c r="W9" s="524" t="s">
        <v>116</v>
      </c>
      <c r="X9" s="525"/>
      <c r="Y9" s="525"/>
      <c r="Z9" s="525"/>
      <c r="AA9" s="525"/>
      <c r="AB9" s="525"/>
      <c r="AC9" s="525"/>
      <c r="AD9" s="525"/>
      <c r="AE9" s="525"/>
      <c r="AF9" s="525"/>
      <c r="AG9" s="525"/>
      <c r="AH9" s="525"/>
      <c r="AI9" s="525"/>
      <c r="AJ9" s="525"/>
      <c r="AK9" s="525"/>
      <c r="AL9" s="595"/>
      <c r="AM9" s="512" t="s">
        <v>117</v>
      </c>
      <c r="AN9" s="412"/>
      <c r="AO9" s="412"/>
      <c r="AP9" s="412"/>
      <c r="AQ9" s="412"/>
      <c r="AR9" s="412"/>
      <c r="AS9" s="412"/>
      <c r="AT9" s="413"/>
      <c r="AU9" s="513" t="s">
        <v>118</v>
      </c>
      <c r="AV9" s="514"/>
      <c r="AW9" s="514"/>
      <c r="AX9" s="514"/>
      <c r="AY9" s="469" t="s">
        <v>119</v>
      </c>
      <c r="AZ9" s="470"/>
      <c r="BA9" s="470"/>
      <c r="BB9" s="470"/>
      <c r="BC9" s="470"/>
      <c r="BD9" s="470"/>
      <c r="BE9" s="470"/>
      <c r="BF9" s="470"/>
      <c r="BG9" s="470"/>
      <c r="BH9" s="470"/>
      <c r="BI9" s="470"/>
      <c r="BJ9" s="470"/>
      <c r="BK9" s="470"/>
      <c r="BL9" s="470"/>
      <c r="BM9" s="471"/>
      <c r="BN9" s="455">
        <v>80198</v>
      </c>
      <c r="BO9" s="456"/>
      <c r="BP9" s="456"/>
      <c r="BQ9" s="456"/>
      <c r="BR9" s="456"/>
      <c r="BS9" s="456"/>
      <c r="BT9" s="456"/>
      <c r="BU9" s="457"/>
      <c r="BV9" s="455">
        <v>96305</v>
      </c>
      <c r="BW9" s="456"/>
      <c r="BX9" s="456"/>
      <c r="BY9" s="456"/>
      <c r="BZ9" s="456"/>
      <c r="CA9" s="456"/>
      <c r="CB9" s="456"/>
      <c r="CC9" s="457"/>
      <c r="CD9" s="495" t="s">
        <v>120</v>
      </c>
      <c r="CE9" s="415"/>
      <c r="CF9" s="415"/>
      <c r="CG9" s="415"/>
      <c r="CH9" s="415"/>
      <c r="CI9" s="415"/>
      <c r="CJ9" s="415"/>
      <c r="CK9" s="415"/>
      <c r="CL9" s="415"/>
      <c r="CM9" s="415"/>
      <c r="CN9" s="415"/>
      <c r="CO9" s="415"/>
      <c r="CP9" s="415"/>
      <c r="CQ9" s="415"/>
      <c r="CR9" s="415"/>
      <c r="CS9" s="496"/>
      <c r="CT9" s="452">
        <v>9.1999999999999993</v>
      </c>
      <c r="CU9" s="453"/>
      <c r="CV9" s="453"/>
      <c r="CW9" s="453"/>
      <c r="CX9" s="453"/>
      <c r="CY9" s="453"/>
      <c r="CZ9" s="453"/>
      <c r="DA9" s="454"/>
      <c r="DB9" s="452">
        <v>9.4</v>
      </c>
      <c r="DC9" s="453"/>
      <c r="DD9" s="453"/>
      <c r="DE9" s="453"/>
      <c r="DF9" s="453"/>
      <c r="DG9" s="453"/>
      <c r="DH9" s="453"/>
      <c r="DI9" s="454"/>
    </row>
    <row r="10" spans="1:119" ht="18.75" customHeight="1" thickBot="1" x14ac:dyDescent="0.25">
      <c r="A10" s="181"/>
      <c r="B10" s="587"/>
      <c r="C10" s="588"/>
      <c r="D10" s="588"/>
      <c r="E10" s="588"/>
      <c r="F10" s="588"/>
      <c r="G10" s="588"/>
      <c r="H10" s="588"/>
      <c r="I10" s="588"/>
      <c r="J10" s="588"/>
      <c r="K10" s="506"/>
      <c r="L10" s="411" t="s">
        <v>121</v>
      </c>
      <c r="M10" s="412"/>
      <c r="N10" s="412"/>
      <c r="O10" s="412"/>
      <c r="P10" s="412"/>
      <c r="Q10" s="413"/>
      <c r="R10" s="408">
        <v>74308</v>
      </c>
      <c r="S10" s="409"/>
      <c r="T10" s="409"/>
      <c r="U10" s="409"/>
      <c r="V10" s="468"/>
      <c r="W10" s="596"/>
      <c r="X10" s="406"/>
      <c r="Y10" s="406"/>
      <c r="Z10" s="406"/>
      <c r="AA10" s="406"/>
      <c r="AB10" s="406"/>
      <c r="AC10" s="406"/>
      <c r="AD10" s="406"/>
      <c r="AE10" s="406"/>
      <c r="AF10" s="406"/>
      <c r="AG10" s="406"/>
      <c r="AH10" s="406"/>
      <c r="AI10" s="406"/>
      <c r="AJ10" s="406"/>
      <c r="AK10" s="406"/>
      <c r="AL10" s="597"/>
      <c r="AM10" s="512" t="s">
        <v>122</v>
      </c>
      <c r="AN10" s="412"/>
      <c r="AO10" s="412"/>
      <c r="AP10" s="412"/>
      <c r="AQ10" s="412"/>
      <c r="AR10" s="412"/>
      <c r="AS10" s="412"/>
      <c r="AT10" s="413"/>
      <c r="AU10" s="513" t="s">
        <v>111</v>
      </c>
      <c r="AV10" s="514"/>
      <c r="AW10" s="514"/>
      <c r="AX10" s="514"/>
      <c r="AY10" s="469" t="s">
        <v>123</v>
      </c>
      <c r="AZ10" s="470"/>
      <c r="BA10" s="470"/>
      <c r="BB10" s="470"/>
      <c r="BC10" s="470"/>
      <c r="BD10" s="470"/>
      <c r="BE10" s="470"/>
      <c r="BF10" s="470"/>
      <c r="BG10" s="470"/>
      <c r="BH10" s="470"/>
      <c r="BI10" s="470"/>
      <c r="BJ10" s="470"/>
      <c r="BK10" s="470"/>
      <c r="BL10" s="470"/>
      <c r="BM10" s="471"/>
      <c r="BN10" s="455">
        <v>1435912</v>
      </c>
      <c r="BO10" s="456"/>
      <c r="BP10" s="456"/>
      <c r="BQ10" s="456"/>
      <c r="BR10" s="456"/>
      <c r="BS10" s="456"/>
      <c r="BT10" s="456"/>
      <c r="BU10" s="457"/>
      <c r="BV10" s="455">
        <v>1837732</v>
      </c>
      <c r="BW10" s="456"/>
      <c r="BX10" s="456"/>
      <c r="BY10" s="456"/>
      <c r="BZ10" s="456"/>
      <c r="CA10" s="456"/>
      <c r="CB10" s="456"/>
      <c r="CC10" s="457"/>
      <c r="CD10" s="184" t="s">
        <v>124</v>
      </c>
      <c r="CE10" s="185"/>
      <c r="CF10" s="185"/>
      <c r="CG10" s="185"/>
      <c r="CH10" s="185"/>
      <c r="CI10" s="185"/>
      <c r="CJ10" s="185"/>
      <c r="CK10" s="185"/>
      <c r="CL10" s="185"/>
      <c r="CM10" s="185"/>
      <c r="CN10" s="185"/>
      <c r="CO10" s="185"/>
      <c r="CP10" s="185"/>
      <c r="CQ10" s="185"/>
      <c r="CR10" s="185"/>
      <c r="CS10" s="186"/>
      <c r="CT10" s="187"/>
      <c r="CU10" s="188"/>
      <c r="CV10" s="188"/>
      <c r="CW10" s="188"/>
      <c r="CX10" s="188"/>
      <c r="CY10" s="188"/>
      <c r="CZ10" s="188"/>
      <c r="DA10" s="189"/>
      <c r="DB10" s="187"/>
      <c r="DC10" s="188"/>
      <c r="DD10" s="188"/>
      <c r="DE10" s="188"/>
      <c r="DF10" s="188"/>
      <c r="DG10" s="188"/>
      <c r="DH10" s="188"/>
      <c r="DI10" s="189"/>
    </row>
    <row r="11" spans="1:119" ht="18.75" customHeight="1" thickBot="1" x14ac:dyDescent="0.25">
      <c r="A11" s="181"/>
      <c r="B11" s="587"/>
      <c r="C11" s="588"/>
      <c r="D11" s="588"/>
      <c r="E11" s="588"/>
      <c r="F11" s="588"/>
      <c r="G11" s="588"/>
      <c r="H11" s="588"/>
      <c r="I11" s="588"/>
      <c r="J11" s="588"/>
      <c r="K11" s="506"/>
      <c r="L11" s="416" t="s">
        <v>125</v>
      </c>
      <c r="M11" s="417"/>
      <c r="N11" s="417"/>
      <c r="O11" s="417"/>
      <c r="P11" s="417"/>
      <c r="Q11" s="418"/>
      <c r="R11" s="584" t="s">
        <v>126</v>
      </c>
      <c r="S11" s="585"/>
      <c r="T11" s="585"/>
      <c r="U11" s="585"/>
      <c r="V11" s="586"/>
      <c r="W11" s="596"/>
      <c r="X11" s="406"/>
      <c r="Y11" s="406"/>
      <c r="Z11" s="406"/>
      <c r="AA11" s="406"/>
      <c r="AB11" s="406"/>
      <c r="AC11" s="406"/>
      <c r="AD11" s="406"/>
      <c r="AE11" s="406"/>
      <c r="AF11" s="406"/>
      <c r="AG11" s="406"/>
      <c r="AH11" s="406"/>
      <c r="AI11" s="406"/>
      <c r="AJ11" s="406"/>
      <c r="AK11" s="406"/>
      <c r="AL11" s="597"/>
      <c r="AM11" s="512" t="s">
        <v>127</v>
      </c>
      <c r="AN11" s="412"/>
      <c r="AO11" s="412"/>
      <c r="AP11" s="412"/>
      <c r="AQ11" s="412"/>
      <c r="AR11" s="412"/>
      <c r="AS11" s="412"/>
      <c r="AT11" s="413"/>
      <c r="AU11" s="513" t="s">
        <v>111</v>
      </c>
      <c r="AV11" s="514"/>
      <c r="AW11" s="514"/>
      <c r="AX11" s="514"/>
      <c r="AY11" s="469" t="s">
        <v>128</v>
      </c>
      <c r="AZ11" s="470"/>
      <c r="BA11" s="470"/>
      <c r="BB11" s="470"/>
      <c r="BC11" s="470"/>
      <c r="BD11" s="470"/>
      <c r="BE11" s="470"/>
      <c r="BF11" s="470"/>
      <c r="BG11" s="470"/>
      <c r="BH11" s="470"/>
      <c r="BI11" s="470"/>
      <c r="BJ11" s="470"/>
      <c r="BK11" s="470"/>
      <c r="BL11" s="470"/>
      <c r="BM11" s="471"/>
      <c r="BN11" s="455">
        <v>0</v>
      </c>
      <c r="BO11" s="456"/>
      <c r="BP11" s="456"/>
      <c r="BQ11" s="456"/>
      <c r="BR11" s="456"/>
      <c r="BS11" s="456"/>
      <c r="BT11" s="456"/>
      <c r="BU11" s="457"/>
      <c r="BV11" s="455">
        <v>0</v>
      </c>
      <c r="BW11" s="456"/>
      <c r="BX11" s="456"/>
      <c r="BY11" s="456"/>
      <c r="BZ11" s="456"/>
      <c r="CA11" s="456"/>
      <c r="CB11" s="456"/>
      <c r="CC11" s="457"/>
      <c r="CD11" s="495" t="s">
        <v>129</v>
      </c>
      <c r="CE11" s="415"/>
      <c r="CF11" s="415"/>
      <c r="CG11" s="415"/>
      <c r="CH11" s="415"/>
      <c r="CI11" s="415"/>
      <c r="CJ11" s="415"/>
      <c r="CK11" s="415"/>
      <c r="CL11" s="415"/>
      <c r="CM11" s="415"/>
      <c r="CN11" s="415"/>
      <c r="CO11" s="415"/>
      <c r="CP11" s="415"/>
      <c r="CQ11" s="415"/>
      <c r="CR11" s="415"/>
      <c r="CS11" s="496"/>
      <c r="CT11" s="558" t="s">
        <v>130</v>
      </c>
      <c r="CU11" s="559"/>
      <c r="CV11" s="559"/>
      <c r="CW11" s="559"/>
      <c r="CX11" s="559"/>
      <c r="CY11" s="559"/>
      <c r="CZ11" s="559"/>
      <c r="DA11" s="560"/>
      <c r="DB11" s="558" t="s">
        <v>131</v>
      </c>
      <c r="DC11" s="559"/>
      <c r="DD11" s="559"/>
      <c r="DE11" s="559"/>
      <c r="DF11" s="559"/>
      <c r="DG11" s="559"/>
      <c r="DH11" s="559"/>
      <c r="DI11" s="560"/>
    </row>
    <row r="12" spans="1:119" ht="18.75" customHeight="1" x14ac:dyDescent="0.2">
      <c r="A12" s="181"/>
      <c r="B12" s="561" t="s">
        <v>132</v>
      </c>
      <c r="C12" s="562"/>
      <c r="D12" s="562"/>
      <c r="E12" s="562"/>
      <c r="F12" s="562"/>
      <c r="G12" s="562"/>
      <c r="H12" s="562"/>
      <c r="I12" s="562"/>
      <c r="J12" s="562"/>
      <c r="K12" s="563"/>
      <c r="L12" s="570" t="s">
        <v>133</v>
      </c>
      <c r="M12" s="571"/>
      <c r="N12" s="571"/>
      <c r="O12" s="571"/>
      <c r="P12" s="571"/>
      <c r="Q12" s="572"/>
      <c r="R12" s="573">
        <v>72733</v>
      </c>
      <c r="S12" s="574"/>
      <c r="T12" s="574"/>
      <c r="U12" s="574"/>
      <c r="V12" s="575"/>
      <c r="W12" s="576" t="s">
        <v>1</v>
      </c>
      <c r="X12" s="514"/>
      <c r="Y12" s="514"/>
      <c r="Z12" s="514"/>
      <c r="AA12" s="514"/>
      <c r="AB12" s="577"/>
      <c r="AC12" s="578" t="s">
        <v>134</v>
      </c>
      <c r="AD12" s="579"/>
      <c r="AE12" s="579"/>
      <c r="AF12" s="579"/>
      <c r="AG12" s="580"/>
      <c r="AH12" s="578" t="s">
        <v>135</v>
      </c>
      <c r="AI12" s="579"/>
      <c r="AJ12" s="579"/>
      <c r="AK12" s="579"/>
      <c r="AL12" s="581"/>
      <c r="AM12" s="512" t="s">
        <v>136</v>
      </c>
      <c r="AN12" s="412"/>
      <c r="AO12" s="412"/>
      <c r="AP12" s="412"/>
      <c r="AQ12" s="412"/>
      <c r="AR12" s="412"/>
      <c r="AS12" s="412"/>
      <c r="AT12" s="413"/>
      <c r="AU12" s="513" t="s">
        <v>137</v>
      </c>
      <c r="AV12" s="514"/>
      <c r="AW12" s="514"/>
      <c r="AX12" s="514"/>
      <c r="AY12" s="469" t="s">
        <v>138</v>
      </c>
      <c r="AZ12" s="470"/>
      <c r="BA12" s="470"/>
      <c r="BB12" s="470"/>
      <c r="BC12" s="470"/>
      <c r="BD12" s="470"/>
      <c r="BE12" s="470"/>
      <c r="BF12" s="470"/>
      <c r="BG12" s="470"/>
      <c r="BH12" s="470"/>
      <c r="BI12" s="470"/>
      <c r="BJ12" s="470"/>
      <c r="BK12" s="470"/>
      <c r="BL12" s="470"/>
      <c r="BM12" s="471"/>
      <c r="BN12" s="455">
        <v>1349342</v>
      </c>
      <c r="BO12" s="456"/>
      <c r="BP12" s="456"/>
      <c r="BQ12" s="456"/>
      <c r="BR12" s="456"/>
      <c r="BS12" s="456"/>
      <c r="BT12" s="456"/>
      <c r="BU12" s="457"/>
      <c r="BV12" s="455">
        <v>587305</v>
      </c>
      <c r="BW12" s="456"/>
      <c r="BX12" s="456"/>
      <c r="BY12" s="456"/>
      <c r="BZ12" s="456"/>
      <c r="CA12" s="456"/>
      <c r="CB12" s="456"/>
      <c r="CC12" s="457"/>
      <c r="CD12" s="495" t="s">
        <v>139</v>
      </c>
      <c r="CE12" s="415"/>
      <c r="CF12" s="415"/>
      <c r="CG12" s="415"/>
      <c r="CH12" s="415"/>
      <c r="CI12" s="415"/>
      <c r="CJ12" s="415"/>
      <c r="CK12" s="415"/>
      <c r="CL12" s="415"/>
      <c r="CM12" s="415"/>
      <c r="CN12" s="415"/>
      <c r="CO12" s="415"/>
      <c r="CP12" s="415"/>
      <c r="CQ12" s="415"/>
      <c r="CR12" s="415"/>
      <c r="CS12" s="496"/>
      <c r="CT12" s="558" t="s">
        <v>130</v>
      </c>
      <c r="CU12" s="559"/>
      <c r="CV12" s="559"/>
      <c r="CW12" s="559"/>
      <c r="CX12" s="559"/>
      <c r="CY12" s="559"/>
      <c r="CZ12" s="559"/>
      <c r="DA12" s="560"/>
      <c r="DB12" s="558" t="s">
        <v>140</v>
      </c>
      <c r="DC12" s="559"/>
      <c r="DD12" s="559"/>
      <c r="DE12" s="559"/>
      <c r="DF12" s="559"/>
      <c r="DG12" s="559"/>
      <c r="DH12" s="559"/>
      <c r="DI12" s="560"/>
    </row>
    <row r="13" spans="1:119" ht="18.75" customHeight="1" x14ac:dyDescent="0.2">
      <c r="A13" s="181"/>
      <c r="B13" s="564"/>
      <c r="C13" s="565"/>
      <c r="D13" s="565"/>
      <c r="E13" s="565"/>
      <c r="F13" s="565"/>
      <c r="G13" s="565"/>
      <c r="H13" s="565"/>
      <c r="I13" s="565"/>
      <c r="J13" s="565"/>
      <c r="K13" s="566"/>
      <c r="L13" s="190"/>
      <c r="M13" s="539" t="s">
        <v>141</v>
      </c>
      <c r="N13" s="540"/>
      <c r="O13" s="540"/>
      <c r="P13" s="540"/>
      <c r="Q13" s="541"/>
      <c r="R13" s="542">
        <v>70049</v>
      </c>
      <c r="S13" s="543"/>
      <c r="T13" s="543"/>
      <c r="U13" s="543"/>
      <c r="V13" s="544"/>
      <c r="W13" s="545" t="s">
        <v>142</v>
      </c>
      <c r="X13" s="441"/>
      <c r="Y13" s="441"/>
      <c r="Z13" s="441"/>
      <c r="AA13" s="441"/>
      <c r="AB13" s="442"/>
      <c r="AC13" s="408">
        <v>419</v>
      </c>
      <c r="AD13" s="409"/>
      <c r="AE13" s="409"/>
      <c r="AF13" s="409"/>
      <c r="AG13" s="410"/>
      <c r="AH13" s="408">
        <v>415</v>
      </c>
      <c r="AI13" s="409"/>
      <c r="AJ13" s="409"/>
      <c r="AK13" s="409"/>
      <c r="AL13" s="468"/>
      <c r="AM13" s="512" t="s">
        <v>143</v>
      </c>
      <c r="AN13" s="412"/>
      <c r="AO13" s="412"/>
      <c r="AP13" s="412"/>
      <c r="AQ13" s="412"/>
      <c r="AR13" s="412"/>
      <c r="AS13" s="412"/>
      <c r="AT13" s="413"/>
      <c r="AU13" s="513" t="s">
        <v>118</v>
      </c>
      <c r="AV13" s="514"/>
      <c r="AW13" s="514"/>
      <c r="AX13" s="514"/>
      <c r="AY13" s="469" t="s">
        <v>144</v>
      </c>
      <c r="AZ13" s="470"/>
      <c r="BA13" s="470"/>
      <c r="BB13" s="470"/>
      <c r="BC13" s="470"/>
      <c r="BD13" s="470"/>
      <c r="BE13" s="470"/>
      <c r="BF13" s="470"/>
      <c r="BG13" s="470"/>
      <c r="BH13" s="470"/>
      <c r="BI13" s="470"/>
      <c r="BJ13" s="470"/>
      <c r="BK13" s="470"/>
      <c r="BL13" s="470"/>
      <c r="BM13" s="471"/>
      <c r="BN13" s="455">
        <v>166768</v>
      </c>
      <c r="BO13" s="456"/>
      <c r="BP13" s="456"/>
      <c r="BQ13" s="456"/>
      <c r="BR13" s="456"/>
      <c r="BS13" s="456"/>
      <c r="BT13" s="456"/>
      <c r="BU13" s="457"/>
      <c r="BV13" s="455">
        <v>1346732</v>
      </c>
      <c r="BW13" s="456"/>
      <c r="BX13" s="456"/>
      <c r="BY13" s="456"/>
      <c r="BZ13" s="456"/>
      <c r="CA13" s="456"/>
      <c r="CB13" s="456"/>
      <c r="CC13" s="457"/>
      <c r="CD13" s="495" t="s">
        <v>145</v>
      </c>
      <c r="CE13" s="415"/>
      <c r="CF13" s="415"/>
      <c r="CG13" s="415"/>
      <c r="CH13" s="415"/>
      <c r="CI13" s="415"/>
      <c r="CJ13" s="415"/>
      <c r="CK13" s="415"/>
      <c r="CL13" s="415"/>
      <c r="CM13" s="415"/>
      <c r="CN13" s="415"/>
      <c r="CO13" s="415"/>
      <c r="CP13" s="415"/>
      <c r="CQ13" s="415"/>
      <c r="CR13" s="415"/>
      <c r="CS13" s="496"/>
      <c r="CT13" s="452">
        <v>3.5</v>
      </c>
      <c r="CU13" s="453"/>
      <c r="CV13" s="453"/>
      <c r="CW13" s="453"/>
      <c r="CX13" s="453"/>
      <c r="CY13" s="453"/>
      <c r="CZ13" s="453"/>
      <c r="DA13" s="454"/>
      <c r="DB13" s="452">
        <v>4.4000000000000004</v>
      </c>
      <c r="DC13" s="453"/>
      <c r="DD13" s="453"/>
      <c r="DE13" s="453"/>
      <c r="DF13" s="453"/>
      <c r="DG13" s="453"/>
      <c r="DH13" s="453"/>
      <c r="DI13" s="454"/>
    </row>
    <row r="14" spans="1:119" ht="18.75" customHeight="1" thickBot="1" x14ac:dyDescent="0.25">
      <c r="A14" s="181"/>
      <c r="B14" s="564"/>
      <c r="C14" s="565"/>
      <c r="D14" s="565"/>
      <c r="E14" s="565"/>
      <c r="F14" s="565"/>
      <c r="G14" s="565"/>
      <c r="H14" s="565"/>
      <c r="I14" s="565"/>
      <c r="J14" s="565"/>
      <c r="K14" s="566"/>
      <c r="L14" s="529" t="s">
        <v>146</v>
      </c>
      <c r="M14" s="582"/>
      <c r="N14" s="582"/>
      <c r="O14" s="582"/>
      <c r="P14" s="582"/>
      <c r="Q14" s="583"/>
      <c r="R14" s="542">
        <v>73030</v>
      </c>
      <c r="S14" s="543"/>
      <c r="T14" s="543"/>
      <c r="U14" s="543"/>
      <c r="V14" s="544"/>
      <c r="W14" s="546"/>
      <c r="X14" s="444"/>
      <c r="Y14" s="444"/>
      <c r="Z14" s="444"/>
      <c r="AA14" s="444"/>
      <c r="AB14" s="445"/>
      <c r="AC14" s="535">
        <v>1.2</v>
      </c>
      <c r="AD14" s="536"/>
      <c r="AE14" s="536"/>
      <c r="AF14" s="536"/>
      <c r="AG14" s="537"/>
      <c r="AH14" s="535">
        <v>1.2</v>
      </c>
      <c r="AI14" s="536"/>
      <c r="AJ14" s="536"/>
      <c r="AK14" s="536"/>
      <c r="AL14" s="538"/>
      <c r="AM14" s="512"/>
      <c r="AN14" s="412"/>
      <c r="AO14" s="412"/>
      <c r="AP14" s="412"/>
      <c r="AQ14" s="412"/>
      <c r="AR14" s="412"/>
      <c r="AS14" s="412"/>
      <c r="AT14" s="413"/>
      <c r="AU14" s="513"/>
      <c r="AV14" s="514"/>
      <c r="AW14" s="514"/>
      <c r="AX14" s="514"/>
      <c r="AY14" s="469"/>
      <c r="AZ14" s="470"/>
      <c r="BA14" s="470"/>
      <c r="BB14" s="470"/>
      <c r="BC14" s="470"/>
      <c r="BD14" s="470"/>
      <c r="BE14" s="470"/>
      <c r="BF14" s="470"/>
      <c r="BG14" s="470"/>
      <c r="BH14" s="470"/>
      <c r="BI14" s="470"/>
      <c r="BJ14" s="470"/>
      <c r="BK14" s="470"/>
      <c r="BL14" s="470"/>
      <c r="BM14" s="471"/>
      <c r="BN14" s="455"/>
      <c r="BO14" s="456"/>
      <c r="BP14" s="456"/>
      <c r="BQ14" s="456"/>
      <c r="BR14" s="456"/>
      <c r="BS14" s="456"/>
      <c r="BT14" s="456"/>
      <c r="BU14" s="457"/>
      <c r="BV14" s="455"/>
      <c r="BW14" s="456"/>
      <c r="BX14" s="456"/>
      <c r="BY14" s="456"/>
      <c r="BZ14" s="456"/>
      <c r="CA14" s="456"/>
      <c r="CB14" s="456"/>
      <c r="CC14" s="457"/>
      <c r="CD14" s="492" t="s">
        <v>147</v>
      </c>
      <c r="CE14" s="493"/>
      <c r="CF14" s="493"/>
      <c r="CG14" s="493"/>
      <c r="CH14" s="493"/>
      <c r="CI14" s="493"/>
      <c r="CJ14" s="493"/>
      <c r="CK14" s="493"/>
      <c r="CL14" s="493"/>
      <c r="CM14" s="493"/>
      <c r="CN14" s="493"/>
      <c r="CO14" s="493"/>
      <c r="CP14" s="493"/>
      <c r="CQ14" s="493"/>
      <c r="CR14" s="493"/>
      <c r="CS14" s="494"/>
      <c r="CT14" s="552" t="s">
        <v>131</v>
      </c>
      <c r="CU14" s="553"/>
      <c r="CV14" s="553"/>
      <c r="CW14" s="553"/>
      <c r="CX14" s="553"/>
      <c r="CY14" s="553"/>
      <c r="CZ14" s="553"/>
      <c r="DA14" s="554"/>
      <c r="DB14" s="552" t="s">
        <v>131</v>
      </c>
      <c r="DC14" s="553"/>
      <c r="DD14" s="553"/>
      <c r="DE14" s="553"/>
      <c r="DF14" s="553"/>
      <c r="DG14" s="553"/>
      <c r="DH14" s="553"/>
      <c r="DI14" s="554"/>
    </row>
    <row r="15" spans="1:119" ht="18.75" customHeight="1" x14ac:dyDescent="0.2">
      <c r="A15" s="181"/>
      <c r="B15" s="564"/>
      <c r="C15" s="565"/>
      <c r="D15" s="565"/>
      <c r="E15" s="565"/>
      <c r="F15" s="565"/>
      <c r="G15" s="565"/>
      <c r="H15" s="565"/>
      <c r="I15" s="565"/>
      <c r="J15" s="565"/>
      <c r="K15" s="566"/>
      <c r="L15" s="190"/>
      <c r="M15" s="539" t="s">
        <v>148</v>
      </c>
      <c r="N15" s="540"/>
      <c r="O15" s="540"/>
      <c r="P15" s="540"/>
      <c r="Q15" s="541"/>
      <c r="R15" s="542">
        <v>70601</v>
      </c>
      <c r="S15" s="543"/>
      <c r="T15" s="543"/>
      <c r="U15" s="543"/>
      <c r="V15" s="544"/>
      <c r="W15" s="545" t="s">
        <v>149</v>
      </c>
      <c r="X15" s="441"/>
      <c r="Y15" s="441"/>
      <c r="Z15" s="441"/>
      <c r="AA15" s="441"/>
      <c r="AB15" s="442"/>
      <c r="AC15" s="408">
        <v>11693</v>
      </c>
      <c r="AD15" s="409"/>
      <c r="AE15" s="409"/>
      <c r="AF15" s="409"/>
      <c r="AG15" s="410"/>
      <c r="AH15" s="408">
        <v>12192</v>
      </c>
      <c r="AI15" s="409"/>
      <c r="AJ15" s="409"/>
      <c r="AK15" s="409"/>
      <c r="AL15" s="468"/>
      <c r="AM15" s="512"/>
      <c r="AN15" s="412"/>
      <c r="AO15" s="412"/>
      <c r="AP15" s="412"/>
      <c r="AQ15" s="412"/>
      <c r="AR15" s="412"/>
      <c r="AS15" s="412"/>
      <c r="AT15" s="413"/>
      <c r="AU15" s="513"/>
      <c r="AV15" s="514"/>
      <c r="AW15" s="514"/>
      <c r="AX15" s="514"/>
      <c r="AY15" s="481" t="s">
        <v>150</v>
      </c>
      <c r="AZ15" s="482"/>
      <c r="BA15" s="482"/>
      <c r="BB15" s="482"/>
      <c r="BC15" s="482"/>
      <c r="BD15" s="482"/>
      <c r="BE15" s="482"/>
      <c r="BF15" s="482"/>
      <c r="BG15" s="482"/>
      <c r="BH15" s="482"/>
      <c r="BI15" s="482"/>
      <c r="BJ15" s="482"/>
      <c r="BK15" s="482"/>
      <c r="BL15" s="482"/>
      <c r="BM15" s="483"/>
      <c r="BN15" s="484">
        <v>10409491</v>
      </c>
      <c r="BO15" s="485"/>
      <c r="BP15" s="485"/>
      <c r="BQ15" s="485"/>
      <c r="BR15" s="485"/>
      <c r="BS15" s="485"/>
      <c r="BT15" s="485"/>
      <c r="BU15" s="486"/>
      <c r="BV15" s="484">
        <v>10027025</v>
      </c>
      <c r="BW15" s="485"/>
      <c r="BX15" s="485"/>
      <c r="BY15" s="485"/>
      <c r="BZ15" s="485"/>
      <c r="CA15" s="485"/>
      <c r="CB15" s="485"/>
      <c r="CC15" s="486"/>
      <c r="CD15" s="555" t="s">
        <v>151</v>
      </c>
      <c r="CE15" s="556"/>
      <c r="CF15" s="556"/>
      <c r="CG15" s="556"/>
      <c r="CH15" s="556"/>
      <c r="CI15" s="556"/>
      <c r="CJ15" s="556"/>
      <c r="CK15" s="556"/>
      <c r="CL15" s="556"/>
      <c r="CM15" s="556"/>
      <c r="CN15" s="556"/>
      <c r="CO15" s="556"/>
      <c r="CP15" s="556"/>
      <c r="CQ15" s="556"/>
      <c r="CR15" s="556"/>
      <c r="CS15" s="557"/>
      <c r="CT15" s="191"/>
      <c r="CU15" s="192"/>
      <c r="CV15" s="192"/>
      <c r="CW15" s="192"/>
      <c r="CX15" s="192"/>
      <c r="CY15" s="192"/>
      <c r="CZ15" s="192"/>
      <c r="DA15" s="193"/>
      <c r="DB15" s="191"/>
      <c r="DC15" s="192"/>
      <c r="DD15" s="192"/>
      <c r="DE15" s="192"/>
      <c r="DF15" s="192"/>
      <c r="DG15" s="192"/>
      <c r="DH15" s="192"/>
      <c r="DI15" s="193"/>
    </row>
    <row r="16" spans="1:119" ht="18.75" customHeight="1" x14ac:dyDescent="0.2">
      <c r="A16" s="181"/>
      <c r="B16" s="564"/>
      <c r="C16" s="565"/>
      <c r="D16" s="565"/>
      <c r="E16" s="565"/>
      <c r="F16" s="565"/>
      <c r="G16" s="565"/>
      <c r="H16" s="565"/>
      <c r="I16" s="565"/>
      <c r="J16" s="565"/>
      <c r="K16" s="566"/>
      <c r="L16" s="529" t="s">
        <v>152</v>
      </c>
      <c r="M16" s="530"/>
      <c r="N16" s="530"/>
      <c r="O16" s="530"/>
      <c r="P16" s="530"/>
      <c r="Q16" s="531"/>
      <c r="R16" s="532" t="s">
        <v>153</v>
      </c>
      <c r="S16" s="533"/>
      <c r="T16" s="533"/>
      <c r="U16" s="533"/>
      <c r="V16" s="534"/>
      <c r="W16" s="546"/>
      <c r="X16" s="444"/>
      <c r="Y16" s="444"/>
      <c r="Z16" s="444"/>
      <c r="AA16" s="444"/>
      <c r="AB16" s="445"/>
      <c r="AC16" s="535">
        <v>34.700000000000003</v>
      </c>
      <c r="AD16" s="536"/>
      <c r="AE16" s="536"/>
      <c r="AF16" s="536"/>
      <c r="AG16" s="537"/>
      <c r="AH16" s="535">
        <v>36</v>
      </c>
      <c r="AI16" s="536"/>
      <c r="AJ16" s="536"/>
      <c r="AK16" s="536"/>
      <c r="AL16" s="538"/>
      <c r="AM16" s="512"/>
      <c r="AN16" s="412"/>
      <c r="AO16" s="412"/>
      <c r="AP16" s="412"/>
      <c r="AQ16" s="412"/>
      <c r="AR16" s="412"/>
      <c r="AS16" s="412"/>
      <c r="AT16" s="413"/>
      <c r="AU16" s="513"/>
      <c r="AV16" s="514"/>
      <c r="AW16" s="514"/>
      <c r="AX16" s="514"/>
      <c r="AY16" s="469" t="s">
        <v>154</v>
      </c>
      <c r="AZ16" s="470"/>
      <c r="BA16" s="470"/>
      <c r="BB16" s="470"/>
      <c r="BC16" s="470"/>
      <c r="BD16" s="470"/>
      <c r="BE16" s="470"/>
      <c r="BF16" s="470"/>
      <c r="BG16" s="470"/>
      <c r="BH16" s="470"/>
      <c r="BI16" s="470"/>
      <c r="BJ16" s="470"/>
      <c r="BK16" s="470"/>
      <c r="BL16" s="470"/>
      <c r="BM16" s="471"/>
      <c r="BN16" s="455">
        <v>12319638</v>
      </c>
      <c r="BO16" s="456"/>
      <c r="BP16" s="456"/>
      <c r="BQ16" s="456"/>
      <c r="BR16" s="456"/>
      <c r="BS16" s="456"/>
      <c r="BT16" s="456"/>
      <c r="BU16" s="457"/>
      <c r="BV16" s="455">
        <v>11832105</v>
      </c>
      <c r="BW16" s="456"/>
      <c r="BX16" s="456"/>
      <c r="BY16" s="456"/>
      <c r="BZ16" s="456"/>
      <c r="CA16" s="456"/>
      <c r="CB16" s="456"/>
      <c r="CC16" s="457"/>
      <c r="CD16" s="194"/>
      <c r="CE16" s="487"/>
      <c r="CF16" s="487"/>
      <c r="CG16" s="487"/>
      <c r="CH16" s="487"/>
      <c r="CI16" s="487"/>
      <c r="CJ16" s="487"/>
      <c r="CK16" s="487"/>
      <c r="CL16" s="487"/>
      <c r="CM16" s="487"/>
      <c r="CN16" s="487"/>
      <c r="CO16" s="487"/>
      <c r="CP16" s="487"/>
      <c r="CQ16" s="487"/>
      <c r="CR16" s="487"/>
      <c r="CS16" s="488"/>
      <c r="CT16" s="452"/>
      <c r="CU16" s="453"/>
      <c r="CV16" s="453"/>
      <c r="CW16" s="453"/>
      <c r="CX16" s="453"/>
      <c r="CY16" s="453"/>
      <c r="CZ16" s="453"/>
      <c r="DA16" s="454"/>
      <c r="DB16" s="452"/>
      <c r="DC16" s="453"/>
      <c r="DD16" s="453"/>
      <c r="DE16" s="453"/>
      <c r="DF16" s="453"/>
      <c r="DG16" s="453"/>
      <c r="DH16" s="453"/>
      <c r="DI16" s="454"/>
    </row>
    <row r="17" spans="1:113" ht="18.75" customHeight="1" thickBot="1" x14ac:dyDescent="0.25">
      <c r="A17" s="181"/>
      <c r="B17" s="567"/>
      <c r="C17" s="568"/>
      <c r="D17" s="568"/>
      <c r="E17" s="568"/>
      <c r="F17" s="568"/>
      <c r="G17" s="568"/>
      <c r="H17" s="568"/>
      <c r="I17" s="568"/>
      <c r="J17" s="568"/>
      <c r="K17" s="569"/>
      <c r="L17" s="195"/>
      <c r="M17" s="548" t="s">
        <v>155</v>
      </c>
      <c r="N17" s="549"/>
      <c r="O17" s="549"/>
      <c r="P17" s="549"/>
      <c r="Q17" s="550"/>
      <c r="R17" s="532" t="s">
        <v>156</v>
      </c>
      <c r="S17" s="533"/>
      <c r="T17" s="533"/>
      <c r="U17" s="533"/>
      <c r="V17" s="534"/>
      <c r="W17" s="545" t="s">
        <v>157</v>
      </c>
      <c r="X17" s="441"/>
      <c r="Y17" s="441"/>
      <c r="Z17" s="441"/>
      <c r="AA17" s="441"/>
      <c r="AB17" s="442"/>
      <c r="AC17" s="408">
        <v>21608</v>
      </c>
      <c r="AD17" s="409"/>
      <c r="AE17" s="409"/>
      <c r="AF17" s="409"/>
      <c r="AG17" s="410"/>
      <c r="AH17" s="408">
        <v>21235</v>
      </c>
      <c r="AI17" s="409"/>
      <c r="AJ17" s="409"/>
      <c r="AK17" s="409"/>
      <c r="AL17" s="468"/>
      <c r="AM17" s="512"/>
      <c r="AN17" s="412"/>
      <c r="AO17" s="412"/>
      <c r="AP17" s="412"/>
      <c r="AQ17" s="412"/>
      <c r="AR17" s="412"/>
      <c r="AS17" s="412"/>
      <c r="AT17" s="413"/>
      <c r="AU17" s="513"/>
      <c r="AV17" s="514"/>
      <c r="AW17" s="514"/>
      <c r="AX17" s="514"/>
      <c r="AY17" s="469" t="s">
        <v>158</v>
      </c>
      <c r="AZ17" s="470"/>
      <c r="BA17" s="470"/>
      <c r="BB17" s="470"/>
      <c r="BC17" s="470"/>
      <c r="BD17" s="470"/>
      <c r="BE17" s="470"/>
      <c r="BF17" s="470"/>
      <c r="BG17" s="470"/>
      <c r="BH17" s="470"/>
      <c r="BI17" s="470"/>
      <c r="BJ17" s="470"/>
      <c r="BK17" s="470"/>
      <c r="BL17" s="470"/>
      <c r="BM17" s="471"/>
      <c r="BN17" s="455">
        <v>13214694</v>
      </c>
      <c r="BO17" s="456"/>
      <c r="BP17" s="456"/>
      <c r="BQ17" s="456"/>
      <c r="BR17" s="456"/>
      <c r="BS17" s="456"/>
      <c r="BT17" s="456"/>
      <c r="BU17" s="457"/>
      <c r="BV17" s="455">
        <v>12740885</v>
      </c>
      <c r="BW17" s="456"/>
      <c r="BX17" s="456"/>
      <c r="BY17" s="456"/>
      <c r="BZ17" s="456"/>
      <c r="CA17" s="456"/>
      <c r="CB17" s="456"/>
      <c r="CC17" s="457"/>
      <c r="CD17" s="194"/>
      <c r="CE17" s="487"/>
      <c r="CF17" s="487"/>
      <c r="CG17" s="487"/>
      <c r="CH17" s="487"/>
      <c r="CI17" s="487"/>
      <c r="CJ17" s="487"/>
      <c r="CK17" s="487"/>
      <c r="CL17" s="487"/>
      <c r="CM17" s="487"/>
      <c r="CN17" s="487"/>
      <c r="CO17" s="487"/>
      <c r="CP17" s="487"/>
      <c r="CQ17" s="487"/>
      <c r="CR17" s="487"/>
      <c r="CS17" s="488"/>
      <c r="CT17" s="452"/>
      <c r="CU17" s="453"/>
      <c r="CV17" s="453"/>
      <c r="CW17" s="453"/>
      <c r="CX17" s="453"/>
      <c r="CY17" s="453"/>
      <c r="CZ17" s="453"/>
      <c r="DA17" s="454"/>
      <c r="DB17" s="452"/>
      <c r="DC17" s="453"/>
      <c r="DD17" s="453"/>
      <c r="DE17" s="453"/>
      <c r="DF17" s="453"/>
      <c r="DG17" s="453"/>
      <c r="DH17" s="453"/>
      <c r="DI17" s="454"/>
    </row>
    <row r="18" spans="1:113" ht="18.75" customHeight="1" thickBot="1" x14ac:dyDescent="0.25">
      <c r="A18" s="181"/>
      <c r="B18" s="505" t="s">
        <v>159</v>
      </c>
      <c r="C18" s="506"/>
      <c r="D18" s="506"/>
      <c r="E18" s="507"/>
      <c r="F18" s="507"/>
      <c r="G18" s="507"/>
      <c r="H18" s="507"/>
      <c r="I18" s="507"/>
      <c r="J18" s="507"/>
      <c r="K18" s="507"/>
      <c r="L18" s="508">
        <v>74.900000000000006</v>
      </c>
      <c r="M18" s="508"/>
      <c r="N18" s="508"/>
      <c r="O18" s="508"/>
      <c r="P18" s="508"/>
      <c r="Q18" s="508"/>
      <c r="R18" s="509"/>
      <c r="S18" s="509"/>
      <c r="T18" s="509"/>
      <c r="U18" s="509"/>
      <c r="V18" s="510"/>
      <c r="W18" s="526"/>
      <c r="X18" s="527"/>
      <c r="Y18" s="527"/>
      <c r="Z18" s="527"/>
      <c r="AA18" s="527"/>
      <c r="AB18" s="551"/>
      <c r="AC18" s="425">
        <v>64.099999999999994</v>
      </c>
      <c r="AD18" s="426"/>
      <c r="AE18" s="426"/>
      <c r="AF18" s="426"/>
      <c r="AG18" s="511"/>
      <c r="AH18" s="425">
        <v>62.7</v>
      </c>
      <c r="AI18" s="426"/>
      <c r="AJ18" s="426"/>
      <c r="AK18" s="426"/>
      <c r="AL18" s="427"/>
      <c r="AM18" s="512"/>
      <c r="AN18" s="412"/>
      <c r="AO18" s="412"/>
      <c r="AP18" s="412"/>
      <c r="AQ18" s="412"/>
      <c r="AR18" s="412"/>
      <c r="AS18" s="412"/>
      <c r="AT18" s="413"/>
      <c r="AU18" s="513"/>
      <c r="AV18" s="514"/>
      <c r="AW18" s="514"/>
      <c r="AX18" s="514"/>
      <c r="AY18" s="469" t="s">
        <v>160</v>
      </c>
      <c r="AZ18" s="470"/>
      <c r="BA18" s="470"/>
      <c r="BB18" s="470"/>
      <c r="BC18" s="470"/>
      <c r="BD18" s="470"/>
      <c r="BE18" s="470"/>
      <c r="BF18" s="470"/>
      <c r="BG18" s="470"/>
      <c r="BH18" s="470"/>
      <c r="BI18" s="470"/>
      <c r="BJ18" s="470"/>
      <c r="BK18" s="470"/>
      <c r="BL18" s="470"/>
      <c r="BM18" s="471"/>
      <c r="BN18" s="455">
        <v>14621819</v>
      </c>
      <c r="BO18" s="456"/>
      <c r="BP18" s="456"/>
      <c r="BQ18" s="456"/>
      <c r="BR18" s="456"/>
      <c r="BS18" s="456"/>
      <c r="BT18" s="456"/>
      <c r="BU18" s="457"/>
      <c r="BV18" s="455">
        <v>14558311</v>
      </c>
      <c r="BW18" s="456"/>
      <c r="BX18" s="456"/>
      <c r="BY18" s="456"/>
      <c r="BZ18" s="456"/>
      <c r="CA18" s="456"/>
      <c r="CB18" s="456"/>
      <c r="CC18" s="457"/>
      <c r="CD18" s="194"/>
      <c r="CE18" s="487"/>
      <c r="CF18" s="487"/>
      <c r="CG18" s="487"/>
      <c r="CH18" s="487"/>
      <c r="CI18" s="487"/>
      <c r="CJ18" s="487"/>
      <c r="CK18" s="487"/>
      <c r="CL18" s="487"/>
      <c r="CM18" s="487"/>
      <c r="CN18" s="487"/>
      <c r="CO18" s="487"/>
      <c r="CP18" s="487"/>
      <c r="CQ18" s="487"/>
      <c r="CR18" s="487"/>
      <c r="CS18" s="488"/>
      <c r="CT18" s="452"/>
      <c r="CU18" s="453"/>
      <c r="CV18" s="453"/>
      <c r="CW18" s="453"/>
      <c r="CX18" s="453"/>
      <c r="CY18" s="453"/>
      <c r="CZ18" s="453"/>
      <c r="DA18" s="454"/>
      <c r="DB18" s="452"/>
      <c r="DC18" s="453"/>
      <c r="DD18" s="453"/>
      <c r="DE18" s="453"/>
      <c r="DF18" s="453"/>
      <c r="DG18" s="453"/>
      <c r="DH18" s="453"/>
      <c r="DI18" s="454"/>
    </row>
    <row r="19" spans="1:113" ht="18.75" customHeight="1" thickBot="1" x14ac:dyDescent="0.25">
      <c r="A19" s="181"/>
      <c r="B19" s="505" t="s">
        <v>161</v>
      </c>
      <c r="C19" s="506"/>
      <c r="D19" s="506"/>
      <c r="E19" s="507"/>
      <c r="F19" s="507"/>
      <c r="G19" s="507"/>
      <c r="H19" s="507"/>
      <c r="I19" s="507"/>
      <c r="J19" s="507"/>
      <c r="K19" s="507"/>
      <c r="L19" s="515">
        <v>976</v>
      </c>
      <c r="M19" s="515"/>
      <c r="N19" s="515"/>
      <c r="O19" s="515"/>
      <c r="P19" s="515"/>
      <c r="Q19" s="515"/>
      <c r="R19" s="516"/>
      <c r="S19" s="516"/>
      <c r="T19" s="516"/>
      <c r="U19" s="516"/>
      <c r="V19" s="517"/>
      <c r="W19" s="524"/>
      <c r="X19" s="525"/>
      <c r="Y19" s="525"/>
      <c r="Z19" s="525"/>
      <c r="AA19" s="525"/>
      <c r="AB19" s="525"/>
      <c r="AC19" s="528"/>
      <c r="AD19" s="528"/>
      <c r="AE19" s="528"/>
      <c r="AF19" s="528"/>
      <c r="AG19" s="528"/>
      <c r="AH19" s="528"/>
      <c r="AI19" s="528"/>
      <c r="AJ19" s="528"/>
      <c r="AK19" s="528"/>
      <c r="AL19" s="547"/>
      <c r="AM19" s="512"/>
      <c r="AN19" s="412"/>
      <c r="AO19" s="412"/>
      <c r="AP19" s="412"/>
      <c r="AQ19" s="412"/>
      <c r="AR19" s="412"/>
      <c r="AS19" s="412"/>
      <c r="AT19" s="413"/>
      <c r="AU19" s="513"/>
      <c r="AV19" s="514"/>
      <c r="AW19" s="514"/>
      <c r="AX19" s="514"/>
      <c r="AY19" s="469" t="s">
        <v>162</v>
      </c>
      <c r="AZ19" s="470"/>
      <c r="BA19" s="470"/>
      <c r="BB19" s="470"/>
      <c r="BC19" s="470"/>
      <c r="BD19" s="470"/>
      <c r="BE19" s="470"/>
      <c r="BF19" s="470"/>
      <c r="BG19" s="470"/>
      <c r="BH19" s="470"/>
      <c r="BI19" s="470"/>
      <c r="BJ19" s="470"/>
      <c r="BK19" s="470"/>
      <c r="BL19" s="470"/>
      <c r="BM19" s="471"/>
      <c r="BN19" s="455">
        <v>21030039</v>
      </c>
      <c r="BO19" s="456"/>
      <c r="BP19" s="456"/>
      <c r="BQ19" s="456"/>
      <c r="BR19" s="456"/>
      <c r="BS19" s="456"/>
      <c r="BT19" s="456"/>
      <c r="BU19" s="457"/>
      <c r="BV19" s="455">
        <v>20953261</v>
      </c>
      <c r="BW19" s="456"/>
      <c r="BX19" s="456"/>
      <c r="BY19" s="456"/>
      <c r="BZ19" s="456"/>
      <c r="CA19" s="456"/>
      <c r="CB19" s="456"/>
      <c r="CC19" s="457"/>
      <c r="CD19" s="194"/>
      <c r="CE19" s="487"/>
      <c r="CF19" s="487"/>
      <c r="CG19" s="487"/>
      <c r="CH19" s="487"/>
      <c r="CI19" s="487"/>
      <c r="CJ19" s="487"/>
      <c r="CK19" s="487"/>
      <c r="CL19" s="487"/>
      <c r="CM19" s="487"/>
      <c r="CN19" s="487"/>
      <c r="CO19" s="487"/>
      <c r="CP19" s="487"/>
      <c r="CQ19" s="487"/>
      <c r="CR19" s="487"/>
      <c r="CS19" s="488"/>
      <c r="CT19" s="452"/>
      <c r="CU19" s="453"/>
      <c r="CV19" s="453"/>
      <c r="CW19" s="453"/>
      <c r="CX19" s="453"/>
      <c r="CY19" s="453"/>
      <c r="CZ19" s="453"/>
      <c r="DA19" s="454"/>
      <c r="DB19" s="452"/>
      <c r="DC19" s="453"/>
      <c r="DD19" s="453"/>
      <c r="DE19" s="453"/>
      <c r="DF19" s="453"/>
      <c r="DG19" s="453"/>
      <c r="DH19" s="453"/>
      <c r="DI19" s="454"/>
    </row>
    <row r="20" spans="1:113" ht="18.75" customHeight="1" thickBot="1" x14ac:dyDescent="0.25">
      <c r="A20" s="181"/>
      <c r="B20" s="505" t="s">
        <v>163</v>
      </c>
      <c r="C20" s="506"/>
      <c r="D20" s="506"/>
      <c r="E20" s="507"/>
      <c r="F20" s="507"/>
      <c r="G20" s="507"/>
      <c r="H20" s="507"/>
      <c r="I20" s="507"/>
      <c r="J20" s="507"/>
      <c r="K20" s="507"/>
      <c r="L20" s="515">
        <v>29453</v>
      </c>
      <c r="M20" s="515"/>
      <c r="N20" s="515"/>
      <c r="O20" s="515"/>
      <c r="P20" s="515"/>
      <c r="Q20" s="515"/>
      <c r="R20" s="516"/>
      <c r="S20" s="516"/>
      <c r="T20" s="516"/>
      <c r="U20" s="516"/>
      <c r="V20" s="517"/>
      <c r="W20" s="526"/>
      <c r="X20" s="527"/>
      <c r="Y20" s="527"/>
      <c r="Z20" s="527"/>
      <c r="AA20" s="527"/>
      <c r="AB20" s="527"/>
      <c r="AC20" s="518"/>
      <c r="AD20" s="518"/>
      <c r="AE20" s="518"/>
      <c r="AF20" s="518"/>
      <c r="AG20" s="518"/>
      <c r="AH20" s="518"/>
      <c r="AI20" s="518"/>
      <c r="AJ20" s="518"/>
      <c r="AK20" s="518"/>
      <c r="AL20" s="519"/>
      <c r="AM20" s="520"/>
      <c r="AN20" s="417"/>
      <c r="AO20" s="417"/>
      <c r="AP20" s="417"/>
      <c r="AQ20" s="417"/>
      <c r="AR20" s="417"/>
      <c r="AS20" s="417"/>
      <c r="AT20" s="418"/>
      <c r="AU20" s="521"/>
      <c r="AV20" s="522"/>
      <c r="AW20" s="522"/>
      <c r="AX20" s="523"/>
      <c r="AY20" s="469"/>
      <c r="AZ20" s="470"/>
      <c r="BA20" s="470"/>
      <c r="BB20" s="470"/>
      <c r="BC20" s="470"/>
      <c r="BD20" s="470"/>
      <c r="BE20" s="470"/>
      <c r="BF20" s="470"/>
      <c r="BG20" s="470"/>
      <c r="BH20" s="470"/>
      <c r="BI20" s="470"/>
      <c r="BJ20" s="470"/>
      <c r="BK20" s="470"/>
      <c r="BL20" s="470"/>
      <c r="BM20" s="471"/>
      <c r="BN20" s="455"/>
      <c r="BO20" s="456"/>
      <c r="BP20" s="456"/>
      <c r="BQ20" s="456"/>
      <c r="BR20" s="456"/>
      <c r="BS20" s="456"/>
      <c r="BT20" s="456"/>
      <c r="BU20" s="457"/>
      <c r="BV20" s="455"/>
      <c r="BW20" s="456"/>
      <c r="BX20" s="456"/>
      <c r="BY20" s="456"/>
      <c r="BZ20" s="456"/>
      <c r="CA20" s="456"/>
      <c r="CB20" s="456"/>
      <c r="CC20" s="457"/>
      <c r="CD20" s="194"/>
      <c r="CE20" s="487"/>
      <c r="CF20" s="487"/>
      <c r="CG20" s="487"/>
      <c r="CH20" s="487"/>
      <c r="CI20" s="487"/>
      <c r="CJ20" s="487"/>
      <c r="CK20" s="487"/>
      <c r="CL20" s="487"/>
      <c r="CM20" s="487"/>
      <c r="CN20" s="487"/>
      <c r="CO20" s="487"/>
      <c r="CP20" s="487"/>
      <c r="CQ20" s="487"/>
      <c r="CR20" s="487"/>
      <c r="CS20" s="488"/>
      <c r="CT20" s="452"/>
      <c r="CU20" s="453"/>
      <c r="CV20" s="453"/>
      <c r="CW20" s="453"/>
      <c r="CX20" s="453"/>
      <c r="CY20" s="453"/>
      <c r="CZ20" s="453"/>
      <c r="DA20" s="454"/>
      <c r="DB20" s="452"/>
      <c r="DC20" s="453"/>
      <c r="DD20" s="453"/>
      <c r="DE20" s="453"/>
      <c r="DF20" s="453"/>
      <c r="DG20" s="453"/>
      <c r="DH20" s="453"/>
      <c r="DI20" s="454"/>
    </row>
    <row r="21" spans="1:113" ht="18.75" customHeight="1" thickBot="1" x14ac:dyDescent="0.25">
      <c r="A21" s="181"/>
      <c r="B21" s="502" t="s">
        <v>164</v>
      </c>
      <c r="C21" s="503"/>
      <c r="D21" s="503"/>
      <c r="E21" s="503"/>
      <c r="F21" s="503"/>
      <c r="G21" s="503"/>
      <c r="H21" s="503"/>
      <c r="I21" s="503"/>
      <c r="J21" s="503"/>
      <c r="K21" s="503"/>
      <c r="L21" s="503"/>
      <c r="M21" s="503"/>
      <c r="N21" s="503"/>
      <c r="O21" s="503"/>
      <c r="P21" s="503"/>
      <c r="Q21" s="503"/>
      <c r="R21" s="503"/>
      <c r="S21" s="503"/>
      <c r="T21" s="503"/>
      <c r="U21" s="503"/>
      <c r="V21" s="503"/>
      <c r="W21" s="503"/>
      <c r="X21" s="503"/>
      <c r="Y21" s="503"/>
      <c r="Z21" s="503"/>
      <c r="AA21" s="503"/>
      <c r="AB21" s="503"/>
      <c r="AC21" s="503"/>
      <c r="AD21" s="503"/>
      <c r="AE21" s="503"/>
      <c r="AF21" s="503"/>
      <c r="AG21" s="503"/>
      <c r="AH21" s="503"/>
      <c r="AI21" s="503"/>
      <c r="AJ21" s="503"/>
      <c r="AK21" s="503"/>
      <c r="AL21" s="503"/>
      <c r="AM21" s="503"/>
      <c r="AN21" s="503"/>
      <c r="AO21" s="503"/>
      <c r="AP21" s="503"/>
      <c r="AQ21" s="503"/>
      <c r="AR21" s="503"/>
      <c r="AS21" s="503"/>
      <c r="AT21" s="503"/>
      <c r="AU21" s="503"/>
      <c r="AV21" s="503"/>
      <c r="AW21" s="503"/>
      <c r="AX21" s="504"/>
      <c r="AY21" s="428"/>
      <c r="AZ21" s="429"/>
      <c r="BA21" s="429"/>
      <c r="BB21" s="429"/>
      <c r="BC21" s="429"/>
      <c r="BD21" s="429"/>
      <c r="BE21" s="429"/>
      <c r="BF21" s="429"/>
      <c r="BG21" s="429"/>
      <c r="BH21" s="429"/>
      <c r="BI21" s="429"/>
      <c r="BJ21" s="429"/>
      <c r="BK21" s="429"/>
      <c r="BL21" s="429"/>
      <c r="BM21" s="430"/>
      <c r="BN21" s="489"/>
      <c r="BO21" s="490"/>
      <c r="BP21" s="490"/>
      <c r="BQ21" s="490"/>
      <c r="BR21" s="490"/>
      <c r="BS21" s="490"/>
      <c r="BT21" s="490"/>
      <c r="BU21" s="491"/>
      <c r="BV21" s="489"/>
      <c r="BW21" s="490"/>
      <c r="BX21" s="490"/>
      <c r="BY21" s="490"/>
      <c r="BZ21" s="490"/>
      <c r="CA21" s="490"/>
      <c r="CB21" s="490"/>
      <c r="CC21" s="491"/>
      <c r="CD21" s="194"/>
      <c r="CE21" s="487"/>
      <c r="CF21" s="487"/>
      <c r="CG21" s="487"/>
      <c r="CH21" s="487"/>
      <c r="CI21" s="487"/>
      <c r="CJ21" s="487"/>
      <c r="CK21" s="487"/>
      <c r="CL21" s="487"/>
      <c r="CM21" s="487"/>
      <c r="CN21" s="487"/>
      <c r="CO21" s="487"/>
      <c r="CP21" s="487"/>
      <c r="CQ21" s="487"/>
      <c r="CR21" s="487"/>
      <c r="CS21" s="488"/>
      <c r="CT21" s="452"/>
      <c r="CU21" s="453"/>
      <c r="CV21" s="453"/>
      <c r="CW21" s="453"/>
      <c r="CX21" s="453"/>
      <c r="CY21" s="453"/>
      <c r="CZ21" s="453"/>
      <c r="DA21" s="454"/>
      <c r="DB21" s="452"/>
      <c r="DC21" s="453"/>
      <c r="DD21" s="453"/>
      <c r="DE21" s="453"/>
      <c r="DF21" s="453"/>
      <c r="DG21" s="453"/>
      <c r="DH21" s="453"/>
      <c r="DI21" s="454"/>
    </row>
    <row r="22" spans="1:113" ht="18.75" customHeight="1" x14ac:dyDescent="0.2">
      <c r="A22" s="181"/>
      <c r="B22" s="431" t="s">
        <v>165</v>
      </c>
      <c r="C22" s="432"/>
      <c r="D22" s="433"/>
      <c r="E22" s="440" t="s">
        <v>1</v>
      </c>
      <c r="F22" s="441"/>
      <c r="G22" s="441"/>
      <c r="H22" s="441"/>
      <c r="I22" s="441"/>
      <c r="J22" s="441"/>
      <c r="K22" s="442"/>
      <c r="L22" s="440" t="s">
        <v>166</v>
      </c>
      <c r="M22" s="441"/>
      <c r="N22" s="441"/>
      <c r="O22" s="441"/>
      <c r="P22" s="442"/>
      <c r="Q22" s="446" t="s">
        <v>167</v>
      </c>
      <c r="R22" s="447"/>
      <c r="S22" s="447"/>
      <c r="T22" s="447"/>
      <c r="U22" s="447"/>
      <c r="V22" s="448"/>
      <c r="W22" s="497" t="s">
        <v>168</v>
      </c>
      <c r="X22" s="432"/>
      <c r="Y22" s="433"/>
      <c r="Z22" s="440" t="s">
        <v>1</v>
      </c>
      <c r="AA22" s="441"/>
      <c r="AB22" s="441"/>
      <c r="AC22" s="441"/>
      <c r="AD22" s="441"/>
      <c r="AE22" s="441"/>
      <c r="AF22" s="441"/>
      <c r="AG22" s="442"/>
      <c r="AH22" s="458" t="s">
        <v>169</v>
      </c>
      <c r="AI22" s="441"/>
      <c r="AJ22" s="441"/>
      <c r="AK22" s="441"/>
      <c r="AL22" s="442"/>
      <c r="AM22" s="458" t="s">
        <v>170</v>
      </c>
      <c r="AN22" s="459"/>
      <c r="AO22" s="459"/>
      <c r="AP22" s="459"/>
      <c r="AQ22" s="459"/>
      <c r="AR22" s="460"/>
      <c r="AS22" s="446" t="s">
        <v>167</v>
      </c>
      <c r="AT22" s="447"/>
      <c r="AU22" s="447"/>
      <c r="AV22" s="447"/>
      <c r="AW22" s="447"/>
      <c r="AX22" s="464"/>
      <c r="AY22" s="481" t="s">
        <v>171</v>
      </c>
      <c r="AZ22" s="482"/>
      <c r="BA22" s="482"/>
      <c r="BB22" s="482"/>
      <c r="BC22" s="482"/>
      <c r="BD22" s="482"/>
      <c r="BE22" s="482"/>
      <c r="BF22" s="482"/>
      <c r="BG22" s="482"/>
      <c r="BH22" s="482"/>
      <c r="BI22" s="482"/>
      <c r="BJ22" s="482"/>
      <c r="BK22" s="482"/>
      <c r="BL22" s="482"/>
      <c r="BM22" s="483"/>
      <c r="BN22" s="484">
        <v>19262385</v>
      </c>
      <c r="BO22" s="485"/>
      <c r="BP22" s="485"/>
      <c r="BQ22" s="485"/>
      <c r="BR22" s="485"/>
      <c r="BS22" s="485"/>
      <c r="BT22" s="485"/>
      <c r="BU22" s="486"/>
      <c r="BV22" s="484">
        <v>20333537</v>
      </c>
      <c r="BW22" s="485"/>
      <c r="BX22" s="485"/>
      <c r="BY22" s="485"/>
      <c r="BZ22" s="485"/>
      <c r="CA22" s="485"/>
      <c r="CB22" s="485"/>
      <c r="CC22" s="486"/>
      <c r="CD22" s="194"/>
      <c r="CE22" s="487"/>
      <c r="CF22" s="487"/>
      <c r="CG22" s="487"/>
      <c r="CH22" s="487"/>
      <c r="CI22" s="487"/>
      <c r="CJ22" s="487"/>
      <c r="CK22" s="487"/>
      <c r="CL22" s="487"/>
      <c r="CM22" s="487"/>
      <c r="CN22" s="487"/>
      <c r="CO22" s="487"/>
      <c r="CP22" s="487"/>
      <c r="CQ22" s="487"/>
      <c r="CR22" s="487"/>
      <c r="CS22" s="488"/>
      <c r="CT22" s="452"/>
      <c r="CU22" s="453"/>
      <c r="CV22" s="453"/>
      <c r="CW22" s="453"/>
      <c r="CX22" s="453"/>
      <c r="CY22" s="453"/>
      <c r="CZ22" s="453"/>
      <c r="DA22" s="454"/>
      <c r="DB22" s="452"/>
      <c r="DC22" s="453"/>
      <c r="DD22" s="453"/>
      <c r="DE22" s="453"/>
      <c r="DF22" s="453"/>
      <c r="DG22" s="453"/>
      <c r="DH22" s="453"/>
      <c r="DI22" s="454"/>
    </row>
    <row r="23" spans="1:113" ht="18.75" customHeight="1" x14ac:dyDescent="0.2">
      <c r="A23" s="181"/>
      <c r="B23" s="434"/>
      <c r="C23" s="435"/>
      <c r="D23" s="436"/>
      <c r="E23" s="443"/>
      <c r="F23" s="444"/>
      <c r="G23" s="444"/>
      <c r="H23" s="444"/>
      <c r="I23" s="444"/>
      <c r="J23" s="444"/>
      <c r="K23" s="445"/>
      <c r="L23" s="443"/>
      <c r="M23" s="444"/>
      <c r="N23" s="444"/>
      <c r="O23" s="444"/>
      <c r="P23" s="445"/>
      <c r="Q23" s="449"/>
      <c r="R23" s="450"/>
      <c r="S23" s="450"/>
      <c r="T23" s="450"/>
      <c r="U23" s="450"/>
      <c r="V23" s="451"/>
      <c r="W23" s="498"/>
      <c r="X23" s="435"/>
      <c r="Y23" s="436"/>
      <c r="Z23" s="443"/>
      <c r="AA23" s="444"/>
      <c r="AB23" s="444"/>
      <c r="AC23" s="444"/>
      <c r="AD23" s="444"/>
      <c r="AE23" s="444"/>
      <c r="AF23" s="444"/>
      <c r="AG23" s="445"/>
      <c r="AH23" s="443"/>
      <c r="AI23" s="444"/>
      <c r="AJ23" s="444"/>
      <c r="AK23" s="444"/>
      <c r="AL23" s="445"/>
      <c r="AM23" s="461"/>
      <c r="AN23" s="462"/>
      <c r="AO23" s="462"/>
      <c r="AP23" s="462"/>
      <c r="AQ23" s="462"/>
      <c r="AR23" s="463"/>
      <c r="AS23" s="449"/>
      <c r="AT23" s="450"/>
      <c r="AU23" s="450"/>
      <c r="AV23" s="450"/>
      <c r="AW23" s="450"/>
      <c r="AX23" s="465"/>
      <c r="AY23" s="469" t="s">
        <v>172</v>
      </c>
      <c r="AZ23" s="470"/>
      <c r="BA23" s="470"/>
      <c r="BB23" s="470"/>
      <c r="BC23" s="470"/>
      <c r="BD23" s="470"/>
      <c r="BE23" s="470"/>
      <c r="BF23" s="470"/>
      <c r="BG23" s="470"/>
      <c r="BH23" s="470"/>
      <c r="BI23" s="470"/>
      <c r="BJ23" s="470"/>
      <c r="BK23" s="470"/>
      <c r="BL23" s="470"/>
      <c r="BM23" s="471"/>
      <c r="BN23" s="455">
        <v>13869752</v>
      </c>
      <c r="BO23" s="456"/>
      <c r="BP23" s="456"/>
      <c r="BQ23" s="456"/>
      <c r="BR23" s="456"/>
      <c r="BS23" s="456"/>
      <c r="BT23" s="456"/>
      <c r="BU23" s="457"/>
      <c r="BV23" s="455">
        <v>14603101</v>
      </c>
      <c r="BW23" s="456"/>
      <c r="BX23" s="456"/>
      <c r="BY23" s="456"/>
      <c r="BZ23" s="456"/>
      <c r="CA23" s="456"/>
      <c r="CB23" s="456"/>
      <c r="CC23" s="457"/>
      <c r="CD23" s="194"/>
      <c r="CE23" s="487"/>
      <c r="CF23" s="487"/>
      <c r="CG23" s="487"/>
      <c r="CH23" s="487"/>
      <c r="CI23" s="487"/>
      <c r="CJ23" s="487"/>
      <c r="CK23" s="487"/>
      <c r="CL23" s="487"/>
      <c r="CM23" s="487"/>
      <c r="CN23" s="487"/>
      <c r="CO23" s="487"/>
      <c r="CP23" s="487"/>
      <c r="CQ23" s="487"/>
      <c r="CR23" s="487"/>
      <c r="CS23" s="488"/>
      <c r="CT23" s="452"/>
      <c r="CU23" s="453"/>
      <c r="CV23" s="453"/>
      <c r="CW23" s="453"/>
      <c r="CX23" s="453"/>
      <c r="CY23" s="453"/>
      <c r="CZ23" s="453"/>
      <c r="DA23" s="454"/>
      <c r="DB23" s="452"/>
      <c r="DC23" s="453"/>
      <c r="DD23" s="453"/>
      <c r="DE23" s="453"/>
      <c r="DF23" s="453"/>
      <c r="DG23" s="453"/>
      <c r="DH23" s="453"/>
      <c r="DI23" s="454"/>
    </row>
    <row r="24" spans="1:113" ht="18.75" customHeight="1" thickBot="1" x14ac:dyDescent="0.25">
      <c r="A24" s="181"/>
      <c r="B24" s="434"/>
      <c r="C24" s="435"/>
      <c r="D24" s="436"/>
      <c r="E24" s="411" t="s">
        <v>173</v>
      </c>
      <c r="F24" s="412"/>
      <c r="G24" s="412"/>
      <c r="H24" s="412"/>
      <c r="I24" s="412"/>
      <c r="J24" s="412"/>
      <c r="K24" s="413"/>
      <c r="L24" s="408">
        <v>1</v>
      </c>
      <c r="M24" s="409"/>
      <c r="N24" s="409"/>
      <c r="O24" s="409"/>
      <c r="P24" s="410"/>
      <c r="Q24" s="408">
        <v>9640</v>
      </c>
      <c r="R24" s="409"/>
      <c r="S24" s="409"/>
      <c r="T24" s="409"/>
      <c r="U24" s="409"/>
      <c r="V24" s="410"/>
      <c r="W24" s="498"/>
      <c r="X24" s="435"/>
      <c r="Y24" s="436"/>
      <c r="Z24" s="411" t="s">
        <v>174</v>
      </c>
      <c r="AA24" s="412"/>
      <c r="AB24" s="412"/>
      <c r="AC24" s="412"/>
      <c r="AD24" s="412"/>
      <c r="AE24" s="412"/>
      <c r="AF24" s="412"/>
      <c r="AG24" s="413"/>
      <c r="AH24" s="408">
        <v>511</v>
      </c>
      <c r="AI24" s="409"/>
      <c r="AJ24" s="409"/>
      <c r="AK24" s="409"/>
      <c r="AL24" s="410"/>
      <c r="AM24" s="408">
        <v>1526868</v>
      </c>
      <c r="AN24" s="409"/>
      <c r="AO24" s="409"/>
      <c r="AP24" s="409"/>
      <c r="AQ24" s="409"/>
      <c r="AR24" s="410"/>
      <c r="AS24" s="408">
        <v>2988</v>
      </c>
      <c r="AT24" s="409"/>
      <c r="AU24" s="409"/>
      <c r="AV24" s="409"/>
      <c r="AW24" s="409"/>
      <c r="AX24" s="468"/>
      <c r="AY24" s="428" t="s">
        <v>175</v>
      </c>
      <c r="AZ24" s="429"/>
      <c r="BA24" s="429"/>
      <c r="BB24" s="429"/>
      <c r="BC24" s="429"/>
      <c r="BD24" s="429"/>
      <c r="BE24" s="429"/>
      <c r="BF24" s="429"/>
      <c r="BG24" s="429"/>
      <c r="BH24" s="429"/>
      <c r="BI24" s="429"/>
      <c r="BJ24" s="429"/>
      <c r="BK24" s="429"/>
      <c r="BL24" s="429"/>
      <c r="BM24" s="430"/>
      <c r="BN24" s="455">
        <v>7501802</v>
      </c>
      <c r="BO24" s="456"/>
      <c r="BP24" s="456"/>
      <c r="BQ24" s="456"/>
      <c r="BR24" s="456"/>
      <c r="BS24" s="456"/>
      <c r="BT24" s="456"/>
      <c r="BU24" s="457"/>
      <c r="BV24" s="455">
        <v>7946093</v>
      </c>
      <c r="BW24" s="456"/>
      <c r="BX24" s="456"/>
      <c r="BY24" s="456"/>
      <c r="BZ24" s="456"/>
      <c r="CA24" s="456"/>
      <c r="CB24" s="456"/>
      <c r="CC24" s="457"/>
      <c r="CD24" s="194"/>
      <c r="CE24" s="487"/>
      <c r="CF24" s="487"/>
      <c r="CG24" s="487"/>
      <c r="CH24" s="487"/>
      <c r="CI24" s="487"/>
      <c r="CJ24" s="487"/>
      <c r="CK24" s="487"/>
      <c r="CL24" s="487"/>
      <c r="CM24" s="487"/>
      <c r="CN24" s="487"/>
      <c r="CO24" s="487"/>
      <c r="CP24" s="487"/>
      <c r="CQ24" s="487"/>
      <c r="CR24" s="487"/>
      <c r="CS24" s="488"/>
      <c r="CT24" s="452"/>
      <c r="CU24" s="453"/>
      <c r="CV24" s="453"/>
      <c r="CW24" s="453"/>
      <c r="CX24" s="453"/>
      <c r="CY24" s="453"/>
      <c r="CZ24" s="453"/>
      <c r="DA24" s="454"/>
      <c r="DB24" s="452"/>
      <c r="DC24" s="453"/>
      <c r="DD24" s="453"/>
      <c r="DE24" s="453"/>
      <c r="DF24" s="453"/>
      <c r="DG24" s="453"/>
      <c r="DH24" s="453"/>
      <c r="DI24" s="454"/>
    </row>
    <row r="25" spans="1:113" ht="18.75" customHeight="1" x14ac:dyDescent="0.2">
      <c r="A25" s="181"/>
      <c r="B25" s="434"/>
      <c r="C25" s="435"/>
      <c r="D25" s="436"/>
      <c r="E25" s="411" t="s">
        <v>176</v>
      </c>
      <c r="F25" s="412"/>
      <c r="G25" s="412"/>
      <c r="H25" s="412"/>
      <c r="I25" s="412"/>
      <c r="J25" s="412"/>
      <c r="K25" s="413"/>
      <c r="L25" s="408">
        <v>1</v>
      </c>
      <c r="M25" s="409"/>
      <c r="N25" s="409"/>
      <c r="O25" s="409"/>
      <c r="P25" s="410"/>
      <c r="Q25" s="408">
        <v>8000</v>
      </c>
      <c r="R25" s="409"/>
      <c r="S25" s="409"/>
      <c r="T25" s="409"/>
      <c r="U25" s="409"/>
      <c r="V25" s="410"/>
      <c r="W25" s="498"/>
      <c r="X25" s="435"/>
      <c r="Y25" s="436"/>
      <c r="Z25" s="411" t="s">
        <v>177</v>
      </c>
      <c r="AA25" s="412"/>
      <c r="AB25" s="412"/>
      <c r="AC25" s="412"/>
      <c r="AD25" s="412"/>
      <c r="AE25" s="412"/>
      <c r="AF25" s="412"/>
      <c r="AG25" s="413"/>
      <c r="AH25" s="408">
        <v>103</v>
      </c>
      <c r="AI25" s="409"/>
      <c r="AJ25" s="409"/>
      <c r="AK25" s="409"/>
      <c r="AL25" s="410"/>
      <c r="AM25" s="408">
        <v>294683</v>
      </c>
      <c r="AN25" s="409"/>
      <c r="AO25" s="409"/>
      <c r="AP25" s="409"/>
      <c r="AQ25" s="409"/>
      <c r="AR25" s="410"/>
      <c r="AS25" s="408">
        <v>2861</v>
      </c>
      <c r="AT25" s="409"/>
      <c r="AU25" s="409"/>
      <c r="AV25" s="409"/>
      <c r="AW25" s="409"/>
      <c r="AX25" s="468"/>
      <c r="AY25" s="481" t="s">
        <v>178</v>
      </c>
      <c r="AZ25" s="482"/>
      <c r="BA25" s="482"/>
      <c r="BB25" s="482"/>
      <c r="BC25" s="482"/>
      <c r="BD25" s="482"/>
      <c r="BE25" s="482"/>
      <c r="BF25" s="482"/>
      <c r="BG25" s="482"/>
      <c r="BH25" s="482"/>
      <c r="BI25" s="482"/>
      <c r="BJ25" s="482"/>
      <c r="BK25" s="482"/>
      <c r="BL25" s="482"/>
      <c r="BM25" s="483"/>
      <c r="BN25" s="484">
        <v>3983126</v>
      </c>
      <c r="BO25" s="485"/>
      <c r="BP25" s="485"/>
      <c r="BQ25" s="485"/>
      <c r="BR25" s="485"/>
      <c r="BS25" s="485"/>
      <c r="BT25" s="485"/>
      <c r="BU25" s="486"/>
      <c r="BV25" s="484">
        <v>1518802</v>
      </c>
      <c r="BW25" s="485"/>
      <c r="BX25" s="485"/>
      <c r="BY25" s="485"/>
      <c r="BZ25" s="485"/>
      <c r="CA25" s="485"/>
      <c r="CB25" s="485"/>
      <c r="CC25" s="486"/>
      <c r="CD25" s="194"/>
      <c r="CE25" s="487"/>
      <c r="CF25" s="487"/>
      <c r="CG25" s="487"/>
      <c r="CH25" s="487"/>
      <c r="CI25" s="487"/>
      <c r="CJ25" s="487"/>
      <c r="CK25" s="487"/>
      <c r="CL25" s="487"/>
      <c r="CM25" s="487"/>
      <c r="CN25" s="487"/>
      <c r="CO25" s="487"/>
      <c r="CP25" s="487"/>
      <c r="CQ25" s="487"/>
      <c r="CR25" s="487"/>
      <c r="CS25" s="488"/>
      <c r="CT25" s="452"/>
      <c r="CU25" s="453"/>
      <c r="CV25" s="453"/>
      <c r="CW25" s="453"/>
      <c r="CX25" s="453"/>
      <c r="CY25" s="453"/>
      <c r="CZ25" s="453"/>
      <c r="DA25" s="454"/>
      <c r="DB25" s="452"/>
      <c r="DC25" s="453"/>
      <c r="DD25" s="453"/>
      <c r="DE25" s="453"/>
      <c r="DF25" s="453"/>
      <c r="DG25" s="453"/>
      <c r="DH25" s="453"/>
      <c r="DI25" s="454"/>
    </row>
    <row r="26" spans="1:113" ht="18.75" customHeight="1" x14ac:dyDescent="0.2">
      <c r="A26" s="181"/>
      <c r="B26" s="434"/>
      <c r="C26" s="435"/>
      <c r="D26" s="436"/>
      <c r="E26" s="411" t="s">
        <v>179</v>
      </c>
      <c r="F26" s="412"/>
      <c r="G26" s="412"/>
      <c r="H26" s="412"/>
      <c r="I26" s="412"/>
      <c r="J26" s="412"/>
      <c r="K26" s="413"/>
      <c r="L26" s="408">
        <v>1</v>
      </c>
      <c r="M26" s="409"/>
      <c r="N26" s="409"/>
      <c r="O26" s="409"/>
      <c r="P26" s="410"/>
      <c r="Q26" s="408">
        <v>7100</v>
      </c>
      <c r="R26" s="409"/>
      <c r="S26" s="409"/>
      <c r="T26" s="409"/>
      <c r="U26" s="409"/>
      <c r="V26" s="410"/>
      <c r="W26" s="498"/>
      <c r="X26" s="435"/>
      <c r="Y26" s="436"/>
      <c r="Z26" s="411" t="s">
        <v>180</v>
      </c>
      <c r="AA26" s="466"/>
      <c r="AB26" s="466"/>
      <c r="AC26" s="466"/>
      <c r="AD26" s="466"/>
      <c r="AE26" s="466"/>
      <c r="AF26" s="466"/>
      <c r="AG26" s="467"/>
      <c r="AH26" s="408">
        <v>2</v>
      </c>
      <c r="AI26" s="409"/>
      <c r="AJ26" s="409"/>
      <c r="AK26" s="409"/>
      <c r="AL26" s="410"/>
      <c r="AM26" s="408" t="s">
        <v>181</v>
      </c>
      <c r="AN26" s="409"/>
      <c r="AO26" s="409"/>
      <c r="AP26" s="409"/>
      <c r="AQ26" s="409"/>
      <c r="AR26" s="410"/>
      <c r="AS26" s="408" t="s">
        <v>182</v>
      </c>
      <c r="AT26" s="409"/>
      <c r="AU26" s="409"/>
      <c r="AV26" s="409"/>
      <c r="AW26" s="409"/>
      <c r="AX26" s="468"/>
      <c r="AY26" s="495" t="s">
        <v>183</v>
      </c>
      <c r="AZ26" s="415"/>
      <c r="BA26" s="415"/>
      <c r="BB26" s="415"/>
      <c r="BC26" s="415"/>
      <c r="BD26" s="415"/>
      <c r="BE26" s="415"/>
      <c r="BF26" s="415"/>
      <c r="BG26" s="415"/>
      <c r="BH26" s="415"/>
      <c r="BI26" s="415"/>
      <c r="BJ26" s="415"/>
      <c r="BK26" s="415"/>
      <c r="BL26" s="415"/>
      <c r="BM26" s="496"/>
      <c r="BN26" s="455" t="s">
        <v>130</v>
      </c>
      <c r="BO26" s="456"/>
      <c r="BP26" s="456"/>
      <c r="BQ26" s="456"/>
      <c r="BR26" s="456"/>
      <c r="BS26" s="456"/>
      <c r="BT26" s="456"/>
      <c r="BU26" s="457"/>
      <c r="BV26" s="455" t="s">
        <v>130</v>
      </c>
      <c r="BW26" s="456"/>
      <c r="BX26" s="456"/>
      <c r="BY26" s="456"/>
      <c r="BZ26" s="456"/>
      <c r="CA26" s="456"/>
      <c r="CB26" s="456"/>
      <c r="CC26" s="457"/>
      <c r="CD26" s="194"/>
      <c r="CE26" s="487"/>
      <c r="CF26" s="487"/>
      <c r="CG26" s="487"/>
      <c r="CH26" s="487"/>
      <c r="CI26" s="487"/>
      <c r="CJ26" s="487"/>
      <c r="CK26" s="487"/>
      <c r="CL26" s="487"/>
      <c r="CM26" s="487"/>
      <c r="CN26" s="487"/>
      <c r="CO26" s="487"/>
      <c r="CP26" s="487"/>
      <c r="CQ26" s="487"/>
      <c r="CR26" s="487"/>
      <c r="CS26" s="488"/>
      <c r="CT26" s="452"/>
      <c r="CU26" s="453"/>
      <c r="CV26" s="453"/>
      <c r="CW26" s="453"/>
      <c r="CX26" s="453"/>
      <c r="CY26" s="453"/>
      <c r="CZ26" s="453"/>
      <c r="DA26" s="454"/>
      <c r="DB26" s="452"/>
      <c r="DC26" s="453"/>
      <c r="DD26" s="453"/>
      <c r="DE26" s="453"/>
      <c r="DF26" s="453"/>
      <c r="DG26" s="453"/>
      <c r="DH26" s="453"/>
      <c r="DI26" s="454"/>
    </row>
    <row r="27" spans="1:113" ht="18.75" customHeight="1" thickBot="1" x14ac:dyDescent="0.25">
      <c r="A27" s="181"/>
      <c r="B27" s="434"/>
      <c r="C27" s="435"/>
      <c r="D27" s="436"/>
      <c r="E27" s="411" t="s">
        <v>184</v>
      </c>
      <c r="F27" s="412"/>
      <c r="G27" s="412"/>
      <c r="H27" s="412"/>
      <c r="I27" s="412"/>
      <c r="J27" s="412"/>
      <c r="K27" s="413"/>
      <c r="L27" s="408">
        <v>1</v>
      </c>
      <c r="M27" s="409"/>
      <c r="N27" s="409"/>
      <c r="O27" s="409"/>
      <c r="P27" s="410"/>
      <c r="Q27" s="408">
        <v>5270</v>
      </c>
      <c r="R27" s="409"/>
      <c r="S27" s="409"/>
      <c r="T27" s="409"/>
      <c r="U27" s="409"/>
      <c r="V27" s="410"/>
      <c r="W27" s="498"/>
      <c r="X27" s="435"/>
      <c r="Y27" s="436"/>
      <c r="Z27" s="411" t="s">
        <v>185</v>
      </c>
      <c r="AA27" s="412"/>
      <c r="AB27" s="412"/>
      <c r="AC27" s="412"/>
      <c r="AD27" s="412"/>
      <c r="AE27" s="412"/>
      <c r="AF27" s="412"/>
      <c r="AG27" s="413"/>
      <c r="AH27" s="408">
        <v>6</v>
      </c>
      <c r="AI27" s="409"/>
      <c r="AJ27" s="409"/>
      <c r="AK27" s="409"/>
      <c r="AL27" s="410"/>
      <c r="AM27" s="408">
        <v>16476</v>
      </c>
      <c r="AN27" s="409"/>
      <c r="AO27" s="409"/>
      <c r="AP27" s="409"/>
      <c r="AQ27" s="409"/>
      <c r="AR27" s="410"/>
      <c r="AS27" s="408">
        <v>2746</v>
      </c>
      <c r="AT27" s="409"/>
      <c r="AU27" s="409"/>
      <c r="AV27" s="409"/>
      <c r="AW27" s="409"/>
      <c r="AX27" s="468"/>
      <c r="AY27" s="492" t="s">
        <v>186</v>
      </c>
      <c r="AZ27" s="493"/>
      <c r="BA27" s="493"/>
      <c r="BB27" s="493"/>
      <c r="BC27" s="493"/>
      <c r="BD27" s="493"/>
      <c r="BE27" s="493"/>
      <c r="BF27" s="493"/>
      <c r="BG27" s="493"/>
      <c r="BH27" s="493"/>
      <c r="BI27" s="493"/>
      <c r="BJ27" s="493"/>
      <c r="BK27" s="493"/>
      <c r="BL27" s="493"/>
      <c r="BM27" s="494"/>
      <c r="BN27" s="489" t="s">
        <v>130</v>
      </c>
      <c r="BO27" s="490"/>
      <c r="BP27" s="490"/>
      <c r="BQ27" s="490"/>
      <c r="BR27" s="490"/>
      <c r="BS27" s="490"/>
      <c r="BT27" s="490"/>
      <c r="BU27" s="491"/>
      <c r="BV27" s="489" t="s">
        <v>130</v>
      </c>
      <c r="BW27" s="490"/>
      <c r="BX27" s="490"/>
      <c r="BY27" s="490"/>
      <c r="BZ27" s="490"/>
      <c r="CA27" s="490"/>
      <c r="CB27" s="490"/>
      <c r="CC27" s="491"/>
      <c r="CD27" s="196"/>
      <c r="CE27" s="487"/>
      <c r="CF27" s="487"/>
      <c r="CG27" s="487"/>
      <c r="CH27" s="487"/>
      <c r="CI27" s="487"/>
      <c r="CJ27" s="487"/>
      <c r="CK27" s="487"/>
      <c r="CL27" s="487"/>
      <c r="CM27" s="487"/>
      <c r="CN27" s="487"/>
      <c r="CO27" s="487"/>
      <c r="CP27" s="487"/>
      <c r="CQ27" s="487"/>
      <c r="CR27" s="487"/>
      <c r="CS27" s="488"/>
      <c r="CT27" s="452"/>
      <c r="CU27" s="453"/>
      <c r="CV27" s="453"/>
      <c r="CW27" s="453"/>
      <c r="CX27" s="453"/>
      <c r="CY27" s="453"/>
      <c r="CZ27" s="453"/>
      <c r="DA27" s="454"/>
      <c r="DB27" s="452"/>
      <c r="DC27" s="453"/>
      <c r="DD27" s="453"/>
      <c r="DE27" s="453"/>
      <c r="DF27" s="453"/>
      <c r="DG27" s="453"/>
      <c r="DH27" s="453"/>
      <c r="DI27" s="454"/>
    </row>
    <row r="28" spans="1:113" ht="18.75" customHeight="1" x14ac:dyDescent="0.2">
      <c r="A28" s="181"/>
      <c r="B28" s="434"/>
      <c r="C28" s="435"/>
      <c r="D28" s="436"/>
      <c r="E28" s="411" t="s">
        <v>187</v>
      </c>
      <c r="F28" s="412"/>
      <c r="G28" s="412"/>
      <c r="H28" s="412"/>
      <c r="I28" s="412"/>
      <c r="J28" s="412"/>
      <c r="K28" s="413"/>
      <c r="L28" s="408">
        <v>1</v>
      </c>
      <c r="M28" s="409"/>
      <c r="N28" s="409"/>
      <c r="O28" s="409"/>
      <c r="P28" s="410"/>
      <c r="Q28" s="408">
        <v>4870</v>
      </c>
      <c r="R28" s="409"/>
      <c r="S28" s="409"/>
      <c r="T28" s="409"/>
      <c r="U28" s="409"/>
      <c r="V28" s="410"/>
      <c r="W28" s="498"/>
      <c r="X28" s="435"/>
      <c r="Y28" s="436"/>
      <c r="Z28" s="411" t="s">
        <v>188</v>
      </c>
      <c r="AA28" s="412"/>
      <c r="AB28" s="412"/>
      <c r="AC28" s="412"/>
      <c r="AD28" s="412"/>
      <c r="AE28" s="412"/>
      <c r="AF28" s="412"/>
      <c r="AG28" s="413"/>
      <c r="AH28" s="408">
        <v>4</v>
      </c>
      <c r="AI28" s="409"/>
      <c r="AJ28" s="409"/>
      <c r="AK28" s="409"/>
      <c r="AL28" s="410"/>
      <c r="AM28" s="408">
        <v>11648</v>
      </c>
      <c r="AN28" s="409"/>
      <c r="AO28" s="409"/>
      <c r="AP28" s="409"/>
      <c r="AQ28" s="409"/>
      <c r="AR28" s="410"/>
      <c r="AS28" s="408">
        <v>2912</v>
      </c>
      <c r="AT28" s="409"/>
      <c r="AU28" s="409"/>
      <c r="AV28" s="409"/>
      <c r="AW28" s="409"/>
      <c r="AX28" s="468"/>
      <c r="AY28" s="472" t="s">
        <v>189</v>
      </c>
      <c r="AZ28" s="473"/>
      <c r="BA28" s="473"/>
      <c r="BB28" s="474"/>
      <c r="BC28" s="481" t="s">
        <v>50</v>
      </c>
      <c r="BD28" s="482"/>
      <c r="BE28" s="482"/>
      <c r="BF28" s="482"/>
      <c r="BG28" s="482"/>
      <c r="BH28" s="482"/>
      <c r="BI28" s="482"/>
      <c r="BJ28" s="482"/>
      <c r="BK28" s="482"/>
      <c r="BL28" s="482"/>
      <c r="BM28" s="483"/>
      <c r="BN28" s="484">
        <v>3022049</v>
      </c>
      <c r="BO28" s="485"/>
      <c r="BP28" s="485"/>
      <c r="BQ28" s="485"/>
      <c r="BR28" s="485"/>
      <c r="BS28" s="485"/>
      <c r="BT28" s="485"/>
      <c r="BU28" s="486"/>
      <c r="BV28" s="484">
        <v>2935479</v>
      </c>
      <c r="BW28" s="485"/>
      <c r="BX28" s="485"/>
      <c r="BY28" s="485"/>
      <c r="BZ28" s="485"/>
      <c r="CA28" s="485"/>
      <c r="CB28" s="485"/>
      <c r="CC28" s="486"/>
      <c r="CD28" s="194"/>
      <c r="CE28" s="487"/>
      <c r="CF28" s="487"/>
      <c r="CG28" s="487"/>
      <c r="CH28" s="487"/>
      <c r="CI28" s="487"/>
      <c r="CJ28" s="487"/>
      <c r="CK28" s="487"/>
      <c r="CL28" s="487"/>
      <c r="CM28" s="487"/>
      <c r="CN28" s="487"/>
      <c r="CO28" s="487"/>
      <c r="CP28" s="487"/>
      <c r="CQ28" s="487"/>
      <c r="CR28" s="487"/>
      <c r="CS28" s="488"/>
      <c r="CT28" s="452"/>
      <c r="CU28" s="453"/>
      <c r="CV28" s="453"/>
      <c r="CW28" s="453"/>
      <c r="CX28" s="453"/>
      <c r="CY28" s="453"/>
      <c r="CZ28" s="453"/>
      <c r="DA28" s="454"/>
      <c r="DB28" s="452"/>
      <c r="DC28" s="453"/>
      <c r="DD28" s="453"/>
      <c r="DE28" s="453"/>
      <c r="DF28" s="453"/>
      <c r="DG28" s="453"/>
      <c r="DH28" s="453"/>
      <c r="DI28" s="454"/>
    </row>
    <row r="29" spans="1:113" ht="18.75" customHeight="1" x14ac:dyDescent="0.2">
      <c r="A29" s="181"/>
      <c r="B29" s="434"/>
      <c r="C29" s="435"/>
      <c r="D29" s="436"/>
      <c r="E29" s="411" t="s">
        <v>190</v>
      </c>
      <c r="F29" s="412"/>
      <c r="G29" s="412"/>
      <c r="H29" s="412"/>
      <c r="I29" s="412"/>
      <c r="J29" s="412"/>
      <c r="K29" s="413"/>
      <c r="L29" s="408">
        <v>18</v>
      </c>
      <c r="M29" s="409"/>
      <c r="N29" s="409"/>
      <c r="O29" s="409"/>
      <c r="P29" s="410"/>
      <c r="Q29" s="408">
        <v>4720</v>
      </c>
      <c r="R29" s="409"/>
      <c r="S29" s="409"/>
      <c r="T29" s="409"/>
      <c r="U29" s="409"/>
      <c r="V29" s="410"/>
      <c r="W29" s="499"/>
      <c r="X29" s="500"/>
      <c r="Y29" s="501"/>
      <c r="Z29" s="411" t="s">
        <v>191</v>
      </c>
      <c r="AA29" s="412"/>
      <c r="AB29" s="412"/>
      <c r="AC29" s="412"/>
      <c r="AD29" s="412"/>
      <c r="AE29" s="412"/>
      <c r="AF29" s="412"/>
      <c r="AG29" s="413"/>
      <c r="AH29" s="408">
        <v>521</v>
      </c>
      <c r="AI29" s="409"/>
      <c r="AJ29" s="409"/>
      <c r="AK29" s="409"/>
      <c r="AL29" s="410"/>
      <c r="AM29" s="408">
        <v>1554992</v>
      </c>
      <c r="AN29" s="409"/>
      <c r="AO29" s="409"/>
      <c r="AP29" s="409"/>
      <c r="AQ29" s="409"/>
      <c r="AR29" s="410"/>
      <c r="AS29" s="408">
        <v>2985</v>
      </c>
      <c r="AT29" s="409"/>
      <c r="AU29" s="409"/>
      <c r="AV29" s="409"/>
      <c r="AW29" s="409"/>
      <c r="AX29" s="468"/>
      <c r="AY29" s="475"/>
      <c r="AZ29" s="476"/>
      <c r="BA29" s="476"/>
      <c r="BB29" s="477"/>
      <c r="BC29" s="469" t="s">
        <v>192</v>
      </c>
      <c r="BD29" s="470"/>
      <c r="BE29" s="470"/>
      <c r="BF29" s="470"/>
      <c r="BG29" s="470"/>
      <c r="BH29" s="470"/>
      <c r="BI29" s="470"/>
      <c r="BJ29" s="470"/>
      <c r="BK29" s="470"/>
      <c r="BL29" s="470"/>
      <c r="BM29" s="471"/>
      <c r="BN29" s="455">
        <v>385995</v>
      </c>
      <c r="BO29" s="456"/>
      <c r="BP29" s="456"/>
      <c r="BQ29" s="456"/>
      <c r="BR29" s="456"/>
      <c r="BS29" s="456"/>
      <c r="BT29" s="456"/>
      <c r="BU29" s="457"/>
      <c r="BV29" s="455">
        <v>385930</v>
      </c>
      <c r="BW29" s="456"/>
      <c r="BX29" s="456"/>
      <c r="BY29" s="456"/>
      <c r="BZ29" s="456"/>
      <c r="CA29" s="456"/>
      <c r="CB29" s="456"/>
      <c r="CC29" s="457"/>
      <c r="CD29" s="196"/>
      <c r="CE29" s="487"/>
      <c r="CF29" s="487"/>
      <c r="CG29" s="487"/>
      <c r="CH29" s="487"/>
      <c r="CI29" s="487"/>
      <c r="CJ29" s="487"/>
      <c r="CK29" s="487"/>
      <c r="CL29" s="487"/>
      <c r="CM29" s="487"/>
      <c r="CN29" s="487"/>
      <c r="CO29" s="487"/>
      <c r="CP29" s="487"/>
      <c r="CQ29" s="487"/>
      <c r="CR29" s="487"/>
      <c r="CS29" s="488"/>
      <c r="CT29" s="452"/>
      <c r="CU29" s="453"/>
      <c r="CV29" s="453"/>
      <c r="CW29" s="453"/>
      <c r="CX29" s="453"/>
      <c r="CY29" s="453"/>
      <c r="CZ29" s="453"/>
      <c r="DA29" s="454"/>
      <c r="DB29" s="452"/>
      <c r="DC29" s="453"/>
      <c r="DD29" s="453"/>
      <c r="DE29" s="453"/>
      <c r="DF29" s="453"/>
      <c r="DG29" s="453"/>
      <c r="DH29" s="453"/>
      <c r="DI29" s="454"/>
    </row>
    <row r="30" spans="1:113" ht="18.75" customHeight="1" thickBot="1" x14ac:dyDescent="0.25">
      <c r="A30" s="181"/>
      <c r="B30" s="437"/>
      <c r="C30" s="438"/>
      <c r="D30" s="439"/>
      <c r="E30" s="416"/>
      <c r="F30" s="417"/>
      <c r="G30" s="417"/>
      <c r="H30" s="417"/>
      <c r="I30" s="417"/>
      <c r="J30" s="417"/>
      <c r="K30" s="418"/>
      <c r="L30" s="419"/>
      <c r="M30" s="420"/>
      <c r="N30" s="420"/>
      <c r="O30" s="420"/>
      <c r="P30" s="421"/>
      <c r="Q30" s="419"/>
      <c r="R30" s="420"/>
      <c r="S30" s="420"/>
      <c r="T30" s="420"/>
      <c r="U30" s="420"/>
      <c r="V30" s="421"/>
      <c r="W30" s="422" t="s">
        <v>193</v>
      </c>
      <c r="X30" s="423"/>
      <c r="Y30" s="423"/>
      <c r="Z30" s="423"/>
      <c r="AA30" s="423"/>
      <c r="AB30" s="423"/>
      <c r="AC30" s="423"/>
      <c r="AD30" s="423"/>
      <c r="AE30" s="423"/>
      <c r="AF30" s="423"/>
      <c r="AG30" s="424"/>
      <c r="AH30" s="425">
        <v>101.4</v>
      </c>
      <c r="AI30" s="426"/>
      <c r="AJ30" s="426"/>
      <c r="AK30" s="426"/>
      <c r="AL30" s="426"/>
      <c r="AM30" s="426"/>
      <c r="AN30" s="426"/>
      <c r="AO30" s="426"/>
      <c r="AP30" s="426"/>
      <c r="AQ30" s="426"/>
      <c r="AR30" s="426"/>
      <c r="AS30" s="426"/>
      <c r="AT30" s="426"/>
      <c r="AU30" s="426"/>
      <c r="AV30" s="426"/>
      <c r="AW30" s="426"/>
      <c r="AX30" s="427"/>
      <c r="AY30" s="478"/>
      <c r="AZ30" s="479"/>
      <c r="BA30" s="479"/>
      <c r="BB30" s="480"/>
      <c r="BC30" s="428" t="s">
        <v>52</v>
      </c>
      <c r="BD30" s="429"/>
      <c r="BE30" s="429"/>
      <c r="BF30" s="429"/>
      <c r="BG30" s="429"/>
      <c r="BH30" s="429"/>
      <c r="BI30" s="429"/>
      <c r="BJ30" s="429"/>
      <c r="BK30" s="429"/>
      <c r="BL30" s="429"/>
      <c r="BM30" s="430"/>
      <c r="BN30" s="489">
        <v>2991498</v>
      </c>
      <c r="BO30" s="490"/>
      <c r="BP30" s="490"/>
      <c r="BQ30" s="490"/>
      <c r="BR30" s="490"/>
      <c r="BS30" s="490"/>
      <c r="BT30" s="490"/>
      <c r="BU30" s="491"/>
      <c r="BV30" s="489">
        <v>2633899</v>
      </c>
      <c r="BW30" s="490"/>
      <c r="BX30" s="490"/>
      <c r="BY30" s="490"/>
      <c r="BZ30" s="490"/>
      <c r="CA30" s="490"/>
      <c r="CB30" s="490"/>
      <c r="CC30" s="491"/>
      <c r="CD30" s="197"/>
      <c r="CE30" s="198"/>
      <c r="CF30" s="198"/>
      <c r="CG30" s="198"/>
      <c r="CH30" s="198"/>
      <c r="CI30" s="198"/>
      <c r="CJ30" s="198"/>
      <c r="CK30" s="198"/>
      <c r="CL30" s="198"/>
      <c r="CM30" s="198"/>
      <c r="CN30" s="198"/>
      <c r="CO30" s="198"/>
      <c r="CP30" s="198"/>
      <c r="CQ30" s="198"/>
      <c r="CR30" s="198"/>
      <c r="CS30" s="199"/>
      <c r="CT30" s="200"/>
      <c r="CU30" s="201"/>
      <c r="CV30" s="201"/>
      <c r="CW30" s="201"/>
      <c r="CX30" s="201"/>
      <c r="CY30" s="201"/>
      <c r="CZ30" s="201"/>
      <c r="DA30" s="202"/>
      <c r="DB30" s="200"/>
      <c r="DC30" s="201"/>
      <c r="DD30" s="201"/>
      <c r="DE30" s="201"/>
      <c r="DF30" s="201"/>
      <c r="DG30" s="201"/>
      <c r="DH30" s="201"/>
      <c r="DI30" s="202"/>
    </row>
    <row r="31" spans="1:113" ht="13.5" customHeight="1" x14ac:dyDescent="0.2">
      <c r="A31" s="181"/>
      <c r="B31" s="203"/>
      <c r="DI31" s="204"/>
    </row>
    <row r="32" spans="1:113" ht="13.5" customHeight="1" x14ac:dyDescent="0.2">
      <c r="A32" s="181"/>
      <c r="B32" s="205"/>
      <c r="C32" s="414" t="s">
        <v>194</v>
      </c>
      <c r="D32" s="414"/>
      <c r="E32" s="414"/>
      <c r="F32" s="414"/>
      <c r="G32" s="414"/>
      <c r="H32" s="414"/>
      <c r="I32" s="414"/>
      <c r="J32" s="414"/>
      <c r="K32" s="414"/>
      <c r="L32" s="414"/>
      <c r="M32" s="414"/>
      <c r="N32" s="414"/>
      <c r="O32" s="414"/>
      <c r="P32" s="414"/>
      <c r="Q32" s="414"/>
      <c r="R32" s="414"/>
      <c r="S32" s="414"/>
      <c r="U32" s="415" t="s">
        <v>195</v>
      </c>
      <c r="V32" s="415"/>
      <c r="W32" s="415"/>
      <c r="X32" s="415"/>
      <c r="Y32" s="415"/>
      <c r="Z32" s="415"/>
      <c r="AA32" s="415"/>
      <c r="AB32" s="415"/>
      <c r="AC32" s="415"/>
      <c r="AD32" s="415"/>
      <c r="AE32" s="415"/>
      <c r="AF32" s="415"/>
      <c r="AG32" s="415"/>
      <c r="AH32" s="415"/>
      <c r="AI32" s="415"/>
      <c r="AJ32" s="415"/>
      <c r="AK32" s="415"/>
      <c r="AM32" s="415" t="s">
        <v>196</v>
      </c>
      <c r="AN32" s="415"/>
      <c r="AO32" s="415"/>
      <c r="AP32" s="415"/>
      <c r="AQ32" s="415"/>
      <c r="AR32" s="415"/>
      <c r="AS32" s="415"/>
      <c r="AT32" s="415"/>
      <c r="AU32" s="415"/>
      <c r="AV32" s="415"/>
      <c r="AW32" s="415"/>
      <c r="AX32" s="415"/>
      <c r="AY32" s="415"/>
      <c r="AZ32" s="415"/>
      <c r="BA32" s="415"/>
      <c r="BB32" s="415"/>
      <c r="BC32" s="415"/>
      <c r="BE32" s="415" t="s">
        <v>197</v>
      </c>
      <c r="BF32" s="415"/>
      <c r="BG32" s="415"/>
      <c r="BH32" s="415"/>
      <c r="BI32" s="415"/>
      <c r="BJ32" s="415"/>
      <c r="BK32" s="415"/>
      <c r="BL32" s="415"/>
      <c r="BM32" s="415"/>
      <c r="BN32" s="415"/>
      <c r="BO32" s="415"/>
      <c r="BP32" s="415"/>
      <c r="BQ32" s="415"/>
      <c r="BR32" s="415"/>
      <c r="BS32" s="415"/>
      <c r="BT32" s="415"/>
      <c r="BU32" s="415"/>
      <c r="BW32" s="415" t="s">
        <v>198</v>
      </c>
      <c r="BX32" s="415"/>
      <c r="BY32" s="415"/>
      <c r="BZ32" s="415"/>
      <c r="CA32" s="415"/>
      <c r="CB32" s="415"/>
      <c r="CC32" s="415"/>
      <c r="CD32" s="415"/>
      <c r="CE32" s="415"/>
      <c r="CF32" s="415"/>
      <c r="CG32" s="415"/>
      <c r="CH32" s="415"/>
      <c r="CI32" s="415"/>
      <c r="CJ32" s="415"/>
      <c r="CK32" s="415"/>
      <c r="CL32" s="415"/>
      <c r="CM32" s="415"/>
      <c r="CO32" s="415" t="s">
        <v>199</v>
      </c>
      <c r="CP32" s="415"/>
      <c r="CQ32" s="415"/>
      <c r="CR32" s="415"/>
      <c r="CS32" s="415"/>
      <c r="CT32" s="415"/>
      <c r="CU32" s="415"/>
      <c r="CV32" s="415"/>
      <c r="CW32" s="415"/>
      <c r="CX32" s="415"/>
      <c r="CY32" s="415"/>
      <c r="CZ32" s="415"/>
      <c r="DA32" s="415"/>
      <c r="DB32" s="415"/>
      <c r="DC32" s="415"/>
      <c r="DD32" s="415"/>
      <c r="DE32" s="415"/>
      <c r="DI32" s="204"/>
    </row>
    <row r="33" spans="1:113" ht="13.5" customHeight="1" x14ac:dyDescent="0.2">
      <c r="A33" s="181"/>
      <c r="B33" s="205"/>
      <c r="C33" s="407" t="s">
        <v>200</v>
      </c>
      <c r="D33" s="407"/>
      <c r="E33" s="406" t="s">
        <v>201</v>
      </c>
      <c r="F33" s="406"/>
      <c r="G33" s="406"/>
      <c r="H33" s="406"/>
      <c r="I33" s="406"/>
      <c r="J33" s="406"/>
      <c r="K33" s="406"/>
      <c r="L33" s="406"/>
      <c r="M33" s="406"/>
      <c r="N33" s="406"/>
      <c r="O33" s="406"/>
      <c r="P33" s="406"/>
      <c r="Q33" s="406"/>
      <c r="R33" s="406"/>
      <c r="S33" s="406"/>
      <c r="T33" s="206"/>
      <c r="U33" s="407" t="s">
        <v>202</v>
      </c>
      <c r="V33" s="407"/>
      <c r="W33" s="406" t="s">
        <v>203</v>
      </c>
      <c r="X33" s="406"/>
      <c r="Y33" s="406"/>
      <c r="Z33" s="406"/>
      <c r="AA33" s="406"/>
      <c r="AB33" s="406"/>
      <c r="AC33" s="406"/>
      <c r="AD33" s="406"/>
      <c r="AE33" s="406"/>
      <c r="AF33" s="406"/>
      <c r="AG33" s="406"/>
      <c r="AH33" s="406"/>
      <c r="AI33" s="406"/>
      <c r="AJ33" s="406"/>
      <c r="AK33" s="406"/>
      <c r="AL33" s="206"/>
      <c r="AM33" s="407" t="s">
        <v>202</v>
      </c>
      <c r="AN33" s="407"/>
      <c r="AO33" s="406" t="s">
        <v>201</v>
      </c>
      <c r="AP33" s="406"/>
      <c r="AQ33" s="406"/>
      <c r="AR33" s="406"/>
      <c r="AS33" s="406"/>
      <c r="AT33" s="406"/>
      <c r="AU33" s="406"/>
      <c r="AV33" s="406"/>
      <c r="AW33" s="406"/>
      <c r="AX33" s="406"/>
      <c r="AY33" s="406"/>
      <c r="AZ33" s="406"/>
      <c r="BA33" s="406"/>
      <c r="BB33" s="406"/>
      <c r="BC33" s="406"/>
      <c r="BD33" s="207"/>
      <c r="BE33" s="406" t="s">
        <v>204</v>
      </c>
      <c r="BF33" s="406"/>
      <c r="BG33" s="406" t="s">
        <v>205</v>
      </c>
      <c r="BH33" s="406"/>
      <c r="BI33" s="406"/>
      <c r="BJ33" s="406"/>
      <c r="BK33" s="406"/>
      <c r="BL33" s="406"/>
      <c r="BM33" s="406"/>
      <c r="BN33" s="406"/>
      <c r="BO33" s="406"/>
      <c r="BP33" s="406"/>
      <c r="BQ33" s="406"/>
      <c r="BR33" s="406"/>
      <c r="BS33" s="406"/>
      <c r="BT33" s="406"/>
      <c r="BU33" s="406"/>
      <c r="BV33" s="207"/>
      <c r="BW33" s="407" t="s">
        <v>204</v>
      </c>
      <c r="BX33" s="407"/>
      <c r="BY33" s="406" t="s">
        <v>206</v>
      </c>
      <c r="BZ33" s="406"/>
      <c r="CA33" s="406"/>
      <c r="CB33" s="406"/>
      <c r="CC33" s="406"/>
      <c r="CD33" s="406"/>
      <c r="CE33" s="406"/>
      <c r="CF33" s="406"/>
      <c r="CG33" s="406"/>
      <c r="CH33" s="406"/>
      <c r="CI33" s="406"/>
      <c r="CJ33" s="406"/>
      <c r="CK33" s="406"/>
      <c r="CL33" s="406"/>
      <c r="CM33" s="406"/>
      <c r="CN33" s="206"/>
      <c r="CO33" s="407" t="s">
        <v>202</v>
      </c>
      <c r="CP33" s="407"/>
      <c r="CQ33" s="406" t="s">
        <v>207</v>
      </c>
      <c r="CR33" s="406"/>
      <c r="CS33" s="406"/>
      <c r="CT33" s="406"/>
      <c r="CU33" s="406"/>
      <c r="CV33" s="406"/>
      <c r="CW33" s="406"/>
      <c r="CX33" s="406"/>
      <c r="CY33" s="406"/>
      <c r="CZ33" s="406"/>
      <c r="DA33" s="406"/>
      <c r="DB33" s="406"/>
      <c r="DC33" s="406"/>
      <c r="DD33" s="406"/>
      <c r="DE33" s="406"/>
      <c r="DF33" s="206"/>
      <c r="DG33" s="405" t="s">
        <v>208</v>
      </c>
      <c r="DH33" s="405"/>
      <c r="DI33" s="208"/>
    </row>
    <row r="34" spans="1:113" ht="32.25" customHeight="1" x14ac:dyDescent="0.2">
      <c r="A34" s="181"/>
      <c r="B34" s="205"/>
      <c r="C34" s="403">
        <f>IF(E34="","",1)</f>
        <v>1</v>
      </c>
      <c r="D34" s="403"/>
      <c r="E34" s="404" t="str">
        <f>IF('各会計、関係団体の財政状況及び健全化判断比率'!B7="","",'各会計、関係団体の財政状況及び健全化判断比率'!B7)</f>
        <v>一般会計</v>
      </c>
      <c r="F34" s="404"/>
      <c r="G34" s="404"/>
      <c r="H34" s="404"/>
      <c r="I34" s="404"/>
      <c r="J34" s="404"/>
      <c r="K34" s="404"/>
      <c r="L34" s="404"/>
      <c r="M34" s="404"/>
      <c r="N34" s="404"/>
      <c r="O34" s="404"/>
      <c r="P34" s="404"/>
      <c r="Q34" s="404"/>
      <c r="R34" s="404"/>
      <c r="S34" s="404"/>
      <c r="T34" s="181"/>
      <c r="U34" s="403">
        <f>IF(W34="","",MAX(C34:D43)+1)</f>
        <v>2</v>
      </c>
      <c r="V34" s="403"/>
      <c r="W34" s="404" t="str">
        <f>IF('各会計、関係団体の財政状況及び健全化判断比率'!B28="","",'各会計、関係団体の財政状況及び健全化判断比率'!B28)</f>
        <v>国民健康保険特別会計</v>
      </c>
      <c r="X34" s="404"/>
      <c r="Y34" s="404"/>
      <c r="Z34" s="404"/>
      <c r="AA34" s="404"/>
      <c r="AB34" s="404"/>
      <c r="AC34" s="404"/>
      <c r="AD34" s="404"/>
      <c r="AE34" s="404"/>
      <c r="AF34" s="404"/>
      <c r="AG34" s="404"/>
      <c r="AH34" s="404"/>
      <c r="AI34" s="404"/>
      <c r="AJ34" s="404"/>
      <c r="AK34" s="404"/>
      <c r="AL34" s="181"/>
      <c r="AM34" s="403">
        <f>IF(AO34="","",MAX(C34:D43,U34:V43)+1)</f>
        <v>5</v>
      </c>
      <c r="AN34" s="403"/>
      <c r="AO34" s="404" t="str">
        <f>IF('各会計、関係団体の財政状況及び健全化判断比率'!B31="","",'各会計、関係団体の財政状況及び健全化判断比率'!B31)</f>
        <v>水道事業会計</v>
      </c>
      <c r="AP34" s="404"/>
      <c r="AQ34" s="404"/>
      <c r="AR34" s="404"/>
      <c r="AS34" s="404"/>
      <c r="AT34" s="404"/>
      <c r="AU34" s="404"/>
      <c r="AV34" s="404"/>
      <c r="AW34" s="404"/>
      <c r="AX34" s="404"/>
      <c r="AY34" s="404"/>
      <c r="AZ34" s="404"/>
      <c r="BA34" s="404"/>
      <c r="BB34" s="404"/>
      <c r="BC34" s="404"/>
      <c r="BD34" s="181"/>
      <c r="BE34" s="403">
        <f>IF(BG34="","",MAX(C34:D43,U34:V43,AM34:AN43)+1)</f>
        <v>7</v>
      </c>
      <c r="BF34" s="403"/>
      <c r="BG34" s="404" t="str">
        <f>IF('各会計、関係団体の財政状況及び健全化判断比率'!B33="","",'各会計、関係団体の財政状況及び健全化判断比率'!B33)</f>
        <v>犬山城費特別会計</v>
      </c>
      <c r="BH34" s="404"/>
      <c r="BI34" s="404"/>
      <c r="BJ34" s="404"/>
      <c r="BK34" s="404"/>
      <c r="BL34" s="404"/>
      <c r="BM34" s="404"/>
      <c r="BN34" s="404"/>
      <c r="BO34" s="404"/>
      <c r="BP34" s="404"/>
      <c r="BQ34" s="404"/>
      <c r="BR34" s="404"/>
      <c r="BS34" s="404"/>
      <c r="BT34" s="404"/>
      <c r="BU34" s="404"/>
      <c r="BV34" s="181"/>
      <c r="BW34" s="403">
        <f>IF(BY34="","",MAX(C34:D43,U34:V43,AM34:AN43,BE34:BF43)+1)</f>
        <v>9</v>
      </c>
      <c r="BX34" s="403"/>
      <c r="BY34" s="404" t="str">
        <f>IF('各会計、関係団体の財政状況及び健全化判断比率'!B68="","",'各会計、関係団体の財政状況及び健全化判断比率'!B68)</f>
        <v>愛知県後期高齢者医療広域連合（一般会計）</v>
      </c>
      <c r="BZ34" s="404"/>
      <c r="CA34" s="404"/>
      <c r="CB34" s="404"/>
      <c r="CC34" s="404"/>
      <c r="CD34" s="404"/>
      <c r="CE34" s="404"/>
      <c r="CF34" s="404"/>
      <c r="CG34" s="404"/>
      <c r="CH34" s="404"/>
      <c r="CI34" s="404"/>
      <c r="CJ34" s="404"/>
      <c r="CK34" s="404"/>
      <c r="CL34" s="404"/>
      <c r="CM34" s="404"/>
      <c r="CN34" s="181"/>
      <c r="CO34" s="403">
        <f>IF(CQ34="","",MAX(C34:D43,U34:V43,AM34:AN43,BE34:BF43,BW34:BX43)+1)</f>
        <v>13</v>
      </c>
      <c r="CP34" s="403"/>
      <c r="CQ34" s="404" t="str">
        <f>IF('各会計、関係団体の財政状況及び健全化判断比率'!BS7="","",'各会計、関係団体の財政状況及び健全化判断比率'!BS7)</f>
        <v>犬山市土地開発公社</v>
      </c>
      <c r="CR34" s="404"/>
      <c r="CS34" s="404"/>
      <c r="CT34" s="404"/>
      <c r="CU34" s="404"/>
      <c r="CV34" s="404"/>
      <c r="CW34" s="404"/>
      <c r="CX34" s="404"/>
      <c r="CY34" s="404"/>
      <c r="CZ34" s="404"/>
      <c r="DA34" s="404"/>
      <c r="DB34" s="404"/>
      <c r="DC34" s="404"/>
      <c r="DD34" s="404"/>
      <c r="DE34" s="404"/>
      <c r="DG34" s="401" t="str">
        <f>IF('各会計、関係団体の財政状況及び健全化判断比率'!BR7="","",'各会計、関係団体の財政状況及び健全化判断比率'!BR7)</f>
        <v/>
      </c>
      <c r="DH34" s="401"/>
      <c r="DI34" s="208"/>
    </row>
    <row r="35" spans="1:113" ht="32.25" customHeight="1" x14ac:dyDescent="0.2">
      <c r="A35" s="181"/>
      <c r="B35" s="205"/>
      <c r="C35" s="403" t="str">
        <f>IF(E35="","",C34+1)</f>
        <v/>
      </c>
      <c r="D35" s="403"/>
      <c r="E35" s="404" t="str">
        <f>IF('各会計、関係団体の財政状況及び健全化判断比率'!B8="","",'各会計、関係団体の財政状況及び健全化判断比率'!B8)</f>
        <v/>
      </c>
      <c r="F35" s="404"/>
      <c r="G35" s="404"/>
      <c r="H35" s="404"/>
      <c r="I35" s="404"/>
      <c r="J35" s="404"/>
      <c r="K35" s="404"/>
      <c r="L35" s="404"/>
      <c r="M35" s="404"/>
      <c r="N35" s="404"/>
      <c r="O35" s="404"/>
      <c r="P35" s="404"/>
      <c r="Q35" s="404"/>
      <c r="R35" s="404"/>
      <c r="S35" s="404"/>
      <c r="T35" s="181"/>
      <c r="U35" s="403">
        <f>IF(W35="","",U34+1)</f>
        <v>3</v>
      </c>
      <c r="V35" s="403"/>
      <c r="W35" s="404" t="str">
        <f>IF('各会計、関係団体の財政状況及び健全化判断比率'!B29="","",'各会計、関係団体の財政状況及び健全化判断比率'!B29)</f>
        <v>介護保険特別会計</v>
      </c>
      <c r="X35" s="404"/>
      <c r="Y35" s="404"/>
      <c r="Z35" s="404"/>
      <c r="AA35" s="404"/>
      <c r="AB35" s="404"/>
      <c r="AC35" s="404"/>
      <c r="AD35" s="404"/>
      <c r="AE35" s="404"/>
      <c r="AF35" s="404"/>
      <c r="AG35" s="404"/>
      <c r="AH35" s="404"/>
      <c r="AI35" s="404"/>
      <c r="AJ35" s="404"/>
      <c r="AK35" s="404"/>
      <c r="AL35" s="181"/>
      <c r="AM35" s="403">
        <f t="shared" ref="AM35:AM43" si="0">IF(AO35="","",AM34+1)</f>
        <v>6</v>
      </c>
      <c r="AN35" s="403"/>
      <c r="AO35" s="404" t="str">
        <f>IF('各会計、関係団体の財政状況及び健全化判断比率'!B32="","",'各会計、関係団体の財政状況及び健全化判断比率'!B32)</f>
        <v>下水道事業会計</v>
      </c>
      <c r="AP35" s="404"/>
      <c r="AQ35" s="404"/>
      <c r="AR35" s="404"/>
      <c r="AS35" s="404"/>
      <c r="AT35" s="404"/>
      <c r="AU35" s="404"/>
      <c r="AV35" s="404"/>
      <c r="AW35" s="404"/>
      <c r="AX35" s="404"/>
      <c r="AY35" s="404"/>
      <c r="AZ35" s="404"/>
      <c r="BA35" s="404"/>
      <c r="BB35" s="404"/>
      <c r="BC35" s="404"/>
      <c r="BD35" s="181"/>
      <c r="BE35" s="403">
        <f t="shared" ref="BE35:BE43" si="1">IF(BG35="","",BE34+1)</f>
        <v>8</v>
      </c>
      <c r="BF35" s="403"/>
      <c r="BG35" s="404" t="str">
        <f>IF('各会計、関係団体の財政状況及び健全化判断比率'!B34="","",'各会計、関係団体の財政状況及び健全化判断比率'!B34)</f>
        <v>木曽川うかい事業費特別会計</v>
      </c>
      <c r="BH35" s="404"/>
      <c r="BI35" s="404"/>
      <c r="BJ35" s="404"/>
      <c r="BK35" s="404"/>
      <c r="BL35" s="404"/>
      <c r="BM35" s="404"/>
      <c r="BN35" s="404"/>
      <c r="BO35" s="404"/>
      <c r="BP35" s="404"/>
      <c r="BQ35" s="404"/>
      <c r="BR35" s="404"/>
      <c r="BS35" s="404"/>
      <c r="BT35" s="404"/>
      <c r="BU35" s="404"/>
      <c r="BV35" s="181"/>
      <c r="BW35" s="403">
        <f t="shared" ref="BW35:BW43" si="2">IF(BY35="","",BW34+1)</f>
        <v>10</v>
      </c>
      <c r="BX35" s="403"/>
      <c r="BY35" s="404" t="str">
        <f>IF('各会計、関係団体の財政状況及び健全化判断比率'!B69="","",'各会計、関係団体の財政状況及び健全化判断比率'!B69)</f>
        <v>愛知県後期高齢者医療広域連合（後期高齢者医療特別会計）</v>
      </c>
      <c r="BZ35" s="404"/>
      <c r="CA35" s="404"/>
      <c r="CB35" s="404"/>
      <c r="CC35" s="404"/>
      <c r="CD35" s="404"/>
      <c r="CE35" s="404"/>
      <c r="CF35" s="404"/>
      <c r="CG35" s="404"/>
      <c r="CH35" s="404"/>
      <c r="CI35" s="404"/>
      <c r="CJ35" s="404"/>
      <c r="CK35" s="404"/>
      <c r="CL35" s="404"/>
      <c r="CM35" s="404"/>
      <c r="CN35" s="181"/>
      <c r="CO35" s="403">
        <f t="shared" ref="CO35:CO43" si="3">IF(CQ35="","",CO34+1)</f>
        <v>14</v>
      </c>
      <c r="CP35" s="403"/>
      <c r="CQ35" s="404" t="str">
        <f>IF('各会計、関係団体の財政状況及び健全化判断比率'!BS8="","",'各会計、関係団体の財政状況及び健全化判断比率'!BS8)</f>
        <v>犬山まちづくり株式会社</v>
      </c>
      <c r="CR35" s="404"/>
      <c r="CS35" s="404"/>
      <c r="CT35" s="404"/>
      <c r="CU35" s="404"/>
      <c r="CV35" s="404"/>
      <c r="CW35" s="404"/>
      <c r="CX35" s="404"/>
      <c r="CY35" s="404"/>
      <c r="CZ35" s="404"/>
      <c r="DA35" s="404"/>
      <c r="DB35" s="404"/>
      <c r="DC35" s="404"/>
      <c r="DD35" s="404"/>
      <c r="DE35" s="404"/>
      <c r="DG35" s="401" t="str">
        <f>IF('各会計、関係団体の財政状況及び健全化判断比率'!BR8="","",'各会計、関係団体の財政状況及び健全化判断比率'!BR8)</f>
        <v/>
      </c>
      <c r="DH35" s="401"/>
      <c r="DI35" s="208"/>
    </row>
    <row r="36" spans="1:113" ht="32.25" customHeight="1" x14ac:dyDescent="0.2">
      <c r="A36" s="181"/>
      <c r="B36" s="205"/>
      <c r="C36" s="403" t="str">
        <f>IF(E36="","",C35+1)</f>
        <v/>
      </c>
      <c r="D36" s="403"/>
      <c r="E36" s="404" t="str">
        <f>IF('各会計、関係団体の財政状況及び健全化判断比率'!B9="","",'各会計、関係団体の財政状況及び健全化判断比率'!B9)</f>
        <v/>
      </c>
      <c r="F36" s="404"/>
      <c r="G36" s="404"/>
      <c r="H36" s="404"/>
      <c r="I36" s="404"/>
      <c r="J36" s="404"/>
      <c r="K36" s="404"/>
      <c r="L36" s="404"/>
      <c r="M36" s="404"/>
      <c r="N36" s="404"/>
      <c r="O36" s="404"/>
      <c r="P36" s="404"/>
      <c r="Q36" s="404"/>
      <c r="R36" s="404"/>
      <c r="S36" s="404"/>
      <c r="T36" s="181"/>
      <c r="U36" s="403">
        <f t="shared" ref="U36:U43" si="4">IF(W36="","",U35+1)</f>
        <v>4</v>
      </c>
      <c r="V36" s="403"/>
      <c r="W36" s="404" t="str">
        <f>IF('各会計、関係団体の財政状況及び健全化判断比率'!B30="","",'各会計、関係団体の財政状況及び健全化判断比率'!B30)</f>
        <v>後期高齢者医療特別会計</v>
      </c>
      <c r="X36" s="404"/>
      <c r="Y36" s="404"/>
      <c r="Z36" s="404"/>
      <c r="AA36" s="404"/>
      <c r="AB36" s="404"/>
      <c r="AC36" s="404"/>
      <c r="AD36" s="404"/>
      <c r="AE36" s="404"/>
      <c r="AF36" s="404"/>
      <c r="AG36" s="404"/>
      <c r="AH36" s="404"/>
      <c r="AI36" s="404"/>
      <c r="AJ36" s="404"/>
      <c r="AK36" s="404"/>
      <c r="AL36" s="181"/>
      <c r="AM36" s="403" t="str">
        <f t="shared" si="0"/>
        <v/>
      </c>
      <c r="AN36" s="403"/>
      <c r="AO36" s="404"/>
      <c r="AP36" s="404"/>
      <c r="AQ36" s="404"/>
      <c r="AR36" s="404"/>
      <c r="AS36" s="404"/>
      <c r="AT36" s="404"/>
      <c r="AU36" s="404"/>
      <c r="AV36" s="404"/>
      <c r="AW36" s="404"/>
      <c r="AX36" s="404"/>
      <c r="AY36" s="404"/>
      <c r="AZ36" s="404"/>
      <c r="BA36" s="404"/>
      <c r="BB36" s="404"/>
      <c r="BC36" s="404"/>
      <c r="BD36" s="181"/>
      <c r="BE36" s="403" t="str">
        <f t="shared" si="1"/>
        <v/>
      </c>
      <c r="BF36" s="403"/>
      <c r="BG36" s="404"/>
      <c r="BH36" s="404"/>
      <c r="BI36" s="404"/>
      <c r="BJ36" s="404"/>
      <c r="BK36" s="404"/>
      <c r="BL36" s="404"/>
      <c r="BM36" s="404"/>
      <c r="BN36" s="404"/>
      <c r="BO36" s="404"/>
      <c r="BP36" s="404"/>
      <c r="BQ36" s="404"/>
      <c r="BR36" s="404"/>
      <c r="BS36" s="404"/>
      <c r="BT36" s="404"/>
      <c r="BU36" s="404"/>
      <c r="BV36" s="181"/>
      <c r="BW36" s="403">
        <f t="shared" si="2"/>
        <v>11</v>
      </c>
      <c r="BX36" s="403"/>
      <c r="BY36" s="404" t="str">
        <f>IF('各会計、関係団体の財政状況及び健全化判断比率'!B70="","",'各会計、関係団体の財政状況及び健全化判断比率'!B70)</f>
        <v>愛北広域事務組合</v>
      </c>
      <c r="BZ36" s="404"/>
      <c r="CA36" s="404"/>
      <c r="CB36" s="404"/>
      <c r="CC36" s="404"/>
      <c r="CD36" s="404"/>
      <c r="CE36" s="404"/>
      <c r="CF36" s="404"/>
      <c r="CG36" s="404"/>
      <c r="CH36" s="404"/>
      <c r="CI36" s="404"/>
      <c r="CJ36" s="404"/>
      <c r="CK36" s="404"/>
      <c r="CL36" s="404"/>
      <c r="CM36" s="404"/>
      <c r="CN36" s="181"/>
      <c r="CO36" s="403" t="str">
        <f t="shared" si="3"/>
        <v/>
      </c>
      <c r="CP36" s="403"/>
      <c r="CQ36" s="404" t="str">
        <f>IF('各会計、関係団体の財政状況及び健全化判断比率'!BS9="","",'各会計、関係団体の財政状況及び健全化判断比率'!BS9)</f>
        <v/>
      </c>
      <c r="CR36" s="404"/>
      <c r="CS36" s="404"/>
      <c r="CT36" s="404"/>
      <c r="CU36" s="404"/>
      <c r="CV36" s="404"/>
      <c r="CW36" s="404"/>
      <c r="CX36" s="404"/>
      <c r="CY36" s="404"/>
      <c r="CZ36" s="404"/>
      <c r="DA36" s="404"/>
      <c r="DB36" s="404"/>
      <c r="DC36" s="404"/>
      <c r="DD36" s="404"/>
      <c r="DE36" s="404"/>
      <c r="DG36" s="401" t="str">
        <f>IF('各会計、関係団体の財政状況及び健全化判断比率'!BR9="","",'各会計、関係団体の財政状況及び健全化判断比率'!BR9)</f>
        <v/>
      </c>
      <c r="DH36" s="401"/>
      <c r="DI36" s="208"/>
    </row>
    <row r="37" spans="1:113" ht="32.25" customHeight="1" x14ac:dyDescent="0.2">
      <c r="A37" s="181"/>
      <c r="B37" s="205"/>
      <c r="C37" s="403" t="str">
        <f>IF(E37="","",C36+1)</f>
        <v/>
      </c>
      <c r="D37" s="403"/>
      <c r="E37" s="404" t="str">
        <f>IF('各会計、関係団体の財政状況及び健全化判断比率'!B10="","",'各会計、関係団体の財政状況及び健全化判断比率'!B10)</f>
        <v/>
      </c>
      <c r="F37" s="404"/>
      <c r="G37" s="404"/>
      <c r="H37" s="404"/>
      <c r="I37" s="404"/>
      <c r="J37" s="404"/>
      <c r="K37" s="404"/>
      <c r="L37" s="404"/>
      <c r="M37" s="404"/>
      <c r="N37" s="404"/>
      <c r="O37" s="404"/>
      <c r="P37" s="404"/>
      <c r="Q37" s="404"/>
      <c r="R37" s="404"/>
      <c r="S37" s="404"/>
      <c r="T37" s="181"/>
      <c r="U37" s="403" t="str">
        <f t="shared" si="4"/>
        <v/>
      </c>
      <c r="V37" s="403"/>
      <c r="W37" s="404"/>
      <c r="X37" s="404"/>
      <c r="Y37" s="404"/>
      <c r="Z37" s="404"/>
      <c r="AA37" s="404"/>
      <c r="AB37" s="404"/>
      <c r="AC37" s="404"/>
      <c r="AD37" s="404"/>
      <c r="AE37" s="404"/>
      <c r="AF37" s="404"/>
      <c r="AG37" s="404"/>
      <c r="AH37" s="404"/>
      <c r="AI37" s="404"/>
      <c r="AJ37" s="404"/>
      <c r="AK37" s="404"/>
      <c r="AL37" s="181"/>
      <c r="AM37" s="403" t="str">
        <f t="shared" si="0"/>
        <v/>
      </c>
      <c r="AN37" s="403"/>
      <c r="AO37" s="404"/>
      <c r="AP37" s="404"/>
      <c r="AQ37" s="404"/>
      <c r="AR37" s="404"/>
      <c r="AS37" s="404"/>
      <c r="AT37" s="404"/>
      <c r="AU37" s="404"/>
      <c r="AV37" s="404"/>
      <c r="AW37" s="404"/>
      <c r="AX37" s="404"/>
      <c r="AY37" s="404"/>
      <c r="AZ37" s="404"/>
      <c r="BA37" s="404"/>
      <c r="BB37" s="404"/>
      <c r="BC37" s="404"/>
      <c r="BD37" s="181"/>
      <c r="BE37" s="403" t="str">
        <f t="shared" si="1"/>
        <v/>
      </c>
      <c r="BF37" s="403"/>
      <c r="BG37" s="404"/>
      <c r="BH37" s="404"/>
      <c r="BI37" s="404"/>
      <c r="BJ37" s="404"/>
      <c r="BK37" s="404"/>
      <c r="BL37" s="404"/>
      <c r="BM37" s="404"/>
      <c r="BN37" s="404"/>
      <c r="BO37" s="404"/>
      <c r="BP37" s="404"/>
      <c r="BQ37" s="404"/>
      <c r="BR37" s="404"/>
      <c r="BS37" s="404"/>
      <c r="BT37" s="404"/>
      <c r="BU37" s="404"/>
      <c r="BV37" s="181"/>
      <c r="BW37" s="403">
        <f t="shared" si="2"/>
        <v>12</v>
      </c>
      <c r="BX37" s="403"/>
      <c r="BY37" s="404" t="str">
        <f>IF('各会計、関係団体の財政状況及び健全化判断比率'!B71="","",'各会計、関係団体の財政状況及び健全化判断比率'!B71)</f>
        <v>尾張北部環境組合</v>
      </c>
      <c r="BZ37" s="404"/>
      <c r="CA37" s="404"/>
      <c r="CB37" s="404"/>
      <c r="CC37" s="404"/>
      <c r="CD37" s="404"/>
      <c r="CE37" s="404"/>
      <c r="CF37" s="404"/>
      <c r="CG37" s="404"/>
      <c r="CH37" s="404"/>
      <c r="CI37" s="404"/>
      <c r="CJ37" s="404"/>
      <c r="CK37" s="404"/>
      <c r="CL37" s="404"/>
      <c r="CM37" s="404"/>
      <c r="CN37" s="181"/>
      <c r="CO37" s="403" t="str">
        <f t="shared" si="3"/>
        <v/>
      </c>
      <c r="CP37" s="403"/>
      <c r="CQ37" s="404" t="str">
        <f>IF('各会計、関係団体の財政状況及び健全化判断比率'!BS10="","",'各会計、関係団体の財政状況及び健全化判断比率'!BS10)</f>
        <v/>
      </c>
      <c r="CR37" s="404"/>
      <c r="CS37" s="404"/>
      <c r="CT37" s="404"/>
      <c r="CU37" s="404"/>
      <c r="CV37" s="404"/>
      <c r="CW37" s="404"/>
      <c r="CX37" s="404"/>
      <c r="CY37" s="404"/>
      <c r="CZ37" s="404"/>
      <c r="DA37" s="404"/>
      <c r="DB37" s="404"/>
      <c r="DC37" s="404"/>
      <c r="DD37" s="404"/>
      <c r="DE37" s="404"/>
      <c r="DG37" s="401" t="str">
        <f>IF('各会計、関係団体の財政状況及び健全化判断比率'!BR10="","",'各会計、関係団体の財政状況及び健全化判断比率'!BR10)</f>
        <v/>
      </c>
      <c r="DH37" s="401"/>
      <c r="DI37" s="208"/>
    </row>
    <row r="38" spans="1:113" ht="32.25" customHeight="1" x14ac:dyDescent="0.2">
      <c r="A38" s="181"/>
      <c r="B38" s="205"/>
      <c r="C38" s="403" t="str">
        <f t="shared" ref="C38:C43" si="5">IF(E38="","",C37+1)</f>
        <v/>
      </c>
      <c r="D38" s="403"/>
      <c r="E38" s="404" t="str">
        <f>IF('各会計、関係団体の財政状況及び健全化判断比率'!B11="","",'各会計、関係団体の財政状況及び健全化判断比率'!B11)</f>
        <v/>
      </c>
      <c r="F38" s="404"/>
      <c r="G38" s="404"/>
      <c r="H38" s="404"/>
      <c r="I38" s="404"/>
      <c r="J38" s="404"/>
      <c r="K38" s="404"/>
      <c r="L38" s="404"/>
      <c r="M38" s="404"/>
      <c r="N38" s="404"/>
      <c r="O38" s="404"/>
      <c r="P38" s="404"/>
      <c r="Q38" s="404"/>
      <c r="R38" s="404"/>
      <c r="S38" s="404"/>
      <c r="T38" s="181"/>
      <c r="U38" s="403" t="str">
        <f t="shared" si="4"/>
        <v/>
      </c>
      <c r="V38" s="403"/>
      <c r="W38" s="404"/>
      <c r="X38" s="404"/>
      <c r="Y38" s="404"/>
      <c r="Z38" s="404"/>
      <c r="AA38" s="404"/>
      <c r="AB38" s="404"/>
      <c r="AC38" s="404"/>
      <c r="AD38" s="404"/>
      <c r="AE38" s="404"/>
      <c r="AF38" s="404"/>
      <c r="AG38" s="404"/>
      <c r="AH38" s="404"/>
      <c r="AI38" s="404"/>
      <c r="AJ38" s="404"/>
      <c r="AK38" s="404"/>
      <c r="AL38" s="181"/>
      <c r="AM38" s="403" t="str">
        <f t="shared" si="0"/>
        <v/>
      </c>
      <c r="AN38" s="403"/>
      <c r="AO38" s="404"/>
      <c r="AP38" s="404"/>
      <c r="AQ38" s="404"/>
      <c r="AR38" s="404"/>
      <c r="AS38" s="404"/>
      <c r="AT38" s="404"/>
      <c r="AU38" s="404"/>
      <c r="AV38" s="404"/>
      <c r="AW38" s="404"/>
      <c r="AX38" s="404"/>
      <c r="AY38" s="404"/>
      <c r="AZ38" s="404"/>
      <c r="BA38" s="404"/>
      <c r="BB38" s="404"/>
      <c r="BC38" s="404"/>
      <c r="BD38" s="181"/>
      <c r="BE38" s="403" t="str">
        <f t="shared" si="1"/>
        <v/>
      </c>
      <c r="BF38" s="403"/>
      <c r="BG38" s="404"/>
      <c r="BH38" s="404"/>
      <c r="BI38" s="404"/>
      <c r="BJ38" s="404"/>
      <c r="BK38" s="404"/>
      <c r="BL38" s="404"/>
      <c r="BM38" s="404"/>
      <c r="BN38" s="404"/>
      <c r="BO38" s="404"/>
      <c r="BP38" s="404"/>
      <c r="BQ38" s="404"/>
      <c r="BR38" s="404"/>
      <c r="BS38" s="404"/>
      <c r="BT38" s="404"/>
      <c r="BU38" s="404"/>
      <c r="BV38" s="181"/>
      <c r="BW38" s="403" t="str">
        <f t="shared" si="2"/>
        <v/>
      </c>
      <c r="BX38" s="403"/>
      <c r="BY38" s="404" t="str">
        <f>IF('各会計、関係団体の財政状況及び健全化判断比率'!B72="","",'各会計、関係団体の財政状況及び健全化判断比率'!B72)</f>
        <v/>
      </c>
      <c r="BZ38" s="404"/>
      <c r="CA38" s="404"/>
      <c r="CB38" s="404"/>
      <c r="CC38" s="404"/>
      <c r="CD38" s="404"/>
      <c r="CE38" s="404"/>
      <c r="CF38" s="404"/>
      <c r="CG38" s="404"/>
      <c r="CH38" s="404"/>
      <c r="CI38" s="404"/>
      <c r="CJ38" s="404"/>
      <c r="CK38" s="404"/>
      <c r="CL38" s="404"/>
      <c r="CM38" s="404"/>
      <c r="CN38" s="181"/>
      <c r="CO38" s="403" t="str">
        <f t="shared" si="3"/>
        <v/>
      </c>
      <c r="CP38" s="403"/>
      <c r="CQ38" s="404" t="str">
        <f>IF('各会計、関係団体の財政状況及び健全化判断比率'!BS11="","",'各会計、関係団体の財政状況及び健全化判断比率'!BS11)</f>
        <v/>
      </c>
      <c r="CR38" s="404"/>
      <c r="CS38" s="404"/>
      <c r="CT38" s="404"/>
      <c r="CU38" s="404"/>
      <c r="CV38" s="404"/>
      <c r="CW38" s="404"/>
      <c r="CX38" s="404"/>
      <c r="CY38" s="404"/>
      <c r="CZ38" s="404"/>
      <c r="DA38" s="404"/>
      <c r="DB38" s="404"/>
      <c r="DC38" s="404"/>
      <c r="DD38" s="404"/>
      <c r="DE38" s="404"/>
      <c r="DG38" s="401" t="str">
        <f>IF('各会計、関係団体の財政状況及び健全化判断比率'!BR11="","",'各会計、関係団体の財政状況及び健全化判断比率'!BR11)</f>
        <v/>
      </c>
      <c r="DH38" s="401"/>
      <c r="DI38" s="208"/>
    </row>
    <row r="39" spans="1:113" ht="32.25" customHeight="1" x14ac:dyDescent="0.2">
      <c r="A39" s="181"/>
      <c r="B39" s="205"/>
      <c r="C39" s="403" t="str">
        <f t="shared" si="5"/>
        <v/>
      </c>
      <c r="D39" s="403"/>
      <c r="E39" s="404" t="str">
        <f>IF('各会計、関係団体の財政状況及び健全化判断比率'!B12="","",'各会計、関係団体の財政状況及び健全化判断比率'!B12)</f>
        <v/>
      </c>
      <c r="F39" s="404"/>
      <c r="G39" s="404"/>
      <c r="H39" s="404"/>
      <c r="I39" s="404"/>
      <c r="J39" s="404"/>
      <c r="K39" s="404"/>
      <c r="L39" s="404"/>
      <c r="M39" s="404"/>
      <c r="N39" s="404"/>
      <c r="O39" s="404"/>
      <c r="P39" s="404"/>
      <c r="Q39" s="404"/>
      <c r="R39" s="404"/>
      <c r="S39" s="404"/>
      <c r="T39" s="181"/>
      <c r="U39" s="403" t="str">
        <f t="shared" si="4"/>
        <v/>
      </c>
      <c r="V39" s="403"/>
      <c r="W39" s="404"/>
      <c r="X39" s="404"/>
      <c r="Y39" s="404"/>
      <c r="Z39" s="404"/>
      <c r="AA39" s="404"/>
      <c r="AB39" s="404"/>
      <c r="AC39" s="404"/>
      <c r="AD39" s="404"/>
      <c r="AE39" s="404"/>
      <c r="AF39" s="404"/>
      <c r="AG39" s="404"/>
      <c r="AH39" s="404"/>
      <c r="AI39" s="404"/>
      <c r="AJ39" s="404"/>
      <c r="AK39" s="404"/>
      <c r="AL39" s="181"/>
      <c r="AM39" s="403" t="str">
        <f t="shared" si="0"/>
        <v/>
      </c>
      <c r="AN39" s="403"/>
      <c r="AO39" s="404"/>
      <c r="AP39" s="404"/>
      <c r="AQ39" s="404"/>
      <c r="AR39" s="404"/>
      <c r="AS39" s="404"/>
      <c r="AT39" s="404"/>
      <c r="AU39" s="404"/>
      <c r="AV39" s="404"/>
      <c r="AW39" s="404"/>
      <c r="AX39" s="404"/>
      <c r="AY39" s="404"/>
      <c r="AZ39" s="404"/>
      <c r="BA39" s="404"/>
      <c r="BB39" s="404"/>
      <c r="BC39" s="404"/>
      <c r="BD39" s="181"/>
      <c r="BE39" s="403" t="str">
        <f t="shared" si="1"/>
        <v/>
      </c>
      <c r="BF39" s="403"/>
      <c r="BG39" s="404"/>
      <c r="BH39" s="404"/>
      <c r="BI39" s="404"/>
      <c r="BJ39" s="404"/>
      <c r="BK39" s="404"/>
      <c r="BL39" s="404"/>
      <c r="BM39" s="404"/>
      <c r="BN39" s="404"/>
      <c r="BO39" s="404"/>
      <c r="BP39" s="404"/>
      <c r="BQ39" s="404"/>
      <c r="BR39" s="404"/>
      <c r="BS39" s="404"/>
      <c r="BT39" s="404"/>
      <c r="BU39" s="404"/>
      <c r="BV39" s="181"/>
      <c r="BW39" s="403" t="str">
        <f t="shared" si="2"/>
        <v/>
      </c>
      <c r="BX39" s="403"/>
      <c r="BY39" s="404" t="str">
        <f>IF('各会計、関係団体の財政状況及び健全化判断比率'!B73="","",'各会計、関係団体の財政状況及び健全化判断比率'!B73)</f>
        <v/>
      </c>
      <c r="BZ39" s="404"/>
      <c r="CA39" s="404"/>
      <c r="CB39" s="404"/>
      <c r="CC39" s="404"/>
      <c r="CD39" s="404"/>
      <c r="CE39" s="404"/>
      <c r="CF39" s="404"/>
      <c r="CG39" s="404"/>
      <c r="CH39" s="404"/>
      <c r="CI39" s="404"/>
      <c r="CJ39" s="404"/>
      <c r="CK39" s="404"/>
      <c r="CL39" s="404"/>
      <c r="CM39" s="404"/>
      <c r="CN39" s="181"/>
      <c r="CO39" s="403" t="str">
        <f t="shared" si="3"/>
        <v/>
      </c>
      <c r="CP39" s="403"/>
      <c r="CQ39" s="404" t="str">
        <f>IF('各会計、関係団体の財政状況及び健全化判断比率'!BS12="","",'各会計、関係団体の財政状況及び健全化判断比率'!BS12)</f>
        <v/>
      </c>
      <c r="CR39" s="404"/>
      <c r="CS39" s="404"/>
      <c r="CT39" s="404"/>
      <c r="CU39" s="404"/>
      <c r="CV39" s="404"/>
      <c r="CW39" s="404"/>
      <c r="CX39" s="404"/>
      <c r="CY39" s="404"/>
      <c r="CZ39" s="404"/>
      <c r="DA39" s="404"/>
      <c r="DB39" s="404"/>
      <c r="DC39" s="404"/>
      <c r="DD39" s="404"/>
      <c r="DE39" s="404"/>
      <c r="DG39" s="401" t="str">
        <f>IF('各会計、関係団体の財政状況及び健全化判断比率'!BR12="","",'各会計、関係団体の財政状況及び健全化判断比率'!BR12)</f>
        <v/>
      </c>
      <c r="DH39" s="401"/>
      <c r="DI39" s="208"/>
    </row>
    <row r="40" spans="1:113" ht="32.25" customHeight="1" x14ac:dyDescent="0.2">
      <c r="A40" s="181"/>
      <c r="B40" s="205"/>
      <c r="C40" s="403" t="str">
        <f t="shared" si="5"/>
        <v/>
      </c>
      <c r="D40" s="403"/>
      <c r="E40" s="404" t="str">
        <f>IF('各会計、関係団体の財政状況及び健全化判断比率'!B13="","",'各会計、関係団体の財政状況及び健全化判断比率'!B13)</f>
        <v/>
      </c>
      <c r="F40" s="404"/>
      <c r="G40" s="404"/>
      <c r="H40" s="404"/>
      <c r="I40" s="404"/>
      <c r="J40" s="404"/>
      <c r="K40" s="404"/>
      <c r="L40" s="404"/>
      <c r="M40" s="404"/>
      <c r="N40" s="404"/>
      <c r="O40" s="404"/>
      <c r="P40" s="404"/>
      <c r="Q40" s="404"/>
      <c r="R40" s="404"/>
      <c r="S40" s="404"/>
      <c r="T40" s="181"/>
      <c r="U40" s="403" t="str">
        <f t="shared" si="4"/>
        <v/>
      </c>
      <c r="V40" s="403"/>
      <c r="W40" s="404"/>
      <c r="X40" s="404"/>
      <c r="Y40" s="404"/>
      <c r="Z40" s="404"/>
      <c r="AA40" s="404"/>
      <c r="AB40" s="404"/>
      <c r="AC40" s="404"/>
      <c r="AD40" s="404"/>
      <c r="AE40" s="404"/>
      <c r="AF40" s="404"/>
      <c r="AG40" s="404"/>
      <c r="AH40" s="404"/>
      <c r="AI40" s="404"/>
      <c r="AJ40" s="404"/>
      <c r="AK40" s="404"/>
      <c r="AL40" s="181"/>
      <c r="AM40" s="403" t="str">
        <f t="shared" si="0"/>
        <v/>
      </c>
      <c r="AN40" s="403"/>
      <c r="AO40" s="404"/>
      <c r="AP40" s="404"/>
      <c r="AQ40" s="404"/>
      <c r="AR40" s="404"/>
      <c r="AS40" s="404"/>
      <c r="AT40" s="404"/>
      <c r="AU40" s="404"/>
      <c r="AV40" s="404"/>
      <c r="AW40" s="404"/>
      <c r="AX40" s="404"/>
      <c r="AY40" s="404"/>
      <c r="AZ40" s="404"/>
      <c r="BA40" s="404"/>
      <c r="BB40" s="404"/>
      <c r="BC40" s="404"/>
      <c r="BD40" s="181"/>
      <c r="BE40" s="403" t="str">
        <f t="shared" si="1"/>
        <v/>
      </c>
      <c r="BF40" s="403"/>
      <c r="BG40" s="404"/>
      <c r="BH40" s="404"/>
      <c r="BI40" s="404"/>
      <c r="BJ40" s="404"/>
      <c r="BK40" s="404"/>
      <c r="BL40" s="404"/>
      <c r="BM40" s="404"/>
      <c r="BN40" s="404"/>
      <c r="BO40" s="404"/>
      <c r="BP40" s="404"/>
      <c r="BQ40" s="404"/>
      <c r="BR40" s="404"/>
      <c r="BS40" s="404"/>
      <c r="BT40" s="404"/>
      <c r="BU40" s="404"/>
      <c r="BV40" s="181"/>
      <c r="BW40" s="403" t="str">
        <f t="shared" si="2"/>
        <v/>
      </c>
      <c r="BX40" s="403"/>
      <c r="BY40" s="404" t="str">
        <f>IF('各会計、関係団体の財政状況及び健全化判断比率'!B74="","",'各会計、関係団体の財政状況及び健全化判断比率'!B74)</f>
        <v/>
      </c>
      <c r="BZ40" s="404"/>
      <c r="CA40" s="404"/>
      <c r="CB40" s="404"/>
      <c r="CC40" s="404"/>
      <c r="CD40" s="404"/>
      <c r="CE40" s="404"/>
      <c r="CF40" s="404"/>
      <c r="CG40" s="404"/>
      <c r="CH40" s="404"/>
      <c r="CI40" s="404"/>
      <c r="CJ40" s="404"/>
      <c r="CK40" s="404"/>
      <c r="CL40" s="404"/>
      <c r="CM40" s="404"/>
      <c r="CN40" s="181"/>
      <c r="CO40" s="403" t="str">
        <f t="shared" si="3"/>
        <v/>
      </c>
      <c r="CP40" s="403"/>
      <c r="CQ40" s="404" t="str">
        <f>IF('各会計、関係団体の財政状況及び健全化判断比率'!BS13="","",'各会計、関係団体の財政状況及び健全化判断比率'!BS13)</f>
        <v/>
      </c>
      <c r="CR40" s="404"/>
      <c r="CS40" s="404"/>
      <c r="CT40" s="404"/>
      <c r="CU40" s="404"/>
      <c r="CV40" s="404"/>
      <c r="CW40" s="404"/>
      <c r="CX40" s="404"/>
      <c r="CY40" s="404"/>
      <c r="CZ40" s="404"/>
      <c r="DA40" s="404"/>
      <c r="DB40" s="404"/>
      <c r="DC40" s="404"/>
      <c r="DD40" s="404"/>
      <c r="DE40" s="404"/>
      <c r="DG40" s="401" t="str">
        <f>IF('各会計、関係団体の財政状況及び健全化判断比率'!BR13="","",'各会計、関係団体の財政状況及び健全化判断比率'!BR13)</f>
        <v/>
      </c>
      <c r="DH40" s="401"/>
      <c r="DI40" s="208"/>
    </row>
    <row r="41" spans="1:113" ht="32.25" customHeight="1" x14ac:dyDescent="0.2">
      <c r="A41" s="181"/>
      <c r="B41" s="205"/>
      <c r="C41" s="403" t="str">
        <f t="shared" si="5"/>
        <v/>
      </c>
      <c r="D41" s="403"/>
      <c r="E41" s="404" t="str">
        <f>IF('各会計、関係団体の財政状況及び健全化判断比率'!B14="","",'各会計、関係団体の財政状況及び健全化判断比率'!B14)</f>
        <v/>
      </c>
      <c r="F41" s="404"/>
      <c r="G41" s="404"/>
      <c r="H41" s="404"/>
      <c r="I41" s="404"/>
      <c r="J41" s="404"/>
      <c r="K41" s="404"/>
      <c r="L41" s="404"/>
      <c r="M41" s="404"/>
      <c r="N41" s="404"/>
      <c r="O41" s="404"/>
      <c r="P41" s="404"/>
      <c r="Q41" s="404"/>
      <c r="R41" s="404"/>
      <c r="S41" s="404"/>
      <c r="T41" s="181"/>
      <c r="U41" s="403" t="str">
        <f t="shared" si="4"/>
        <v/>
      </c>
      <c r="V41" s="403"/>
      <c r="W41" s="404"/>
      <c r="X41" s="404"/>
      <c r="Y41" s="404"/>
      <c r="Z41" s="404"/>
      <c r="AA41" s="404"/>
      <c r="AB41" s="404"/>
      <c r="AC41" s="404"/>
      <c r="AD41" s="404"/>
      <c r="AE41" s="404"/>
      <c r="AF41" s="404"/>
      <c r="AG41" s="404"/>
      <c r="AH41" s="404"/>
      <c r="AI41" s="404"/>
      <c r="AJ41" s="404"/>
      <c r="AK41" s="404"/>
      <c r="AL41" s="181"/>
      <c r="AM41" s="403" t="str">
        <f t="shared" si="0"/>
        <v/>
      </c>
      <c r="AN41" s="403"/>
      <c r="AO41" s="404"/>
      <c r="AP41" s="404"/>
      <c r="AQ41" s="404"/>
      <c r="AR41" s="404"/>
      <c r="AS41" s="404"/>
      <c r="AT41" s="404"/>
      <c r="AU41" s="404"/>
      <c r="AV41" s="404"/>
      <c r="AW41" s="404"/>
      <c r="AX41" s="404"/>
      <c r="AY41" s="404"/>
      <c r="AZ41" s="404"/>
      <c r="BA41" s="404"/>
      <c r="BB41" s="404"/>
      <c r="BC41" s="404"/>
      <c r="BD41" s="181"/>
      <c r="BE41" s="403" t="str">
        <f t="shared" si="1"/>
        <v/>
      </c>
      <c r="BF41" s="403"/>
      <c r="BG41" s="404"/>
      <c r="BH41" s="404"/>
      <c r="BI41" s="404"/>
      <c r="BJ41" s="404"/>
      <c r="BK41" s="404"/>
      <c r="BL41" s="404"/>
      <c r="BM41" s="404"/>
      <c r="BN41" s="404"/>
      <c r="BO41" s="404"/>
      <c r="BP41" s="404"/>
      <c r="BQ41" s="404"/>
      <c r="BR41" s="404"/>
      <c r="BS41" s="404"/>
      <c r="BT41" s="404"/>
      <c r="BU41" s="404"/>
      <c r="BV41" s="181"/>
      <c r="BW41" s="403" t="str">
        <f t="shared" si="2"/>
        <v/>
      </c>
      <c r="BX41" s="403"/>
      <c r="BY41" s="404" t="str">
        <f>IF('各会計、関係団体の財政状況及び健全化判断比率'!B75="","",'各会計、関係団体の財政状況及び健全化判断比率'!B75)</f>
        <v/>
      </c>
      <c r="BZ41" s="404"/>
      <c r="CA41" s="404"/>
      <c r="CB41" s="404"/>
      <c r="CC41" s="404"/>
      <c r="CD41" s="404"/>
      <c r="CE41" s="404"/>
      <c r="CF41" s="404"/>
      <c r="CG41" s="404"/>
      <c r="CH41" s="404"/>
      <c r="CI41" s="404"/>
      <c r="CJ41" s="404"/>
      <c r="CK41" s="404"/>
      <c r="CL41" s="404"/>
      <c r="CM41" s="404"/>
      <c r="CN41" s="181"/>
      <c r="CO41" s="403" t="str">
        <f t="shared" si="3"/>
        <v/>
      </c>
      <c r="CP41" s="403"/>
      <c r="CQ41" s="404" t="str">
        <f>IF('各会計、関係団体の財政状況及び健全化判断比率'!BS14="","",'各会計、関係団体の財政状況及び健全化判断比率'!BS14)</f>
        <v/>
      </c>
      <c r="CR41" s="404"/>
      <c r="CS41" s="404"/>
      <c r="CT41" s="404"/>
      <c r="CU41" s="404"/>
      <c r="CV41" s="404"/>
      <c r="CW41" s="404"/>
      <c r="CX41" s="404"/>
      <c r="CY41" s="404"/>
      <c r="CZ41" s="404"/>
      <c r="DA41" s="404"/>
      <c r="DB41" s="404"/>
      <c r="DC41" s="404"/>
      <c r="DD41" s="404"/>
      <c r="DE41" s="404"/>
      <c r="DG41" s="401" t="str">
        <f>IF('各会計、関係団体の財政状況及び健全化判断比率'!BR14="","",'各会計、関係団体の財政状況及び健全化判断比率'!BR14)</f>
        <v/>
      </c>
      <c r="DH41" s="401"/>
      <c r="DI41" s="208"/>
    </row>
    <row r="42" spans="1:113" ht="32.25" customHeight="1" x14ac:dyDescent="0.2">
      <c r="B42" s="205"/>
      <c r="C42" s="403" t="str">
        <f t="shared" si="5"/>
        <v/>
      </c>
      <c r="D42" s="403"/>
      <c r="E42" s="404" t="str">
        <f>IF('各会計、関係団体の財政状況及び健全化判断比率'!B15="","",'各会計、関係団体の財政状況及び健全化判断比率'!B15)</f>
        <v/>
      </c>
      <c r="F42" s="404"/>
      <c r="G42" s="404"/>
      <c r="H42" s="404"/>
      <c r="I42" s="404"/>
      <c r="J42" s="404"/>
      <c r="K42" s="404"/>
      <c r="L42" s="404"/>
      <c r="M42" s="404"/>
      <c r="N42" s="404"/>
      <c r="O42" s="404"/>
      <c r="P42" s="404"/>
      <c r="Q42" s="404"/>
      <c r="R42" s="404"/>
      <c r="S42" s="404"/>
      <c r="T42" s="181"/>
      <c r="U42" s="403" t="str">
        <f t="shared" si="4"/>
        <v/>
      </c>
      <c r="V42" s="403"/>
      <c r="W42" s="404"/>
      <c r="X42" s="404"/>
      <c r="Y42" s="404"/>
      <c r="Z42" s="404"/>
      <c r="AA42" s="404"/>
      <c r="AB42" s="404"/>
      <c r="AC42" s="404"/>
      <c r="AD42" s="404"/>
      <c r="AE42" s="404"/>
      <c r="AF42" s="404"/>
      <c r="AG42" s="404"/>
      <c r="AH42" s="404"/>
      <c r="AI42" s="404"/>
      <c r="AJ42" s="404"/>
      <c r="AK42" s="404"/>
      <c r="AL42" s="181"/>
      <c r="AM42" s="403" t="str">
        <f t="shared" si="0"/>
        <v/>
      </c>
      <c r="AN42" s="403"/>
      <c r="AO42" s="404"/>
      <c r="AP42" s="404"/>
      <c r="AQ42" s="404"/>
      <c r="AR42" s="404"/>
      <c r="AS42" s="404"/>
      <c r="AT42" s="404"/>
      <c r="AU42" s="404"/>
      <c r="AV42" s="404"/>
      <c r="AW42" s="404"/>
      <c r="AX42" s="404"/>
      <c r="AY42" s="404"/>
      <c r="AZ42" s="404"/>
      <c r="BA42" s="404"/>
      <c r="BB42" s="404"/>
      <c r="BC42" s="404"/>
      <c r="BD42" s="181"/>
      <c r="BE42" s="403" t="str">
        <f t="shared" si="1"/>
        <v/>
      </c>
      <c r="BF42" s="403"/>
      <c r="BG42" s="404"/>
      <c r="BH42" s="404"/>
      <c r="BI42" s="404"/>
      <c r="BJ42" s="404"/>
      <c r="BK42" s="404"/>
      <c r="BL42" s="404"/>
      <c r="BM42" s="404"/>
      <c r="BN42" s="404"/>
      <c r="BO42" s="404"/>
      <c r="BP42" s="404"/>
      <c r="BQ42" s="404"/>
      <c r="BR42" s="404"/>
      <c r="BS42" s="404"/>
      <c r="BT42" s="404"/>
      <c r="BU42" s="404"/>
      <c r="BV42" s="181"/>
      <c r="BW42" s="403" t="str">
        <f t="shared" si="2"/>
        <v/>
      </c>
      <c r="BX42" s="403"/>
      <c r="BY42" s="404" t="str">
        <f>IF('各会計、関係団体の財政状況及び健全化判断比率'!B76="","",'各会計、関係団体の財政状況及び健全化判断比率'!B76)</f>
        <v/>
      </c>
      <c r="BZ42" s="404"/>
      <c r="CA42" s="404"/>
      <c r="CB42" s="404"/>
      <c r="CC42" s="404"/>
      <c r="CD42" s="404"/>
      <c r="CE42" s="404"/>
      <c r="CF42" s="404"/>
      <c r="CG42" s="404"/>
      <c r="CH42" s="404"/>
      <c r="CI42" s="404"/>
      <c r="CJ42" s="404"/>
      <c r="CK42" s="404"/>
      <c r="CL42" s="404"/>
      <c r="CM42" s="404"/>
      <c r="CN42" s="181"/>
      <c r="CO42" s="403" t="str">
        <f t="shared" si="3"/>
        <v/>
      </c>
      <c r="CP42" s="403"/>
      <c r="CQ42" s="404" t="str">
        <f>IF('各会計、関係団体の財政状況及び健全化判断比率'!BS15="","",'各会計、関係団体の財政状況及び健全化判断比率'!BS15)</f>
        <v/>
      </c>
      <c r="CR42" s="404"/>
      <c r="CS42" s="404"/>
      <c r="CT42" s="404"/>
      <c r="CU42" s="404"/>
      <c r="CV42" s="404"/>
      <c r="CW42" s="404"/>
      <c r="CX42" s="404"/>
      <c r="CY42" s="404"/>
      <c r="CZ42" s="404"/>
      <c r="DA42" s="404"/>
      <c r="DB42" s="404"/>
      <c r="DC42" s="404"/>
      <c r="DD42" s="404"/>
      <c r="DE42" s="404"/>
      <c r="DG42" s="401" t="str">
        <f>IF('各会計、関係団体の財政状況及び健全化判断比率'!BR15="","",'各会計、関係団体の財政状況及び健全化判断比率'!BR15)</f>
        <v/>
      </c>
      <c r="DH42" s="401"/>
      <c r="DI42" s="208"/>
    </row>
    <row r="43" spans="1:113" ht="32.25" customHeight="1" x14ac:dyDescent="0.2">
      <c r="B43" s="205"/>
      <c r="C43" s="403" t="str">
        <f t="shared" si="5"/>
        <v/>
      </c>
      <c r="D43" s="403"/>
      <c r="E43" s="404" t="str">
        <f>IF('各会計、関係団体の財政状況及び健全化判断比率'!B16="","",'各会計、関係団体の財政状況及び健全化判断比率'!B16)</f>
        <v/>
      </c>
      <c r="F43" s="404"/>
      <c r="G43" s="404"/>
      <c r="H43" s="404"/>
      <c r="I43" s="404"/>
      <c r="J43" s="404"/>
      <c r="K43" s="404"/>
      <c r="L43" s="404"/>
      <c r="M43" s="404"/>
      <c r="N43" s="404"/>
      <c r="O43" s="404"/>
      <c r="P43" s="404"/>
      <c r="Q43" s="404"/>
      <c r="R43" s="404"/>
      <c r="S43" s="404"/>
      <c r="T43" s="181"/>
      <c r="U43" s="403" t="str">
        <f t="shared" si="4"/>
        <v/>
      </c>
      <c r="V43" s="403"/>
      <c r="W43" s="404"/>
      <c r="X43" s="404"/>
      <c r="Y43" s="404"/>
      <c r="Z43" s="404"/>
      <c r="AA43" s="404"/>
      <c r="AB43" s="404"/>
      <c r="AC43" s="404"/>
      <c r="AD43" s="404"/>
      <c r="AE43" s="404"/>
      <c r="AF43" s="404"/>
      <c r="AG43" s="404"/>
      <c r="AH43" s="404"/>
      <c r="AI43" s="404"/>
      <c r="AJ43" s="404"/>
      <c r="AK43" s="404"/>
      <c r="AL43" s="181"/>
      <c r="AM43" s="403" t="str">
        <f t="shared" si="0"/>
        <v/>
      </c>
      <c r="AN43" s="403"/>
      <c r="AO43" s="404"/>
      <c r="AP43" s="404"/>
      <c r="AQ43" s="404"/>
      <c r="AR43" s="404"/>
      <c r="AS43" s="404"/>
      <c r="AT43" s="404"/>
      <c r="AU43" s="404"/>
      <c r="AV43" s="404"/>
      <c r="AW43" s="404"/>
      <c r="AX43" s="404"/>
      <c r="AY43" s="404"/>
      <c r="AZ43" s="404"/>
      <c r="BA43" s="404"/>
      <c r="BB43" s="404"/>
      <c r="BC43" s="404"/>
      <c r="BD43" s="181"/>
      <c r="BE43" s="403" t="str">
        <f t="shared" si="1"/>
        <v/>
      </c>
      <c r="BF43" s="403"/>
      <c r="BG43" s="404"/>
      <c r="BH43" s="404"/>
      <c r="BI43" s="404"/>
      <c r="BJ43" s="404"/>
      <c r="BK43" s="404"/>
      <c r="BL43" s="404"/>
      <c r="BM43" s="404"/>
      <c r="BN43" s="404"/>
      <c r="BO43" s="404"/>
      <c r="BP43" s="404"/>
      <c r="BQ43" s="404"/>
      <c r="BR43" s="404"/>
      <c r="BS43" s="404"/>
      <c r="BT43" s="404"/>
      <c r="BU43" s="404"/>
      <c r="BV43" s="181"/>
      <c r="BW43" s="403" t="str">
        <f t="shared" si="2"/>
        <v/>
      </c>
      <c r="BX43" s="403"/>
      <c r="BY43" s="404" t="str">
        <f>IF('各会計、関係団体の財政状況及び健全化判断比率'!B77="","",'各会計、関係団体の財政状況及び健全化判断比率'!B77)</f>
        <v/>
      </c>
      <c r="BZ43" s="404"/>
      <c r="CA43" s="404"/>
      <c r="CB43" s="404"/>
      <c r="CC43" s="404"/>
      <c r="CD43" s="404"/>
      <c r="CE43" s="404"/>
      <c r="CF43" s="404"/>
      <c r="CG43" s="404"/>
      <c r="CH43" s="404"/>
      <c r="CI43" s="404"/>
      <c r="CJ43" s="404"/>
      <c r="CK43" s="404"/>
      <c r="CL43" s="404"/>
      <c r="CM43" s="404"/>
      <c r="CN43" s="181"/>
      <c r="CO43" s="403" t="str">
        <f t="shared" si="3"/>
        <v/>
      </c>
      <c r="CP43" s="403"/>
      <c r="CQ43" s="404" t="str">
        <f>IF('各会計、関係団体の財政状況及び健全化判断比率'!BS16="","",'各会計、関係団体の財政状況及び健全化判断比率'!BS16)</f>
        <v/>
      </c>
      <c r="CR43" s="404"/>
      <c r="CS43" s="404"/>
      <c r="CT43" s="404"/>
      <c r="CU43" s="404"/>
      <c r="CV43" s="404"/>
      <c r="CW43" s="404"/>
      <c r="CX43" s="404"/>
      <c r="CY43" s="404"/>
      <c r="CZ43" s="404"/>
      <c r="DA43" s="404"/>
      <c r="DB43" s="404"/>
      <c r="DC43" s="404"/>
      <c r="DD43" s="404"/>
      <c r="DE43" s="404"/>
      <c r="DG43" s="401" t="str">
        <f>IF('各会計、関係団体の財政状況及び健全化判断比率'!BR16="","",'各会計、関係団体の財政状況及び健全化判断比率'!BR16)</f>
        <v/>
      </c>
      <c r="DH43" s="401"/>
      <c r="DI43" s="208"/>
    </row>
    <row r="44" spans="1:113" ht="13.5" customHeight="1" thickBot="1" x14ac:dyDescent="0.25">
      <c r="B44" s="209"/>
      <c r="C44" s="210"/>
      <c r="D44" s="210"/>
      <c r="E44" s="210"/>
      <c r="F44" s="210"/>
      <c r="G44" s="210"/>
      <c r="H44" s="210"/>
      <c r="I44" s="210"/>
      <c r="J44" s="210"/>
      <c r="K44" s="210"/>
      <c r="L44" s="210"/>
      <c r="M44" s="210"/>
      <c r="N44" s="210"/>
      <c r="O44" s="210"/>
      <c r="P44" s="210"/>
      <c r="Q44" s="210"/>
      <c r="R44" s="210"/>
      <c r="S44" s="210"/>
      <c r="T44" s="210"/>
      <c r="U44" s="210"/>
      <c r="V44" s="210"/>
      <c r="W44" s="210"/>
      <c r="X44" s="210"/>
      <c r="Y44" s="210"/>
      <c r="Z44" s="210"/>
      <c r="AA44" s="210"/>
      <c r="AB44" s="210"/>
      <c r="AC44" s="210"/>
      <c r="AD44" s="210"/>
      <c r="AE44" s="210"/>
      <c r="AF44" s="210"/>
      <c r="AG44" s="210"/>
      <c r="AH44" s="210"/>
      <c r="AI44" s="210"/>
      <c r="AJ44" s="210"/>
      <c r="AK44" s="210"/>
      <c r="AL44" s="210"/>
      <c r="AM44" s="210"/>
      <c r="AN44" s="210"/>
      <c r="AO44" s="210"/>
      <c r="AP44" s="210"/>
      <c r="AQ44" s="210"/>
      <c r="AR44" s="210"/>
      <c r="AS44" s="210"/>
      <c r="AT44" s="210"/>
      <c r="AU44" s="210"/>
      <c r="AV44" s="210"/>
      <c r="AW44" s="210"/>
      <c r="AX44" s="210"/>
      <c r="AY44" s="210"/>
      <c r="AZ44" s="210"/>
      <c r="BA44" s="210"/>
      <c r="BB44" s="210"/>
      <c r="BC44" s="210"/>
      <c r="BD44" s="210"/>
      <c r="BE44" s="210"/>
      <c r="BF44" s="210"/>
      <c r="BG44" s="210"/>
      <c r="BH44" s="210"/>
      <c r="BI44" s="210"/>
      <c r="BJ44" s="210"/>
      <c r="BK44" s="210"/>
      <c r="BL44" s="210"/>
      <c r="BM44" s="210"/>
      <c r="BN44" s="210"/>
      <c r="BO44" s="210"/>
      <c r="BP44" s="210"/>
      <c r="BQ44" s="210"/>
      <c r="BR44" s="210"/>
      <c r="BS44" s="210"/>
      <c r="BT44" s="210"/>
      <c r="BU44" s="210"/>
      <c r="BV44" s="210"/>
      <c r="BW44" s="210"/>
      <c r="BX44" s="210"/>
      <c r="BY44" s="210"/>
      <c r="BZ44" s="210"/>
      <c r="CA44" s="210"/>
      <c r="CB44" s="210"/>
      <c r="CC44" s="210"/>
      <c r="CD44" s="210"/>
      <c r="CE44" s="210"/>
      <c r="CF44" s="210"/>
      <c r="CG44" s="210"/>
      <c r="CH44" s="210"/>
      <c r="CI44" s="210"/>
      <c r="CJ44" s="210"/>
      <c r="CK44" s="210"/>
      <c r="CL44" s="210"/>
      <c r="CM44" s="210"/>
      <c r="CN44" s="210"/>
      <c r="CO44" s="210"/>
      <c r="CP44" s="210"/>
      <c r="CQ44" s="210"/>
      <c r="CR44" s="210"/>
      <c r="CS44" s="210"/>
      <c r="CT44" s="210"/>
      <c r="CU44" s="210"/>
      <c r="CV44" s="210"/>
      <c r="CW44" s="210"/>
      <c r="CX44" s="210"/>
      <c r="CY44" s="210"/>
      <c r="CZ44" s="210"/>
      <c r="DA44" s="210"/>
      <c r="DB44" s="210"/>
      <c r="DC44" s="210"/>
      <c r="DD44" s="210"/>
      <c r="DE44" s="210"/>
      <c r="DF44" s="210"/>
      <c r="DG44" s="210"/>
      <c r="DH44" s="210"/>
      <c r="DI44" s="211"/>
    </row>
    <row r="45" spans="1:113" x14ac:dyDescent="0.2"/>
    <row r="46" spans="1:113" x14ac:dyDescent="0.2">
      <c r="B46" s="180" t="s">
        <v>209</v>
      </c>
      <c r="E46" s="400" t="s">
        <v>210</v>
      </c>
      <c r="F46" s="400"/>
      <c r="G46" s="400"/>
      <c r="H46" s="400"/>
      <c r="I46" s="400"/>
      <c r="J46" s="400"/>
      <c r="K46" s="400"/>
      <c r="L46" s="400"/>
      <c r="M46" s="400"/>
      <c r="N46" s="400"/>
      <c r="O46" s="400"/>
      <c r="P46" s="400"/>
      <c r="Q46" s="400"/>
      <c r="R46" s="400"/>
      <c r="S46" s="400"/>
      <c r="T46" s="400"/>
      <c r="U46" s="400"/>
      <c r="V46" s="400"/>
      <c r="W46" s="400"/>
      <c r="X46" s="400"/>
      <c r="Y46" s="400"/>
      <c r="Z46" s="400"/>
      <c r="AA46" s="400"/>
      <c r="AB46" s="400"/>
      <c r="AC46" s="400"/>
      <c r="AD46" s="400"/>
      <c r="AE46" s="400"/>
      <c r="AF46" s="400"/>
      <c r="AG46" s="400"/>
      <c r="AH46" s="400"/>
      <c r="AI46" s="400"/>
      <c r="AJ46" s="400"/>
      <c r="AK46" s="400"/>
      <c r="AL46" s="400"/>
      <c r="AM46" s="400"/>
      <c r="AN46" s="400"/>
      <c r="AO46" s="400"/>
      <c r="AP46" s="400"/>
      <c r="AQ46" s="400"/>
      <c r="AR46" s="400"/>
      <c r="AS46" s="400"/>
      <c r="AT46" s="400"/>
      <c r="AU46" s="400"/>
      <c r="AV46" s="400"/>
      <c r="AW46" s="400"/>
      <c r="AX46" s="400"/>
      <c r="AY46" s="400"/>
      <c r="AZ46" s="400"/>
      <c r="BA46" s="400"/>
      <c r="BB46" s="400"/>
      <c r="BC46" s="400"/>
      <c r="BD46" s="400"/>
      <c r="BE46" s="400"/>
      <c r="BF46" s="400"/>
      <c r="BG46" s="400"/>
      <c r="BH46" s="400"/>
      <c r="BI46" s="400"/>
      <c r="BJ46" s="400"/>
      <c r="BK46" s="400"/>
      <c r="BL46" s="400"/>
      <c r="BM46" s="400"/>
      <c r="BN46" s="400"/>
      <c r="BO46" s="400"/>
      <c r="BP46" s="400"/>
      <c r="BQ46" s="400"/>
      <c r="BR46" s="400"/>
      <c r="BS46" s="400"/>
      <c r="BT46" s="400"/>
      <c r="BU46" s="400"/>
      <c r="BV46" s="400"/>
      <c r="BW46" s="400"/>
      <c r="BX46" s="400"/>
      <c r="BY46" s="400"/>
      <c r="BZ46" s="400"/>
      <c r="CA46" s="400"/>
      <c r="CB46" s="400"/>
      <c r="CC46" s="400"/>
      <c r="CD46" s="400"/>
      <c r="CE46" s="400"/>
      <c r="CF46" s="400"/>
      <c r="CG46" s="400"/>
      <c r="CH46" s="400"/>
      <c r="CI46" s="400"/>
      <c r="CJ46" s="400"/>
      <c r="CK46" s="400"/>
      <c r="CL46" s="400"/>
      <c r="CM46" s="400"/>
      <c r="CN46" s="400"/>
      <c r="CO46" s="400"/>
      <c r="CP46" s="400"/>
      <c r="CQ46" s="400"/>
      <c r="CR46" s="400"/>
      <c r="CS46" s="400"/>
      <c r="CT46" s="400"/>
      <c r="CU46" s="400"/>
      <c r="CV46" s="400"/>
      <c r="CW46" s="400"/>
      <c r="CX46" s="400"/>
      <c r="CY46" s="400"/>
      <c r="CZ46" s="400"/>
      <c r="DA46" s="400"/>
      <c r="DB46" s="400"/>
      <c r="DC46" s="400"/>
      <c r="DD46" s="400"/>
      <c r="DE46" s="400"/>
      <c r="DF46" s="400"/>
      <c r="DG46" s="400"/>
      <c r="DH46" s="400"/>
      <c r="DI46" s="400"/>
    </row>
    <row r="47" spans="1:113" x14ac:dyDescent="0.2">
      <c r="E47" s="400" t="s">
        <v>211</v>
      </c>
      <c r="F47" s="400"/>
      <c r="G47" s="400"/>
      <c r="H47" s="400"/>
      <c r="I47" s="400"/>
      <c r="J47" s="400"/>
      <c r="K47" s="400"/>
      <c r="L47" s="400"/>
      <c r="M47" s="400"/>
      <c r="N47" s="400"/>
      <c r="O47" s="400"/>
      <c r="P47" s="400"/>
      <c r="Q47" s="400"/>
      <c r="R47" s="400"/>
      <c r="S47" s="400"/>
      <c r="T47" s="400"/>
      <c r="U47" s="400"/>
      <c r="V47" s="400"/>
      <c r="W47" s="400"/>
      <c r="X47" s="400"/>
      <c r="Y47" s="400"/>
      <c r="Z47" s="400"/>
      <c r="AA47" s="400"/>
      <c r="AB47" s="400"/>
      <c r="AC47" s="400"/>
      <c r="AD47" s="400"/>
      <c r="AE47" s="400"/>
      <c r="AF47" s="400"/>
      <c r="AG47" s="400"/>
      <c r="AH47" s="400"/>
      <c r="AI47" s="400"/>
      <c r="AJ47" s="400"/>
      <c r="AK47" s="400"/>
      <c r="AL47" s="400"/>
      <c r="AM47" s="400"/>
      <c r="AN47" s="400"/>
      <c r="AO47" s="400"/>
      <c r="AP47" s="400"/>
      <c r="AQ47" s="400"/>
      <c r="AR47" s="400"/>
      <c r="AS47" s="400"/>
      <c r="AT47" s="400"/>
      <c r="AU47" s="400"/>
      <c r="AV47" s="400"/>
      <c r="AW47" s="400"/>
      <c r="AX47" s="400"/>
      <c r="AY47" s="400"/>
      <c r="AZ47" s="400"/>
      <c r="BA47" s="400"/>
      <c r="BB47" s="400"/>
      <c r="BC47" s="400"/>
      <c r="BD47" s="400"/>
      <c r="BE47" s="400"/>
      <c r="BF47" s="400"/>
      <c r="BG47" s="400"/>
      <c r="BH47" s="400"/>
      <c r="BI47" s="400"/>
      <c r="BJ47" s="400"/>
      <c r="BK47" s="400"/>
      <c r="BL47" s="400"/>
      <c r="BM47" s="400"/>
      <c r="BN47" s="400"/>
      <c r="BO47" s="400"/>
      <c r="BP47" s="400"/>
      <c r="BQ47" s="400"/>
      <c r="BR47" s="400"/>
      <c r="BS47" s="400"/>
      <c r="BT47" s="400"/>
      <c r="BU47" s="400"/>
      <c r="BV47" s="400"/>
      <c r="BW47" s="400"/>
      <c r="BX47" s="400"/>
      <c r="BY47" s="400"/>
      <c r="BZ47" s="400"/>
      <c r="CA47" s="400"/>
      <c r="CB47" s="400"/>
      <c r="CC47" s="400"/>
      <c r="CD47" s="400"/>
      <c r="CE47" s="400"/>
      <c r="CF47" s="400"/>
      <c r="CG47" s="400"/>
      <c r="CH47" s="400"/>
      <c r="CI47" s="400"/>
      <c r="CJ47" s="400"/>
      <c r="CK47" s="400"/>
      <c r="CL47" s="400"/>
      <c r="CM47" s="400"/>
      <c r="CN47" s="400"/>
      <c r="CO47" s="400"/>
      <c r="CP47" s="400"/>
      <c r="CQ47" s="400"/>
      <c r="CR47" s="400"/>
      <c r="CS47" s="400"/>
      <c r="CT47" s="400"/>
      <c r="CU47" s="400"/>
      <c r="CV47" s="400"/>
      <c r="CW47" s="400"/>
      <c r="CX47" s="400"/>
      <c r="CY47" s="400"/>
      <c r="CZ47" s="400"/>
      <c r="DA47" s="400"/>
      <c r="DB47" s="400"/>
      <c r="DC47" s="400"/>
      <c r="DD47" s="400"/>
      <c r="DE47" s="400"/>
      <c r="DF47" s="400"/>
      <c r="DG47" s="400"/>
      <c r="DH47" s="400"/>
      <c r="DI47" s="400"/>
    </row>
    <row r="48" spans="1:113" x14ac:dyDescent="0.2">
      <c r="E48" s="400" t="s">
        <v>212</v>
      </c>
      <c r="F48" s="400"/>
      <c r="G48" s="400"/>
      <c r="H48" s="400"/>
      <c r="I48" s="400"/>
      <c r="J48" s="400"/>
      <c r="K48" s="400"/>
      <c r="L48" s="400"/>
      <c r="M48" s="400"/>
      <c r="N48" s="400"/>
      <c r="O48" s="400"/>
      <c r="P48" s="400"/>
      <c r="Q48" s="400"/>
      <c r="R48" s="400"/>
      <c r="S48" s="400"/>
      <c r="T48" s="400"/>
      <c r="U48" s="400"/>
      <c r="V48" s="400"/>
      <c r="W48" s="400"/>
      <c r="X48" s="400"/>
      <c r="Y48" s="400"/>
      <c r="Z48" s="400"/>
      <c r="AA48" s="400"/>
      <c r="AB48" s="400"/>
      <c r="AC48" s="400"/>
      <c r="AD48" s="400"/>
      <c r="AE48" s="400"/>
      <c r="AF48" s="400"/>
      <c r="AG48" s="400"/>
      <c r="AH48" s="400"/>
      <c r="AI48" s="400"/>
      <c r="AJ48" s="400"/>
      <c r="AK48" s="400"/>
      <c r="AL48" s="400"/>
      <c r="AM48" s="400"/>
      <c r="AN48" s="400"/>
      <c r="AO48" s="400"/>
      <c r="AP48" s="400"/>
      <c r="AQ48" s="400"/>
      <c r="AR48" s="400"/>
      <c r="AS48" s="400"/>
      <c r="AT48" s="400"/>
      <c r="AU48" s="400"/>
      <c r="AV48" s="400"/>
      <c r="AW48" s="400"/>
      <c r="AX48" s="400"/>
      <c r="AY48" s="400"/>
      <c r="AZ48" s="400"/>
      <c r="BA48" s="400"/>
      <c r="BB48" s="400"/>
      <c r="BC48" s="400"/>
      <c r="BD48" s="400"/>
      <c r="BE48" s="400"/>
      <c r="BF48" s="400"/>
      <c r="BG48" s="400"/>
      <c r="BH48" s="400"/>
      <c r="BI48" s="400"/>
      <c r="BJ48" s="400"/>
      <c r="BK48" s="400"/>
      <c r="BL48" s="400"/>
      <c r="BM48" s="400"/>
      <c r="BN48" s="400"/>
      <c r="BO48" s="400"/>
      <c r="BP48" s="400"/>
      <c r="BQ48" s="400"/>
      <c r="BR48" s="400"/>
      <c r="BS48" s="400"/>
      <c r="BT48" s="400"/>
      <c r="BU48" s="400"/>
      <c r="BV48" s="400"/>
      <c r="BW48" s="400"/>
      <c r="BX48" s="400"/>
      <c r="BY48" s="400"/>
      <c r="BZ48" s="400"/>
      <c r="CA48" s="400"/>
      <c r="CB48" s="400"/>
      <c r="CC48" s="400"/>
      <c r="CD48" s="400"/>
      <c r="CE48" s="400"/>
      <c r="CF48" s="400"/>
      <c r="CG48" s="400"/>
      <c r="CH48" s="400"/>
      <c r="CI48" s="400"/>
      <c r="CJ48" s="400"/>
      <c r="CK48" s="400"/>
      <c r="CL48" s="400"/>
      <c r="CM48" s="400"/>
      <c r="CN48" s="400"/>
      <c r="CO48" s="400"/>
      <c r="CP48" s="400"/>
      <c r="CQ48" s="400"/>
      <c r="CR48" s="400"/>
      <c r="CS48" s="400"/>
      <c r="CT48" s="400"/>
      <c r="CU48" s="400"/>
      <c r="CV48" s="400"/>
      <c r="CW48" s="400"/>
      <c r="CX48" s="400"/>
      <c r="CY48" s="400"/>
      <c r="CZ48" s="400"/>
      <c r="DA48" s="400"/>
      <c r="DB48" s="400"/>
      <c r="DC48" s="400"/>
      <c r="DD48" s="400"/>
      <c r="DE48" s="400"/>
      <c r="DF48" s="400"/>
      <c r="DG48" s="400"/>
      <c r="DH48" s="400"/>
      <c r="DI48" s="400"/>
    </row>
    <row r="49" spans="5:113" x14ac:dyDescent="0.2">
      <c r="E49" s="402" t="s">
        <v>213</v>
      </c>
      <c r="F49" s="402"/>
      <c r="G49" s="402"/>
      <c r="H49" s="402"/>
      <c r="I49" s="402"/>
      <c r="J49" s="402"/>
      <c r="K49" s="402"/>
      <c r="L49" s="402"/>
      <c r="M49" s="402"/>
      <c r="N49" s="402"/>
      <c r="O49" s="402"/>
      <c r="P49" s="402"/>
      <c r="Q49" s="402"/>
      <c r="R49" s="402"/>
      <c r="S49" s="402"/>
      <c r="T49" s="402"/>
      <c r="U49" s="402"/>
      <c r="V49" s="402"/>
      <c r="W49" s="402"/>
      <c r="X49" s="402"/>
      <c r="Y49" s="402"/>
      <c r="Z49" s="402"/>
      <c r="AA49" s="402"/>
      <c r="AB49" s="402"/>
      <c r="AC49" s="402"/>
      <c r="AD49" s="402"/>
      <c r="AE49" s="402"/>
      <c r="AF49" s="402"/>
      <c r="AG49" s="402"/>
      <c r="AH49" s="402"/>
      <c r="AI49" s="402"/>
      <c r="AJ49" s="402"/>
      <c r="AK49" s="402"/>
      <c r="AL49" s="402"/>
      <c r="AM49" s="402"/>
      <c r="AN49" s="402"/>
      <c r="AO49" s="402"/>
      <c r="AP49" s="402"/>
      <c r="AQ49" s="402"/>
      <c r="AR49" s="402"/>
      <c r="AS49" s="402"/>
      <c r="AT49" s="402"/>
      <c r="AU49" s="402"/>
      <c r="AV49" s="402"/>
      <c r="AW49" s="402"/>
      <c r="AX49" s="402"/>
      <c r="AY49" s="402"/>
      <c r="AZ49" s="402"/>
      <c r="BA49" s="402"/>
      <c r="BB49" s="402"/>
      <c r="BC49" s="402"/>
      <c r="BD49" s="402"/>
      <c r="BE49" s="402"/>
      <c r="BF49" s="402"/>
      <c r="BG49" s="402"/>
      <c r="BH49" s="402"/>
      <c r="BI49" s="402"/>
      <c r="BJ49" s="402"/>
      <c r="BK49" s="402"/>
      <c r="BL49" s="402"/>
      <c r="BM49" s="402"/>
      <c r="BN49" s="402"/>
      <c r="BO49" s="402"/>
      <c r="BP49" s="402"/>
      <c r="BQ49" s="402"/>
      <c r="BR49" s="402"/>
      <c r="BS49" s="402"/>
      <c r="BT49" s="402"/>
      <c r="BU49" s="402"/>
      <c r="BV49" s="402"/>
      <c r="BW49" s="402"/>
      <c r="BX49" s="402"/>
      <c r="BY49" s="402"/>
      <c r="BZ49" s="402"/>
      <c r="CA49" s="402"/>
      <c r="CB49" s="402"/>
      <c r="CC49" s="402"/>
      <c r="CD49" s="402"/>
      <c r="CE49" s="402"/>
      <c r="CF49" s="402"/>
      <c r="CG49" s="402"/>
      <c r="CH49" s="402"/>
      <c r="CI49" s="402"/>
      <c r="CJ49" s="402"/>
      <c r="CK49" s="402"/>
      <c r="CL49" s="402"/>
      <c r="CM49" s="402"/>
      <c r="CN49" s="402"/>
      <c r="CO49" s="402"/>
      <c r="CP49" s="402"/>
      <c r="CQ49" s="402"/>
      <c r="CR49" s="402"/>
      <c r="CS49" s="402"/>
      <c r="CT49" s="402"/>
      <c r="CU49" s="402"/>
      <c r="CV49" s="402"/>
      <c r="CW49" s="402"/>
      <c r="CX49" s="402"/>
      <c r="CY49" s="402"/>
      <c r="CZ49" s="402"/>
      <c r="DA49" s="402"/>
      <c r="DB49" s="402"/>
      <c r="DC49" s="402"/>
      <c r="DD49" s="402"/>
      <c r="DE49" s="402"/>
      <c r="DF49" s="402"/>
      <c r="DG49" s="402"/>
      <c r="DH49" s="402"/>
      <c r="DI49" s="402"/>
    </row>
    <row r="50" spans="5:113" x14ac:dyDescent="0.2">
      <c r="E50" s="400" t="s">
        <v>214</v>
      </c>
      <c r="F50" s="400"/>
      <c r="G50" s="400"/>
      <c r="H50" s="400"/>
      <c r="I50" s="400"/>
      <c r="J50" s="400"/>
      <c r="K50" s="400"/>
      <c r="L50" s="400"/>
      <c r="M50" s="400"/>
      <c r="N50" s="400"/>
      <c r="O50" s="400"/>
      <c r="P50" s="400"/>
      <c r="Q50" s="400"/>
      <c r="R50" s="400"/>
      <c r="S50" s="400"/>
      <c r="T50" s="400"/>
      <c r="U50" s="400"/>
      <c r="V50" s="400"/>
      <c r="W50" s="400"/>
      <c r="X50" s="400"/>
      <c r="Y50" s="400"/>
      <c r="Z50" s="400"/>
      <c r="AA50" s="400"/>
      <c r="AB50" s="400"/>
      <c r="AC50" s="400"/>
      <c r="AD50" s="400"/>
      <c r="AE50" s="400"/>
      <c r="AF50" s="400"/>
      <c r="AG50" s="400"/>
      <c r="AH50" s="400"/>
      <c r="AI50" s="400"/>
      <c r="AJ50" s="400"/>
      <c r="AK50" s="400"/>
      <c r="AL50" s="400"/>
      <c r="AM50" s="400"/>
      <c r="AN50" s="400"/>
      <c r="AO50" s="400"/>
      <c r="AP50" s="400"/>
      <c r="AQ50" s="400"/>
      <c r="AR50" s="400"/>
      <c r="AS50" s="400"/>
      <c r="AT50" s="400"/>
      <c r="AU50" s="400"/>
      <c r="AV50" s="400"/>
      <c r="AW50" s="400"/>
      <c r="AX50" s="400"/>
      <c r="AY50" s="400"/>
      <c r="AZ50" s="400"/>
      <c r="BA50" s="400"/>
      <c r="BB50" s="400"/>
      <c r="BC50" s="400"/>
      <c r="BD50" s="400"/>
      <c r="BE50" s="400"/>
      <c r="BF50" s="400"/>
      <c r="BG50" s="400"/>
      <c r="BH50" s="400"/>
      <c r="BI50" s="400"/>
      <c r="BJ50" s="400"/>
      <c r="BK50" s="400"/>
      <c r="BL50" s="400"/>
      <c r="BM50" s="400"/>
      <c r="BN50" s="400"/>
      <c r="BO50" s="400"/>
      <c r="BP50" s="400"/>
      <c r="BQ50" s="400"/>
      <c r="BR50" s="400"/>
      <c r="BS50" s="400"/>
      <c r="BT50" s="400"/>
      <c r="BU50" s="400"/>
      <c r="BV50" s="400"/>
      <c r="BW50" s="400"/>
      <c r="BX50" s="400"/>
      <c r="BY50" s="400"/>
      <c r="BZ50" s="400"/>
      <c r="CA50" s="400"/>
      <c r="CB50" s="400"/>
      <c r="CC50" s="400"/>
      <c r="CD50" s="400"/>
      <c r="CE50" s="400"/>
      <c r="CF50" s="400"/>
      <c r="CG50" s="400"/>
      <c r="CH50" s="400"/>
      <c r="CI50" s="400"/>
      <c r="CJ50" s="400"/>
      <c r="CK50" s="400"/>
      <c r="CL50" s="400"/>
      <c r="CM50" s="400"/>
      <c r="CN50" s="400"/>
      <c r="CO50" s="400"/>
      <c r="CP50" s="400"/>
      <c r="CQ50" s="400"/>
      <c r="CR50" s="400"/>
      <c r="CS50" s="400"/>
      <c r="CT50" s="400"/>
      <c r="CU50" s="400"/>
      <c r="CV50" s="400"/>
      <c r="CW50" s="400"/>
      <c r="CX50" s="400"/>
      <c r="CY50" s="400"/>
      <c r="CZ50" s="400"/>
      <c r="DA50" s="400"/>
      <c r="DB50" s="400"/>
      <c r="DC50" s="400"/>
      <c r="DD50" s="400"/>
      <c r="DE50" s="400"/>
      <c r="DF50" s="400"/>
      <c r="DG50" s="400"/>
      <c r="DH50" s="400"/>
      <c r="DI50" s="400"/>
    </row>
    <row r="51" spans="5:113" x14ac:dyDescent="0.2">
      <c r="E51" s="400" t="s">
        <v>215</v>
      </c>
      <c r="F51" s="400"/>
      <c r="G51" s="400"/>
      <c r="H51" s="400"/>
      <c r="I51" s="400"/>
      <c r="J51" s="400"/>
      <c r="K51" s="400"/>
      <c r="L51" s="400"/>
      <c r="M51" s="400"/>
      <c r="N51" s="400"/>
      <c r="O51" s="400"/>
      <c r="P51" s="400"/>
      <c r="Q51" s="400"/>
      <c r="R51" s="400"/>
      <c r="S51" s="400"/>
      <c r="T51" s="400"/>
      <c r="U51" s="400"/>
      <c r="V51" s="400"/>
      <c r="W51" s="400"/>
      <c r="X51" s="400"/>
      <c r="Y51" s="400"/>
      <c r="Z51" s="400"/>
      <c r="AA51" s="400"/>
      <c r="AB51" s="400"/>
      <c r="AC51" s="400"/>
      <c r="AD51" s="400"/>
      <c r="AE51" s="400"/>
      <c r="AF51" s="400"/>
      <c r="AG51" s="400"/>
      <c r="AH51" s="400"/>
      <c r="AI51" s="400"/>
      <c r="AJ51" s="400"/>
      <c r="AK51" s="400"/>
      <c r="AL51" s="400"/>
      <c r="AM51" s="400"/>
      <c r="AN51" s="400"/>
      <c r="AO51" s="400"/>
      <c r="AP51" s="400"/>
      <c r="AQ51" s="400"/>
      <c r="AR51" s="400"/>
      <c r="AS51" s="400"/>
      <c r="AT51" s="400"/>
      <c r="AU51" s="400"/>
      <c r="AV51" s="400"/>
      <c r="AW51" s="400"/>
      <c r="AX51" s="400"/>
      <c r="AY51" s="400"/>
      <c r="AZ51" s="400"/>
      <c r="BA51" s="400"/>
      <c r="BB51" s="400"/>
      <c r="BC51" s="400"/>
      <c r="BD51" s="400"/>
      <c r="BE51" s="400"/>
      <c r="BF51" s="400"/>
      <c r="BG51" s="400"/>
      <c r="BH51" s="400"/>
      <c r="BI51" s="400"/>
      <c r="BJ51" s="400"/>
      <c r="BK51" s="400"/>
      <c r="BL51" s="400"/>
      <c r="BM51" s="400"/>
      <c r="BN51" s="400"/>
      <c r="BO51" s="400"/>
      <c r="BP51" s="400"/>
      <c r="BQ51" s="400"/>
      <c r="BR51" s="400"/>
      <c r="BS51" s="400"/>
      <c r="BT51" s="400"/>
      <c r="BU51" s="400"/>
      <c r="BV51" s="400"/>
      <c r="BW51" s="400"/>
      <c r="BX51" s="400"/>
      <c r="BY51" s="400"/>
      <c r="BZ51" s="400"/>
      <c r="CA51" s="400"/>
      <c r="CB51" s="400"/>
      <c r="CC51" s="400"/>
      <c r="CD51" s="400"/>
      <c r="CE51" s="400"/>
      <c r="CF51" s="400"/>
      <c r="CG51" s="400"/>
      <c r="CH51" s="400"/>
      <c r="CI51" s="400"/>
      <c r="CJ51" s="400"/>
      <c r="CK51" s="400"/>
      <c r="CL51" s="400"/>
      <c r="CM51" s="400"/>
      <c r="CN51" s="400"/>
      <c r="CO51" s="400"/>
      <c r="CP51" s="400"/>
      <c r="CQ51" s="400"/>
      <c r="CR51" s="400"/>
      <c r="CS51" s="400"/>
      <c r="CT51" s="400"/>
      <c r="CU51" s="400"/>
      <c r="CV51" s="400"/>
      <c r="CW51" s="400"/>
      <c r="CX51" s="400"/>
      <c r="CY51" s="400"/>
      <c r="CZ51" s="400"/>
      <c r="DA51" s="400"/>
      <c r="DB51" s="400"/>
      <c r="DC51" s="400"/>
      <c r="DD51" s="400"/>
      <c r="DE51" s="400"/>
      <c r="DF51" s="400"/>
      <c r="DG51" s="400"/>
      <c r="DH51" s="400"/>
      <c r="DI51" s="400"/>
    </row>
    <row r="52" spans="5:113" x14ac:dyDescent="0.2">
      <c r="E52" s="400" t="s">
        <v>216</v>
      </c>
      <c r="F52" s="400"/>
      <c r="G52" s="400"/>
      <c r="H52" s="400"/>
      <c r="I52" s="400"/>
      <c r="J52" s="400"/>
      <c r="K52" s="400"/>
      <c r="L52" s="400"/>
      <c r="M52" s="400"/>
      <c r="N52" s="400"/>
      <c r="O52" s="400"/>
      <c r="P52" s="400"/>
      <c r="Q52" s="400"/>
      <c r="R52" s="400"/>
      <c r="S52" s="400"/>
      <c r="T52" s="400"/>
      <c r="U52" s="400"/>
      <c r="V52" s="400"/>
      <c r="W52" s="400"/>
      <c r="X52" s="400"/>
      <c r="Y52" s="400"/>
      <c r="Z52" s="400"/>
      <c r="AA52" s="400"/>
      <c r="AB52" s="400"/>
      <c r="AC52" s="400"/>
      <c r="AD52" s="400"/>
      <c r="AE52" s="400"/>
      <c r="AF52" s="400"/>
      <c r="AG52" s="400"/>
      <c r="AH52" s="400"/>
      <c r="AI52" s="400"/>
      <c r="AJ52" s="400"/>
      <c r="AK52" s="400"/>
      <c r="AL52" s="400"/>
      <c r="AM52" s="400"/>
      <c r="AN52" s="400"/>
      <c r="AO52" s="400"/>
      <c r="AP52" s="400"/>
      <c r="AQ52" s="400"/>
      <c r="AR52" s="400"/>
      <c r="AS52" s="400"/>
      <c r="AT52" s="400"/>
      <c r="AU52" s="400"/>
      <c r="AV52" s="400"/>
      <c r="AW52" s="400"/>
      <c r="AX52" s="400"/>
      <c r="AY52" s="400"/>
      <c r="AZ52" s="400"/>
      <c r="BA52" s="400"/>
      <c r="BB52" s="400"/>
      <c r="BC52" s="400"/>
      <c r="BD52" s="400"/>
      <c r="BE52" s="400"/>
      <c r="BF52" s="400"/>
      <c r="BG52" s="400"/>
      <c r="BH52" s="400"/>
      <c r="BI52" s="400"/>
      <c r="BJ52" s="400"/>
      <c r="BK52" s="400"/>
      <c r="BL52" s="400"/>
      <c r="BM52" s="400"/>
      <c r="BN52" s="400"/>
      <c r="BO52" s="400"/>
      <c r="BP52" s="400"/>
      <c r="BQ52" s="400"/>
      <c r="BR52" s="400"/>
      <c r="BS52" s="400"/>
      <c r="BT52" s="400"/>
      <c r="BU52" s="400"/>
      <c r="BV52" s="400"/>
      <c r="BW52" s="400"/>
      <c r="BX52" s="400"/>
      <c r="BY52" s="400"/>
      <c r="BZ52" s="400"/>
      <c r="CA52" s="400"/>
      <c r="CB52" s="400"/>
      <c r="CC52" s="400"/>
      <c r="CD52" s="400"/>
      <c r="CE52" s="400"/>
      <c r="CF52" s="400"/>
      <c r="CG52" s="400"/>
      <c r="CH52" s="400"/>
      <c r="CI52" s="400"/>
      <c r="CJ52" s="400"/>
      <c r="CK52" s="400"/>
      <c r="CL52" s="400"/>
      <c r="CM52" s="400"/>
      <c r="CN52" s="400"/>
      <c r="CO52" s="400"/>
      <c r="CP52" s="400"/>
      <c r="CQ52" s="400"/>
      <c r="CR52" s="400"/>
      <c r="CS52" s="400"/>
      <c r="CT52" s="400"/>
      <c r="CU52" s="400"/>
      <c r="CV52" s="400"/>
      <c r="CW52" s="400"/>
      <c r="CX52" s="400"/>
      <c r="CY52" s="400"/>
      <c r="CZ52" s="400"/>
      <c r="DA52" s="400"/>
      <c r="DB52" s="400"/>
      <c r="DC52" s="400"/>
      <c r="DD52" s="400"/>
      <c r="DE52" s="400"/>
      <c r="DF52" s="400"/>
      <c r="DG52" s="400"/>
      <c r="DH52" s="400"/>
      <c r="DI52" s="400"/>
    </row>
    <row r="53" spans="5:113" x14ac:dyDescent="0.2">
      <c r="E53" s="400" t="s">
        <v>217</v>
      </c>
      <c r="F53" s="400"/>
      <c r="G53" s="400"/>
      <c r="H53" s="400"/>
      <c r="I53" s="400"/>
      <c r="J53" s="400"/>
      <c r="K53" s="400"/>
      <c r="L53" s="400"/>
      <c r="M53" s="400"/>
      <c r="N53" s="400"/>
      <c r="O53" s="400"/>
      <c r="P53" s="400"/>
      <c r="Q53" s="400"/>
      <c r="R53" s="400"/>
      <c r="S53" s="400"/>
      <c r="T53" s="400"/>
      <c r="U53" s="400"/>
      <c r="V53" s="400"/>
      <c r="W53" s="400"/>
      <c r="X53" s="400"/>
      <c r="Y53" s="400"/>
      <c r="Z53" s="400"/>
      <c r="AA53" s="400"/>
      <c r="AB53" s="400"/>
      <c r="AC53" s="400"/>
      <c r="AD53" s="400"/>
      <c r="AE53" s="400"/>
      <c r="AF53" s="400"/>
      <c r="AG53" s="400"/>
      <c r="AH53" s="400"/>
      <c r="AI53" s="400"/>
      <c r="AJ53" s="400"/>
      <c r="AK53" s="400"/>
      <c r="AL53" s="400"/>
      <c r="AM53" s="400"/>
      <c r="AN53" s="400"/>
      <c r="AO53" s="400"/>
      <c r="AP53" s="400"/>
      <c r="AQ53" s="400"/>
      <c r="AR53" s="400"/>
      <c r="AS53" s="400"/>
      <c r="AT53" s="400"/>
      <c r="AU53" s="400"/>
      <c r="AV53" s="400"/>
      <c r="AW53" s="400"/>
      <c r="AX53" s="400"/>
      <c r="AY53" s="400"/>
      <c r="AZ53" s="400"/>
      <c r="BA53" s="400"/>
      <c r="BB53" s="400"/>
      <c r="BC53" s="400"/>
      <c r="BD53" s="400"/>
      <c r="BE53" s="400"/>
      <c r="BF53" s="400"/>
      <c r="BG53" s="400"/>
      <c r="BH53" s="400"/>
      <c r="BI53" s="400"/>
      <c r="BJ53" s="400"/>
      <c r="BK53" s="400"/>
      <c r="BL53" s="400"/>
      <c r="BM53" s="400"/>
      <c r="BN53" s="400"/>
      <c r="BO53" s="400"/>
      <c r="BP53" s="400"/>
      <c r="BQ53" s="400"/>
      <c r="BR53" s="400"/>
      <c r="BS53" s="400"/>
      <c r="BT53" s="400"/>
      <c r="BU53" s="400"/>
      <c r="BV53" s="400"/>
      <c r="BW53" s="400"/>
      <c r="BX53" s="400"/>
      <c r="BY53" s="400"/>
      <c r="BZ53" s="400"/>
      <c r="CA53" s="400"/>
      <c r="CB53" s="400"/>
      <c r="CC53" s="400"/>
      <c r="CD53" s="400"/>
      <c r="CE53" s="400"/>
      <c r="CF53" s="400"/>
      <c r="CG53" s="400"/>
      <c r="CH53" s="400"/>
      <c r="CI53" s="400"/>
      <c r="CJ53" s="400"/>
      <c r="CK53" s="400"/>
      <c r="CL53" s="400"/>
      <c r="CM53" s="400"/>
      <c r="CN53" s="400"/>
      <c r="CO53" s="400"/>
      <c r="CP53" s="400"/>
      <c r="CQ53" s="400"/>
      <c r="CR53" s="400"/>
      <c r="CS53" s="400"/>
      <c r="CT53" s="400"/>
      <c r="CU53" s="400"/>
      <c r="CV53" s="400"/>
      <c r="CW53" s="400"/>
      <c r="CX53" s="400"/>
      <c r="CY53" s="400"/>
      <c r="CZ53" s="400"/>
      <c r="DA53" s="400"/>
      <c r="DB53" s="400"/>
      <c r="DC53" s="400"/>
      <c r="DD53" s="400"/>
      <c r="DE53" s="400"/>
      <c r="DF53" s="400"/>
      <c r="DG53" s="400"/>
      <c r="DH53" s="400"/>
      <c r="DI53" s="400"/>
    </row>
    <row r="54" spans="5:113" x14ac:dyDescent="0.2"/>
    <row r="55" spans="5:113" x14ac:dyDescent="0.2"/>
    <row r="56" spans="5:113" x14ac:dyDescent="0.2"/>
  </sheetData>
  <sheetProtection algorithmName="SHA-512" hashValue="PeWifAzsWTfxfHa17wRA2kYu8drysYXBdKCuAi5Ar7/8oFkvbc3+gwnBaUBpenpMtXYiLIqHO3xz58i261pTpA==" saltValue="Gf4sJ+x+0TVRTsGp7P7Q2g==" spinCount="100000" sheet="1" objects="1" scenarios="1"/>
  <mergeCells count="446">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Normal="100" zoomScaleSheetLayoutView="100" workbookViewId="0"/>
  </sheetViews>
  <sheetFormatPr defaultColWidth="0" defaultRowHeight="13.5" customHeight="1" zeroHeight="1" x14ac:dyDescent="0.2"/>
  <cols>
    <col min="1" max="1" width="6.6328125" style="23" customWidth="1"/>
    <col min="2" max="2" width="11" style="23" customWidth="1"/>
    <col min="3" max="3" width="17" style="23" customWidth="1"/>
    <col min="4" max="5" width="16.63281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6</v>
      </c>
      <c r="K32" s="22"/>
      <c r="L32" s="22"/>
      <c r="M32" s="22"/>
      <c r="N32" s="22"/>
      <c r="O32" s="22"/>
      <c r="P32" s="22"/>
    </row>
    <row r="33" spans="1:16" ht="39" customHeight="1" thickBot="1" x14ac:dyDescent="0.3">
      <c r="A33" s="22"/>
      <c r="B33" s="25" t="s">
        <v>7</v>
      </c>
      <c r="C33" s="26"/>
      <c r="D33" s="26"/>
      <c r="E33" s="27" t="s">
        <v>2</v>
      </c>
      <c r="F33" s="28" t="s">
        <v>564</v>
      </c>
      <c r="G33" s="29" t="s">
        <v>565</v>
      </c>
      <c r="H33" s="29" t="s">
        <v>566</v>
      </c>
      <c r="I33" s="29" t="s">
        <v>567</v>
      </c>
      <c r="J33" s="30" t="s">
        <v>568</v>
      </c>
      <c r="K33" s="22"/>
      <c r="L33" s="22"/>
      <c r="M33" s="22"/>
      <c r="N33" s="22"/>
      <c r="O33" s="22"/>
      <c r="P33" s="22"/>
    </row>
    <row r="34" spans="1:16" ht="39" customHeight="1" x14ac:dyDescent="0.2">
      <c r="A34" s="22"/>
      <c r="B34" s="31"/>
      <c r="C34" s="1187" t="s">
        <v>570</v>
      </c>
      <c r="D34" s="1187"/>
      <c r="E34" s="1188"/>
      <c r="F34" s="32">
        <v>7.11</v>
      </c>
      <c r="G34" s="33">
        <v>6.21</v>
      </c>
      <c r="H34" s="33">
        <v>7.02</v>
      </c>
      <c r="I34" s="33">
        <v>7.27</v>
      </c>
      <c r="J34" s="34">
        <v>8.0299999999999994</v>
      </c>
      <c r="K34" s="22"/>
      <c r="L34" s="22"/>
      <c r="M34" s="22"/>
      <c r="N34" s="22"/>
      <c r="O34" s="22"/>
      <c r="P34" s="22"/>
    </row>
    <row r="35" spans="1:16" ht="39" customHeight="1" x14ac:dyDescent="0.2">
      <c r="A35" s="22"/>
      <c r="B35" s="35"/>
      <c r="C35" s="1181" t="s">
        <v>571</v>
      </c>
      <c r="D35" s="1182"/>
      <c r="E35" s="1183"/>
      <c r="F35" s="36">
        <v>7.96</v>
      </c>
      <c r="G35" s="37">
        <v>7.95</v>
      </c>
      <c r="H35" s="37">
        <v>7.66</v>
      </c>
      <c r="I35" s="37">
        <v>7.79</v>
      </c>
      <c r="J35" s="38">
        <v>6.99</v>
      </c>
      <c r="K35" s="22"/>
      <c r="L35" s="22"/>
      <c r="M35" s="22"/>
      <c r="N35" s="22"/>
      <c r="O35" s="22"/>
      <c r="P35" s="22"/>
    </row>
    <row r="36" spans="1:16" ht="39" customHeight="1" x14ac:dyDescent="0.2">
      <c r="A36" s="22"/>
      <c r="B36" s="35"/>
      <c r="C36" s="1181" t="s">
        <v>572</v>
      </c>
      <c r="D36" s="1182"/>
      <c r="E36" s="1183"/>
      <c r="F36" s="36">
        <v>2.21</v>
      </c>
      <c r="G36" s="37">
        <v>3.62</v>
      </c>
      <c r="H36" s="37">
        <v>3.25</v>
      </c>
      <c r="I36" s="37">
        <v>2.04</v>
      </c>
      <c r="J36" s="38">
        <v>2.72</v>
      </c>
      <c r="K36" s="22"/>
      <c r="L36" s="22"/>
      <c r="M36" s="22"/>
      <c r="N36" s="22"/>
      <c r="O36" s="22"/>
      <c r="P36" s="22"/>
    </row>
    <row r="37" spans="1:16" ht="39" customHeight="1" x14ac:dyDescent="0.2">
      <c r="A37" s="22"/>
      <c r="B37" s="35"/>
      <c r="C37" s="1181" t="s">
        <v>573</v>
      </c>
      <c r="D37" s="1182"/>
      <c r="E37" s="1183"/>
      <c r="F37" s="36" t="s">
        <v>523</v>
      </c>
      <c r="G37" s="37">
        <v>1.07</v>
      </c>
      <c r="H37" s="37">
        <v>1.71</v>
      </c>
      <c r="I37" s="37">
        <v>1.81</v>
      </c>
      <c r="J37" s="38">
        <v>2.15</v>
      </c>
      <c r="K37" s="22"/>
      <c r="L37" s="22"/>
      <c r="M37" s="22"/>
      <c r="N37" s="22"/>
      <c r="O37" s="22"/>
      <c r="P37" s="22"/>
    </row>
    <row r="38" spans="1:16" ht="39" customHeight="1" x14ac:dyDescent="0.2">
      <c r="A38" s="22"/>
      <c r="B38" s="35"/>
      <c r="C38" s="1181" t="s">
        <v>574</v>
      </c>
      <c r="D38" s="1182"/>
      <c r="E38" s="1183"/>
      <c r="F38" s="36">
        <v>0.83</v>
      </c>
      <c r="G38" s="37">
        <v>0.64</v>
      </c>
      <c r="H38" s="37">
        <v>0.93</v>
      </c>
      <c r="I38" s="37">
        <v>0.97</v>
      </c>
      <c r="J38" s="38">
        <v>1.22</v>
      </c>
      <c r="K38" s="22"/>
      <c r="L38" s="22"/>
      <c r="M38" s="22"/>
      <c r="N38" s="22"/>
      <c r="O38" s="22"/>
      <c r="P38" s="22"/>
    </row>
    <row r="39" spans="1:16" ht="39" customHeight="1" x14ac:dyDescent="0.2">
      <c r="A39" s="22"/>
      <c r="B39" s="35"/>
      <c r="C39" s="1181" t="s">
        <v>575</v>
      </c>
      <c r="D39" s="1182"/>
      <c r="E39" s="1183"/>
      <c r="F39" s="36">
        <v>0.89</v>
      </c>
      <c r="G39" s="37">
        <v>0.4</v>
      </c>
      <c r="H39" s="37">
        <v>0.21</v>
      </c>
      <c r="I39" s="37">
        <v>0.28999999999999998</v>
      </c>
      <c r="J39" s="38">
        <v>0.92</v>
      </c>
      <c r="K39" s="22"/>
      <c r="L39" s="22"/>
      <c r="M39" s="22"/>
      <c r="N39" s="22"/>
      <c r="O39" s="22"/>
      <c r="P39" s="22"/>
    </row>
    <row r="40" spans="1:16" ht="39" customHeight="1" x14ac:dyDescent="0.2">
      <c r="A40" s="22"/>
      <c r="B40" s="35"/>
      <c r="C40" s="1181" t="s">
        <v>576</v>
      </c>
      <c r="D40" s="1182"/>
      <c r="E40" s="1183"/>
      <c r="F40" s="36">
        <v>0.15</v>
      </c>
      <c r="G40" s="37">
        <v>0.15</v>
      </c>
      <c r="H40" s="37">
        <v>0.15</v>
      </c>
      <c r="I40" s="37">
        <v>0.15</v>
      </c>
      <c r="J40" s="38">
        <v>0.05</v>
      </c>
      <c r="K40" s="22"/>
      <c r="L40" s="22"/>
      <c r="M40" s="22"/>
      <c r="N40" s="22"/>
      <c r="O40" s="22"/>
      <c r="P40" s="22"/>
    </row>
    <row r="41" spans="1:16" ht="39" customHeight="1" x14ac:dyDescent="0.2">
      <c r="A41" s="22"/>
      <c r="B41" s="35"/>
      <c r="C41" s="1181" t="s">
        <v>577</v>
      </c>
      <c r="D41" s="1182"/>
      <c r="E41" s="1183"/>
      <c r="F41" s="36">
        <v>7.0000000000000007E-2</v>
      </c>
      <c r="G41" s="37">
        <v>0.08</v>
      </c>
      <c r="H41" s="37">
        <v>0.02</v>
      </c>
      <c r="I41" s="37">
        <v>0.05</v>
      </c>
      <c r="J41" s="38">
        <v>0.03</v>
      </c>
      <c r="K41" s="22"/>
      <c r="L41" s="22"/>
      <c r="M41" s="22"/>
      <c r="N41" s="22"/>
      <c r="O41" s="22"/>
      <c r="P41" s="22"/>
    </row>
    <row r="42" spans="1:16" ht="39" customHeight="1" x14ac:dyDescent="0.2">
      <c r="A42" s="22"/>
      <c r="B42" s="39"/>
      <c r="C42" s="1181" t="s">
        <v>578</v>
      </c>
      <c r="D42" s="1182"/>
      <c r="E42" s="1183"/>
      <c r="F42" s="36" t="s">
        <v>523</v>
      </c>
      <c r="G42" s="37" t="s">
        <v>523</v>
      </c>
      <c r="H42" s="37" t="s">
        <v>523</v>
      </c>
      <c r="I42" s="37" t="s">
        <v>523</v>
      </c>
      <c r="J42" s="38" t="s">
        <v>523</v>
      </c>
      <c r="K42" s="22"/>
      <c r="L42" s="22"/>
      <c r="M42" s="22"/>
      <c r="N42" s="22"/>
      <c r="O42" s="22"/>
      <c r="P42" s="22"/>
    </row>
    <row r="43" spans="1:16" ht="39" customHeight="1" thickBot="1" x14ac:dyDescent="0.25">
      <c r="A43" s="22"/>
      <c r="B43" s="40"/>
      <c r="C43" s="1184" t="s">
        <v>579</v>
      </c>
      <c r="D43" s="1185"/>
      <c r="E43" s="1186"/>
      <c r="F43" s="41">
        <v>0.39</v>
      </c>
      <c r="G43" s="42" t="s">
        <v>523</v>
      </c>
      <c r="H43" s="42" t="s">
        <v>523</v>
      </c>
      <c r="I43" s="42" t="s">
        <v>523</v>
      </c>
      <c r="J43" s="43" t="s">
        <v>523</v>
      </c>
      <c r="K43" s="22"/>
      <c r="L43" s="22"/>
      <c r="M43" s="22"/>
      <c r="N43" s="22"/>
      <c r="O43" s="22"/>
      <c r="P43" s="22"/>
    </row>
    <row r="44" spans="1:16" ht="39" customHeight="1" x14ac:dyDescent="0.2">
      <c r="A44" s="22"/>
      <c r="B44" s="44" t="s">
        <v>8</v>
      </c>
      <c r="C44" s="45"/>
      <c r="D44" s="46"/>
      <c r="E44" s="46"/>
      <c r="F44" s="47"/>
      <c r="G44" s="47"/>
      <c r="H44" s="47"/>
      <c r="I44" s="47"/>
      <c r="J44" s="47"/>
      <c r="K44" s="22"/>
      <c r="L44" s="22"/>
      <c r="M44" s="22"/>
      <c r="N44" s="22"/>
      <c r="O44" s="22"/>
      <c r="P44" s="22"/>
    </row>
    <row r="45" spans="1:16" ht="16.5" x14ac:dyDescent="0.2">
      <c r="A45" s="22"/>
      <c r="B45" s="22"/>
      <c r="C45" s="22"/>
      <c r="D45" s="22"/>
      <c r="E45" s="22"/>
      <c r="F45" s="22"/>
      <c r="G45" s="22"/>
      <c r="H45" s="22"/>
      <c r="I45" s="22"/>
      <c r="J45" s="22"/>
      <c r="K45" s="22"/>
      <c r="L45" s="22"/>
      <c r="M45" s="22"/>
      <c r="N45" s="22"/>
      <c r="O45" s="22"/>
      <c r="P45" s="22"/>
    </row>
  </sheetData>
  <sheetProtection algorithmName="SHA-512" hashValue="MQD2a93f1Q3Vzdtvv4JSwY9/Oh2sce4cm7mOZSx/fsbV+YD1tx28qnD0NcETq9J5bXWmPKRM27SnGl5tXkbx7Q==" saltValue="2W5aLp1zVV8Owku9TtpXpw=="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59"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Normal="100" zoomScaleSheetLayoutView="55" workbookViewId="0"/>
  </sheetViews>
  <sheetFormatPr defaultColWidth="0" defaultRowHeight="12.65" customHeight="1" zeroHeight="1" x14ac:dyDescent="0.2"/>
  <cols>
    <col min="1" max="1" width="6.6328125" style="49" customWidth="1"/>
    <col min="2" max="3" width="10.90625" style="49" customWidth="1"/>
    <col min="4" max="4" width="10" style="49" customWidth="1"/>
    <col min="5" max="10" width="11" style="49" customWidth="1"/>
    <col min="11" max="15" width="13.08984375" style="49" customWidth="1"/>
    <col min="16" max="21" width="11.453125" style="49" customWidth="1"/>
    <col min="22" max="16384" width="0" style="49" hidden="1"/>
  </cols>
  <sheetData>
    <row r="1" spans="1:21" ht="13.5" customHeight="1" x14ac:dyDescent="0.2">
      <c r="A1" s="48"/>
      <c r="B1" s="48"/>
      <c r="C1" s="48"/>
      <c r="D1" s="48"/>
      <c r="E1" s="48"/>
      <c r="F1" s="48"/>
      <c r="G1" s="48"/>
      <c r="H1" s="48"/>
      <c r="I1" s="48"/>
      <c r="J1" s="48"/>
      <c r="K1" s="48"/>
      <c r="L1" s="48"/>
      <c r="M1" s="48"/>
      <c r="N1" s="48"/>
      <c r="O1" s="48"/>
      <c r="P1" s="48"/>
      <c r="Q1" s="48"/>
      <c r="R1" s="48"/>
      <c r="S1" s="48"/>
      <c r="T1" s="48"/>
      <c r="U1" s="48"/>
    </row>
    <row r="2" spans="1:21" ht="13.5" customHeight="1" x14ac:dyDescent="0.2">
      <c r="A2" s="48"/>
      <c r="B2" s="48"/>
      <c r="C2" s="48"/>
      <c r="D2" s="48"/>
      <c r="E2" s="48"/>
      <c r="F2" s="48"/>
      <c r="G2" s="48"/>
      <c r="H2" s="48"/>
      <c r="I2" s="48"/>
      <c r="J2" s="48"/>
      <c r="K2" s="48"/>
      <c r="L2" s="48"/>
      <c r="M2" s="48"/>
      <c r="N2" s="48"/>
      <c r="O2" s="48"/>
      <c r="P2" s="48"/>
      <c r="Q2" s="48"/>
      <c r="R2" s="48"/>
      <c r="S2" s="48"/>
      <c r="T2" s="48"/>
      <c r="U2" s="48"/>
    </row>
    <row r="3" spans="1:21" ht="13.5" customHeight="1" x14ac:dyDescent="0.2">
      <c r="A3" s="48"/>
      <c r="B3" s="48"/>
      <c r="C3" s="48"/>
      <c r="D3" s="48"/>
      <c r="E3" s="48"/>
      <c r="F3" s="48"/>
      <c r="G3" s="48"/>
      <c r="H3" s="48"/>
      <c r="I3" s="48"/>
      <c r="J3" s="48"/>
      <c r="K3" s="48"/>
      <c r="L3" s="48"/>
      <c r="M3" s="48"/>
      <c r="N3" s="48"/>
      <c r="O3" s="48"/>
      <c r="P3" s="48"/>
      <c r="Q3" s="48"/>
      <c r="R3" s="48"/>
      <c r="S3" s="48"/>
      <c r="T3" s="48"/>
      <c r="U3" s="48"/>
    </row>
    <row r="4" spans="1:21" ht="13.5" customHeight="1" x14ac:dyDescent="0.2">
      <c r="A4" s="48"/>
      <c r="B4" s="48"/>
      <c r="C4" s="48"/>
      <c r="D4" s="48"/>
      <c r="E4" s="48"/>
      <c r="F4" s="48"/>
      <c r="G4" s="48"/>
      <c r="H4" s="48"/>
      <c r="I4" s="48"/>
      <c r="J4" s="48"/>
      <c r="K4" s="48"/>
      <c r="L4" s="48"/>
      <c r="M4" s="48"/>
      <c r="N4" s="48"/>
      <c r="O4" s="48"/>
      <c r="P4" s="48"/>
      <c r="Q4" s="48"/>
      <c r="R4" s="48"/>
      <c r="S4" s="48"/>
      <c r="T4" s="48"/>
      <c r="U4" s="48"/>
    </row>
    <row r="5" spans="1:21" ht="13.5" customHeight="1" x14ac:dyDescent="0.2">
      <c r="A5" s="48"/>
      <c r="B5" s="48"/>
      <c r="C5" s="48"/>
      <c r="D5" s="48"/>
      <c r="E5" s="48"/>
      <c r="F5" s="48"/>
      <c r="G5" s="48"/>
      <c r="H5" s="48"/>
      <c r="I5" s="48"/>
      <c r="J5" s="48"/>
      <c r="K5" s="48"/>
      <c r="L5" s="48"/>
      <c r="M5" s="48"/>
      <c r="N5" s="48"/>
      <c r="O5" s="48"/>
      <c r="P5" s="48"/>
      <c r="Q5" s="48"/>
      <c r="R5" s="48"/>
      <c r="S5" s="48"/>
      <c r="T5" s="48"/>
      <c r="U5" s="48"/>
    </row>
    <row r="6" spans="1:21" ht="13.5" customHeight="1" x14ac:dyDescent="0.2">
      <c r="A6" s="48"/>
      <c r="B6" s="48"/>
      <c r="C6" s="48"/>
      <c r="D6" s="48"/>
      <c r="E6" s="48"/>
      <c r="F6" s="48"/>
      <c r="G6" s="48"/>
      <c r="H6" s="48"/>
      <c r="I6" s="48"/>
      <c r="J6" s="48"/>
      <c r="K6" s="48"/>
      <c r="L6" s="48"/>
      <c r="M6" s="48"/>
      <c r="N6" s="48"/>
      <c r="O6" s="48"/>
      <c r="P6" s="48"/>
      <c r="Q6" s="48"/>
      <c r="R6" s="48"/>
      <c r="S6" s="48"/>
      <c r="T6" s="48"/>
      <c r="U6" s="48"/>
    </row>
    <row r="7" spans="1:21" ht="13.5" customHeight="1" x14ac:dyDescent="0.2">
      <c r="A7" s="48"/>
      <c r="B7" s="48"/>
      <c r="C7" s="48"/>
      <c r="D7" s="48"/>
      <c r="E7" s="48"/>
      <c r="F7" s="48"/>
      <c r="G7" s="48"/>
      <c r="H7" s="48"/>
      <c r="I7" s="48"/>
      <c r="J7" s="48"/>
      <c r="K7" s="48"/>
      <c r="L7" s="48"/>
      <c r="M7" s="48"/>
      <c r="N7" s="48"/>
      <c r="O7" s="48"/>
      <c r="P7" s="48"/>
      <c r="Q7" s="48"/>
      <c r="R7" s="48"/>
      <c r="S7" s="48"/>
      <c r="T7" s="48"/>
      <c r="U7" s="48"/>
    </row>
    <row r="8" spans="1:21" ht="13.5" customHeight="1" x14ac:dyDescent="0.2">
      <c r="A8" s="48"/>
      <c r="B8" s="48"/>
      <c r="C8" s="48"/>
      <c r="D8" s="48"/>
      <c r="E8" s="48"/>
      <c r="F8" s="48"/>
      <c r="G8" s="48"/>
      <c r="H8" s="48"/>
      <c r="I8" s="48"/>
      <c r="J8" s="48"/>
      <c r="K8" s="48"/>
      <c r="L8" s="48"/>
      <c r="M8" s="48"/>
      <c r="N8" s="48"/>
      <c r="O8" s="48"/>
      <c r="P8" s="48"/>
      <c r="Q8" s="48"/>
      <c r="R8" s="48"/>
      <c r="S8" s="48"/>
      <c r="T8" s="48"/>
      <c r="U8" s="48"/>
    </row>
    <row r="9" spans="1:21" ht="13.5" customHeight="1" x14ac:dyDescent="0.2">
      <c r="A9" s="48"/>
      <c r="B9" s="48"/>
      <c r="C9" s="48"/>
      <c r="D9" s="48"/>
      <c r="E9" s="48"/>
      <c r="F9" s="48"/>
      <c r="G9" s="48"/>
      <c r="H9" s="48"/>
      <c r="I9" s="48"/>
      <c r="J9" s="48"/>
      <c r="K9" s="48"/>
      <c r="L9" s="48"/>
      <c r="M9" s="48"/>
      <c r="N9" s="48"/>
      <c r="O9" s="48"/>
      <c r="P9" s="48"/>
      <c r="Q9" s="48"/>
      <c r="R9" s="48"/>
      <c r="S9" s="48"/>
      <c r="T9" s="48"/>
      <c r="U9" s="48"/>
    </row>
    <row r="10" spans="1:21" ht="13.5" customHeight="1" x14ac:dyDescent="0.2">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2">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2">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2">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2">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2">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2">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2">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2">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2">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2">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2">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2">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2">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2">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2">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2">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2">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2">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2">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2">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2">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2">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2">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2">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2">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2">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2">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2">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2">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2">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2">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2">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5">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3">
      <c r="A44" s="48"/>
      <c r="B44" s="51" t="s">
        <v>10</v>
      </c>
      <c r="C44" s="52"/>
      <c r="D44" s="52"/>
      <c r="E44" s="53"/>
      <c r="F44" s="53"/>
      <c r="G44" s="53"/>
      <c r="H44" s="53"/>
      <c r="I44" s="53"/>
      <c r="J44" s="54" t="s">
        <v>2</v>
      </c>
      <c r="K44" s="55" t="s">
        <v>564</v>
      </c>
      <c r="L44" s="56" t="s">
        <v>565</v>
      </c>
      <c r="M44" s="56" t="s">
        <v>566</v>
      </c>
      <c r="N44" s="56" t="s">
        <v>567</v>
      </c>
      <c r="O44" s="57" t="s">
        <v>568</v>
      </c>
      <c r="P44" s="48"/>
      <c r="Q44" s="48"/>
      <c r="R44" s="48"/>
      <c r="S44" s="48"/>
      <c r="T44" s="48"/>
      <c r="U44" s="48"/>
    </row>
    <row r="45" spans="1:21" ht="30.75" customHeight="1" x14ac:dyDescent="0.2">
      <c r="A45" s="48"/>
      <c r="B45" s="1212" t="s">
        <v>11</v>
      </c>
      <c r="C45" s="1213"/>
      <c r="D45" s="58"/>
      <c r="E45" s="1218" t="s">
        <v>12</v>
      </c>
      <c r="F45" s="1218"/>
      <c r="G45" s="1218"/>
      <c r="H45" s="1218"/>
      <c r="I45" s="1218"/>
      <c r="J45" s="1219"/>
      <c r="K45" s="59">
        <v>2160</v>
      </c>
      <c r="L45" s="60">
        <v>2081</v>
      </c>
      <c r="M45" s="60">
        <v>2082</v>
      </c>
      <c r="N45" s="60">
        <v>1968</v>
      </c>
      <c r="O45" s="61">
        <v>1945</v>
      </c>
      <c r="P45" s="48"/>
      <c r="Q45" s="48"/>
      <c r="R45" s="48"/>
      <c r="S45" s="48"/>
      <c r="T45" s="48"/>
      <c r="U45" s="48"/>
    </row>
    <row r="46" spans="1:21" ht="30.75" customHeight="1" x14ac:dyDescent="0.2">
      <c r="A46" s="48"/>
      <c r="B46" s="1214"/>
      <c r="C46" s="1215"/>
      <c r="D46" s="62"/>
      <c r="E46" s="1191" t="s">
        <v>13</v>
      </c>
      <c r="F46" s="1191"/>
      <c r="G46" s="1191"/>
      <c r="H46" s="1191"/>
      <c r="I46" s="1191"/>
      <c r="J46" s="1192"/>
      <c r="K46" s="63" t="s">
        <v>523</v>
      </c>
      <c r="L46" s="64" t="s">
        <v>523</v>
      </c>
      <c r="M46" s="64" t="s">
        <v>523</v>
      </c>
      <c r="N46" s="64" t="s">
        <v>523</v>
      </c>
      <c r="O46" s="65" t="s">
        <v>523</v>
      </c>
      <c r="P46" s="48"/>
      <c r="Q46" s="48"/>
      <c r="R46" s="48"/>
      <c r="S46" s="48"/>
      <c r="T46" s="48"/>
      <c r="U46" s="48"/>
    </row>
    <row r="47" spans="1:21" ht="30.75" customHeight="1" x14ac:dyDescent="0.2">
      <c r="A47" s="48"/>
      <c r="B47" s="1214"/>
      <c r="C47" s="1215"/>
      <c r="D47" s="62"/>
      <c r="E47" s="1191" t="s">
        <v>14</v>
      </c>
      <c r="F47" s="1191"/>
      <c r="G47" s="1191"/>
      <c r="H47" s="1191"/>
      <c r="I47" s="1191"/>
      <c r="J47" s="1192"/>
      <c r="K47" s="63" t="s">
        <v>523</v>
      </c>
      <c r="L47" s="64" t="s">
        <v>523</v>
      </c>
      <c r="M47" s="64" t="s">
        <v>523</v>
      </c>
      <c r="N47" s="64" t="s">
        <v>523</v>
      </c>
      <c r="O47" s="65" t="s">
        <v>523</v>
      </c>
      <c r="P47" s="48"/>
      <c r="Q47" s="48"/>
      <c r="R47" s="48"/>
      <c r="S47" s="48"/>
      <c r="T47" s="48"/>
      <c r="U47" s="48"/>
    </row>
    <row r="48" spans="1:21" ht="30.75" customHeight="1" x14ac:dyDescent="0.2">
      <c r="A48" s="48"/>
      <c r="B48" s="1214"/>
      <c r="C48" s="1215"/>
      <c r="D48" s="62"/>
      <c r="E48" s="1191" t="s">
        <v>15</v>
      </c>
      <c r="F48" s="1191"/>
      <c r="G48" s="1191"/>
      <c r="H48" s="1191"/>
      <c r="I48" s="1191"/>
      <c r="J48" s="1192"/>
      <c r="K48" s="63">
        <v>760</v>
      </c>
      <c r="L48" s="64">
        <v>759</v>
      </c>
      <c r="M48" s="64">
        <v>707</v>
      </c>
      <c r="N48" s="64">
        <v>717</v>
      </c>
      <c r="O48" s="65">
        <v>729</v>
      </c>
      <c r="P48" s="48"/>
      <c r="Q48" s="48"/>
      <c r="R48" s="48"/>
      <c r="S48" s="48"/>
      <c r="T48" s="48"/>
      <c r="U48" s="48"/>
    </row>
    <row r="49" spans="1:21" ht="30.75" customHeight="1" x14ac:dyDescent="0.2">
      <c r="A49" s="48"/>
      <c r="B49" s="1214"/>
      <c r="C49" s="1215"/>
      <c r="D49" s="62"/>
      <c r="E49" s="1191" t="s">
        <v>16</v>
      </c>
      <c r="F49" s="1191"/>
      <c r="G49" s="1191"/>
      <c r="H49" s="1191"/>
      <c r="I49" s="1191"/>
      <c r="J49" s="1192"/>
      <c r="K49" s="63" t="s">
        <v>523</v>
      </c>
      <c r="L49" s="64" t="s">
        <v>523</v>
      </c>
      <c r="M49" s="64" t="s">
        <v>523</v>
      </c>
      <c r="N49" s="64" t="s">
        <v>523</v>
      </c>
      <c r="O49" s="65" t="s">
        <v>523</v>
      </c>
      <c r="P49" s="48"/>
      <c r="Q49" s="48"/>
      <c r="R49" s="48"/>
      <c r="S49" s="48"/>
      <c r="T49" s="48"/>
      <c r="U49" s="48"/>
    </row>
    <row r="50" spans="1:21" ht="30.75" customHeight="1" x14ac:dyDescent="0.2">
      <c r="A50" s="48"/>
      <c r="B50" s="1214"/>
      <c r="C50" s="1215"/>
      <c r="D50" s="62"/>
      <c r="E50" s="1191" t="s">
        <v>17</v>
      </c>
      <c r="F50" s="1191"/>
      <c r="G50" s="1191"/>
      <c r="H50" s="1191"/>
      <c r="I50" s="1191"/>
      <c r="J50" s="1192"/>
      <c r="K50" s="63">
        <v>5</v>
      </c>
      <c r="L50" s="64">
        <v>5</v>
      </c>
      <c r="M50" s="64">
        <v>5</v>
      </c>
      <c r="N50" s="64">
        <v>5</v>
      </c>
      <c r="O50" s="65" t="s">
        <v>523</v>
      </c>
      <c r="P50" s="48"/>
      <c r="Q50" s="48"/>
      <c r="R50" s="48"/>
      <c r="S50" s="48"/>
      <c r="T50" s="48"/>
      <c r="U50" s="48"/>
    </row>
    <row r="51" spans="1:21" ht="30.75" customHeight="1" x14ac:dyDescent="0.2">
      <c r="A51" s="48"/>
      <c r="B51" s="1216"/>
      <c r="C51" s="1217"/>
      <c r="D51" s="66"/>
      <c r="E51" s="1191" t="s">
        <v>18</v>
      </c>
      <c r="F51" s="1191"/>
      <c r="G51" s="1191"/>
      <c r="H51" s="1191"/>
      <c r="I51" s="1191"/>
      <c r="J51" s="1192"/>
      <c r="K51" s="63" t="s">
        <v>523</v>
      </c>
      <c r="L51" s="64" t="s">
        <v>523</v>
      </c>
      <c r="M51" s="64" t="s">
        <v>523</v>
      </c>
      <c r="N51" s="64" t="s">
        <v>523</v>
      </c>
      <c r="O51" s="65" t="s">
        <v>523</v>
      </c>
      <c r="P51" s="48"/>
      <c r="Q51" s="48"/>
      <c r="R51" s="48"/>
      <c r="S51" s="48"/>
      <c r="T51" s="48"/>
      <c r="U51" s="48"/>
    </row>
    <row r="52" spans="1:21" ht="30.75" customHeight="1" x14ac:dyDescent="0.2">
      <c r="A52" s="48"/>
      <c r="B52" s="1189" t="s">
        <v>19</v>
      </c>
      <c r="C52" s="1190"/>
      <c r="D52" s="66"/>
      <c r="E52" s="1191" t="s">
        <v>20</v>
      </c>
      <c r="F52" s="1191"/>
      <c r="G52" s="1191"/>
      <c r="H52" s="1191"/>
      <c r="I52" s="1191"/>
      <c r="J52" s="1192"/>
      <c r="K52" s="63">
        <v>2247</v>
      </c>
      <c r="L52" s="64">
        <v>2187</v>
      </c>
      <c r="M52" s="64">
        <v>2176</v>
      </c>
      <c r="N52" s="64">
        <v>2168</v>
      </c>
      <c r="O52" s="65">
        <v>2329</v>
      </c>
      <c r="P52" s="48"/>
      <c r="Q52" s="48"/>
      <c r="R52" s="48"/>
      <c r="S52" s="48"/>
      <c r="T52" s="48"/>
      <c r="U52" s="48"/>
    </row>
    <row r="53" spans="1:21" ht="30.75" customHeight="1" thickBot="1" x14ac:dyDescent="0.25">
      <c r="A53" s="48"/>
      <c r="B53" s="1193" t="s">
        <v>21</v>
      </c>
      <c r="C53" s="1194"/>
      <c r="D53" s="67"/>
      <c r="E53" s="1195" t="s">
        <v>22</v>
      </c>
      <c r="F53" s="1195"/>
      <c r="G53" s="1195"/>
      <c r="H53" s="1195"/>
      <c r="I53" s="1195"/>
      <c r="J53" s="1196"/>
      <c r="K53" s="68">
        <v>678</v>
      </c>
      <c r="L53" s="69">
        <v>658</v>
      </c>
      <c r="M53" s="69">
        <v>618</v>
      </c>
      <c r="N53" s="69">
        <v>522</v>
      </c>
      <c r="O53" s="70">
        <v>345</v>
      </c>
      <c r="P53" s="48"/>
      <c r="Q53" s="48"/>
      <c r="R53" s="48"/>
      <c r="S53" s="48"/>
      <c r="T53" s="48"/>
      <c r="U53" s="48"/>
    </row>
    <row r="54" spans="1:21" ht="24" customHeight="1" x14ac:dyDescent="0.25">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x14ac:dyDescent="0.25">
      <c r="A55" s="48"/>
      <c r="B55" s="71" t="s">
        <v>24</v>
      </c>
      <c r="C55" s="48"/>
      <c r="D55" s="48"/>
      <c r="E55" s="48"/>
      <c r="F55" s="48"/>
      <c r="G55" s="48"/>
      <c r="H55" s="48"/>
      <c r="I55" s="48"/>
      <c r="J55" s="48"/>
      <c r="K55" s="48"/>
      <c r="L55" s="48"/>
      <c r="M55" s="48"/>
      <c r="N55" s="48"/>
      <c r="O55" s="48"/>
      <c r="P55" s="48"/>
      <c r="Q55" s="48"/>
      <c r="R55" s="48"/>
      <c r="S55" s="48"/>
      <c r="T55" s="48"/>
      <c r="U55" s="48"/>
    </row>
    <row r="56" spans="1:21" ht="24" customHeight="1" thickBot="1" x14ac:dyDescent="0.3">
      <c r="A56" s="48"/>
      <c r="B56" s="72" t="s">
        <v>25</v>
      </c>
      <c r="C56" s="73"/>
      <c r="D56" s="73"/>
      <c r="E56" s="73"/>
      <c r="F56" s="73"/>
      <c r="G56" s="73"/>
      <c r="H56" s="73"/>
      <c r="I56" s="73"/>
      <c r="J56" s="73"/>
      <c r="K56" s="74"/>
      <c r="L56" s="74"/>
      <c r="M56" s="74"/>
      <c r="N56" s="74"/>
      <c r="O56" s="75" t="s">
        <v>580</v>
      </c>
      <c r="P56" s="48"/>
      <c r="Q56" s="48"/>
      <c r="R56" s="48"/>
      <c r="S56" s="48"/>
      <c r="T56" s="48"/>
      <c r="U56" s="48"/>
    </row>
    <row r="57" spans="1:21" ht="31.5" customHeight="1" thickBot="1" x14ac:dyDescent="0.3">
      <c r="A57" s="48"/>
      <c r="B57" s="76"/>
      <c r="C57" s="77"/>
      <c r="D57" s="77"/>
      <c r="E57" s="78"/>
      <c r="F57" s="78"/>
      <c r="G57" s="78"/>
      <c r="H57" s="78"/>
      <c r="I57" s="78"/>
      <c r="J57" s="79" t="s">
        <v>2</v>
      </c>
      <c r="K57" s="80" t="s">
        <v>581</v>
      </c>
      <c r="L57" s="81" t="s">
        <v>582</v>
      </c>
      <c r="M57" s="81" t="s">
        <v>583</v>
      </c>
      <c r="N57" s="81" t="s">
        <v>584</v>
      </c>
      <c r="O57" s="82" t="s">
        <v>585</v>
      </c>
      <c r="P57" s="48"/>
      <c r="Q57" s="48"/>
      <c r="R57" s="48"/>
      <c r="S57" s="48"/>
      <c r="T57" s="48"/>
      <c r="U57" s="48"/>
    </row>
    <row r="58" spans="1:21" ht="31.5" customHeight="1" x14ac:dyDescent="0.2">
      <c r="B58" s="1197" t="s">
        <v>26</v>
      </c>
      <c r="C58" s="1198"/>
      <c r="D58" s="1203" t="s">
        <v>27</v>
      </c>
      <c r="E58" s="1204"/>
      <c r="F58" s="1204"/>
      <c r="G58" s="1204"/>
      <c r="H58" s="1204"/>
      <c r="I58" s="1204"/>
      <c r="J58" s="1205"/>
      <c r="K58" s="83"/>
      <c r="L58" s="84"/>
      <c r="M58" s="84"/>
      <c r="N58" s="84"/>
      <c r="O58" s="85"/>
    </row>
    <row r="59" spans="1:21" ht="31.5" customHeight="1" x14ac:dyDescent="0.2">
      <c r="B59" s="1199"/>
      <c r="C59" s="1200"/>
      <c r="D59" s="1206" t="s">
        <v>28</v>
      </c>
      <c r="E59" s="1207"/>
      <c r="F59" s="1207"/>
      <c r="G59" s="1207"/>
      <c r="H59" s="1207"/>
      <c r="I59" s="1207"/>
      <c r="J59" s="1208"/>
      <c r="K59" s="86"/>
      <c r="L59" s="87"/>
      <c r="M59" s="87"/>
      <c r="N59" s="87"/>
      <c r="O59" s="88"/>
    </row>
    <row r="60" spans="1:21" ht="31.5" customHeight="1" thickBot="1" x14ac:dyDescent="0.25">
      <c r="B60" s="1201"/>
      <c r="C60" s="1202"/>
      <c r="D60" s="1209" t="s">
        <v>29</v>
      </c>
      <c r="E60" s="1210"/>
      <c r="F60" s="1210"/>
      <c r="G60" s="1210"/>
      <c r="H60" s="1210"/>
      <c r="I60" s="1210"/>
      <c r="J60" s="1211"/>
      <c r="K60" s="89"/>
      <c r="L60" s="90"/>
      <c r="M60" s="90"/>
      <c r="N60" s="90"/>
      <c r="O60" s="91"/>
    </row>
    <row r="61" spans="1:21" ht="24" customHeight="1" x14ac:dyDescent="0.2">
      <c r="B61" s="92"/>
      <c r="C61" s="92"/>
      <c r="D61" s="93" t="s">
        <v>30</v>
      </c>
      <c r="E61" s="94"/>
      <c r="F61" s="94"/>
      <c r="G61" s="94"/>
      <c r="H61" s="94"/>
      <c r="I61" s="94"/>
      <c r="J61" s="94"/>
      <c r="K61" s="94"/>
      <c r="L61" s="94"/>
      <c r="M61" s="94"/>
      <c r="N61" s="94"/>
      <c r="O61" s="94"/>
    </row>
    <row r="62" spans="1:21" ht="24" customHeight="1" x14ac:dyDescent="0.2">
      <c r="B62" s="95"/>
      <c r="C62" s="95"/>
      <c r="D62" s="93" t="s">
        <v>31</v>
      </c>
      <c r="E62" s="94"/>
      <c r="F62" s="94"/>
      <c r="G62" s="94"/>
      <c r="H62" s="94"/>
      <c r="I62" s="94"/>
      <c r="J62" s="94"/>
      <c r="K62" s="94"/>
      <c r="L62" s="94"/>
      <c r="M62" s="94"/>
      <c r="N62" s="94"/>
      <c r="O62" s="94"/>
    </row>
    <row r="63" spans="1:21" ht="24" customHeight="1" x14ac:dyDescent="0.25">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25">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uMJG4V6Aipv0pqD3iCDhCjbs8u8dMujOIDxMpEcA5FzD6VE7SLlTrDsN8bLAfn8a93zw6ndk1OvV9khabd8XA==" saltValue="0r8iWEDrAjfMjevFW3CCrA==" spinCount="100000" sheet="1" objects="1" scenarios="1"/>
  <mergeCells count="16">
    <mergeCell ref="B45:C51"/>
    <mergeCell ref="E45:J45"/>
    <mergeCell ref="E46:J46"/>
    <mergeCell ref="E47:J47"/>
    <mergeCell ref="E48:J48"/>
    <mergeCell ref="E49:J49"/>
    <mergeCell ref="E50:J50"/>
    <mergeCell ref="E51:J51"/>
    <mergeCell ref="B52:C52"/>
    <mergeCell ref="E52:J52"/>
    <mergeCell ref="B53:C53"/>
    <mergeCell ref="E53:J53"/>
    <mergeCell ref="B58:C60"/>
    <mergeCell ref="D58:J58"/>
    <mergeCell ref="D59:J59"/>
    <mergeCell ref="D60:J60"/>
  </mergeCells>
  <phoneticPr fontId="2"/>
  <printOptions horizontalCentered="1"/>
  <pageMargins left="0" right="0" top="0.19685039370078741" bottom="0.23622047244094491" header="0" footer="0"/>
  <pageSetup paperSize="9" scale="51"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Normal="100" zoomScaleSheetLayoutView="100" workbookViewId="0"/>
  </sheetViews>
  <sheetFormatPr defaultColWidth="0" defaultRowHeight="13.5" customHeight="1" zeroHeight="1" x14ac:dyDescent="0.2"/>
  <cols>
    <col min="1" max="1" width="6.6328125" style="96" customWidth="1"/>
    <col min="2" max="3" width="12.6328125" style="96" customWidth="1"/>
    <col min="4" max="4" width="11.6328125" style="96" customWidth="1"/>
    <col min="5" max="8" width="10.36328125" style="96" customWidth="1"/>
    <col min="9" max="13" width="16.36328125" style="96" customWidth="1"/>
    <col min="14" max="19" width="12.6328125" style="96" customWidth="1"/>
    <col min="20" max="16384" width="0" style="96"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s="96" customFormat="1" ht="15" customHeight="1" x14ac:dyDescent="0.2"/>
    <row r="30" s="96" customFormat="1" ht="15" customHeight="1" x14ac:dyDescent="0.2"/>
    <row r="31" s="96" customFormat="1" ht="15" customHeight="1" x14ac:dyDescent="0.2"/>
    <row r="32" s="96" customFormat="1"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7" t="s">
        <v>9</v>
      </c>
    </row>
    <row r="40" spans="2:13" ht="27.75" customHeight="1" thickBot="1" x14ac:dyDescent="0.3">
      <c r="B40" s="98" t="s">
        <v>10</v>
      </c>
      <c r="C40" s="99"/>
      <c r="D40" s="99"/>
      <c r="E40" s="100"/>
      <c r="F40" s="100"/>
      <c r="G40" s="100"/>
      <c r="H40" s="101" t="s">
        <v>2</v>
      </c>
      <c r="I40" s="102" t="s">
        <v>564</v>
      </c>
      <c r="J40" s="103" t="s">
        <v>565</v>
      </c>
      <c r="K40" s="103" t="s">
        <v>566</v>
      </c>
      <c r="L40" s="103" t="s">
        <v>567</v>
      </c>
      <c r="M40" s="104" t="s">
        <v>568</v>
      </c>
    </row>
    <row r="41" spans="2:13" ht="27.75" customHeight="1" x14ac:dyDescent="0.2">
      <c r="B41" s="1232" t="s">
        <v>32</v>
      </c>
      <c r="C41" s="1233"/>
      <c r="D41" s="105"/>
      <c r="E41" s="1234" t="s">
        <v>33</v>
      </c>
      <c r="F41" s="1234"/>
      <c r="G41" s="1234"/>
      <c r="H41" s="1235"/>
      <c r="I41" s="355">
        <v>19361</v>
      </c>
      <c r="J41" s="356">
        <v>19634</v>
      </c>
      <c r="K41" s="356">
        <v>20340</v>
      </c>
      <c r="L41" s="356">
        <v>20334</v>
      </c>
      <c r="M41" s="357">
        <v>19262</v>
      </c>
    </row>
    <row r="42" spans="2:13" ht="27.75" customHeight="1" x14ac:dyDescent="0.2">
      <c r="B42" s="1222"/>
      <c r="C42" s="1223"/>
      <c r="D42" s="106"/>
      <c r="E42" s="1226" t="s">
        <v>34</v>
      </c>
      <c r="F42" s="1226"/>
      <c r="G42" s="1226"/>
      <c r="H42" s="1227"/>
      <c r="I42" s="358">
        <v>85</v>
      </c>
      <c r="J42" s="359">
        <v>79</v>
      </c>
      <c r="K42" s="359">
        <v>74</v>
      </c>
      <c r="L42" s="359">
        <v>69</v>
      </c>
      <c r="M42" s="360">
        <v>69</v>
      </c>
    </row>
    <row r="43" spans="2:13" ht="27.75" customHeight="1" x14ac:dyDescent="0.2">
      <c r="B43" s="1222"/>
      <c r="C43" s="1223"/>
      <c r="D43" s="106"/>
      <c r="E43" s="1226" t="s">
        <v>35</v>
      </c>
      <c r="F43" s="1226"/>
      <c r="G43" s="1226"/>
      <c r="H43" s="1227"/>
      <c r="I43" s="358">
        <v>6509</v>
      </c>
      <c r="J43" s="359">
        <v>6037</v>
      </c>
      <c r="K43" s="359">
        <v>5660</v>
      </c>
      <c r="L43" s="359">
        <v>5237</v>
      </c>
      <c r="M43" s="360">
        <v>4891</v>
      </c>
    </row>
    <row r="44" spans="2:13" ht="27.75" customHeight="1" x14ac:dyDescent="0.2">
      <c r="B44" s="1222"/>
      <c r="C44" s="1223"/>
      <c r="D44" s="106"/>
      <c r="E44" s="1226" t="s">
        <v>36</v>
      </c>
      <c r="F44" s="1226"/>
      <c r="G44" s="1226"/>
      <c r="H44" s="1227"/>
      <c r="I44" s="358" t="s">
        <v>523</v>
      </c>
      <c r="J44" s="359" t="s">
        <v>523</v>
      </c>
      <c r="K44" s="359" t="s">
        <v>523</v>
      </c>
      <c r="L44" s="359" t="s">
        <v>523</v>
      </c>
      <c r="M44" s="360" t="s">
        <v>523</v>
      </c>
    </row>
    <row r="45" spans="2:13" ht="27.75" customHeight="1" x14ac:dyDescent="0.2">
      <c r="B45" s="1222"/>
      <c r="C45" s="1223"/>
      <c r="D45" s="106"/>
      <c r="E45" s="1226" t="s">
        <v>37</v>
      </c>
      <c r="F45" s="1226"/>
      <c r="G45" s="1226"/>
      <c r="H45" s="1227"/>
      <c r="I45" s="358">
        <v>2895</v>
      </c>
      <c r="J45" s="359">
        <v>2859</v>
      </c>
      <c r="K45" s="359">
        <v>2946</v>
      </c>
      <c r="L45" s="359">
        <v>3021</v>
      </c>
      <c r="M45" s="360">
        <v>3050</v>
      </c>
    </row>
    <row r="46" spans="2:13" ht="27.75" customHeight="1" x14ac:dyDescent="0.2">
      <c r="B46" s="1222"/>
      <c r="C46" s="1223"/>
      <c r="D46" s="107"/>
      <c r="E46" s="1226" t="s">
        <v>38</v>
      </c>
      <c r="F46" s="1226"/>
      <c r="G46" s="1226"/>
      <c r="H46" s="1227"/>
      <c r="I46" s="358" t="s">
        <v>523</v>
      </c>
      <c r="J46" s="359" t="s">
        <v>523</v>
      </c>
      <c r="K46" s="359" t="s">
        <v>523</v>
      </c>
      <c r="L46" s="359" t="s">
        <v>523</v>
      </c>
      <c r="M46" s="360" t="s">
        <v>523</v>
      </c>
    </row>
    <row r="47" spans="2:13" ht="27.75" customHeight="1" x14ac:dyDescent="0.2">
      <c r="B47" s="1222"/>
      <c r="C47" s="1223"/>
      <c r="D47" s="108"/>
      <c r="E47" s="1236" t="s">
        <v>39</v>
      </c>
      <c r="F47" s="1237"/>
      <c r="G47" s="1237"/>
      <c r="H47" s="1238"/>
      <c r="I47" s="358" t="s">
        <v>523</v>
      </c>
      <c r="J47" s="359" t="s">
        <v>523</v>
      </c>
      <c r="K47" s="359" t="s">
        <v>523</v>
      </c>
      <c r="L47" s="359" t="s">
        <v>523</v>
      </c>
      <c r="M47" s="360" t="s">
        <v>523</v>
      </c>
    </row>
    <row r="48" spans="2:13" ht="27.75" customHeight="1" x14ac:dyDescent="0.2">
      <c r="B48" s="1222"/>
      <c r="C48" s="1223"/>
      <c r="D48" s="106"/>
      <c r="E48" s="1226" t="s">
        <v>40</v>
      </c>
      <c r="F48" s="1226"/>
      <c r="G48" s="1226"/>
      <c r="H48" s="1227"/>
      <c r="I48" s="358" t="s">
        <v>523</v>
      </c>
      <c r="J48" s="359" t="s">
        <v>523</v>
      </c>
      <c r="K48" s="359" t="s">
        <v>523</v>
      </c>
      <c r="L48" s="359" t="s">
        <v>523</v>
      </c>
      <c r="M48" s="360" t="s">
        <v>523</v>
      </c>
    </row>
    <row r="49" spans="2:13" ht="27.75" customHeight="1" x14ac:dyDescent="0.2">
      <c r="B49" s="1224"/>
      <c r="C49" s="1225"/>
      <c r="D49" s="106"/>
      <c r="E49" s="1226" t="s">
        <v>41</v>
      </c>
      <c r="F49" s="1226"/>
      <c r="G49" s="1226"/>
      <c r="H49" s="1227"/>
      <c r="I49" s="358" t="s">
        <v>523</v>
      </c>
      <c r="J49" s="359" t="s">
        <v>523</v>
      </c>
      <c r="K49" s="359" t="s">
        <v>523</v>
      </c>
      <c r="L49" s="359" t="s">
        <v>523</v>
      </c>
      <c r="M49" s="360" t="s">
        <v>523</v>
      </c>
    </row>
    <row r="50" spans="2:13" ht="27.75" customHeight="1" x14ac:dyDescent="0.2">
      <c r="B50" s="1220" t="s">
        <v>42</v>
      </c>
      <c r="C50" s="1221"/>
      <c r="D50" s="109"/>
      <c r="E50" s="1226" t="s">
        <v>43</v>
      </c>
      <c r="F50" s="1226"/>
      <c r="G50" s="1226"/>
      <c r="H50" s="1227"/>
      <c r="I50" s="358">
        <v>5555</v>
      </c>
      <c r="J50" s="359">
        <v>5454</v>
      </c>
      <c r="K50" s="359">
        <v>5188</v>
      </c>
      <c r="L50" s="359">
        <v>7103</v>
      </c>
      <c r="M50" s="360">
        <v>7356</v>
      </c>
    </row>
    <row r="51" spans="2:13" ht="27.75" customHeight="1" x14ac:dyDescent="0.2">
      <c r="B51" s="1222"/>
      <c r="C51" s="1223"/>
      <c r="D51" s="106"/>
      <c r="E51" s="1226" t="s">
        <v>44</v>
      </c>
      <c r="F51" s="1226"/>
      <c r="G51" s="1226"/>
      <c r="H51" s="1227"/>
      <c r="I51" s="358">
        <v>4545</v>
      </c>
      <c r="J51" s="359">
        <v>4304</v>
      </c>
      <c r="K51" s="359">
        <v>4045</v>
      </c>
      <c r="L51" s="359">
        <v>3720</v>
      </c>
      <c r="M51" s="360">
        <v>3817</v>
      </c>
    </row>
    <row r="52" spans="2:13" ht="27.75" customHeight="1" x14ac:dyDescent="0.2">
      <c r="B52" s="1224"/>
      <c r="C52" s="1225"/>
      <c r="D52" s="106"/>
      <c r="E52" s="1226" t="s">
        <v>45</v>
      </c>
      <c r="F52" s="1226"/>
      <c r="G52" s="1226"/>
      <c r="H52" s="1227"/>
      <c r="I52" s="358">
        <v>18305</v>
      </c>
      <c r="J52" s="359">
        <v>18335</v>
      </c>
      <c r="K52" s="359">
        <v>18150</v>
      </c>
      <c r="L52" s="359">
        <v>17975</v>
      </c>
      <c r="M52" s="360">
        <v>17395</v>
      </c>
    </row>
    <row r="53" spans="2:13" ht="27.75" customHeight="1" thickBot="1" x14ac:dyDescent="0.25">
      <c r="B53" s="1228" t="s">
        <v>46</v>
      </c>
      <c r="C53" s="1229"/>
      <c r="D53" s="110"/>
      <c r="E53" s="1230" t="s">
        <v>47</v>
      </c>
      <c r="F53" s="1230"/>
      <c r="G53" s="1230"/>
      <c r="H53" s="1231"/>
      <c r="I53" s="361">
        <v>446</v>
      </c>
      <c r="J53" s="362">
        <v>516</v>
      </c>
      <c r="K53" s="362">
        <v>1637</v>
      </c>
      <c r="L53" s="362">
        <v>-138</v>
      </c>
      <c r="M53" s="363">
        <v>-1295</v>
      </c>
    </row>
    <row r="54" spans="2:13" ht="27.75" customHeight="1" x14ac:dyDescent="0.25">
      <c r="B54" s="111" t="s">
        <v>48</v>
      </c>
      <c r="C54" s="112"/>
      <c r="D54" s="112"/>
      <c r="E54" s="113"/>
      <c r="F54" s="113"/>
      <c r="G54" s="113"/>
      <c r="H54" s="113"/>
      <c r="I54" s="114"/>
      <c r="J54" s="114"/>
      <c r="K54" s="114"/>
      <c r="L54" s="114"/>
      <c r="M54" s="114"/>
    </row>
    <row r="55" spans="2:13" ht="13" x14ac:dyDescent="0.2"/>
  </sheetData>
  <sheetProtection algorithmName="SHA-512" hashValue="1Dq2DfNzSbTpLhgaYCoXJxPxR2bYtA7z/aPRSxLVxwBRrmj5UhXs/AOXqMFABYYM0FddNRTB5Fnd7aUHg3pAsA==" saltValue="wM4vy6hTAwQH/gisJjgMSw=="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Normal="100" zoomScaleSheetLayoutView="100" workbookViewId="0"/>
  </sheetViews>
  <sheetFormatPr defaultColWidth="0" defaultRowHeight="13.5" customHeight="1" zeroHeight="1" x14ac:dyDescent="0.2"/>
  <cols>
    <col min="1" max="1" width="8.26953125" style="1" customWidth="1"/>
    <col min="2" max="2" width="16.36328125" style="1" customWidth="1"/>
    <col min="3" max="5" width="26.26953125" style="1" customWidth="1"/>
    <col min="6" max="8" width="24.26953125" style="1" customWidth="1"/>
    <col min="9" max="14" width="26" style="1" customWidth="1"/>
    <col min="15" max="15" width="6.08984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5">
      <c r="B53" s="2"/>
      <c r="C53" s="2"/>
      <c r="D53" s="2"/>
      <c r="E53" s="2"/>
      <c r="F53" s="2"/>
      <c r="G53" s="2"/>
      <c r="H53" s="115" t="s">
        <v>49</v>
      </c>
    </row>
    <row r="54" spans="2:8" ht="29.25" customHeight="1" thickBot="1" x14ac:dyDescent="0.35">
      <c r="B54" s="116" t="s">
        <v>1</v>
      </c>
      <c r="C54" s="117"/>
      <c r="D54" s="117"/>
      <c r="E54" s="118" t="s">
        <v>2</v>
      </c>
      <c r="F54" s="119" t="s">
        <v>566</v>
      </c>
      <c r="G54" s="119" t="s">
        <v>567</v>
      </c>
      <c r="H54" s="120" t="s">
        <v>568</v>
      </c>
    </row>
    <row r="55" spans="2:8" ht="52.5" customHeight="1" x14ac:dyDescent="0.2">
      <c r="B55" s="121"/>
      <c r="C55" s="1247" t="s">
        <v>50</v>
      </c>
      <c r="D55" s="1247"/>
      <c r="E55" s="1248"/>
      <c r="F55" s="122">
        <v>1685</v>
      </c>
      <c r="G55" s="122">
        <v>2935</v>
      </c>
      <c r="H55" s="123">
        <v>3022</v>
      </c>
    </row>
    <row r="56" spans="2:8" ht="52.5" customHeight="1" x14ac:dyDescent="0.2">
      <c r="B56" s="124"/>
      <c r="C56" s="1249" t="s">
        <v>51</v>
      </c>
      <c r="D56" s="1249"/>
      <c r="E56" s="1250"/>
      <c r="F56" s="125">
        <v>1</v>
      </c>
      <c r="G56" s="125">
        <v>386</v>
      </c>
      <c r="H56" s="126">
        <v>386</v>
      </c>
    </row>
    <row r="57" spans="2:8" ht="53.25" customHeight="1" x14ac:dyDescent="0.2">
      <c r="B57" s="124"/>
      <c r="C57" s="1251" t="s">
        <v>52</v>
      </c>
      <c r="D57" s="1251"/>
      <c r="E57" s="1252"/>
      <c r="F57" s="127">
        <v>2383</v>
      </c>
      <c r="G57" s="127">
        <v>2634</v>
      </c>
      <c r="H57" s="128">
        <v>2991</v>
      </c>
    </row>
    <row r="58" spans="2:8" ht="45.75" customHeight="1" x14ac:dyDescent="0.2">
      <c r="B58" s="129"/>
      <c r="C58" s="1239" t="s">
        <v>593</v>
      </c>
      <c r="D58" s="1240"/>
      <c r="E58" s="1241"/>
      <c r="F58" s="130">
        <v>1051</v>
      </c>
      <c r="G58" s="130">
        <v>1141</v>
      </c>
      <c r="H58" s="131">
        <v>1231</v>
      </c>
    </row>
    <row r="59" spans="2:8" ht="45.75" customHeight="1" x14ac:dyDescent="0.2">
      <c r="B59" s="129"/>
      <c r="C59" s="1239" t="s">
        <v>594</v>
      </c>
      <c r="D59" s="1240"/>
      <c r="E59" s="1241"/>
      <c r="F59" s="130">
        <v>806</v>
      </c>
      <c r="G59" s="130">
        <v>952</v>
      </c>
      <c r="H59" s="131">
        <v>1129</v>
      </c>
    </row>
    <row r="60" spans="2:8" ht="45.75" customHeight="1" x14ac:dyDescent="0.2">
      <c r="B60" s="129"/>
      <c r="C60" s="1239" t="s">
        <v>595</v>
      </c>
      <c r="D60" s="1240"/>
      <c r="E60" s="1241"/>
      <c r="F60" s="130">
        <v>197</v>
      </c>
      <c r="G60" s="130">
        <v>215</v>
      </c>
      <c r="H60" s="131">
        <v>309</v>
      </c>
    </row>
    <row r="61" spans="2:8" ht="45.75" customHeight="1" x14ac:dyDescent="0.2">
      <c r="B61" s="129"/>
      <c r="C61" s="1239" t="s">
        <v>596</v>
      </c>
      <c r="D61" s="1240"/>
      <c r="E61" s="1241"/>
      <c r="F61" s="130">
        <v>179</v>
      </c>
      <c r="G61" s="130">
        <v>176</v>
      </c>
      <c r="H61" s="131">
        <v>175</v>
      </c>
    </row>
    <row r="62" spans="2:8" ht="45.75" customHeight="1" thickBot="1" x14ac:dyDescent="0.25">
      <c r="B62" s="132"/>
      <c r="C62" s="1242" t="s">
        <v>597</v>
      </c>
      <c r="D62" s="1243"/>
      <c r="E62" s="1244"/>
      <c r="F62" s="133">
        <v>24</v>
      </c>
      <c r="G62" s="133">
        <v>28</v>
      </c>
      <c r="H62" s="134">
        <v>32</v>
      </c>
    </row>
    <row r="63" spans="2:8" ht="52.5" customHeight="1" thickBot="1" x14ac:dyDescent="0.25">
      <c r="B63" s="135"/>
      <c r="C63" s="1245" t="s">
        <v>53</v>
      </c>
      <c r="D63" s="1245"/>
      <c r="E63" s="1246"/>
      <c r="F63" s="136">
        <v>4069</v>
      </c>
      <c r="G63" s="136">
        <v>5955</v>
      </c>
      <c r="H63" s="137">
        <v>6400</v>
      </c>
    </row>
    <row r="64" spans="2:8" ht="13" x14ac:dyDescent="0.2"/>
  </sheetData>
  <sheetProtection algorithmName="SHA-512" hashValue="Wg/vicYBK+wfr02ebvgufbOvpj96Xw150hXifJ8nWQF/G4iZkRlTWvufZTm+B8LLV7Sj9zCWYq6PxFWQ/NjF0w==" saltValue="NKntJU68JUaH8r6nmzrpWQ=="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4"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E873E35-FD41-44AA-9D99-3ADF990683BE}">
  <sheetPr>
    <pageSetUpPr fitToPage="1"/>
  </sheetPr>
  <dimension ref="A1:DE85"/>
  <sheetViews>
    <sheetView showGridLines="0" zoomScaleNormal="100" zoomScaleSheetLayoutView="55" workbookViewId="0"/>
  </sheetViews>
  <sheetFormatPr defaultColWidth="0" defaultRowHeight="13.5" customHeight="1" zeroHeight="1" x14ac:dyDescent="0.2"/>
  <cols>
    <col min="1" max="1" width="6.36328125" style="366" customWidth="1"/>
    <col min="2" max="107" width="2.453125" style="366" customWidth="1"/>
    <col min="108" max="108" width="6.08984375" style="373" customWidth="1"/>
    <col min="109" max="109" width="5.90625" style="372" customWidth="1"/>
    <col min="110" max="16384" width="8.6328125" style="366" hidden="1"/>
  </cols>
  <sheetData>
    <row r="1" spans="1:109" ht="42.75" customHeight="1" x14ac:dyDescent="0.2">
      <c r="A1" s="364"/>
      <c r="B1" s="365"/>
      <c r="DD1" s="366"/>
      <c r="DE1" s="366"/>
    </row>
    <row r="2" spans="1:109" ht="25.5" customHeight="1" x14ac:dyDescent="0.2">
      <c r="A2" s="367"/>
      <c r="C2" s="367"/>
      <c r="O2" s="367"/>
      <c r="P2" s="367"/>
      <c r="Q2" s="367"/>
      <c r="R2" s="367"/>
      <c r="S2" s="367"/>
      <c r="T2" s="367"/>
      <c r="U2" s="367"/>
      <c r="V2" s="367"/>
      <c r="W2" s="367"/>
      <c r="X2" s="367"/>
      <c r="Y2" s="367"/>
      <c r="Z2" s="367"/>
      <c r="AA2" s="367"/>
      <c r="AB2" s="367"/>
      <c r="AC2" s="367"/>
      <c r="AD2" s="367"/>
      <c r="AE2" s="367"/>
      <c r="AF2" s="367"/>
      <c r="AG2" s="367"/>
      <c r="AH2" s="367"/>
      <c r="AI2" s="367"/>
      <c r="AU2" s="367"/>
      <c r="BG2" s="367"/>
      <c r="BS2" s="367"/>
      <c r="CE2" s="367"/>
      <c r="CQ2" s="367"/>
      <c r="DD2" s="366"/>
      <c r="DE2" s="366"/>
    </row>
    <row r="3" spans="1:109" ht="25.5" customHeight="1" x14ac:dyDescent="0.2">
      <c r="A3" s="367"/>
      <c r="C3" s="367"/>
      <c r="O3" s="367"/>
      <c r="P3" s="367"/>
      <c r="Q3" s="367"/>
      <c r="R3" s="367"/>
      <c r="S3" s="367"/>
      <c r="T3" s="367"/>
      <c r="U3" s="367"/>
      <c r="V3" s="367"/>
      <c r="W3" s="367"/>
      <c r="X3" s="367"/>
      <c r="Y3" s="367"/>
      <c r="Z3" s="367"/>
      <c r="AA3" s="367"/>
      <c r="AB3" s="367"/>
      <c r="AC3" s="367"/>
      <c r="AD3" s="367"/>
      <c r="AE3" s="367"/>
      <c r="AF3" s="367"/>
      <c r="AG3" s="367"/>
      <c r="AH3" s="367"/>
      <c r="AI3" s="367"/>
      <c r="AU3" s="367"/>
      <c r="BG3" s="367"/>
      <c r="BS3" s="367"/>
      <c r="CE3" s="367"/>
      <c r="CQ3" s="367"/>
      <c r="DD3" s="366"/>
      <c r="DE3" s="366"/>
    </row>
    <row r="4" spans="1:109" s="259" customFormat="1" ht="13" x14ac:dyDescent="0.2">
      <c r="A4" s="367"/>
      <c r="B4" s="367"/>
      <c r="C4" s="367"/>
      <c r="D4" s="367"/>
      <c r="E4" s="367"/>
      <c r="F4" s="367"/>
      <c r="G4" s="367"/>
      <c r="H4" s="367"/>
      <c r="I4" s="367"/>
      <c r="J4" s="367"/>
      <c r="K4" s="367"/>
      <c r="L4" s="367"/>
      <c r="M4" s="367"/>
      <c r="N4" s="367"/>
      <c r="O4" s="367"/>
      <c r="P4" s="367"/>
      <c r="Q4" s="367"/>
      <c r="R4" s="367"/>
      <c r="S4" s="367"/>
      <c r="T4" s="367"/>
      <c r="U4" s="367"/>
      <c r="V4" s="367"/>
      <c r="W4" s="367"/>
      <c r="X4" s="367"/>
      <c r="Y4" s="367"/>
      <c r="Z4" s="367"/>
      <c r="AA4" s="367"/>
      <c r="AB4" s="367"/>
      <c r="AC4" s="367"/>
      <c r="AD4" s="367"/>
      <c r="AE4" s="367"/>
      <c r="AF4" s="367"/>
      <c r="AG4" s="367"/>
      <c r="AH4" s="367"/>
      <c r="AI4" s="367"/>
      <c r="AJ4" s="367"/>
      <c r="AK4" s="367"/>
      <c r="AL4" s="367"/>
      <c r="AM4" s="367"/>
      <c r="AN4" s="367"/>
      <c r="AO4" s="367"/>
      <c r="AP4" s="367"/>
      <c r="AQ4" s="367"/>
      <c r="AR4" s="367"/>
      <c r="AS4" s="367"/>
      <c r="AT4" s="367"/>
      <c r="AU4" s="367"/>
      <c r="AV4" s="367"/>
      <c r="AW4" s="367"/>
      <c r="AX4" s="367"/>
      <c r="AY4" s="367"/>
      <c r="AZ4" s="367"/>
      <c r="BA4" s="367"/>
      <c r="BB4" s="367"/>
      <c r="BC4" s="367"/>
      <c r="BD4" s="367"/>
      <c r="BE4" s="367"/>
      <c r="BF4" s="367"/>
      <c r="BG4" s="367"/>
      <c r="BH4" s="367"/>
      <c r="BI4" s="367"/>
      <c r="BJ4" s="367"/>
      <c r="BK4" s="367"/>
      <c r="BL4" s="367"/>
      <c r="BM4" s="367"/>
      <c r="BN4" s="367"/>
      <c r="BO4" s="367"/>
      <c r="BP4" s="367"/>
      <c r="BQ4" s="367"/>
      <c r="BR4" s="367"/>
      <c r="BS4" s="367"/>
      <c r="BT4" s="367"/>
      <c r="BU4" s="367"/>
      <c r="BV4" s="367"/>
      <c r="BW4" s="367"/>
      <c r="BX4" s="367"/>
      <c r="BY4" s="367"/>
      <c r="BZ4" s="367"/>
      <c r="CA4" s="367"/>
      <c r="CB4" s="367"/>
      <c r="CC4" s="367"/>
      <c r="CD4" s="367"/>
      <c r="CE4" s="367"/>
      <c r="CF4" s="367"/>
      <c r="CG4" s="367"/>
      <c r="CH4" s="367"/>
      <c r="CI4" s="367"/>
      <c r="CJ4" s="367"/>
      <c r="CK4" s="367"/>
      <c r="CL4" s="367"/>
      <c r="CM4" s="367"/>
      <c r="CN4" s="367"/>
      <c r="CO4" s="367"/>
      <c r="CP4" s="367"/>
      <c r="CQ4" s="367"/>
      <c r="CR4" s="367"/>
      <c r="CS4" s="367"/>
      <c r="CT4" s="367"/>
      <c r="CU4" s="367"/>
      <c r="CV4" s="367"/>
      <c r="CW4" s="367"/>
      <c r="CX4" s="367"/>
      <c r="CY4" s="367"/>
      <c r="CZ4" s="367"/>
      <c r="DA4" s="367"/>
      <c r="DB4" s="367"/>
      <c r="DC4" s="367"/>
      <c r="DD4" s="367"/>
      <c r="DE4" s="367"/>
    </row>
    <row r="5" spans="1:109" s="259" customFormat="1" ht="13" x14ac:dyDescent="0.2">
      <c r="A5" s="367"/>
      <c r="B5" s="367"/>
      <c r="C5" s="367"/>
      <c r="D5" s="367"/>
      <c r="E5" s="367"/>
      <c r="F5" s="367"/>
      <c r="G5" s="367"/>
      <c r="H5" s="367"/>
      <c r="I5" s="367"/>
      <c r="J5" s="367"/>
      <c r="K5" s="367"/>
      <c r="L5" s="367"/>
      <c r="M5" s="367"/>
      <c r="N5" s="367"/>
      <c r="O5" s="367"/>
      <c r="P5" s="367"/>
      <c r="Q5" s="367"/>
      <c r="R5" s="367"/>
      <c r="S5" s="367"/>
      <c r="T5" s="367"/>
      <c r="U5" s="367"/>
      <c r="V5" s="367"/>
      <c r="W5" s="367"/>
      <c r="X5" s="367"/>
      <c r="Y5" s="367"/>
      <c r="Z5" s="367"/>
      <c r="AA5" s="367"/>
      <c r="AB5" s="367"/>
      <c r="AC5" s="367"/>
      <c r="AD5" s="367"/>
      <c r="AE5" s="367"/>
      <c r="AF5" s="367"/>
      <c r="AG5" s="367"/>
      <c r="AH5" s="367"/>
      <c r="AI5" s="367"/>
      <c r="AJ5" s="367"/>
      <c r="AK5" s="367"/>
      <c r="AL5" s="367"/>
      <c r="AM5" s="367"/>
      <c r="AN5" s="367"/>
      <c r="AO5" s="367"/>
      <c r="AP5" s="367"/>
      <c r="AQ5" s="367"/>
      <c r="AR5" s="367"/>
      <c r="AS5" s="367"/>
      <c r="AT5" s="367"/>
      <c r="AU5" s="367"/>
      <c r="AV5" s="367"/>
      <c r="AW5" s="367"/>
      <c r="AX5" s="367"/>
      <c r="AY5" s="367"/>
      <c r="AZ5" s="367"/>
      <c r="BA5" s="367"/>
      <c r="BB5" s="367"/>
      <c r="BC5" s="367"/>
      <c r="BD5" s="367"/>
      <c r="BE5" s="367"/>
      <c r="BF5" s="367"/>
      <c r="BG5" s="367"/>
      <c r="BH5" s="367"/>
      <c r="BI5" s="367"/>
      <c r="BJ5" s="367"/>
      <c r="BK5" s="367"/>
      <c r="BL5" s="367"/>
      <c r="BM5" s="367"/>
      <c r="BN5" s="367"/>
      <c r="BO5" s="367"/>
      <c r="BP5" s="367"/>
      <c r="BQ5" s="367"/>
      <c r="BR5" s="367"/>
      <c r="BS5" s="367"/>
      <c r="BT5" s="367"/>
      <c r="BU5" s="367"/>
      <c r="BV5" s="367"/>
      <c r="BW5" s="367"/>
      <c r="BX5" s="367"/>
      <c r="BY5" s="367"/>
      <c r="BZ5" s="367"/>
      <c r="CA5" s="367"/>
      <c r="CB5" s="367"/>
      <c r="CC5" s="367"/>
      <c r="CD5" s="367"/>
      <c r="CE5" s="367"/>
      <c r="CF5" s="367"/>
      <c r="CG5" s="367"/>
      <c r="CH5" s="367"/>
      <c r="CI5" s="367"/>
      <c r="CJ5" s="367"/>
      <c r="CK5" s="367"/>
      <c r="CL5" s="367"/>
      <c r="CM5" s="367"/>
      <c r="CN5" s="367"/>
      <c r="CO5" s="367"/>
      <c r="CP5" s="367"/>
      <c r="CQ5" s="367"/>
      <c r="CR5" s="367"/>
      <c r="CS5" s="367"/>
      <c r="CT5" s="367"/>
      <c r="CU5" s="367"/>
      <c r="CV5" s="367"/>
      <c r="CW5" s="367"/>
      <c r="CX5" s="367"/>
      <c r="CY5" s="367"/>
      <c r="CZ5" s="367"/>
      <c r="DA5" s="367"/>
      <c r="DB5" s="367"/>
      <c r="DC5" s="367"/>
      <c r="DD5" s="367"/>
      <c r="DE5" s="367"/>
    </row>
    <row r="6" spans="1:109" s="259" customFormat="1" ht="13" x14ac:dyDescent="0.2">
      <c r="A6" s="367"/>
      <c r="B6" s="367"/>
      <c r="C6" s="367"/>
      <c r="D6" s="367"/>
      <c r="E6" s="367"/>
      <c r="F6" s="367"/>
      <c r="G6" s="367"/>
      <c r="H6" s="367"/>
      <c r="I6" s="367"/>
      <c r="J6" s="367"/>
      <c r="K6" s="367"/>
      <c r="L6" s="367"/>
      <c r="M6" s="367"/>
      <c r="N6" s="367"/>
      <c r="O6" s="367"/>
      <c r="P6" s="367"/>
      <c r="Q6" s="367"/>
      <c r="R6" s="367"/>
      <c r="S6" s="367"/>
      <c r="T6" s="367"/>
      <c r="U6" s="367"/>
      <c r="V6" s="367"/>
      <c r="W6" s="367"/>
      <c r="X6" s="367"/>
      <c r="Y6" s="367"/>
      <c r="Z6" s="367"/>
      <c r="AA6" s="367"/>
      <c r="AB6" s="367"/>
      <c r="AC6" s="367"/>
      <c r="AD6" s="367"/>
      <c r="AE6" s="367"/>
      <c r="AF6" s="367"/>
      <c r="AG6" s="367"/>
      <c r="AH6" s="367"/>
      <c r="AI6" s="367"/>
      <c r="AJ6" s="367"/>
      <c r="AK6" s="367"/>
      <c r="AL6" s="367"/>
      <c r="AM6" s="367"/>
      <c r="AN6" s="367"/>
      <c r="AO6" s="367"/>
      <c r="AP6" s="367"/>
      <c r="AQ6" s="367"/>
      <c r="AR6" s="367"/>
      <c r="AS6" s="367"/>
      <c r="AT6" s="367"/>
      <c r="AU6" s="367"/>
      <c r="AV6" s="367"/>
      <c r="AW6" s="367"/>
      <c r="AX6" s="367"/>
      <c r="AY6" s="367"/>
      <c r="AZ6" s="367"/>
      <c r="BA6" s="367"/>
      <c r="BB6" s="367"/>
      <c r="BC6" s="367"/>
      <c r="BD6" s="367"/>
      <c r="BE6" s="367"/>
      <c r="BF6" s="367"/>
      <c r="BG6" s="367"/>
      <c r="BH6" s="367"/>
      <c r="BI6" s="367"/>
      <c r="BJ6" s="367"/>
      <c r="BK6" s="367"/>
      <c r="BL6" s="367"/>
      <c r="BM6" s="367"/>
      <c r="BN6" s="367"/>
      <c r="BO6" s="367"/>
      <c r="BP6" s="367"/>
      <c r="BQ6" s="367"/>
      <c r="BR6" s="367"/>
      <c r="BS6" s="367"/>
      <c r="BT6" s="367"/>
      <c r="BU6" s="367"/>
      <c r="BV6" s="367"/>
      <c r="BW6" s="367"/>
      <c r="BX6" s="367"/>
      <c r="BY6" s="367"/>
      <c r="BZ6" s="367"/>
      <c r="CA6" s="367"/>
      <c r="CB6" s="367"/>
      <c r="CC6" s="367"/>
      <c r="CD6" s="367"/>
      <c r="CE6" s="367"/>
      <c r="CF6" s="367"/>
      <c r="CG6" s="367"/>
      <c r="CH6" s="367"/>
      <c r="CI6" s="367"/>
      <c r="CJ6" s="367"/>
      <c r="CK6" s="367"/>
      <c r="CL6" s="367"/>
      <c r="CM6" s="367"/>
      <c r="CN6" s="367"/>
      <c r="CO6" s="367"/>
      <c r="CP6" s="367"/>
      <c r="CQ6" s="367"/>
      <c r="CR6" s="367"/>
      <c r="CS6" s="367"/>
      <c r="CT6" s="367"/>
      <c r="CU6" s="367"/>
      <c r="CV6" s="367"/>
      <c r="CW6" s="367"/>
      <c r="CX6" s="367"/>
      <c r="CY6" s="367"/>
      <c r="CZ6" s="367"/>
      <c r="DA6" s="367"/>
      <c r="DB6" s="367"/>
      <c r="DC6" s="367"/>
      <c r="DD6" s="367"/>
      <c r="DE6" s="367"/>
    </row>
    <row r="7" spans="1:109" s="259" customFormat="1" ht="13" x14ac:dyDescent="0.2">
      <c r="A7" s="367"/>
      <c r="B7" s="367"/>
      <c r="C7" s="367"/>
      <c r="D7" s="367"/>
      <c r="E7" s="367"/>
      <c r="F7" s="367"/>
      <c r="G7" s="367"/>
      <c r="H7" s="367"/>
      <c r="I7" s="367"/>
      <c r="J7" s="367"/>
      <c r="K7" s="367"/>
      <c r="L7" s="367"/>
      <c r="M7" s="367"/>
      <c r="N7" s="367"/>
      <c r="O7" s="367"/>
      <c r="P7" s="367"/>
      <c r="Q7" s="367"/>
      <c r="R7" s="367"/>
      <c r="S7" s="367"/>
      <c r="T7" s="367"/>
      <c r="U7" s="367"/>
      <c r="V7" s="367"/>
      <c r="W7" s="367"/>
      <c r="X7" s="367"/>
      <c r="Y7" s="367"/>
      <c r="Z7" s="367"/>
      <c r="AA7" s="367"/>
      <c r="AB7" s="367"/>
      <c r="AC7" s="367"/>
      <c r="AD7" s="367"/>
      <c r="AE7" s="367"/>
      <c r="AF7" s="367"/>
      <c r="AG7" s="367"/>
      <c r="AH7" s="367"/>
      <c r="AI7" s="367"/>
      <c r="AJ7" s="367"/>
      <c r="AK7" s="367"/>
      <c r="AL7" s="367"/>
      <c r="AM7" s="367"/>
      <c r="AN7" s="367"/>
      <c r="AO7" s="367"/>
      <c r="AP7" s="367"/>
      <c r="AQ7" s="367"/>
      <c r="AR7" s="367"/>
      <c r="AS7" s="367"/>
      <c r="AT7" s="367"/>
      <c r="AU7" s="367"/>
      <c r="AV7" s="367"/>
      <c r="AW7" s="367"/>
      <c r="AX7" s="367"/>
      <c r="AY7" s="367"/>
      <c r="AZ7" s="367"/>
      <c r="BA7" s="367"/>
      <c r="BB7" s="367"/>
      <c r="BC7" s="367"/>
      <c r="BD7" s="367"/>
      <c r="BE7" s="367"/>
      <c r="BF7" s="367"/>
      <c r="BG7" s="367"/>
      <c r="BH7" s="367"/>
      <c r="BI7" s="367"/>
      <c r="BJ7" s="367"/>
      <c r="BK7" s="367"/>
      <c r="BL7" s="367"/>
      <c r="BM7" s="367"/>
      <c r="BN7" s="367"/>
      <c r="BO7" s="367"/>
      <c r="BP7" s="367"/>
      <c r="BQ7" s="367"/>
      <c r="BR7" s="367"/>
      <c r="BS7" s="367"/>
      <c r="BT7" s="367"/>
      <c r="BU7" s="367"/>
      <c r="BV7" s="367"/>
      <c r="BW7" s="367"/>
      <c r="BX7" s="367"/>
      <c r="BY7" s="367"/>
      <c r="BZ7" s="367"/>
      <c r="CA7" s="367"/>
      <c r="CB7" s="367"/>
      <c r="CC7" s="367"/>
      <c r="CD7" s="367"/>
      <c r="CE7" s="367"/>
      <c r="CF7" s="367"/>
      <c r="CG7" s="367"/>
      <c r="CH7" s="367"/>
      <c r="CI7" s="367"/>
      <c r="CJ7" s="367"/>
      <c r="CK7" s="367"/>
      <c r="CL7" s="367"/>
      <c r="CM7" s="367"/>
      <c r="CN7" s="367"/>
      <c r="CO7" s="367"/>
      <c r="CP7" s="367"/>
      <c r="CQ7" s="367"/>
      <c r="CR7" s="367"/>
      <c r="CS7" s="367"/>
      <c r="CT7" s="367"/>
      <c r="CU7" s="367"/>
      <c r="CV7" s="367"/>
      <c r="CW7" s="367"/>
      <c r="CX7" s="367"/>
      <c r="CY7" s="367"/>
      <c r="CZ7" s="367"/>
      <c r="DA7" s="367"/>
      <c r="DB7" s="367"/>
      <c r="DC7" s="367"/>
      <c r="DD7" s="367"/>
      <c r="DE7" s="367"/>
    </row>
    <row r="8" spans="1:109" s="259" customFormat="1" ht="13" x14ac:dyDescent="0.2">
      <c r="A8" s="367"/>
      <c r="B8" s="367"/>
      <c r="C8" s="367"/>
      <c r="D8" s="367"/>
      <c r="E8" s="367"/>
      <c r="F8" s="367"/>
      <c r="G8" s="367"/>
      <c r="H8" s="367"/>
      <c r="I8" s="367"/>
      <c r="J8" s="367"/>
      <c r="K8" s="367"/>
      <c r="L8" s="367"/>
      <c r="M8" s="367"/>
      <c r="N8" s="367"/>
      <c r="O8" s="367"/>
      <c r="P8" s="367"/>
      <c r="Q8" s="367"/>
      <c r="R8" s="367"/>
      <c r="S8" s="367"/>
      <c r="T8" s="367"/>
      <c r="U8" s="367"/>
      <c r="V8" s="367"/>
      <c r="W8" s="367"/>
      <c r="X8" s="367"/>
      <c r="Y8" s="367"/>
      <c r="Z8" s="367"/>
      <c r="AA8" s="367"/>
      <c r="AB8" s="367"/>
      <c r="AC8" s="367"/>
      <c r="AD8" s="367"/>
      <c r="AE8" s="367"/>
      <c r="AF8" s="367"/>
      <c r="AG8" s="367"/>
      <c r="AH8" s="367"/>
      <c r="AI8" s="367"/>
      <c r="AJ8" s="367"/>
      <c r="AK8" s="367"/>
      <c r="AL8" s="367"/>
      <c r="AM8" s="367"/>
      <c r="AN8" s="367"/>
      <c r="AO8" s="367"/>
      <c r="AP8" s="367"/>
      <c r="AQ8" s="367"/>
      <c r="AR8" s="367"/>
      <c r="AS8" s="367"/>
      <c r="AT8" s="367"/>
      <c r="AU8" s="367"/>
      <c r="AV8" s="367"/>
      <c r="AW8" s="367"/>
      <c r="AX8" s="367"/>
      <c r="AY8" s="367"/>
      <c r="AZ8" s="367"/>
      <c r="BA8" s="367"/>
      <c r="BB8" s="367"/>
      <c r="BC8" s="367"/>
      <c r="BD8" s="367"/>
      <c r="BE8" s="367"/>
      <c r="BF8" s="367"/>
      <c r="BG8" s="367"/>
      <c r="BH8" s="367"/>
      <c r="BI8" s="367"/>
      <c r="BJ8" s="367"/>
      <c r="BK8" s="367"/>
      <c r="BL8" s="367"/>
      <c r="BM8" s="367"/>
      <c r="BN8" s="367"/>
      <c r="BO8" s="367"/>
      <c r="BP8" s="367"/>
      <c r="BQ8" s="367"/>
      <c r="BR8" s="367"/>
      <c r="BS8" s="367"/>
      <c r="BT8" s="367"/>
      <c r="BU8" s="367"/>
      <c r="BV8" s="367"/>
      <c r="BW8" s="367"/>
      <c r="BX8" s="367"/>
      <c r="BY8" s="367"/>
      <c r="BZ8" s="367"/>
      <c r="CA8" s="367"/>
      <c r="CB8" s="367"/>
      <c r="CC8" s="367"/>
      <c r="CD8" s="367"/>
      <c r="CE8" s="367"/>
      <c r="CF8" s="367"/>
      <c r="CG8" s="367"/>
      <c r="CH8" s="367"/>
      <c r="CI8" s="367"/>
      <c r="CJ8" s="367"/>
      <c r="CK8" s="367"/>
      <c r="CL8" s="367"/>
      <c r="CM8" s="367"/>
      <c r="CN8" s="367"/>
      <c r="CO8" s="367"/>
      <c r="CP8" s="367"/>
      <c r="CQ8" s="367"/>
      <c r="CR8" s="367"/>
      <c r="CS8" s="367"/>
      <c r="CT8" s="367"/>
      <c r="CU8" s="367"/>
      <c r="CV8" s="367"/>
      <c r="CW8" s="367"/>
      <c r="CX8" s="367"/>
      <c r="CY8" s="367"/>
      <c r="CZ8" s="367"/>
      <c r="DA8" s="367"/>
      <c r="DB8" s="367"/>
      <c r="DC8" s="367"/>
      <c r="DD8" s="367"/>
      <c r="DE8" s="367"/>
    </row>
    <row r="9" spans="1:109" s="259" customFormat="1" ht="13" x14ac:dyDescent="0.2">
      <c r="A9" s="367"/>
      <c r="B9" s="367"/>
      <c r="C9" s="367"/>
      <c r="D9" s="367"/>
      <c r="E9" s="367"/>
      <c r="F9" s="367"/>
      <c r="G9" s="367"/>
      <c r="H9" s="367"/>
      <c r="I9" s="367"/>
      <c r="J9" s="367"/>
      <c r="K9" s="367"/>
      <c r="L9" s="367"/>
      <c r="M9" s="367"/>
      <c r="N9" s="367"/>
      <c r="O9" s="367"/>
      <c r="P9" s="367"/>
      <c r="Q9" s="367"/>
      <c r="R9" s="367"/>
      <c r="S9" s="367"/>
      <c r="T9" s="367"/>
      <c r="U9" s="367"/>
      <c r="V9" s="367"/>
      <c r="W9" s="367"/>
      <c r="X9" s="367"/>
      <c r="Y9" s="367"/>
      <c r="Z9" s="367"/>
      <c r="AA9" s="367"/>
      <c r="AB9" s="367"/>
      <c r="AC9" s="367"/>
      <c r="AD9" s="367"/>
      <c r="AE9" s="367"/>
      <c r="AF9" s="367"/>
      <c r="AG9" s="367"/>
      <c r="AH9" s="367"/>
      <c r="AI9" s="367"/>
      <c r="AJ9" s="367"/>
      <c r="AK9" s="367"/>
      <c r="AL9" s="367"/>
      <c r="AM9" s="367"/>
      <c r="AN9" s="367"/>
      <c r="AO9" s="367"/>
      <c r="AP9" s="367"/>
      <c r="AQ9" s="367"/>
      <c r="AR9" s="367"/>
      <c r="AS9" s="367"/>
      <c r="AT9" s="367"/>
      <c r="AU9" s="367"/>
      <c r="AV9" s="367"/>
      <c r="AW9" s="367"/>
      <c r="AX9" s="367"/>
      <c r="AY9" s="367"/>
      <c r="AZ9" s="367"/>
      <c r="BA9" s="367"/>
      <c r="BB9" s="367"/>
      <c r="BC9" s="367"/>
      <c r="BD9" s="367"/>
      <c r="BE9" s="367"/>
      <c r="BF9" s="367"/>
      <c r="BG9" s="367"/>
      <c r="BH9" s="367"/>
      <c r="BI9" s="367"/>
      <c r="BJ9" s="367"/>
      <c r="BK9" s="367"/>
      <c r="BL9" s="367"/>
      <c r="BM9" s="367"/>
      <c r="BN9" s="367"/>
      <c r="BO9" s="367"/>
      <c r="BP9" s="367"/>
      <c r="BQ9" s="367"/>
      <c r="BR9" s="367"/>
      <c r="BS9" s="367"/>
      <c r="BT9" s="367"/>
      <c r="BU9" s="367"/>
      <c r="BV9" s="367"/>
      <c r="BW9" s="367"/>
      <c r="BX9" s="367"/>
      <c r="BY9" s="367"/>
      <c r="BZ9" s="367"/>
      <c r="CA9" s="367"/>
      <c r="CB9" s="367"/>
      <c r="CC9" s="367"/>
      <c r="CD9" s="367"/>
      <c r="CE9" s="367"/>
      <c r="CF9" s="367"/>
      <c r="CG9" s="367"/>
      <c r="CH9" s="367"/>
      <c r="CI9" s="367"/>
      <c r="CJ9" s="367"/>
      <c r="CK9" s="367"/>
      <c r="CL9" s="367"/>
      <c r="CM9" s="367"/>
      <c r="CN9" s="367"/>
      <c r="CO9" s="367"/>
      <c r="CP9" s="367"/>
      <c r="CQ9" s="367"/>
      <c r="CR9" s="367"/>
      <c r="CS9" s="367"/>
      <c r="CT9" s="367"/>
      <c r="CU9" s="367"/>
      <c r="CV9" s="367"/>
      <c r="CW9" s="367"/>
      <c r="CX9" s="367"/>
      <c r="CY9" s="367"/>
      <c r="CZ9" s="367"/>
      <c r="DA9" s="367"/>
      <c r="DB9" s="367"/>
      <c r="DC9" s="367"/>
      <c r="DD9" s="367"/>
      <c r="DE9" s="367"/>
    </row>
    <row r="10" spans="1:109" s="259" customFormat="1" ht="13" x14ac:dyDescent="0.2">
      <c r="A10" s="367"/>
      <c r="B10" s="367"/>
      <c r="C10" s="367"/>
      <c r="D10" s="367"/>
      <c r="E10" s="367"/>
      <c r="F10" s="367"/>
      <c r="G10" s="367"/>
      <c r="H10" s="367"/>
      <c r="I10" s="367"/>
      <c r="J10" s="367"/>
      <c r="K10" s="367"/>
      <c r="L10" s="367"/>
      <c r="M10" s="367"/>
      <c r="N10" s="367"/>
      <c r="O10" s="367"/>
      <c r="P10" s="367"/>
      <c r="Q10" s="367"/>
      <c r="R10" s="367"/>
      <c r="S10" s="367"/>
      <c r="T10" s="367"/>
      <c r="U10" s="367"/>
      <c r="V10" s="367"/>
      <c r="W10" s="367"/>
      <c r="X10" s="367"/>
      <c r="Y10" s="367"/>
      <c r="Z10" s="367"/>
      <c r="AA10" s="367"/>
      <c r="AB10" s="367"/>
      <c r="AC10" s="367"/>
      <c r="AD10" s="367"/>
      <c r="AE10" s="367"/>
      <c r="AF10" s="367"/>
      <c r="AG10" s="367"/>
      <c r="AH10" s="367"/>
      <c r="AI10" s="367"/>
      <c r="AJ10" s="367"/>
      <c r="AK10" s="367"/>
      <c r="AL10" s="367"/>
      <c r="AM10" s="367"/>
      <c r="AN10" s="367"/>
      <c r="AO10" s="367"/>
      <c r="AP10" s="367"/>
      <c r="AQ10" s="367"/>
      <c r="AR10" s="367"/>
      <c r="AS10" s="367"/>
      <c r="AT10" s="367"/>
      <c r="AU10" s="367"/>
      <c r="AV10" s="367"/>
      <c r="AW10" s="367"/>
      <c r="AX10" s="367"/>
      <c r="AY10" s="367"/>
      <c r="AZ10" s="367"/>
      <c r="BA10" s="367"/>
      <c r="BB10" s="367"/>
      <c r="BC10" s="367"/>
      <c r="BD10" s="367"/>
      <c r="BE10" s="367"/>
      <c r="BF10" s="367"/>
      <c r="BG10" s="367"/>
      <c r="BH10" s="367"/>
      <c r="BI10" s="367"/>
      <c r="BJ10" s="367"/>
      <c r="BK10" s="367"/>
      <c r="BL10" s="367"/>
      <c r="BM10" s="367"/>
      <c r="BN10" s="367"/>
      <c r="BO10" s="367"/>
      <c r="BP10" s="367"/>
      <c r="BQ10" s="367"/>
      <c r="BR10" s="367"/>
      <c r="BS10" s="367"/>
      <c r="BT10" s="367"/>
      <c r="BU10" s="367"/>
      <c r="BV10" s="367"/>
      <c r="BW10" s="367"/>
      <c r="BX10" s="367"/>
      <c r="BY10" s="367"/>
      <c r="BZ10" s="367"/>
      <c r="CA10" s="367"/>
      <c r="CB10" s="367"/>
      <c r="CC10" s="367"/>
      <c r="CD10" s="367"/>
      <c r="CE10" s="367"/>
      <c r="CF10" s="367"/>
      <c r="CG10" s="367"/>
      <c r="CH10" s="367"/>
      <c r="CI10" s="367"/>
      <c r="CJ10" s="367"/>
      <c r="CK10" s="367"/>
      <c r="CL10" s="367"/>
      <c r="CM10" s="367"/>
      <c r="CN10" s="367"/>
      <c r="CO10" s="367"/>
      <c r="CP10" s="367"/>
      <c r="CQ10" s="367"/>
      <c r="CR10" s="367"/>
      <c r="CS10" s="367"/>
      <c r="CT10" s="367"/>
      <c r="CU10" s="367"/>
      <c r="CV10" s="367"/>
      <c r="CW10" s="367"/>
      <c r="CX10" s="367"/>
      <c r="CY10" s="367"/>
      <c r="CZ10" s="367"/>
      <c r="DA10" s="367"/>
      <c r="DB10" s="367"/>
      <c r="DC10" s="367"/>
      <c r="DD10" s="367"/>
      <c r="DE10" s="367"/>
    </row>
    <row r="11" spans="1:109" s="259" customFormat="1" ht="13" x14ac:dyDescent="0.2">
      <c r="A11" s="367"/>
      <c r="B11" s="367"/>
      <c r="C11" s="367"/>
      <c r="D11" s="367"/>
      <c r="E11" s="367"/>
      <c r="F11" s="367"/>
      <c r="G11" s="367"/>
      <c r="H11" s="367"/>
      <c r="I11" s="367"/>
      <c r="J11" s="367"/>
      <c r="K11" s="367"/>
      <c r="L11" s="367"/>
      <c r="M11" s="367"/>
      <c r="N11" s="367"/>
      <c r="O11" s="367"/>
      <c r="P11" s="367"/>
      <c r="Q11" s="367"/>
      <c r="R11" s="367"/>
      <c r="S11" s="367"/>
      <c r="T11" s="367"/>
      <c r="U11" s="367"/>
      <c r="V11" s="367"/>
      <c r="W11" s="367"/>
      <c r="X11" s="367"/>
      <c r="Y11" s="367"/>
      <c r="Z11" s="367"/>
      <c r="AA11" s="367"/>
      <c r="AB11" s="367"/>
      <c r="AC11" s="367"/>
      <c r="AD11" s="367"/>
      <c r="AE11" s="367"/>
      <c r="AF11" s="367"/>
      <c r="AG11" s="367"/>
      <c r="AH11" s="367"/>
      <c r="AI11" s="367"/>
      <c r="AJ11" s="367"/>
      <c r="AK11" s="367"/>
      <c r="AL11" s="367"/>
      <c r="AM11" s="367"/>
      <c r="AN11" s="367"/>
      <c r="AO11" s="367"/>
      <c r="AP11" s="367"/>
      <c r="AQ11" s="367"/>
      <c r="AR11" s="367"/>
      <c r="AS11" s="367"/>
      <c r="AT11" s="367"/>
      <c r="AU11" s="367"/>
      <c r="AV11" s="367"/>
      <c r="AW11" s="367"/>
      <c r="AX11" s="367"/>
      <c r="AY11" s="367"/>
      <c r="AZ11" s="367"/>
      <c r="BA11" s="367"/>
      <c r="BB11" s="367"/>
      <c r="BC11" s="367"/>
      <c r="BD11" s="367"/>
      <c r="BE11" s="367"/>
      <c r="BF11" s="367"/>
      <c r="BG11" s="367"/>
      <c r="BH11" s="367"/>
      <c r="BI11" s="367"/>
      <c r="BJ11" s="367"/>
      <c r="BK11" s="367"/>
      <c r="BL11" s="367"/>
      <c r="BM11" s="367"/>
      <c r="BN11" s="367"/>
      <c r="BO11" s="367"/>
      <c r="BP11" s="367"/>
      <c r="BQ11" s="367"/>
      <c r="BR11" s="367"/>
      <c r="BS11" s="367"/>
      <c r="BT11" s="367"/>
      <c r="BU11" s="367"/>
      <c r="BV11" s="367"/>
      <c r="BW11" s="367"/>
      <c r="BX11" s="367"/>
      <c r="BY11" s="367"/>
      <c r="BZ11" s="367"/>
      <c r="CA11" s="367"/>
      <c r="CB11" s="367"/>
      <c r="CC11" s="367"/>
      <c r="CD11" s="367"/>
      <c r="CE11" s="367"/>
      <c r="CF11" s="367"/>
      <c r="CG11" s="367"/>
      <c r="CH11" s="367"/>
      <c r="CI11" s="367"/>
      <c r="CJ11" s="367"/>
      <c r="CK11" s="367"/>
      <c r="CL11" s="367"/>
      <c r="CM11" s="367"/>
      <c r="CN11" s="367"/>
      <c r="CO11" s="367"/>
      <c r="CP11" s="367"/>
      <c r="CQ11" s="367"/>
      <c r="CR11" s="367"/>
      <c r="CS11" s="367"/>
      <c r="CT11" s="367"/>
      <c r="CU11" s="367"/>
      <c r="CV11" s="367"/>
      <c r="CW11" s="367"/>
      <c r="CX11" s="367"/>
      <c r="CY11" s="367"/>
      <c r="CZ11" s="367"/>
      <c r="DA11" s="367"/>
      <c r="DB11" s="367"/>
      <c r="DC11" s="367"/>
      <c r="DD11" s="367"/>
      <c r="DE11" s="367"/>
    </row>
    <row r="12" spans="1:109" s="259" customFormat="1" ht="13" x14ac:dyDescent="0.2">
      <c r="A12" s="367"/>
      <c r="B12" s="367"/>
      <c r="C12" s="367"/>
      <c r="D12" s="367"/>
      <c r="E12" s="367"/>
      <c r="F12" s="367"/>
      <c r="G12" s="367"/>
      <c r="H12" s="367"/>
      <c r="I12" s="367"/>
      <c r="J12" s="367"/>
      <c r="K12" s="367"/>
      <c r="L12" s="367"/>
      <c r="M12" s="367"/>
      <c r="N12" s="367"/>
      <c r="O12" s="367"/>
      <c r="P12" s="367"/>
      <c r="Q12" s="367"/>
      <c r="R12" s="367"/>
      <c r="S12" s="367"/>
      <c r="T12" s="367"/>
      <c r="U12" s="367"/>
      <c r="V12" s="367"/>
      <c r="W12" s="367"/>
      <c r="X12" s="367"/>
      <c r="Y12" s="367"/>
      <c r="Z12" s="367"/>
      <c r="AA12" s="367"/>
      <c r="AB12" s="367"/>
      <c r="AC12" s="367"/>
      <c r="AD12" s="367"/>
      <c r="AE12" s="367"/>
      <c r="AF12" s="367"/>
      <c r="AG12" s="367"/>
      <c r="AH12" s="367"/>
      <c r="AI12" s="367"/>
      <c r="AJ12" s="367"/>
      <c r="AK12" s="367"/>
      <c r="AL12" s="367"/>
      <c r="AM12" s="367"/>
      <c r="AN12" s="367"/>
      <c r="AO12" s="367"/>
      <c r="AP12" s="367"/>
      <c r="AQ12" s="367"/>
      <c r="AR12" s="367"/>
      <c r="AS12" s="367"/>
      <c r="AT12" s="367"/>
      <c r="AU12" s="367"/>
      <c r="AV12" s="367"/>
      <c r="AW12" s="367"/>
      <c r="AX12" s="367"/>
      <c r="AY12" s="367"/>
      <c r="AZ12" s="367"/>
      <c r="BA12" s="367"/>
      <c r="BB12" s="367"/>
      <c r="BC12" s="367"/>
      <c r="BD12" s="367"/>
      <c r="BE12" s="367"/>
      <c r="BF12" s="367"/>
      <c r="BG12" s="367"/>
      <c r="BH12" s="367"/>
      <c r="BI12" s="367"/>
      <c r="BJ12" s="367"/>
      <c r="BK12" s="367"/>
      <c r="BL12" s="367"/>
      <c r="BM12" s="367"/>
      <c r="BN12" s="367"/>
      <c r="BO12" s="367"/>
      <c r="BP12" s="367"/>
      <c r="BQ12" s="367"/>
      <c r="BR12" s="367"/>
      <c r="BS12" s="367"/>
      <c r="BT12" s="367"/>
      <c r="BU12" s="367"/>
      <c r="BV12" s="367"/>
      <c r="BW12" s="367"/>
      <c r="BX12" s="367"/>
      <c r="BY12" s="367"/>
      <c r="BZ12" s="367"/>
      <c r="CA12" s="367"/>
      <c r="CB12" s="367"/>
      <c r="CC12" s="367"/>
      <c r="CD12" s="367"/>
      <c r="CE12" s="367"/>
      <c r="CF12" s="367"/>
      <c r="CG12" s="367"/>
      <c r="CH12" s="367"/>
      <c r="CI12" s="367"/>
      <c r="CJ12" s="367"/>
      <c r="CK12" s="367"/>
      <c r="CL12" s="367"/>
      <c r="CM12" s="367"/>
      <c r="CN12" s="367"/>
      <c r="CO12" s="367"/>
      <c r="CP12" s="367"/>
      <c r="CQ12" s="367"/>
      <c r="CR12" s="367"/>
      <c r="CS12" s="367"/>
      <c r="CT12" s="367"/>
      <c r="CU12" s="367"/>
      <c r="CV12" s="367"/>
      <c r="CW12" s="367"/>
      <c r="CX12" s="367"/>
      <c r="CY12" s="367"/>
      <c r="CZ12" s="367"/>
      <c r="DA12" s="367"/>
      <c r="DB12" s="367"/>
      <c r="DC12" s="367"/>
      <c r="DD12" s="367"/>
      <c r="DE12" s="367"/>
    </row>
    <row r="13" spans="1:109" s="259" customFormat="1" ht="13" x14ac:dyDescent="0.2">
      <c r="A13" s="367"/>
      <c r="B13" s="367"/>
      <c r="C13" s="367"/>
      <c r="D13" s="367"/>
      <c r="E13" s="367"/>
      <c r="F13" s="367"/>
      <c r="G13" s="367"/>
      <c r="H13" s="367"/>
      <c r="I13" s="367"/>
      <c r="J13" s="367"/>
      <c r="K13" s="367"/>
      <c r="L13" s="367"/>
      <c r="M13" s="367"/>
      <c r="N13" s="367"/>
      <c r="O13" s="367"/>
      <c r="P13" s="367"/>
      <c r="Q13" s="367"/>
      <c r="R13" s="367"/>
      <c r="S13" s="367"/>
      <c r="T13" s="367"/>
      <c r="U13" s="367"/>
      <c r="V13" s="367"/>
      <c r="W13" s="367"/>
      <c r="X13" s="367"/>
      <c r="Y13" s="367"/>
      <c r="Z13" s="367"/>
      <c r="AA13" s="367"/>
      <c r="AB13" s="367"/>
      <c r="AC13" s="367"/>
      <c r="AD13" s="367"/>
      <c r="AE13" s="367"/>
      <c r="AF13" s="367"/>
      <c r="AG13" s="367"/>
      <c r="AH13" s="367"/>
      <c r="AI13" s="367"/>
      <c r="AJ13" s="367"/>
      <c r="AK13" s="367"/>
      <c r="AL13" s="367"/>
      <c r="AM13" s="367"/>
      <c r="AN13" s="367"/>
      <c r="AO13" s="367"/>
      <c r="AP13" s="367"/>
      <c r="AQ13" s="367"/>
      <c r="AR13" s="367"/>
      <c r="AS13" s="367"/>
      <c r="AT13" s="367"/>
      <c r="AU13" s="367"/>
      <c r="AV13" s="367"/>
      <c r="AW13" s="367"/>
      <c r="AX13" s="367"/>
      <c r="AY13" s="367"/>
      <c r="AZ13" s="367"/>
      <c r="BA13" s="367"/>
      <c r="BB13" s="367"/>
      <c r="BC13" s="367"/>
      <c r="BD13" s="367"/>
      <c r="BE13" s="367"/>
      <c r="BF13" s="367"/>
      <c r="BG13" s="367"/>
      <c r="BH13" s="367"/>
      <c r="BI13" s="367"/>
      <c r="BJ13" s="367"/>
      <c r="BK13" s="367"/>
      <c r="BL13" s="367"/>
      <c r="BM13" s="367"/>
      <c r="BN13" s="367"/>
      <c r="BO13" s="367"/>
      <c r="BP13" s="367"/>
      <c r="BQ13" s="367"/>
      <c r="BR13" s="367"/>
      <c r="BS13" s="367"/>
      <c r="BT13" s="367"/>
      <c r="BU13" s="367"/>
      <c r="BV13" s="367"/>
      <c r="BW13" s="367"/>
      <c r="BX13" s="367"/>
      <c r="BY13" s="367"/>
      <c r="BZ13" s="367"/>
      <c r="CA13" s="367"/>
      <c r="CB13" s="367"/>
      <c r="CC13" s="367"/>
      <c r="CD13" s="367"/>
      <c r="CE13" s="367"/>
      <c r="CF13" s="367"/>
      <c r="CG13" s="367"/>
      <c r="CH13" s="367"/>
      <c r="CI13" s="367"/>
      <c r="CJ13" s="367"/>
      <c r="CK13" s="367"/>
      <c r="CL13" s="367"/>
      <c r="CM13" s="367"/>
      <c r="CN13" s="367"/>
      <c r="CO13" s="367"/>
      <c r="CP13" s="367"/>
      <c r="CQ13" s="367"/>
      <c r="CR13" s="367"/>
      <c r="CS13" s="367"/>
      <c r="CT13" s="367"/>
      <c r="CU13" s="367"/>
      <c r="CV13" s="367"/>
      <c r="CW13" s="367"/>
      <c r="CX13" s="367"/>
      <c r="CY13" s="367"/>
      <c r="CZ13" s="367"/>
      <c r="DA13" s="367"/>
      <c r="DB13" s="367"/>
      <c r="DC13" s="367"/>
      <c r="DD13" s="367"/>
      <c r="DE13" s="367"/>
    </row>
    <row r="14" spans="1:109" s="259" customFormat="1" ht="13" x14ac:dyDescent="0.2">
      <c r="A14" s="367"/>
      <c r="B14" s="367"/>
      <c r="C14" s="367"/>
      <c r="D14" s="367"/>
      <c r="E14" s="367"/>
      <c r="F14" s="367"/>
      <c r="G14" s="367"/>
      <c r="H14" s="367"/>
      <c r="I14" s="367"/>
      <c r="J14" s="367"/>
      <c r="K14" s="367"/>
      <c r="L14" s="367"/>
      <c r="M14" s="367"/>
      <c r="N14" s="367"/>
      <c r="O14" s="367"/>
      <c r="P14" s="367"/>
      <c r="Q14" s="367"/>
      <c r="R14" s="367"/>
      <c r="S14" s="367"/>
      <c r="T14" s="367"/>
      <c r="U14" s="367"/>
      <c r="V14" s="367"/>
      <c r="W14" s="367"/>
      <c r="X14" s="367"/>
      <c r="Y14" s="367"/>
      <c r="Z14" s="367"/>
      <c r="AA14" s="367"/>
      <c r="AB14" s="367"/>
      <c r="AC14" s="367"/>
      <c r="AD14" s="367"/>
      <c r="AE14" s="367"/>
      <c r="AF14" s="367"/>
      <c r="AG14" s="367"/>
      <c r="AH14" s="367"/>
      <c r="AI14" s="367"/>
      <c r="AJ14" s="367"/>
      <c r="AK14" s="367"/>
      <c r="AL14" s="367"/>
      <c r="AM14" s="367"/>
      <c r="AN14" s="367"/>
      <c r="AO14" s="367"/>
      <c r="AP14" s="367"/>
      <c r="AQ14" s="367"/>
      <c r="AR14" s="367"/>
      <c r="AS14" s="367"/>
      <c r="AT14" s="367"/>
      <c r="AU14" s="367"/>
      <c r="AV14" s="367"/>
      <c r="AW14" s="367"/>
      <c r="AX14" s="367"/>
      <c r="AY14" s="367"/>
      <c r="AZ14" s="367"/>
      <c r="BA14" s="367"/>
      <c r="BB14" s="367"/>
      <c r="BC14" s="367"/>
      <c r="BD14" s="367"/>
      <c r="BE14" s="367"/>
      <c r="BF14" s="367"/>
      <c r="BG14" s="367"/>
      <c r="BH14" s="367"/>
      <c r="BI14" s="367"/>
      <c r="BJ14" s="367"/>
      <c r="BK14" s="367"/>
      <c r="BL14" s="367"/>
      <c r="BM14" s="367"/>
      <c r="BN14" s="367"/>
      <c r="BO14" s="367"/>
      <c r="BP14" s="367"/>
      <c r="BQ14" s="367"/>
      <c r="BR14" s="367"/>
      <c r="BS14" s="367"/>
      <c r="BT14" s="367"/>
      <c r="BU14" s="367"/>
      <c r="BV14" s="367"/>
      <c r="BW14" s="367"/>
      <c r="BX14" s="367"/>
      <c r="BY14" s="367"/>
      <c r="BZ14" s="367"/>
      <c r="CA14" s="367"/>
      <c r="CB14" s="367"/>
      <c r="CC14" s="367"/>
      <c r="CD14" s="367"/>
      <c r="CE14" s="367"/>
      <c r="CF14" s="367"/>
      <c r="CG14" s="367"/>
      <c r="CH14" s="367"/>
      <c r="CI14" s="367"/>
      <c r="CJ14" s="367"/>
      <c r="CK14" s="367"/>
      <c r="CL14" s="367"/>
      <c r="CM14" s="367"/>
      <c r="CN14" s="367"/>
      <c r="CO14" s="367"/>
      <c r="CP14" s="367"/>
      <c r="CQ14" s="367"/>
      <c r="CR14" s="367"/>
      <c r="CS14" s="367"/>
      <c r="CT14" s="367"/>
      <c r="CU14" s="367"/>
      <c r="CV14" s="367"/>
      <c r="CW14" s="367"/>
      <c r="CX14" s="367"/>
      <c r="CY14" s="367"/>
      <c r="CZ14" s="367"/>
      <c r="DA14" s="367"/>
      <c r="DB14" s="367"/>
      <c r="DC14" s="367"/>
      <c r="DD14" s="367"/>
      <c r="DE14" s="367"/>
    </row>
    <row r="15" spans="1:109" s="259" customFormat="1" ht="13" x14ac:dyDescent="0.2">
      <c r="A15" s="366"/>
      <c r="B15" s="367"/>
      <c r="C15" s="367"/>
      <c r="D15" s="367"/>
      <c r="E15" s="367"/>
      <c r="F15" s="367"/>
      <c r="G15" s="367"/>
      <c r="H15" s="367"/>
      <c r="I15" s="367"/>
      <c r="J15" s="367"/>
      <c r="K15" s="367"/>
      <c r="L15" s="367"/>
      <c r="M15" s="367"/>
      <c r="N15" s="367"/>
      <c r="O15" s="367"/>
      <c r="P15" s="367"/>
      <c r="Q15" s="367"/>
      <c r="R15" s="367"/>
      <c r="S15" s="367"/>
      <c r="T15" s="367"/>
      <c r="U15" s="367"/>
      <c r="V15" s="367"/>
      <c r="W15" s="367"/>
      <c r="X15" s="367"/>
      <c r="Y15" s="367"/>
      <c r="Z15" s="367"/>
      <c r="AA15" s="367"/>
      <c r="AB15" s="367"/>
      <c r="AC15" s="367"/>
      <c r="AD15" s="367"/>
      <c r="AE15" s="367"/>
      <c r="AF15" s="367"/>
      <c r="AG15" s="367"/>
      <c r="AH15" s="367"/>
      <c r="AI15" s="367"/>
      <c r="AJ15" s="367"/>
      <c r="AK15" s="367"/>
      <c r="AL15" s="367"/>
      <c r="AM15" s="367"/>
      <c r="AN15" s="367"/>
      <c r="AO15" s="367"/>
      <c r="AP15" s="367"/>
      <c r="AQ15" s="367"/>
      <c r="AR15" s="367"/>
      <c r="AS15" s="367"/>
      <c r="AT15" s="367"/>
      <c r="AU15" s="367"/>
      <c r="AV15" s="367"/>
      <c r="AW15" s="367"/>
      <c r="AX15" s="367"/>
      <c r="AY15" s="367"/>
      <c r="AZ15" s="367"/>
      <c r="BA15" s="367"/>
      <c r="BB15" s="367"/>
      <c r="BC15" s="367"/>
      <c r="BD15" s="367"/>
      <c r="BE15" s="367"/>
      <c r="BF15" s="367"/>
      <c r="BG15" s="367"/>
      <c r="BH15" s="367"/>
      <c r="BI15" s="367"/>
      <c r="BJ15" s="367"/>
      <c r="BK15" s="367"/>
      <c r="BL15" s="367"/>
      <c r="BM15" s="367"/>
      <c r="BN15" s="367"/>
      <c r="BO15" s="367"/>
      <c r="BP15" s="367"/>
      <c r="BQ15" s="367"/>
      <c r="BR15" s="367"/>
      <c r="BS15" s="367"/>
      <c r="BT15" s="367"/>
      <c r="BU15" s="367"/>
      <c r="BV15" s="367"/>
      <c r="BW15" s="367"/>
      <c r="BX15" s="367"/>
      <c r="BY15" s="367"/>
      <c r="BZ15" s="367"/>
      <c r="CA15" s="367"/>
      <c r="CB15" s="367"/>
      <c r="CC15" s="367"/>
      <c r="CD15" s="367"/>
      <c r="CE15" s="367"/>
      <c r="CF15" s="367"/>
      <c r="CG15" s="367"/>
      <c r="CH15" s="367"/>
      <c r="CI15" s="367"/>
      <c r="CJ15" s="367"/>
      <c r="CK15" s="367"/>
      <c r="CL15" s="367"/>
      <c r="CM15" s="367"/>
      <c r="CN15" s="367"/>
      <c r="CO15" s="367"/>
      <c r="CP15" s="367"/>
      <c r="CQ15" s="367"/>
      <c r="CR15" s="367"/>
      <c r="CS15" s="367"/>
      <c r="CT15" s="367"/>
      <c r="CU15" s="367"/>
      <c r="CV15" s="367"/>
      <c r="CW15" s="367"/>
      <c r="CX15" s="367"/>
      <c r="CY15" s="367"/>
      <c r="CZ15" s="367"/>
      <c r="DA15" s="367"/>
      <c r="DB15" s="367"/>
      <c r="DC15" s="367"/>
      <c r="DD15" s="367"/>
      <c r="DE15" s="367"/>
    </row>
    <row r="16" spans="1:109" s="259" customFormat="1" ht="13" x14ac:dyDescent="0.2">
      <c r="A16" s="366"/>
      <c r="B16" s="367"/>
      <c r="C16" s="367"/>
      <c r="D16" s="367"/>
      <c r="E16" s="367"/>
      <c r="F16" s="367"/>
      <c r="G16" s="367"/>
      <c r="H16" s="367"/>
      <c r="I16" s="367"/>
      <c r="J16" s="367"/>
      <c r="K16" s="367"/>
      <c r="L16" s="367"/>
      <c r="M16" s="367"/>
      <c r="N16" s="367"/>
      <c r="O16" s="367"/>
      <c r="P16" s="367"/>
      <c r="Q16" s="367"/>
      <c r="R16" s="367"/>
      <c r="S16" s="367"/>
      <c r="T16" s="367"/>
      <c r="U16" s="367"/>
      <c r="V16" s="367"/>
      <c r="W16" s="367"/>
      <c r="X16" s="367"/>
      <c r="Y16" s="367"/>
      <c r="Z16" s="367"/>
      <c r="AA16" s="367"/>
      <c r="AB16" s="367"/>
      <c r="AC16" s="367"/>
      <c r="AD16" s="367"/>
      <c r="AE16" s="367"/>
      <c r="AF16" s="367"/>
      <c r="AG16" s="367"/>
      <c r="AH16" s="367"/>
      <c r="AI16" s="367"/>
      <c r="AJ16" s="367"/>
      <c r="AK16" s="367"/>
      <c r="AL16" s="367"/>
      <c r="AM16" s="367"/>
      <c r="AN16" s="367"/>
      <c r="AO16" s="367"/>
      <c r="AP16" s="367"/>
      <c r="AQ16" s="367"/>
      <c r="AR16" s="367"/>
      <c r="AS16" s="367"/>
      <c r="AT16" s="367"/>
      <c r="AU16" s="367"/>
      <c r="AV16" s="367"/>
      <c r="AW16" s="367"/>
      <c r="AX16" s="367"/>
      <c r="AY16" s="367"/>
      <c r="AZ16" s="367"/>
      <c r="BA16" s="367"/>
      <c r="BB16" s="367"/>
      <c r="BC16" s="367"/>
      <c r="BD16" s="367"/>
      <c r="BE16" s="367"/>
      <c r="BF16" s="367"/>
      <c r="BG16" s="367"/>
      <c r="BH16" s="367"/>
      <c r="BI16" s="367"/>
      <c r="BJ16" s="367"/>
      <c r="BK16" s="367"/>
      <c r="BL16" s="367"/>
      <c r="BM16" s="367"/>
      <c r="BN16" s="367"/>
      <c r="BO16" s="367"/>
      <c r="BP16" s="367"/>
      <c r="BQ16" s="367"/>
      <c r="BR16" s="367"/>
      <c r="BS16" s="367"/>
      <c r="BT16" s="367"/>
      <c r="BU16" s="367"/>
      <c r="BV16" s="367"/>
      <c r="BW16" s="367"/>
      <c r="BX16" s="367"/>
      <c r="BY16" s="367"/>
      <c r="BZ16" s="367"/>
      <c r="CA16" s="367"/>
      <c r="CB16" s="367"/>
      <c r="CC16" s="367"/>
      <c r="CD16" s="367"/>
      <c r="CE16" s="367"/>
      <c r="CF16" s="367"/>
      <c r="CG16" s="367"/>
      <c r="CH16" s="367"/>
      <c r="CI16" s="367"/>
      <c r="CJ16" s="367"/>
      <c r="CK16" s="367"/>
      <c r="CL16" s="367"/>
      <c r="CM16" s="367"/>
      <c r="CN16" s="367"/>
      <c r="CO16" s="367"/>
      <c r="CP16" s="367"/>
      <c r="CQ16" s="367"/>
      <c r="CR16" s="367"/>
      <c r="CS16" s="367"/>
      <c r="CT16" s="367"/>
      <c r="CU16" s="367"/>
      <c r="CV16" s="367"/>
      <c r="CW16" s="367"/>
      <c r="CX16" s="367"/>
      <c r="CY16" s="367"/>
      <c r="CZ16" s="367"/>
      <c r="DA16" s="367"/>
      <c r="DB16" s="367"/>
      <c r="DC16" s="367"/>
      <c r="DD16" s="367"/>
      <c r="DE16" s="367"/>
    </row>
    <row r="17" spans="1:109" s="259" customFormat="1" ht="13" x14ac:dyDescent="0.2">
      <c r="A17" s="366"/>
      <c r="B17" s="367"/>
      <c r="C17" s="367"/>
      <c r="D17" s="367"/>
      <c r="E17" s="367"/>
      <c r="F17" s="367"/>
      <c r="G17" s="367"/>
      <c r="H17" s="367"/>
      <c r="I17" s="367"/>
      <c r="J17" s="367"/>
      <c r="K17" s="367"/>
      <c r="L17" s="367"/>
      <c r="M17" s="367"/>
      <c r="N17" s="367"/>
      <c r="O17" s="367"/>
      <c r="P17" s="367"/>
      <c r="Q17" s="367"/>
      <c r="R17" s="367"/>
      <c r="S17" s="367"/>
      <c r="T17" s="367"/>
      <c r="U17" s="367"/>
      <c r="V17" s="367"/>
      <c r="W17" s="367"/>
      <c r="X17" s="367"/>
      <c r="Y17" s="367"/>
      <c r="Z17" s="367"/>
      <c r="AA17" s="367"/>
      <c r="AB17" s="367"/>
      <c r="AC17" s="367"/>
      <c r="AD17" s="367"/>
      <c r="AE17" s="367"/>
      <c r="AF17" s="367"/>
      <c r="AG17" s="367"/>
      <c r="AH17" s="367"/>
      <c r="AI17" s="367"/>
      <c r="AJ17" s="367"/>
      <c r="AK17" s="367"/>
      <c r="AL17" s="367"/>
      <c r="AM17" s="367"/>
      <c r="AN17" s="367"/>
      <c r="AO17" s="367"/>
      <c r="AP17" s="367"/>
      <c r="AQ17" s="367"/>
      <c r="AR17" s="367"/>
      <c r="AS17" s="367"/>
      <c r="AT17" s="367"/>
      <c r="AU17" s="367"/>
      <c r="AV17" s="367"/>
      <c r="AW17" s="367"/>
      <c r="AX17" s="367"/>
      <c r="AY17" s="367"/>
      <c r="AZ17" s="367"/>
      <c r="BA17" s="367"/>
      <c r="BB17" s="367"/>
      <c r="BC17" s="367"/>
      <c r="BD17" s="367"/>
      <c r="BE17" s="367"/>
      <c r="BF17" s="367"/>
      <c r="BG17" s="367"/>
      <c r="BH17" s="367"/>
      <c r="BI17" s="367"/>
      <c r="BJ17" s="367"/>
      <c r="BK17" s="367"/>
      <c r="BL17" s="367"/>
      <c r="BM17" s="367"/>
      <c r="BN17" s="367"/>
      <c r="BO17" s="367"/>
      <c r="BP17" s="367"/>
      <c r="BQ17" s="367"/>
      <c r="BR17" s="367"/>
      <c r="BS17" s="367"/>
      <c r="BT17" s="367"/>
      <c r="BU17" s="367"/>
      <c r="BV17" s="367"/>
      <c r="BW17" s="367"/>
      <c r="BX17" s="367"/>
      <c r="BY17" s="367"/>
      <c r="BZ17" s="367"/>
      <c r="CA17" s="367"/>
      <c r="CB17" s="367"/>
      <c r="CC17" s="367"/>
      <c r="CD17" s="367"/>
      <c r="CE17" s="367"/>
      <c r="CF17" s="367"/>
      <c r="CG17" s="367"/>
      <c r="CH17" s="367"/>
      <c r="CI17" s="367"/>
      <c r="CJ17" s="367"/>
      <c r="CK17" s="367"/>
      <c r="CL17" s="367"/>
      <c r="CM17" s="367"/>
      <c r="CN17" s="367"/>
      <c r="CO17" s="367"/>
      <c r="CP17" s="367"/>
      <c r="CQ17" s="367"/>
      <c r="CR17" s="367"/>
      <c r="CS17" s="367"/>
      <c r="CT17" s="367"/>
      <c r="CU17" s="367"/>
      <c r="CV17" s="367"/>
      <c r="CW17" s="367"/>
      <c r="CX17" s="367"/>
      <c r="CY17" s="367"/>
      <c r="CZ17" s="367"/>
      <c r="DA17" s="367"/>
      <c r="DB17" s="367"/>
      <c r="DC17" s="367"/>
      <c r="DD17" s="367"/>
      <c r="DE17" s="367"/>
    </row>
    <row r="18" spans="1:109" s="259" customFormat="1" ht="13" x14ac:dyDescent="0.2">
      <c r="A18" s="366"/>
      <c r="B18" s="367"/>
      <c r="C18" s="367"/>
      <c r="D18" s="367"/>
      <c r="E18" s="367"/>
      <c r="F18" s="367"/>
      <c r="G18" s="367"/>
      <c r="H18" s="367"/>
      <c r="I18" s="367"/>
      <c r="J18" s="367"/>
      <c r="K18" s="367"/>
      <c r="L18" s="367"/>
      <c r="M18" s="367"/>
      <c r="N18" s="367"/>
      <c r="O18" s="367"/>
      <c r="P18" s="367"/>
      <c r="Q18" s="367"/>
      <c r="R18" s="367"/>
      <c r="S18" s="367"/>
      <c r="T18" s="367"/>
      <c r="U18" s="367"/>
      <c r="V18" s="367"/>
      <c r="W18" s="367"/>
      <c r="X18" s="367"/>
      <c r="Y18" s="367"/>
      <c r="Z18" s="367"/>
      <c r="AA18" s="367"/>
      <c r="AB18" s="367"/>
      <c r="AC18" s="367"/>
      <c r="AD18" s="367"/>
      <c r="AE18" s="367"/>
      <c r="AF18" s="367"/>
      <c r="AG18" s="367"/>
      <c r="AH18" s="367"/>
      <c r="AI18" s="367"/>
      <c r="AJ18" s="367"/>
      <c r="AK18" s="367"/>
      <c r="AL18" s="367"/>
      <c r="AM18" s="367"/>
      <c r="AN18" s="367"/>
      <c r="AO18" s="367"/>
      <c r="AP18" s="367"/>
      <c r="AQ18" s="367"/>
      <c r="AR18" s="367"/>
      <c r="AS18" s="367"/>
      <c r="AT18" s="367"/>
      <c r="AU18" s="367"/>
      <c r="AV18" s="367"/>
      <c r="AW18" s="367"/>
      <c r="AX18" s="367"/>
      <c r="AY18" s="367"/>
      <c r="AZ18" s="367"/>
      <c r="BA18" s="367"/>
      <c r="BB18" s="367"/>
      <c r="BC18" s="367"/>
      <c r="BD18" s="367"/>
      <c r="BE18" s="367"/>
      <c r="BF18" s="367"/>
      <c r="BG18" s="367"/>
      <c r="BH18" s="367"/>
      <c r="BI18" s="367"/>
      <c r="BJ18" s="367"/>
      <c r="BK18" s="367"/>
      <c r="BL18" s="367"/>
      <c r="BM18" s="367"/>
      <c r="BN18" s="367"/>
      <c r="BO18" s="367"/>
      <c r="BP18" s="367"/>
      <c r="BQ18" s="367"/>
      <c r="BR18" s="367"/>
      <c r="BS18" s="367"/>
      <c r="BT18" s="367"/>
      <c r="BU18" s="367"/>
      <c r="BV18" s="367"/>
      <c r="BW18" s="367"/>
      <c r="BX18" s="367"/>
      <c r="BY18" s="367"/>
      <c r="BZ18" s="367"/>
      <c r="CA18" s="367"/>
      <c r="CB18" s="367"/>
      <c r="CC18" s="367"/>
      <c r="CD18" s="367"/>
      <c r="CE18" s="367"/>
      <c r="CF18" s="367"/>
      <c r="CG18" s="367"/>
      <c r="CH18" s="367"/>
      <c r="CI18" s="367"/>
      <c r="CJ18" s="367"/>
      <c r="CK18" s="367"/>
      <c r="CL18" s="367"/>
      <c r="CM18" s="367"/>
      <c r="CN18" s="367"/>
      <c r="CO18" s="367"/>
      <c r="CP18" s="367"/>
      <c r="CQ18" s="367"/>
      <c r="CR18" s="367"/>
      <c r="CS18" s="367"/>
      <c r="CT18" s="367"/>
      <c r="CU18" s="367"/>
      <c r="CV18" s="367"/>
      <c r="CW18" s="367"/>
      <c r="CX18" s="367"/>
      <c r="CY18" s="367"/>
      <c r="CZ18" s="367"/>
      <c r="DA18" s="367"/>
      <c r="DB18" s="367"/>
      <c r="DC18" s="367"/>
      <c r="DD18" s="367"/>
      <c r="DE18" s="367"/>
    </row>
    <row r="19" spans="1:109" ht="13" x14ac:dyDescent="0.2">
      <c r="DD19" s="366"/>
      <c r="DE19" s="366"/>
    </row>
    <row r="20" spans="1:109" ht="13" x14ac:dyDescent="0.2">
      <c r="DD20" s="366"/>
      <c r="DE20" s="366"/>
    </row>
    <row r="21" spans="1:109" ht="17.25" customHeight="1" x14ac:dyDescent="0.2">
      <c r="B21" s="368"/>
      <c r="C21" s="369"/>
      <c r="D21" s="369"/>
      <c r="E21" s="369"/>
      <c r="F21" s="369"/>
      <c r="G21" s="369"/>
      <c r="H21" s="369"/>
      <c r="I21" s="369"/>
      <c r="J21" s="369"/>
      <c r="K21" s="369"/>
      <c r="L21" s="369"/>
      <c r="M21" s="369"/>
      <c r="N21" s="370"/>
      <c r="O21" s="369"/>
      <c r="P21" s="369"/>
      <c r="Q21" s="369"/>
      <c r="R21" s="369"/>
      <c r="S21" s="369"/>
      <c r="T21" s="369"/>
      <c r="U21" s="369"/>
      <c r="V21" s="369"/>
      <c r="W21" s="369"/>
      <c r="X21" s="369"/>
      <c r="Y21" s="369"/>
      <c r="Z21" s="369"/>
      <c r="AA21" s="369"/>
      <c r="AB21" s="369"/>
      <c r="AC21" s="369"/>
      <c r="AD21" s="369"/>
      <c r="AE21" s="369"/>
      <c r="AF21" s="369"/>
      <c r="AG21" s="369"/>
      <c r="AH21" s="369"/>
      <c r="AI21" s="369"/>
      <c r="AJ21" s="369"/>
      <c r="AK21" s="369"/>
      <c r="AL21" s="369"/>
      <c r="AM21" s="369"/>
      <c r="AN21" s="369"/>
      <c r="AO21" s="369"/>
      <c r="AP21" s="369"/>
      <c r="AQ21" s="369"/>
      <c r="AR21" s="369"/>
      <c r="AS21" s="369"/>
      <c r="AT21" s="370"/>
      <c r="AU21" s="369"/>
      <c r="AV21" s="369"/>
      <c r="AW21" s="369"/>
      <c r="AX21" s="369"/>
      <c r="AY21" s="369"/>
      <c r="AZ21" s="369"/>
      <c r="BA21" s="369"/>
      <c r="BB21" s="369"/>
      <c r="BC21" s="369"/>
      <c r="BD21" s="369"/>
      <c r="BE21" s="369"/>
      <c r="BF21" s="370"/>
      <c r="BG21" s="369"/>
      <c r="BH21" s="369"/>
      <c r="BI21" s="369"/>
      <c r="BJ21" s="369"/>
      <c r="BK21" s="369"/>
      <c r="BL21" s="369"/>
      <c r="BM21" s="369"/>
      <c r="BN21" s="369"/>
      <c r="BO21" s="369"/>
      <c r="BP21" s="369"/>
      <c r="BQ21" s="369"/>
      <c r="BR21" s="370"/>
      <c r="BS21" s="369"/>
      <c r="BT21" s="369"/>
      <c r="BU21" s="369"/>
      <c r="BV21" s="369"/>
      <c r="BW21" s="369"/>
      <c r="BX21" s="369"/>
      <c r="BY21" s="369"/>
      <c r="BZ21" s="369"/>
      <c r="CA21" s="369"/>
      <c r="CB21" s="369"/>
      <c r="CC21" s="369"/>
      <c r="CD21" s="370"/>
      <c r="CE21" s="369"/>
      <c r="CF21" s="369"/>
      <c r="CG21" s="369"/>
      <c r="CH21" s="369"/>
      <c r="CI21" s="369"/>
      <c r="CJ21" s="369"/>
      <c r="CK21" s="369"/>
      <c r="CL21" s="369"/>
      <c r="CM21" s="369"/>
      <c r="CN21" s="369"/>
      <c r="CO21" s="369"/>
      <c r="CP21" s="370"/>
      <c r="CQ21" s="369"/>
      <c r="CR21" s="369"/>
      <c r="CS21" s="369"/>
      <c r="CT21" s="369"/>
      <c r="CU21" s="369"/>
      <c r="CV21" s="369"/>
      <c r="CW21" s="369"/>
      <c r="CX21" s="369"/>
      <c r="CY21" s="369"/>
      <c r="CZ21" s="369"/>
      <c r="DA21" s="369"/>
      <c r="DB21" s="370"/>
      <c r="DC21" s="369"/>
      <c r="DD21" s="371"/>
      <c r="DE21" s="366"/>
    </row>
    <row r="22" spans="1:109" ht="17.25" customHeight="1" x14ac:dyDescent="0.2">
      <c r="B22" s="372"/>
    </row>
    <row r="23" spans="1:109" ht="13" x14ac:dyDescent="0.2">
      <c r="B23" s="372"/>
    </row>
    <row r="24" spans="1:109" ht="13" x14ac:dyDescent="0.2">
      <c r="B24" s="372"/>
    </row>
    <row r="25" spans="1:109" ht="13" x14ac:dyDescent="0.2">
      <c r="B25" s="372"/>
    </row>
    <row r="26" spans="1:109" ht="13" x14ac:dyDescent="0.2">
      <c r="B26" s="372"/>
    </row>
    <row r="27" spans="1:109" ht="13" x14ac:dyDescent="0.2">
      <c r="B27" s="372"/>
    </row>
    <row r="28" spans="1:109" ht="13" x14ac:dyDescent="0.2">
      <c r="B28" s="372"/>
    </row>
    <row r="29" spans="1:109" ht="13" x14ac:dyDescent="0.2">
      <c r="B29" s="372"/>
    </row>
    <row r="30" spans="1:109" ht="13" x14ac:dyDescent="0.2">
      <c r="B30" s="372"/>
    </row>
    <row r="31" spans="1:109" ht="13" x14ac:dyDescent="0.2">
      <c r="B31" s="372"/>
    </row>
    <row r="32" spans="1:109" ht="13" x14ac:dyDescent="0.2">
      <c r="B32" s="372"/>
    </row>
    <row r="33" spans="2:109" ht="13" x14ac:dyDescent="0.2">
      <c r="B33" s="372"/>
    </row>
    <row r="34" spans="2:109" ht="13" x14ac:dyDescent="0.2">
      <c r="B34" s="372"/>
    </row>
    <row r="35" spans="2:109" ht="13" x14ac:dyDescent="0.2">
      <c r="B35" s="372"/>
    </row>
    <row r="36" spans="2:109" ht="13" x14ac:dyDescent="0.2">
      <c r="B36" s="372"/>
    </row>
    <row r="37" spans="2:109" ht="13" x14ac:dyDescent="0.2">
      <c r="B37" s="372"/>
    </row>
    <row r="38" spans="2:109" ht="13" x14ac:dyDescent="0.2">
      <c r="B38" s="372"/>
    </row>
    <row r="39" spans="2:109" ht="13" x14ac:dyDescent="0.2">
      <c r="B39" s="374"/>
      <c r="C39" s="375"/>
      <c r="D39" s="375"/>
      <c r="E39" s="375"/>
      <c r="F39" s="375"/>
      <c r="G39" s="375"/>
      <c r="H39" s="375"/>
      <c r="I39" s="375"/>
      <c r="J39" s="375"/>
      <c r="K39" s="375"/>
      <c r="L39" s="375"/>
      <c r="M39" s="375"/>
      <c r="N39" s="375"/>
      <c r="O39" s="375"/>
      <c r="P39" s="375"/>
      <c r="Q39" s="375"/>
      <c r="R39" s="375"/>
      <c r="S39" s="375"/>
      <c r="T39" s="375"/>
      <c r="U39" s="375"/>
      <c r="V39" s="375"/>
      <c r="W39" s="375"/>
      <c r="X39" s="375"/>
      <c r="Y39" s="375"/>
      <c r="Z39" s="375"/>
      <c r="AA39" s="375"/>
      <c r="AB39" s="375"/>
      <c r="AC39" s="375"/>
      <c r="AD39" s="375"/>
      <c r="AE39" s="375"/>
      <c r="AF39" s="375"/>
      <c r="AG39" s="375"/>
      <c r="AH39" s="375"/>
      <c r="AI39" s="375"/>
      <c r="AJ39" s="375"/>
      <c r="AK39" s="375"/>
      <c r="AL39" s="375"/>
      <c r="AM39" s="375"/>
      <c r="AN39" s="375"/>
      <c r="AO39" s="375"/>
      <c r="AP39" s="375"/>
      <c r="AQ39" s="375"/>
      <c r="AR39" s="375"/>
      <c r="AS39" s="375"/>
      <c r="AT39" s="375"/>
      <c r="AU39" s="375"/>
      <c r="AV39" s="375"/>
      <c r="AW39" s="375"/>
      <c r="AX39" s="375"/>
      <c r="AY39" s="375"/>
      <c r="AZ39" s="375"/>
      <c r="BA39" s="375"/>
      <c r="BB39" s="375"/>
      <c r="BC39" s="375"/>
      <c r="BD39" s="375"/>
      <c r="BE39" s="375"/>
      <c r="BF39" s="375"/>
      <c r="BG39" s="375"/>
      <c r="BH39" s="375"/>
      <c r="BI39" s="375"/>
      <c r="BJ39" s="375"/>
      <c r="BK39" s="375"/>
      <c r="BL39" s="375"/>
      <c r="BM39" s="375"/>
      <c r="BN39" s="375"/>
      <c r="BO39" s="375"/>
      <c r="BP39" s="375"/>
      <c r="BQ39" s="375"/>
      <c r="BR39" s="375"/>
      <c r="BS39" s="375"/>
      <c r="BT39" s="375"/>
      <c r="BU39" s="375"/>
      <c r="BV39" s="375"/>
      <c r="BW39" s="375"/>
      <c r="BX39" s="375"/>
      <c r="BY39" s="375"/>
      <c r="BZ39" s="375"/>
      <c r="CA39" s="375"/>
      <c r="CB39" s="375"/>
      <c r="CC39" s="375"/>
      <c r="CD39" s="375"/>
      <c r="CE39" s="375"/>
      <c r="CF39" s="375"/>
      <c r="CG39" s="375"/>
      <c r="CH39" s="375"/>
      <c r="CI39" s="375"/>
      <c r="CJ39" s="375"/>
      <c r="CK39" s="375"/>
      <c r="CL39" s="375"/>
      <c r="CM39" s="375"/>
      <c r="CN39" s="375"/>
      <c r="CO39" s="375"/>
      <c r="CP39" s="375"/>
      <c r="CQ39" s="375"/>
      <c r="CR39" s="375"/>
      <c r="CS39" s="375"/>
      <c r="CT39" s="375"/>
      <c r="CU39" s="375"/>
      <c r="CV39" s="375"/>
      <c r="CW39" s="375"/>
      <c r="CX39" s="375"/>
      <c r="CY39" s="375"/>
      <c r="CZ39" s="375"/>
      <c r="DA39" s="375"/>
      <c r="DB39" s="375"/>
      <c r="DC39" s="375"/>
      <c r="DD39" s="376"/>
    </row>
    <row r="40" spans="2:109" ht="13" x14ac:dyDescent="0.2">
      <c r="B40" s="377"/>
      <c r="DD40" s="377"/>
      <c r="DE40" s="366"/>
    </row>
    <row r="41" spans="2:109" ht="16.5" x14ac:dyDescent="0.2">
      <c r="B41" s="378" t="s">
        <v>598</v>
      </c>
      <c r="C41" s="369"/>
      <c r="D41" s="369"/>
      <c r="E41" s="369"/>
      <c r="F41" s="369"/>
      <c r="G41" s="369"/>
      <c r="H41" s="369"/>
      <c r="I41" s="369"/>
      <c r="J41" s="369"/>
      <c r="K41" s="369"/>
      <c r="L41" s="369"/>
      <c r="M41" s="369"/>
      <c r="N41" s="369"/>
      <c r="O41" s="369"/>
      <c r="P41" s="369"/>
      <c r="Q41" s="369"/>
      <c r="R41" s="369"/>
      <c r="S41" s="369"/>
      <c r="T41" s="369"/>
      <c r="U41" s="369"/>
      <c r="V41" s="369"/>
      <c r="W41" s="369"/>
      <c r="X41" s="369"/>
      <c r="Y41" s="369"/>
      <c r="Z41" s="369"/>
      <c r="AA41" s="369"/>
      <c r="AB41" s="369"/>
      <c r="AC41" s="369"/>
      <c r="AD41" s="369"/>
      <c r="AE41" s="369"/>
      <c r="AF41" s="369"/>
      <c r="AG41" s="369"/>
      <c r="AH41" s="369"/>
      <c r="AI41" s="369"/>
      <c r="AJ41" s="369"/>
      <c r="AK41" s="369"/>
      <c r="AL41" s="369"/>
      <c r="AM41" s="369"/>
      <c r="AN41" s="369"/>
      <c r="AO41" s="369"/>
      <c r="AP41" s="369"/>
      <c r="AQ41" s="369"/>
      <c r="AR41" s="369"/>
      <c r="AS41" s="369"/>
      <c r="AT41" s="369"/>
      <c r="AU41" s="369"/>
      <c r="AV41" s="369"/>
      <c r="AW41" s="369"/>
      <c r="AX41" s="369"/>
      <c r="AY41" s="369"/>
      <c r="AZ41" s="369"/>
      <c r="BA41" s="369"/>
      <c r="BB41" s="369"/>
      <c r="BC41" s="369"/>
      <c r="BD41" s="369"/>
      <c r="BE41" s="369"/>
      <c r="BF41" s="369"/>
      <c r="BG41" s="369"/>
      <c r="BH41" s="369"/>
      <c r="BI41" s="369"/>
      <c r="BJ41" s="369"/>
      <c r="BK41" s="369"/>
      <c r="BL41" s="369"/>
      <c r="BM41" s="369"/>
      <c r="BN41" s="369"/>
      <c r="BO41" s="369"/>
      <c r="BP41" s="369"/>
      <c r="BQ41" s="369"/>
      <c r="BR41" s="369"/>
      <c r="BS41" s="369"/>
      <c r="BT41" s="369"/>
      <c r="BU41" s="369"/>
      <c r="BV41" s="369"/>
      <c r="BW41" s="369"/>
      <c r="BX41" s="369"/>
      <c r="BY41" s="369"/>
      <c r="BZ41" s="369"/>
      <c r="CA41" s="369"/>
      <c r="CB41" s="369"/>
      <c r="CC41" s="369"/>
      <c r="CD41" s="369"/>
      <c r="CE41" s="369"/>
      <c r="CF41" s="369"/>
      <c r="CG41" s="369"/>
      <c r="CH41" s="369"/>
      <c r="CI41" s="369"/>
      <c r="CJ41" s="369"/>
      <c r="CK41" s="369"/>
      <c r="CL41" s="369"/>
      <c r="CM41" s="369"/>
      <c r="CN41" s="369"/>
      <c r="CO41" s="369"/>
      <c r="CP41" s="369"/>
      <c r="CQ41" s="369"/>
      <c r="CR41" s="369"/>
      <c r="CS41" s="369"/>
      <c r="CT41" s="369"/>
      <c r="CU41" s="369"/>
      <c r="CV41" s="369"/>
      <c r="CW41" s="369"/>
      <c r="CX41" s="369"/>
      <c r="CY41" s="369"/>
      <c r="CZ41" s="369"/>
      <c r="DA41" s="369"/>
      <c r="DB41" s="369"/>
      <c r="DC41" s="369"/>
      <c r="DD41" s="371"/>
    </row>
    <row r="42" spans="2:109" ht="13" x14ac:dyDescent="0.2">
      <c r="B42" s="372"/>
      <c r="G42" s="379"/>
      <c r="I42" s="380"/>
      <c r="J42" s="380"/>
      <c r="K42" s="380"/>
      <c r="AM42" s="379"/>
      <c r="AN42" s="379" t="s">
        <v>599</v>
      </c>
      <c r="AP42" s="380"/>
      <c r="AQ42" s="380"/>
      <c r="AR42" s="380"/>
      <c r="AY42" s="379"/>
      <c r="BA42" s="380"/>
      <c r="BB42" s="380"/>
      <c r="BC42" s="380"/>
      <c r="BK42" s="379"/>
      <c r="BM42" s="380"/>
      <c r="BN42" s="380"/>
      <c r="BO42" s="380"/>
      <c r="BW42" s="379"/>
      <c r="BY42" s="380"/>
      <c r="BZ42" s="380"/>
      <c r="CA42" s="380"/>
      <c r="CI42" s="379"/>
      <c r="CK42" s="380"/>
      <c r="CL42" s="380"/>
      <c r="CM42" s="380"/>
      <c r="CU42" s="379"/>
      <c r="CW42" s="380"/>
      <c r="CX42" s="380"/>
      <c r="CY42" s="380"/>
    </row>
    <row r="43" spans="2:109" ht="13.5" customHeight="1" x14ac:dyDescent="0.2">
      <c r="B43" s="372"/>
      <c r="AN43" s="1261" t="s">
        <v>607</v>
      </c>
      <c r="AO43" s="1262"/>
      <c r="AP43" s="1262"/>
      <c r="AQ43" s="1262"/>
      <c r="AR43" s="1262"/>
      <c r="AS43" s="1262"/>
      <c r="AT43" s="1262"/>
      <c r="AU43" s="1262"/>
      <c r="AV43" s="1262"/>
      <c r="AW43" s="1262"/>
      <c r="AX43" s="1262"/>
      <c r="AY43" s="1262"/>
      <c r="AZ43" s="1262"/>
      <c r="BA43" s="1262"/>
      <c r="BB43" s="1262"/>
      <c r="BC43" s="1262"/>
      <c r="BD43" s="1262"/>
      <c r="BE43" s="1262"/>
      <c r="BF43" s="1262"/>
      <c r="BG43" s="1262"/>
      <c r="BH43" s="1262"/>
      <c r="BI43" s="1262"/>
      <c r="BJ43" s="1262"/>
      <c r="BK43" s="1262"/>
      <c r="BL43" s="1262"/>
      <c r="BM43" s="1262"/>
      <c r="BN43" s="1262"/>
      <c r="BO43" s="1262"/>
      <c r="BP43" s="1262"/>
      <c r="BQ43" s="1262"/>
      <c r="BR43" s="1262"/>
      <c r="BS43" s="1262"/>
      <c r="BT43" s="1262"/>
      <c r="BU43" s="1262"/>
      <c r="BV43" s="1262"/>
      <c r="BW43" s="1262"/>
      <c r="BX43" s="1262"/>
      <c r="BY43" s="1262"/>
      <c r="BZ43" s="1262"/>
      <c r="CA43" s="1262"/>
      <c r="CB43" s="1262"/>
      <c r="CC43" s="1262"/>
      <c r="CD43" s="1262"/>
      <c r="CE43" s="1262"/>
      <c r="CF43" s="1262"/>
      <c r="CG43" s="1262"/>
      <c r="CH43" s="1262"/>
      <c r="CI43" s="1262"/>
      <c r="CJ43" s="1262"/>
      <c r="CK43" s="1262"/>
      <c r="CL43" s="1262"/>
      <c r="CM43" s="1262"/>
      <c r="CN43" s="1262"/>
      <c r="CO43" s="1262"/>
      <c r="CP43" s="1262"/>
      <c r="CQ43" s="1262"/>
      <c r="CR43" s="1262"/>
      <c r="CS43" s="1262"/>
      <c r="CT43" s="1262"/>
      <c r="CU43" s="1262"/>
      <c r="CV43" s="1262"/>
      <c r="CW43" s="1262"/>
      <c r="CX43" s="1262"/>
      <c r="CY43" s="1262"/>
      <c r="CZ43" s="1262"/>
      <c r="DA43" s="1262"/>
      <c r="DB43" s="1262"/>
      <c r="DC43" s="1263"/>
    </row>
    <row r="44" spans="2:109" ht="13" x14ac:dyDescent="0.2">
      <c r="B44" s="372"/>
      <c r="AN44" s="1264"/>
      <c r="AO44" s="1265"/>
      <c r="AP44" s="1265"/>
      <c r="AQ44" s="1265"/>
      <c r="AR44" s="1265"/>
      <c r="AS44" s="1265"/>
      <c r="AT44" s="1265"/>
      <c r="AU44" s="1265"/>
      <c r="AV44" s="1265"/>
      <c r="AW44" s="1265"/>
      <c r="AX44" s="1265"/>
      <c r="AY44" s="1265"/>
      <c r="AZ44" s="1265"/>
      <c r="BA44" s="1265"/>
      <c r="BB44" s="1265"/>
      <c r="BC44" s="1265"/>
      <c r="BD44" s="1265"/>
      <c r="BE44" s="1265"/>
      <c r="BF44" s="1265"/>
      <c r="BG44" s="1265"/>
      <c r="BH44" s="1265"/>
      <c r="BI44" s="1265"/>
      <c r="BJ44" s="1265"/>
      <c r="BK44" s="1265"/>
      <c r="BL44" s="1265"/>
      <c r="BM44" s="1265"/>
      <c r="BN44" s="1265"/>
      <c r="BO44" s="1265"/>
      <c r="BP44" s="1265"/>
      <c r="BQ44" s="1265"/>
      <c r="BR44" s="1265"/>
      <c r="BS44" s="1265"/>
      <c r="BT44" s="1265"/>
      <c r="BU44" s="1265"/>
      <c r="BV44" s="1265"/>
      <c r="BW44" s="1265"/>
      <c r="BX44" s="1265"/>
      <c r="BY44" s="1265"/>
      <c r="BZ44" s="1265"/>
      <c r="CA44" s="1265"/>
      <c r="CB44" s="1265"/>
      <c r="CC44" s="1265"/>
      <c r="CD44" s="1265"/>
      <c r="CE44" s="1265"/>
      <c r="CF44" s="1265"/>
      <c r="CG44" s="1265"/>
      <c r="CH44" s="1265"/>
      <c r="CI44" s="1265"/>
      <c r="CJ44" s="1265"/>
      <c r="CK44" s="1265"/>
      <c r="CL44" s="1265"/>
      <c r="CM44" s="1265"/>
      <c r="CN44" s="1265"/>
      <c r="CO44" s="1265"/>
      <c r="CP44" s="1265"/>
      <c r="CQ44" s="1265"/>
      <c r="CR44" s="1265"/>
      <c r="CS44" s="1265"/>
      <c r="CT44" s="1265"/>
      <c r="CU44" s="1265"/>
      <c r="CV44" s="1265"/>
      <c r="CW44" s="1265"/>
      <c r="CX44" s="1265"/>
      <c r="CY44" s="1265"/>
      <c r="CZ44" s="1265"/>
      <c r="DA44" s="1265"/>
      <c r="DB44" s="1265"/>
      <c r="DC44" s="1266"/>
    </row>
    <row r="45" spans="2:109" ht="13" x14ac:dyDescent="0.2">
      <c r="B45" s="372"/>
      <c r="AN45" s="1264"/>
      <c r="AO45" s="1265"/>
      <c r="AP45" s="1265"/>
      <c r="AQ45" s="1265"/>
      <c r="AR45" s="1265"/>
      <c r="AS45" s="1265"/>
      <c r="AT45" s="1265"/>
      <c r="AU45" s="1265"/>
      <c r="AV45" s="1265"/>
      <c r="AW45" s="1265"/>
      <c r="AX45" s="1265"/>
      <c r="AY45" s="1265"/>
      <c r="AZ45" s="1265"/>
      <c r="BA45" s="1265"/>
      <c r="BB45" s="1265"/>
      <c r="BC45" s="1265"/>
      <c r="BD45" s="1265"/>
      <c r="BE45" s="1265"/>
      <c r="BF45" s="1265"/>
      <c r="BG45" s="1265"/>
      <c r="BH45" s="1265"/>
      <c r="BI45" s="1265"/>
      <c r="BJ45" s="1265"/>
      <c r="BK45" s="1265"/>
      <c r="BL45" s="1265"/>
      <c r="BM45" s="1265"/>
      <c r="BN45" s="1265"/>
      <c r="BO45" s="1265"/>
      <c r="BP45" s="1265"/>
      <c r="BQ45" s="1265"/>
      <c r="BR45" s="1265"/>
      <c r="BS45" s="1265"/>
      <c r="BT45" s="1265"/>
      <c r="BU45" s="1265"/>
      <c r="BV45" s="1265"/>
      <c r="BW45" s="1265"/>
      <c r="BX45" s="1265"/>
      <c r="BY45" s="1265"/>
      <c r="BZ45" s="1265"/>
      <c r="CA45" s="1265"/>
      <c r="CB45" s="1265"/>
      <c r="CC45" s="1265"/>
      <c r="CD45" s="1265"/>
      <c r="CE45" s="1265"/>
      <c r="CF45" s="1265"/>
      <c r="CG45" s="1265"/>
      <c r="CH45" s="1265"/>
      <c r="CI45" s="1265"/>
      <c r="CJ45" s="1265"/>
      <c r="CK45" s="1265"/>
      <c r="CL45" s="1265"/>
      <c r="CM45" s="1265"/>
      <c r="CN45" s="1265"/>
      <c r="CO45" s="1265"/>
      <c r="CP45" s="1265"/>
      <c r="CQ45" s="1265"/>
      <c r="CR45" s="1265"/>
      <c r="CS45" s="1265"/>
      <c r="CT45" s="1265"/>
      <c r="CU45" s="1265"/>
      <c r="CV45" s="1265"/>
      <c r="CW45" s="1265"/>
      <c r="CX45" s="1265"/>
      <c r="CY45" s="1265"/>
      <c r="CZ45" s="1265"/>
      <c r="DA45" s="1265"/>
      <c r="DB45" s="1265"/>
      <c r="DC45" s="1266"/>
    </row>
    <row r="46" spans="2:109" ht="13" x14ac:dyDescent="0.2">
      <c r="B46" s="372"/>
      <c r="AN46" s="1264"/>
      <c r="AO46" s="1265"/>
      <c r="AP46" s="1265"/>
      <c r="AQ46" s="1265"/>
      <c r="AR46" s="1265"/>
      <c r="AS46" s="1265"/>
      <c r="AT46" s="1265"/>
      <c r="AU46" s="1265"/>
      <c r="AV46" s="1265"/>
      <c r="AW46" s="1265"/>
      <c r="AX46" s="1265"/>
      <c r="AY46" s="1265"/>
      <c r="AZ46" s="1265"/>
      <c r="BA46" s="1265"/>
      <c r="BB46" s="1265"/>
      <c r="BC46" s="1265"/>
      <c r="BD46" s="1265"/>
      <c r="BE46" s="1265"/>
      <c r="BF46" s="1265"/>
      <c r="BG46" s="1265"/>
      <c r="BH46" s="1265"/>
      <c r="BI46" s="1265"/>
      <c r="BJ46" s="1265"/>
      <c r="BK46" s="1265"/>
      <c r="BL46" s="1265"/>
      <c r="BM46" s="1265"/>
      <c r="BN46" s="1265"/>
      <c r="BO46" s="1265"/>
      <c r="BP46" s="1265"/>
      <c r="BQ46" s="1265"/>
      <c r="BR46" s="1265"/>
      <c r="BS46" s="1265"/>
      <c r="BT46" s="1265"/>
      <c r="BU46" s="1265"/>
      <c r="BV46" s="1265"/>
      <c r="BW46" s="1265"/>
      <c r="BX46" s="1265"/>
      <c r="BY46" s="1265"/>
      <c r="BZ46" s="1265"/>
      <c r="CA46" s="1265"/>
      <c r="CB46" s="1265"/>
      <c r="CC46" s="1265"/>
      <c r="CD46" s="1265"/>
      <c r="CE46" s="1265"/>
      <c r="CF46" s="1265"/>
      <c r="CG46" s="1265"/>
      <c r="CH46" s="1265"/>
      <c r="CI46" s="1265"/>
      <c r="CJ46" s="1265"/>
      <c r="CK46" s="1265"/>
      <c r="CL46" s="1265"/>
      <c r="CM46" s="1265"/>
      <c r="CN46" s="1265"/>
      <c r="CO46" s="1265"/>
      <c r="CP46" s="1265"/>
      <c r="CQ46" s="1265"/>
      <c r="CR46" s="1265"/>
      <c r="CS46" s="1265"/>
      <c r="CT46" s="1265"/>
      <c r="CU46" s="1265"/>
      <c r="CV46" s="1265"/>
      <c r="CW46" s="1265"/>
      <c r="CX46" s="1265"/>
      <c r="CY46" s="1265"/>
      <c r="CZ46" s="1265"/>
      <c r="DA46" s="1265"/>
      <c r="DB46" s="1265"/>
      <c r="DC46" s="1266"/>
    </row>
    <row r="47" spans="2:109" ht="13" x14ac:dyDescent="0.2">
      <c r="B47" s="372"/>
      <c r="AN47" s="1267"/>
      <c r="AO47" s="1268"/>
      <c r="AP47" s="1268"/>
      <c r="AQ47" s="1268"/>
      <c r="AR47" s="1268"/>
      <c r="AS47" s="1268"/>
      <c r="AT47" s="1268"/>
      <c r="AU47" s="1268"/>
      <c r="AV47" s="1268"/>
      <c r="AW47" s="1268"/>
      <c r="AX47" s="1268"/>
      <c r="AY47" s="1268"/>
      <c r="AZ47" s="1268"/>
      <c r="BA47" s="1268"/>
      <c r="BB47" s="1268"/>
      <c r="BC47" s="1268"/>
      <c r="BD47" s="1268"/>
      <c r="BE47" s="1268"/>
      <c r="BF47" s="1268"/>
      <c r="BG47" s="1268"/>
      <c r="BH47" s="1268"/>
      <c r="BI47" s="1268"/>
      <c r="BJ47" s="1268"/>
      <c r="BK47" s="1268"/>
      <c r="BL47" s="1268"/>
      <c r="BM47" s="1268"/>
      <c r="BN47" s="1268"/>
      <c r="BO47" s="1268"/>
      <c r="BP47" s="1268"/>
      <c r="BQ47" s="1268"/>
      <c r="BR47" s="1268"/>
      <c r="BS47" s="1268"/>
      <c r="BT47" s="1268"/>
      <c r="BU47" s="1268"/>
      <c r="BV47" s="1268"/>
      <c r="BW47" s="1268"/>
      <c r="BX47" s="1268"/>
      <c r="BY47" s="1268"/>
      <c r="BZ47" s="1268"/>
      <c r="CA47" s="1268"/>
      <c r="CB47" s="1268"/>
      <c r="CC47" s="1268"/>
      <c r="CD47" s="1268"/>
      <c r="CE47" s="1268"/>
      <c r="CF47" s="1268"/>
      <c r="CG47" s="1268"/>
      <c r="CH47" s="1268"/>
      <c r="CI47" s="1268"/>
      <c r="CJ47" s="1268"/>
      <c r="CK47" s="1268"/>
      <c r="CL47" s="1268"/>
      <c r="CM47" s="1268"/>
      <c r="CN47" s="1268"/>
      <c r="CO47" s="1268"/>
      <c r="CP47" s="1268"/>
      <c r="CQ47" s="1268"/>
      <c r="CR47" s="1268"/>
      <c r="CS47" s="1268"/>
      <c r="CT47" s="1268"/>
      <c r="CU47" s="1268"/>
      <c r="CV47" s="1268"/>
      <c r="CW47" s="1268"/>
      <c r="CX47" s="1268"/>
      <c r="CY47" s="1268"/>
      <c r="CZ47" s="1268"/>
      <c r="DA47" s="1268"/>
      <c r="DB47" s="1268"/>
      <c r="DC47" s="1269"/>
    </row>
    <row r="48" spans="2:109" ht="13" x14ac:dyDescent="0.2">
      <c r="B48" s="372"/>
      <c r="H48" s="381"/>
      <c r="I48" s="381"/>
      <c r="J48" s="381"/>
      <c r="AN48" s="381"/>
      <c r="AO48" s="381"/>
      <c r="AP48" s="381"/>
      <c r="AZ48" s="381"/>
      <c r="BA48" s="381"/>
      <c r="BB48" s="381"/>
      <c r="BL48" s="381"/>
      <c r="BM48" s="381"/>
      <c r="BN48" s="381"/>
      <c r="BX48" s="381"/>
      <c r="BY48" s="381"/>
      <c r="BZ48" s="381"/>
      <c r="CJ48" s="381"/>
      <c r="CK48" s="381"/>
      <c r="CL48" s="381"/>
      <c r="CV48" s="381"/>
      <c r="CW48" s="381"/>
      <c r="CX48" s="381"/>
    </row>
    <row r="49" spans="1:109" ht="13" x14ac:dyDescent="0.2">
      <c r="B49" s="372"/>
      <c r="AN49" s="366" t="s">
        <v>600</v>
      </c>
    </row>
    <row r="50" spans="1:109" ht="13" x14ac:dyDescent="0.2">
      <c r="B50" s="372"/>
      <c r="G50" s="1253"/>
      <c r="H50" s="1253"/>
      <c r="I50" s="1253"/>
      <c r="J50" s="1253"/>
      <c r="K50" s="382"/>
      <c r="L50" s="382"/>
      <c r="M50" s="383"/>
      <c r="N50" s="383"/>
      <c r="AN50" s="1271"/>
      <c r="AO50" s="1272"/>
      <c r="AP50" s="1272"/>
      <c r="AQ50" s="1272"/>
      <c r="AR50" s="1272"/>
      <c r="AS50" s="1272"/>
      <c r="AT50" s="1272"/>
      <c r="AU50" s="1272"/>
      <c r="AV50" s="1272"/>
      <c r="AW50" s="1272"/>
      <c r="AX50" s="1272"/>
      <c r="AY50" s="1272"/>
      <c r="AZ50" s="1272"/>
      <c r="BA50" s="1272"/>
      <c r="BB50" s="1272"/>
      <c r="BC50" s="1272"/>
      <c r="BD50" s="1272"/>
      <c r="BE50" s="1272"/>
      <c r="BF50" s="1272"/>
      <c r="BG50" s="1272"/>
      <c r="BH50" s="1272"/>
      <c r="BI50" s="1272"/>
      <c r="BJ50" s="1272"/>
      <c r="BK50" s="1272"/>
      <c r="BL50" s="1272"/>
      <c r="BM50" s="1272"/>
      <c r="BN50" s="1272"/>
      <c r="BO50" s="1273"/>
      <c r="BP50" s="1259" t="s">
        <v>564</v>
      </c>
      <c r="BQ50" s="1259"/>
      <c r="BR50" s="1259"/>
      <c r="BS50" s="1259"/>
      <c r="BT50" s="1259"/>
      <c r="BU50" s="1259"/>
      <c r="BV50" s="1259"/>
      <c r="BW50" s="1259"/>
      <c r="BX50" s="1259" t="s">
        <v>565</v>
      </c>
      <c r="BY50" s="1259"/>
      <c r="BZ50" s="1259"/>
      <c r="CA50" s="1259"/>
      <c r="CB50" s="1259"/>
      <c r="CC50" s="1259"/>
      <c r="CD50" s="1259"/>
      <c r="CE50" s="1259"/>
      <c r="CF50" s="1259" t="s">
        <v>566</v>
      </c>
      <c r="CG50" s="1259"/>
      <c r="CH50" s="1259"/>
      <c r="CI50" s="1259"/>
      <c r="CJ50" s="1259"/>
      <c r="CK50" s="1259"/>
      <c r="CL50" s="1259"/>
      <c r="CM50" s="1259"/>
      <c r="CN50" s="1259" t="s">
        <v>567</v>
      </c>
      <c r="CO50" s="1259"/>
      <c r="CP50" s="1259"/>
      <c r="CQ50" s="1259"/>
      <c r="CR50" s="1259"/>
      <c r="CS50" s="1259"/>
      <c r="CT50" s="1259"/>
      <c r="CU50" s="1259"/>
      <c r="CV50" s="1259" t="s">
        <v>568</v>
      </c>
      <c r="CW50" s="1259"/>
      <c r="CX50" s="1259"/>
      <c r="CY50" s="1259"/>
      <c r="CZ50" s="1259"/>
      <c r="DA50" s="1259"/>
      <c r="DB50" s="1259"/>
      <c r="DC50" s="1259"/>
    </row>
    <row r="51" spans="1:109" ht="13.5" customHeight="1" x14ac:dyDescent="0.2">
      <c r="B51" s="372"/>
      <c r="G51" s="1270"/>
      <c r="H51" s="1270"/>
      <c r="I51" s="1274"/>
      <c r="J51" s="1274"/>
      <c r="K51" s="1260"/>
      <c r="L51" s="1260"/>
      <c r="M51" s="1260"/>
      <c r="N51" s="1260"/>
      <c r="AM51" s="381"/>
      <c r="AN51" s="1258" t="s">
        <v>601</v>
      </c>
      <c r="AO51" s="1258"/>
      <c r="AP51" s="1258"/>
      <c r="AQ51" s="1258"/>
      <c r="AR51" s="1258"/>
      <c r="AS51" s="1258"/>
      <c r="AT51" s="1258"/>
      <c r="AU51" s="1258"/>
      <c r="AV51" s="1258"/>
      <c r="AW51" s="1258"/>
      <c r="AX51" s="1258"/>
      <c r="AY51" s="1258"/>
      <c r="AZ51" s="1258"/>
      <c r="BA51" s="1258"/>
      <c r="BB51" s="1258" t="s">
        <v>602</v>
      </c>
      <c r="BC51" s="1258"/>
      <c r="BD51" s="1258"/>
      <c r="BE51" s="1258"/>
      <c r="BF51" s="1258"/>
      <c r="BG51" s="1258"/>
      <c r="BH51" s="1258"/>
      <c r="BI51" s="1258"/>
      <c r="BJ51" s="1258"/>
      <c r="BK51" s="1258"/>
      <c r="BL51" s="1258"/>
      <c r="BM51" s="1258"/>
      <c r="BN51" s="1258"/>
      <c r="BO51" s="1258"/>
      <c r="BP51" s="1255">
        <v>3.3</v>
      </c>
      <c r="BQ51" s="1255"/>
      <c r="BR51" s="1255"/>
      <c r="BS51" s="1255"/>
      <c r="BT51" s="1255"/>
      <c r="BU51" s="1255"/>
      <c r="BV51" s="1255"/>
      <c r="BW51" s="1255"/>
      <c r="BX51" s="1255">
        <v>3.9</v>
      </c>
      <c r="BY51" s="1255"/>
      <c r="BZ51" s="1255"/>
      <c r="CA51" s="1255"/>
      <c r="CB51" s="1255"/>
      <c r="CC51" s="1255"/>
      <c r="CD51" s="1255"/>
      <c r="CE51" s="1255"/>
      <c r="CF51" s="1255">
        <v>12</v>
      </c>
      <c r="CG51" s="1255"/>
      <c r="CH51" s="1255"/>
      <c r="CI51" s="1255"/>
      <c r="CJ51" s="1255"/>
      <c r="CK51" s="1255"/>
      <c r="CL51" s="1255"/>
      <c r="CM51" s="1255"/>
      <c r="CN51" s="1255"/>
      <c r="CO51" s="1255"/>
      <c r="CP51" s="1255"/>
      <c r="CQ51" s="1255"/>
      <c r="CR51" s="1255"/>
      <c r="CS51" s="1255"/>
      <c r="CT51" s="1255"/>
      <c r="CU51" s="1255"/>
      <c r="CV51" s="1255"/>
      <c r="CW51" s="1255"/>
      <c r="CX51" s="1255"/>
      <c r="CY51" s="1255"/>
      <c r="CZ51" s="1255"/>
      <c r="DA51" s="1255"/>
      <c r="DB51" s="1255"/>
      <c r="DC51" s="1255"/>
    </row>
    <row r="52" spans="1:109" ht="13" x14ac:dyDescent="0.2">
      <c r="B52" s="372"/>
      <c r="G52" s="1270"/>
      <c r="H52" s="1270"/>
      <c r="I52" s="1274"/>
      <c r="J52" s="1274"/>
      <c r="K52" s="1260"/>
      <c r="L52" s="1260"/>
      <c r="M52" s="1260"/>
      <c r="N52" s="1260"/>
      <c r="AM52" s="381"/>
      <c r="AN52" s="1258"/>
      <c r="AO52" s="1258"/>
      <c r="AP52" s="1258"/>
      <c r="AQ52" s="1258"/>
      <c r="AR52" s="1258"/>
      <c r="AS52" s="1258"/>
      <c r="AT52" s="1258"/>
      <c r="AU52" s="1258"/>
      <c r="AV52" s="1258"/>
      <c r="AW52" s="1258"/>
      <c r="AX52" s="1258"/>
      <c r="AY52" s="1258"/>
      <c r="AZ52" s="1258"/>
      <c r="BA52" s="1258"/>
      <c r="BB52" s="1258"/>
      <c r="BC52" s="1258"/>
      <c r="BD52" s="1258"/>
      <c r="BE52" s="1258"/>
      <c r="BF52" s="1258"/>
      <c r="BG52" s="1258"/>
      <c r="BH52" s="1258"/>
      <c r="BI52" s="1258"/>
      <c r="BJ52" s="1258"/>
      <c r="BK52" s="1258"/>
      <c r="BL52" s="1258"/>
      <c r="BM52" s="1258"/>
      <c r="BN52" s="1258"/>
      <c r="BO52" s="1258"/>
      <c r="BP52" s="1255"/>
      <c r="BQ52" s="1255"/>
      <c r="BR52" s="1255"/>
      <c r="BS52" s="1255"/>
      <c r="BT52" s="1255"/>
      <c r="BU52" s="1255"/>
      <c r="BV52" s="1255"/>
      <c r="BW52" s="1255"/>
      <c r="BX52" s="1255"/>
      <c r="BY52" s="1255"/>
      <c r="BZ52" s="1255"/>
      <c r="CA52" s="1255"/>
      <c r="CB52" s="1255"/>
      <c r="CC52" s="1255"/>
      <c r="CD52" s="1255"/>
      <c r="CE52" s="1255"/>
      <c r="CF52" s="1255"/>
      <c r="CG52" s="1255"/>
      <c r="CH52" s="1255"/>
      <c r="CI52" s="1255"/>
      <c r="CJ52" s="1255"/>
      <c r="CK52" s="1255"/>
      <c r="CL52" s="1255"/>
      <c r="CM52" s="1255"/>
      <c r="CN52" s="1255"/>
      <c r="CO52" s="1255"/>
      <c r="CP52" s="1255"/>
      <c r="CQ52" s="1255"/>
      <c r="CR52" s="1255"/>
      <c r="CS52" s="1255"/>
      <c r="CT52" s="1255"/>
      <c r="CU52" s="1255"/>
      <c r="CV52" s="1255"/>
      <c r="CW52" s="1255"/>
      <c r="CX52" s="1255"/>
      <c r="CY52" s="1255"/>
      <c r="CZ52" s="1255"/>
      <c r="DA52" s="1255"/>
      <c r="DB52" s="1255"/>
      <c r="DC52" s="1255"/>
    </row>
    <row r="53" spans="1:109" ht="13" x14ac:dyDescent="0.2">
      <c r="A53" s="380"/>
      <c r="B53" s="372"/>
      <c r="G53" s="1270"/>
      <c r="H53" s="1270"/>
      <c r="I53" s="1253"/>
      <c r="J53" s="1253"/>
      <c r="K53" s="1260"/>
      <c r="L53" s="1260"/>
      <c r="M53" s="1260"/>
      <c r="N53" s="1260"/>
      <c r="AM53" s="381"/>
      <c r="AN53" s="1258"/>
      <c r="AO53" s="1258"/>
      <c r="AP53" s="1258"/>
      <c r="AQ53" s="1258"/>
      <c r="AR53" s="1258"/>
      <c r="AS53" s="1258"/>
      <c r="AT53" s="1258"/>
      <c r="AU53" s="1258"/>
      <c r="AV53" s="1258"/>
      <c r="AW53" s="1258"/>
      <c r="AX53" s="1258"/>
      <c r="AY53" s="1258"/>
      <c r="AZ53" s="1258"/>
      <c r="BA53" s="1258"/>
      <c r="BB53" s="1258" t="s">
        <v>603</v>
      </c>
      <c r="BC53" s="1258"/>
      <c r="BD53" s="1258"/>
      <c r="BE53" s="1258"/>
      <c r="BF53" s="1258"/>
      <c r="BG53" s="1258"/>
      <c r="BH53" s="1258"/>
      <c r="BI53" s="1258"/>
      <c r="BJ53" s="1258"/>
      <c r="BK53" s="1258"/>
      <c r="BL53" s="1258"/>
      <c r="BM53" s="1258"/>
      <c r="BN53" s="1258"/>
      <c r="BO53" s="1258"/>
      <c r="BP53" s="1255">
        <v>61.1</v>
      </c>
      <c r="BQ53" s="1255"/>
      <c r="BR53" s="1255"/>
      <c r="BS53" s="1255"/>
      <c r="BT53" s="1255"/>
      <c r="BU53" s="1255"/>
      <c r="BV53" s="1255"/>
      <c r="BW53" s="1255"/>
      <c r="BX53" s="1255">
        <v>61.5</v>
      </c>
      <c r="BY53" s="1255"/>
      <c r="BZ53" s="1255"/>
      <c r="CA53" s="1255"/>
      <c r="CB53" s="1255"/>
      <c r="CC53" s="1255"/>
      <c r="CD53" s="1255"/>
      <c r="CE53" s="1255"/>
      <c r="CF53" s="1255">
        <v>61.8</v>
      </c>
      <c r="CG53" s="1255"/>
      <c r="CH53" s="1255"/>
      <c r="CI53" s="1255"/>
      <c r="CJ53" s="1255"/>
      <c r="CK53" s="1255"/>
      <c r="CL53" s="1255"/>
      <c r="CM53" s="1255"/>
      <c r="CN53" s="1255">
        <v>61.4</v>
      </c>
      <c r="CO53" s="1255"/>
      <c r="CP53" s="1255"/>
      <c r="CQ53" s="1255"/>
      <c r="CR53" s="1255"/>
      <c r="CS53" s="1255"/>
      <c r="CT53" s="1255"/>
      <c r="CU53" s="1255"/>
      <c r="CV53" s="1255">
        <v>65</v>
      </c>
      <c r="CW53" s="1255"/>
      <c r="CX53" s="1255"/>
      <c r="CY53" s="1255"/>
      <c r="CZ53" s="1255"/>
      <c r="DA53" s="1255"/>
      <c r="DB53" s="1255"/>
      <c r="DC53" s="1255"/>
    </row>
    <row r="54" spans="1:109" ht="13" x14ac:dyDescent="0.2">
      <c r="A54" s="380"/>
      <c r="B54" s="372"/>
      <c r="G54" s="1270"/>
      <c r="H54" s="1270"/>
      <c r="I54" s="1253"/>
      <c r="J54" s="1253"/>
      <c r="K54" s="1260"/>
      <c r="L54" s="1260"/>
      <c r="M54" s="1260"/>
      <c r="N54" s="1260"/>
      <c r="AM54" s="381"/>
      <c r="AN54" s="1258"/>
      <c r="AO54" s="1258"/>
      <c r="AP54" s="1258"/>
      <c r="AQ54" s="1258"/>
      <c r="AR54" s="1258"/>
      <c r="AS54" s="1258"/>
      <c r="AT54" s="1258"/>
      <c r="AU54" s="1258"/>
      <c r="AV54" s="1258"/>
      <c r="AW54" s="1258"/>
      <c r="AX54" s="1258"/>
      <c r="AY54" s="1258"/>
      <c r="AZ54" s="1258"/>
      <c r="BA54" s="1258"/>
      <c r="BB54" s="1258"/>
      <c r="BC54" s="1258"/>
      <c r="BD54" s="1258"/>
      <c r="BE54" s="1258"/>
      <c r="BF54" s="1258"/>
      <c r="BG54" s="1258"/>
      <c r="BH54" s="1258"/>
      <c r="BI54" s="1258"/>
      <c r="BJ54" s="1258"/>
      <c r="BK54" s="1258"/>
      <c r="BL54" s="1258"/>
      <c r="BM54" s="1258"/>
      <c r="BN54" s="1258"/>
      <c r="BO54" s="1258"/>
      <c r="BP54" s="1255"/>
      <c r="BQ54" s="1255"/>
      <c r="BR54" s="1255"/>
      <c r="BS54" s="1255"/>
      <c r="BT54" s="1255"/>
      <c r="BU54" s="1255"/>
      <c r="BV54" s="1255"/>
      <c r="BW54" s="1255"/>
      <c r="BX54" s="1255"/>
      <c r="BY54" s="1255"/>
      <c r="BZ54" s="1255"/>
      <c r="CA54" s="1255"/>
      <c r="CB54" s="1255"/>
      <c r="CC54" s="1255"/>
      <c r="CD54" s="1255"/>
      <c r="CE54" s="1255"/>
      <c r="CF54" s="1255"/>
      <c r="CG54" s="1255"/>
      <c r="CH54" s="1255"/>
      <c r="CI54" s="1255"/>
      <c r="CJ54" s="1255"/>
      <c r="CK54" s="1255"/>
      <c r="CL54" s="1255"/>
      <c r="CM54" s="1255"/>
      <c r="CN54" s="1255"/>
      <c r="CO54" s="1255"/>
      <c r="CP54" s="1255"/>
      <c r="CQ54" s="1255"/>
      <c r="CR54" s="1255"/>
      <c r="CS54" s="1255"/>
      <c r="CT54" s="1255"/>
      <c r="CU54" s="1255"/>
      <c r="CV54" s="1255"/>
      <c r="CW54" s="1255"/>
      <c r="CX54" s="1255"/>
      <c r="CY54" s="1255"/>
      <c r="CZ54" s="1255"/>
      <c r="DA54" s="1255"/>
      <c r="DB54" s="1255"/>
      <c r="DC54" s="1255"/>
    </row>
    <row r="55" spans="1:109" ht="13" x14ac:dyDescent="0.2">
      <c r="A55" s="380"/>
      <c r="B55" s="372"/>
      <c r="G55" s="1253"/>
      <c r="H55" s="1253"/>
      <c r="I55" s="1253"/>
      <c r="J55" s="1253"/>
      <c r="K55" s="1260"/>
      <c r="L55" s="1260"/>
      <c r="M55" s="1260"/>
      <c r="N55" s="1260"/>
      <c r="AN55" s="1259" t="s">
        <v>604</v>
      </c>
      <c r="AO55" s="1259"/>
      <c r="AP55" s="1259"/>
      <c r="AQ55" s="1259"/>
      <c r="AR55" s="1259"/>
      <c r="AS55" s="1259"/>
      <c r="AT55" s="1259"/>
      <c r="AU55" s="1259"/>
      <c r="AV55" s="1259"/>
      <c r="AW55" s="1259"/>
      <c r="AX55" s="1259"/>
      <c r="AY55" s="1259"/>
      <c r="AZ55" s="1259"/>
      <c r="BA55" s="1259"/>
      <c r="BB55" s="1258" t="s">
        <v>602</v>
      </c>
      <c r="BC55" s="1258"/>
      <c r="BD55" s="1258"/>
      <c r="BE55" s="1258"/>
      <c r="BF55" s="1258"/>
      <c r="BG55" s="1258"/>
      <c r="BH55" s="1258"/>
      <c r="BI55" s="1258"/>
      <c r="BJ55" s="1258"/>
      <c r="BK55" s="1258"/>
      <c r="BL55" s="1258"/>
      <c r="BM55" s="1258"/>
      <c r="BN55" s="1258"/>
      <c r="BO55" s="1258"/>
      <c r="BP55" s="1255">
        <v>25.3</v>
      </c>
      <c r="BQ55" s="1255"/>
      <c r="BR55" s="1255"/>
      <c r="BS55" s="1255"/>
      <c r="BT55" s="1255"/>
      <c r="BU55" s="1255"/>
      <c r="BV55" s="1255"/>
      <c r="BW55" s="1255"/>
      <c r="BX55" s="1255">
        <v>25.5</v>
      </c>
      <c r="BY55" s="1255"/>
      <c r="BZ55" s="1255"/>
      <c r="CA55" s="1255"/>
      <c r="CB55" s="1255"/>
      <c r="CC55" s="1255"/>
      <c r="CD55" s="1255"/>
      <c r="CE55" s="1255"/>
      <c r="CF55" s="1255">
        <v>25.1</v>
      </c>
      <c r="CG55" s="1255"/>
      <c r="CH55" s="1255"/>
      <c r="CI55" s="1255"/>
      <c r="CJ55" s="1255"/>
      <c r="CK55" s="1255"/>
      <c r="CL55" s="1255"/>
      <c r="CM55" s="1255"/>
      <c r="CN55" s="1255">
        <v>18</v>
      </c>
      <c r="CO55" s="1255"/>
      <c r="CP55" s="1255"/>
      <c r="CQ55" s="1255"/>
      <c r="CR55" s="1255"/>
      <c r="CS55" s="1255"/>
      <c r="CT55" s="1255"/>
      <c r="CU55" s="1255"/>
      <c r="CV55" s="1255">
        <v>12.7</v>
      </c>
      <c r="CW55" s="1255"/>
      <c r="CX55" s="1255"/>
      <c r="CY55" s="1255"/>
      <c r="CZ55" s="1255"/>
      <c r="DA55" s="1255"/>
      <c r="DB55" s="1255"/>
      <c r="DC55" s="1255"/>
    </row>
    <row r="56" spans="1:109" ht="13" x14ac:dyDescent="0.2">
      <c r="A56" s="380"/>
      <c r="B56" s="372"/>
      <c r="G56" s="1253"/>
      <c r="H56" s="1253"/>
      <c r="I56" s="1253"/>
      <c r="J56" s="1253"/>
      <c r="K56" s="1260"/>
      <c r="L56" s="1260"/>
      <c r="M56" s="1260"/>
      <c r="N56" s="1260"/>
      <c r="AN56" s="1259"/>
      <c r="AO56" s="1259"/>
      <c r="AP56" s="1259"/>
      <c r="AQ56" s="1259"/>
      <c r="AR56" s="1259"/>
      <c r="AS56" s="1259"/>
      <c r="AT56" s="1259"/>
      <c r="AU56" s="1259"/>
      <c r="AV56" s="1259"/>
      <c r="AW56" s="1259"/>
      <c r="AX56" s="1259"/>
      <c r="AY56" s="1259"/>
      <c r="AZ56" s="1259"/>
      <c r="BA56" s="1259"/>
      <c r="BB56" s="1258"/>
      <c r="BC56" s="1258"/>
      <c r="BD56" s="1258"/>
      <c r="BE56" s="1258"/>
      <c r="BF56" s="1258"/>
      <c r="BG56" s="1258"/>
      <c r="BH56" s="1258"/>
      <c r="BI56" s="1258"/>
      <c r="BJ56" s="1258"/>
      <c r="BK56" s="1258"/>
      <c r="BL56" s="1258"/>
      <c r="BM56" s="1258"/>
      <c r="BN56" s="1258"/>
      <c r="BO56" s="1258"/>
      <c r="BP56" s="1255"/>
      <c r="BQ56" s="1255"/>
      <c r="BR56" s="1255"/>
      <c r="BS56" s="1255"/>
      <c r="BT56" s="1255"/>
      <c r="BU56" s="1255"/>
      <c r="BV56" s="1255"/>
      <c r="BW56" s="1255"/>
      <c r="BX56" s="1255"/>
      <c r="BY56" s="1255"/>
      <c r="BZ56" s="1255"/>
      <c r="CA56" s="1255"/>
      <c r="CB56" s="1255"/>
      <c r="CC56" s="1255"/>
      <c r="CD56" s="1255"/>
      <c r="CE56" s="1255"/>
      <c r="CF56" s="1255"/>
      <c r="CG56" s="1255"/>
      <c r="CH56" s="1255"/>
      <c r="CI56" s="1255"/>
      <c r="CJ56" s="1255"/>
      <c r="CK56" s="1255"/>
      <c r="CL56" s="1255"/>
      <c r="CM56" s="1255"/>
      <c r="CN56" s="1255"/>
      <c r="CO56" s="1255"/>
      <c r="CP56" s="1255"/>
      <c r="CQ56" s="1255"/>
      <c r="CR56" s="1255"/>
      <c r="CS56" s="1255"/>
      <c r="CT56" s="1255"/>
      <c r="CU56" s="1255"/>
      <c r="CV56" s="1255"/>
      <c r="CW56" s="1255"/>
      <c r="CX56" s="1255"/>
      <c r="CY56" s="1255"/>
      <c r="CZ56" s="1255"/>
      <c r="DA56" s="1255"/>
      <c r="DB56" s="1255"/>
      <c r="DC56" s="1255"/>
    </row>
    <row r="57" spans="1:109" s="380" customFormat="1" ht="13" x14ac:dyDescent="0.2">
      <c r="B57" s="384"/>
      <c r="G57" s="1253"/>
      <c r="H57" s="1253"/>
      <c r="I57" s="1256"/>
      <c r="J57" s="1256"/>
      <c r="K57" s="1260"/>
      <c r="L57" s="1260"/>
      <c r="M57" s="1260"/>
      <c r="N57" s="1260"/>
      <c r="AM57" s="366"/>
      <c r="AN57" s="1259"/>
      <c r="AO57" s="1259"/>
      <c r="AP57" s="1259"/>
      <c r="AQ57" s="1259"/>
      <c r="AR57" s="1259"/>
      <c r="AS57" s="1259"/>
      <c r="AT57" s="1259"/>
      <c r="AU57" s="1259"/>
      <c r="AV57" s="1259"/>
      <c r="AW57" s="1259"/>
      <c r="AX57" s="1259"/>
      <c r="AY57" s="1259"/>
      <c r="AZ57" s="1259"/>
      <c r="BA57" s="1259"/>
      <c r="BB57" s="1258" t="s">
        <v>603</v>
      </c>
      <c r="BC57" s="1258"/>
      <c r="BD57" s="1258"/>
      <c r="BE57" s="1258"/>
      <c r="BF57" s="1258"/>
      <c r="BG57" s="1258"/>
      <c r="BH57" s="1258"/>
      <c r="BI57" s="1258"/>
      <c r="BJ57" s="1258"/>
      <c r="BK57" s="1258"/>
      <c r="BL57" s="1258"/>
      <c r="BM57" s="1258"/>
      <c r="BN57" s="1258"/>
      <c r="BO57" s="1258"/>
      <c r="BP57" s="1255">
        <v>59.7</v>
      </c>
      <c r="BQ57" s="1255"/>
      <c r="BR57" s="1255"/>
      <c r="BS57" s="1255"/>
      <c r="BT57" s="1255"/>
      <c r="BU57" s="1255"/>
      <c r="BV57" s="1255"/>
      <c r="BW57" s="1255"/>
      <c r="BX57" s="1255">
        <v>60.9</v>
      </c>
      <c r="BY57" s="1255"/>
      <c r="BZ57" s="1255"/>
      <c r="CA57" s="1255"/>
      <c r="CB57" s="1255"/>
      <c r="CC57" s="1255"/>
      <c r="CD57" s="1255"/>
      <c r="CE57" s="1255"/>
      <c r="CF57" s="1255">
        <v>61</v>
      </c>
      <c r="CG57" s="1255"/>
      <c r="CH57" s="1255"/>
      <c r="CI57" s="1255"/>
      <c r="CJ57" s="1255"/>
      <c r="CK57" s="1255"/>
      <c r="CL57" s="1255"/>
      <c r="CM57" s="1255"/>
      <c r="CN57" s="1255">
        <v>62.1</v>
      </c>
      <c r="CO57" s="1255"/>
      <c r="CP57" s="1255"/>
      <c r="CQ57" s="1255"/>
      <c r="CR57" s="1255"/>
      <c r="CS57" s="1255"/>
      <c r="CT57" s="1255"/>
      <c r="CU57" s="1255"/>
      <c r="CV57" s="1255">
        <v>63.1</v>
      </c>
      <c r="CW57" s="1255"/>
      <c r="CX57" s="1255"/>
      <c r="CY57" s="1255"/>
      <c r="CZ57" s="1255"/>
      <c r="DA57" s="1255"/>
      <c r="DB57" s="1255"/>
      <c r="DC57" s="1255"/>
      <c r="DD57" s="385"/>
      <c r="DE57" s="384"/>
    </row>
    <row r="58" spans="1:109" s="380" customFormat="1" ht="13" x14ac:dyDescent="0.2">
      <c r="A58" s="366"/>
      <c r="B58" s="384"/>
      <c r="G58" s="1253"/>
      <c r="H58" s="1253"/>
      <c r="I58" s="1256"/>
      <c r="J58" s="1256"/>
      <c r="K58" s="1260"/>
      <c r="L58" s="1260"/>
      <c r="M58" s="1260"/>
      <c r="N58" s="1260"/>
      <c r="AM58" s="366"/>
      <c r="AN58" s="1259"/>
      <c r="AO58" s="1259"/>
      <c r="AP58" s="1259"/>
      <c r="AQ58" s="1259"/>
      <c r="AR58" s="1259"/>
      <c r="AS58" s="1259"/>
      <c r="AT58" s="1259"/>
      <c r="AU58" s="1259"/>
      <c r="AV58" s="1259"/>
      <c r="AW58" s="1259"/>
      <c r="AX58" s="1259"/>
      <c r="AY58" s="1259"/>
      <c r="AZ58" s="1259"/>
      <c r="BA58" s="1259"/>
      <c r="BB58" s="1258"/>
      <c r="BC58" s="1258"/>
      <c r="BD58" s="1258"/>
      <c r="BE58" s="1258"/>
      <c r="BF58" s="1258"/>
      <c r="BG58" s="1258"/>
      <c r="BH58" s="1258"/>
      <c r="BI58" s="1258"/>
      <c r="BJ58" s="1258"/>
      <c r="BK58" s="1258"/>
      <c r="BL58" s="1258"/>
      <c r="BM58" s="1258"/>
      <c r="BN58" s="1258"/>
      <c r="BO58" s="1258"/>
      <c r="BP58" s="1255"/>
      <c r="BQ58" s="1255"/>
      <c r="BR58" s="1255"/>
      <c r="BS58" s="1255"/>
      <c r="BT58" s="1255"/>
      <c r="BU58" s="1255"/>
      <c r="BV58" s="1255"/>
      <c r="BW58" s="1255"/>
      <c r="BX58" s="1255"/>
      <c r="BY58" s="1255"/>
      <c r="BZ58" s="1255"/>
      <c r="CA58" s="1255"/>
      <c r="CB58" s="1255"/>
      <c r="CC58" s="1255"/>
      <c r="CD58" s="1255"/>
      <c r="CE58" s="1255"/>
      <c r="CF58" s="1255"/>
      <c r="CG58" s="1255"/>
      <c r="CH58" s="1255"/>
      <c r="CI58" s="1255"/>
      <c r="CJ58" s="1255"/>
      <c r="CK58" s="1255"/>
      <c r="CL58" s="1255"/>
      <c r="CM58" s="1255"/>
      <c r="CN58" s="1255"/>
      <c r="CO58" s="1255"/>
      <c r="CP58" s="1255"/>
      <c r="CQ58" s="1255"/>
      <c r="CR58" s="1255"/>
      <c r="CS58" s="1255"/>
      <c r="CT58" s="1255"/>
      <c r="CU58" s="1255"/>
      <c r="CV58" s="1255"/>
      <c r="CW58" s="1255"/>
      <c r="CX58" s="1255"/>
      <c r="CY58" s="1255"/>
      <c r="CZ58" s="1255"/>
      <c r="DA58" s="1255"/>
      <c r="DB58" s="1255"/>
      <c r="DC58" s="1255"/>
      <c r="DD58" s="385"/>
      <c r="DE58" s="384"/>
    </row>
    <row r="59" spans="1:109" s="380" customFormat="1" ht="13" x14ac:dyDescent="0.2">
      <c r="A59" s="366"/>
      <c r="B59" s="384"/>
      <c r="K59" s="386"/>
      <c r="L59" s="386"/>
      <c r="M59" s="386"/>
      <c r="N59" s="386"/>
      <c r="AQ59" s="386"/>
      <c r="AR59" s="386"/>
      <c r="AS59" s="386"/>
      <c r="AT59" s="386"/>
      <c r="BC59" s="386"/>
      <c r="BD59" s="386"/>
      <c r="BE59" s="386"/>
      <c r="BF59" s="386"/>
      <c r="BO59" s="386"/>
      <c r="BP59" s="386"/>
      <c r="BQ59" s="386"/>
      <c r="BR59" s="386"/>
      <c r="CA59" s="386"/>
      <c r="CB59" s="386"/>
      <c r="CC59" s="386"/>
      <c r="CD59" s="386"/>
      <c r="CM59" s="386"/>
      <c r="CN59" s="386"/>
      <c r="CO59" s="386"/>
      <c r="CP59" s="386"/>
      <c r="CY59" s="386"/>
      <c r="CZ59" s="386"/>
      <c r="DA59" s="386"/>
      <c r="DB59" s="386"/>
      <c r="DC59" s="386"/>
      <c r="DD59" s="385"/>
      <c r="DE59" s="384"/>
    </row>
    <row r="60" spans="1:109" s="380" customFormat="1" ht="13" x14ac:dyDescent="0.2">
      <c r="A60" s="366"/>
      <c r="B60" s="384"/>
      <c r="K60" s="386"/>
      <c r="L60" s="386"/>
      <c r="M60" s="386"/>
      <c r="N60" s="386"/>
      <c r="AQ60" s="386"/>
      <c r="AR60" s="386"/>
      <c r="AS60" s="386"/>
      <c r="AT60" s="386"/>
      <c r="BC60" s="386"/>
      <c r="BD60" s="386"/>
      <c r="BE60" s="386"/>
      <c r="BF60" s="386"/>
      <c r="BO60" s="386"/>
      <c r="BP60" s="386"/>
      <c r="BQ60" s="386"/>
      <c r="BR60" s="386"/>
      <c r="CA60" s="386"/>
      <c r="CB60" s="386"/>
      <c r="CC60" s="386"/>
      <c r="CD60" s="386"/>
      <c r="CM60" s="386"/>
      <c r="CN60" s="386"/>
      <c r="CO60" s="386"/>
      <c r="CP60" s="386"/>
      <c r="CY60" s="386"/>
      <c r="CZ60" s="386"/>
      <c r="DA60" s="386"/>
      <c r="DB60" s="386"/>
      <c r="DC60" s="386"/>
      <c r="DD60" s="385"/>
      <c r="DE60" s="384"/>
    </row>
    <row r="61" spans="1:109" s="380" customFormat="1" ht="13" x14ac:dyDescent="0.2">
      <c r="A61" s="366"/>
      <c r="B61" s="387"/>
      <c r="C61" s="388"/>
      <c r="D61" s="388"/>
      <c r="E61" s="388"/>
      <c r="F61" s="388"/>
      <c r="G61" s="388"/>
      <c r="H61" s="388"/>
      <c r="I61" s="388"/>
      <c r="J61" s="388"/>
      <c r="K61" s="388"/>
      <c r="L61" s="388"/>
      <c r="M61" s="389"/>
      <c r="N61" s="389"/>
      <c r="O61" s="388"/>
      <c r="P61" s="388"/>
      <c r="Q61" s="388"/>
      <c r="R61" s="388"/>
      <c r="S61" s="388"/>
      <c r="T61" s="388"/>
      <c r="U61" s="388"/>
      <c r="V61" s="388"/>
      <c r="W61" s="388"/>
      <c r="X61" s="388"/>
      <c r="Y61" s="388"/>
      <c r="Z61" s="388"/>
      <c r="AA61" s="388"/>
      <c r="AB61" s="388"/>
      <c r="AC61" s="388"/>
      <c r="AD61" s="388"/>
      <c r="AE61" s="388"/>
      <c r="AF61" s="388"/>
      <c r="AG61" s="388"/>
      <c r="AH61" s="388"/>
      <c r="AI61" s="388"/>
      <c r="AJ61" s="388"/>
      <c r="AK61" s="388"/>
      <c r="AL61" s="388"/>
      <c r="AM61" s="388"/>
      <c r="AN61" s="388"/>
      <c r="AO61" s="388"/>
      <c r="AP61" s="388"/>
      <c r="AQ61" s="388"/>
      <c r="AR61" s="388"/>
      <c r="AS61" s="389"/>
      <c r="AT61" s="389"/>
      <c r="AU61" s="388"/>
      <c r="AV61" s="388"/>
      <c r="AW61" s="388"/>
      <c r="AX61" s="388"/>
      <c r="AY61" s="388"/>
      <c r="AZ61" s="388"/>
      <c r="BA61" s="388"/>
      <c r="BB61" s="388"/>
      <c r="BC61" s="388"/>
      <c r="BD61" s="388"/>
      <c r="BE61" s="389"/>
      <c r="BF61" s="389"/>
      <c r="BG61" s="388"/>
      <c r="BH61" s="388"/>
      <c r="BI61" s="388"/>
      <c r="BJ61" s="388"/>
      <c r="BK61" s="388"/>
      <c r="BL61" s="388"/>
      <c r="BM61" s="388"/>
      <c r="BN61" s="388"/>
      <c r="BO61" s="388"/>
      <c r="BP61" s="388"/>
      <c r="BQ61" s="389"/>
      <c r="BR61" s="389"/>
      <c r="BS61" s="388"/>
      <c r="BT61" s="388"/>
      <c r="BU61" s="388"/>
      <c r="BV61" s="388"/>
      <c r="BW61" s="388"/>
      <c r="BX61" s="388"/>
      <c r="BY61" s="388"/>
      <c r="BZ61" s="388"/>
      <c r="CA61" s="388"/>
      <c r="CB61" s="388"/>
      <c r="CC61" s="389"/>
      <c r="CD61" s="389"/>
      <c r="CE61" s="388"/>
      <c r="CF61" s="388"/>
      <c r="CG61" s="388"/>
      <c r="CH61" s="388"/>
      <c r="CI61" s="388"/>
      <c r="CJ61" s="388"/>
      <c r="CK61" s="388"/>
      <c r="CL61" s="388"/>
      <c r="CM61" s="388"/>
      <c r="CN61" s="388"/>
      <c r="CO61" s="389"/>
      <c r="CP61" s="389"/>
      <c r="CQ61" s="388"/>
      <c r="CR61" s="388"/>
      <c r="CS61" s="388"/>
      <c r="CT61" s="388"/>
      <c r="CU61" s="388"/>
      <c r="CV61" s="388"/>
      <c r="CW61" s="388"/>
      <c r="CX61" s="388"/>
      <c r="CY61" s="388"/>
      <c r="CZ61" s="388"/>
      <c r="DA61" s="389"/>
      <c r="DB61" s="389"/>
      <c r="DC61" s="389"/>
      <c r="DD61" s="390"/>
      <c r="DE61" s="384"/>
    </row>
    <row r="62" spans="1:109" ht="13" x14ac:dyDescent="0.2">
      <c r="B62" s="377"/>
      <c r="C62" s="377"/>
      <c r="D62" s="377"/>
      <c r="E62" s="377"/>
      <c r="F62" s="377"/>
      <c r="G62" s="377"/>
      <c r="H62" s="377"/>
      <c r="I62" s="377"/>
      <c r="J62" s="377"/>
      <c r="K62" s="377"/>
      <c r="L62" s="377"/>
      <c r="M62" s="377"/>
      <c r="N62" s="377"/>
      <c r="O62" s="377"/>
      <c r="P62" s="377"/>
      <c r="Q62" s="377"/>
      <c r="R62" s="377"/>
      <c r="S62" s="377"/>
      <c r="T62" s="377"/>
      <c r="U62" s="377"/>
      <c r="V62" s="377"/>
      <c r="W62" s="377"/>
      <c r="X62" s="377"/>
      <c r="Y62" s="377"/>
      <c r="Z62" s="377"/>
      <c r="AA62" s="377"/>
      <c r="AB62" s="377"/>
      <c r="AC62" s="377"/>
      <c r="AD62" s="377"/>
      <c r="AE62" s="377"/>
      <c r="AF62" s="377"/>
      <c r="AG62" s="377"/>
      <c r="AH62" s="377"/>
      <c r="AI62" s="377"/>
      <c r="AJ62" s="377"/>
      <c r="AK62" s="377"/>
      <c r="AL62" s="377"/>
      <c r="AM62" s="377"/>
      <c r="AN62" s="377"/>
      <c r="AO62" s="377"/>
      <c r="AP62" s="377"/>
      <c r="AQ62" s="377"/>
      <c r="AR62" s="377"/>
      <c r="AS62" s="377"/>
      <c r="AT62" s="377"/>
      <c r="AU62" s="377"/>
      <c r="AV62" s="377"/>
      <c r="AW62" s="377"/>
      <c r="AX62" s="377"/>
      <c r="AY62" s="377"/>
      <c r="AZ62" s="377"/>
      <c r="BA62" s="377"/>
      <c r="BB62" s="377"/>
      <c r="BC62" s="377"/>
      <c r="BD62" s="377"/>
      <c r="BE62" s="377"/>
      <c r="BF62" s="377"/>
      <c r="BG62" s="377"/>
      <c r="BH62" s="377"/>
      <c r="BI62" s="377"/>
      <c r="BJ62" s="377"/>
      <c r="BK62" s="377"/>
      <c r="BL62" s="377"/>
      <c r="BM62" s="377"/>
      <c r="BN62" s="377"/>
      <c r="BO62" s="377"/>
      <c r="BP62" s="377"/>
      <c r="BQ62" s="377"/>
      <c r="BR62" s="377"/>
      <c r="BS62" s="377"/>
      <c r="BT62" s="377"/>
      <c r="BU62" s="377"/>
      <c r="BV62" s="377"/>
      <c r="BW62" s="377"/>
      <c r="BX62" s="377"/>
      <c r="BY62" s="377"/>
      <c r="BZ62" s="377"/>
      <c r="CA62" s="377"/>
      <c r="CB62" s="377"/>
      <c r="CC62" s="377"/>
      <c r="CD62" s="377"/>
      <c r="CE62" s="377"/>
      <c r="CF62" s="377"/>
      <c r="CG62" s="377"/>
      <c r="CH62" s="377"/>
      <c r="CI62" s="377"/>
      <c r="CJ62" s="377"/>
      <c r="CK62" s="377"/>
      <c r="CL62" s="377"/>
      <c r="CM62" s="377"/>
      <c r="CN62" s="377"/>
      <c r="CO62" s="377"/>
      <c r="CP62" s="377"/>
      <c r="CQ62" s="377"/>
      <c r="CR62" s="377"/>
      <c r="CS62" s="377"/>
      <c r="CT62" s="377"/>
      <c r="CU62" s="377"/>
      <c r="CV62" s="377"/>
      <c r="CW62" s="377"/>
      <c r="CX62" s="377"/>
      <c r="CY62" s="377"/>
      <c r="CZ62" s="377"/>
      <c r="DA62" s="377"/>
      <c r="DB62" s="377"/>
      <c r="DC62" s="377"/>
      <c r="DD62" s="377"/>
      <c r="DE62" s="366"/>
    </row>
    <row r="63" spans="1:109" ht="16.5" x14ac:dyDescent="0.2">
      <c r="B63" s="391" t="s">
        <v>605</v>
      </c>
    </row>
    <row r="64" spans="1:109" ht="13" x14ac:dyDescent="0.2">
      <c r="B64" s="372"/>
      <c r="G64" s="379"/>
      <c r="I64" s="392"/>
      <c r="J64" s="392"/>
      <c r="K64" s="392"/>
      <c r="L64" s="392"/>
      <c r="M64" s="392"/>
      <c r="N64" s="393"/>
      <c r="AM64" s="379"/>
      <c r="AN64" s="379" t="s">
        <v>599</v>
      </c>
      <c r="AP64" s="380"/>
      <c r="AQ64" s="380"/>
      <c r="AR64" s="380"/>
      <c r="AY64" s="379"/>
      <c r="BA64" s="380"/>
      <c r="BB64" s="380"/>
      <c r="BC64" s="380"/>
      <c r="BK64" s="379"/>
      <c r="BM64" s="380"/>
      <c r="BN64" s="380"/>
      <c r="BO64" s="380"/>
      <c r="BW64" s="379"/>
      <c r="BY64" s="380"/>
      <c r="BZ64" s="380"/>
      <c r="CA64" s="380"/>
      <c r="CI64" s="379"/>
      <c r="CK64" s="380"/>
      <c r="CL64" s="380"/>
      <c r="CM64" s="380"/>
      <c r="CU64" s="379"/>
      <c r="CW64" s="380"/>
      <c r="CX64" s="380"/>
      <c r="CY64" s="380"/>
    </row>
    <row r="65" spans="2:107" ht="13" x14ac:dyDescent="0.2">
      <c r="B65" s="372"/>
      <c r="AN65" s="1261" t="s">
        <v>608</v>
      </c>
      <c r="AO65" s="1262"/>
      <c r="AP65" s="1262"/>
      <c r="AQ65" s="1262"/>
      <c r="AR65" s="1262"/>
      <c r="AS65" s="1262"/>
      <c r="AT65" s="1262"/>
      <c r="AU65" s="1262"/>
      <c r="AV65" s="1262"/>
      <c r="AW65" s="1262"/>
      <c r="AX65" s="1262"/>
      <c r="AY65" s="1262"/>
      <c r="AZ65" s="1262"/>
      <c r="BA65" s="1262"/>
      <c r="BB65" s="1262"/>
      <c r="BC65" s="1262"/>
      <c r="BD65" s="1262"/>
      <c r="BE65" s="1262"/>
      <c r="BF65" s="1262"/>
      <c r="BG65" s="1262"/>
      <c r="BH65" s="1262"/>
      <c r="BI65" s="1262"/>
      <c r="BJ65" s="1262"/>
      <c r="BK65" s="1262"/>
      <c r="BL65" s="1262"/>
      <c r="BM65" s="1262"/>
      <c r="BN65" s="1262"/>
      <c r="BO65" s="1262"/>
      <c r="BP65" s="1262"/>
      <c r="BQ65" s="1262"/>
      <c r="BR65" s="1262"/>
      <c r="BS65" s="1262"/>
      <c r="BT65" s="1262"/>
      <c r="BU65" s="1262"/>
      <c r="BV65" s="1262"/>
      <c r="BW65" s="1262"/>
      <c r="BX65" s="1262"/>
      <c r="BY65" s="1262"/>
      <c r="BZ65" s="1262"/>
      <c r="CA65" s="1262"/>
      <c r="CB65" s="1262"/>
      <c r="CC65" s="1262"/>
      <c r="CD65" s="1262"/>
      <c r="CE65" s="1262"/>
      <c r="CF65" s="1262"/>
      <c r="CG65" s="1262"/>
      <c r="CH65" s="1262"/>
      <c r="CI65" s="1262"/>
      <c r="CJ65" s="1262"/>
      <c r="CK65" s="1262"/>
      <c r="CL65" s="1262"/>
      <c r="CM65" s="1262"/>
      <c r="CN65" s="1262"/>
      <c r="CO65" s="1262"/>
      <c r="CP65" s="1262"/>
      <c r="CQ65" s="1262"/>
      <c r="CR65" s="1262"/>
      <c r="CS65" s="1262"/>
      <c r="CT65" s="1262"/>
      <c r="CU65" s="1262"/>
      <c r="CV65" s="1262"/>
      <c r="CW65" s="1262"/>
      <c r="CX65" s="1262"/>
      <c r="CY65" s="1262"/>
      <c r="CZ65" s="1262"/>
      <c r="DA65" s="1262"/>
      <c r="DB65" s="1262"/>
      <c r="DC65" s="1263"/>
    </row>
    <row r="66" spans="2:107" ht="13" x14ac:dyDescent="0.2">
      <c r="B66" s="372"/>
      <c r="AN66" s="1264"/>
      <c r="AO66" s="1265"/>
      <c r="AP66" s="1265"/>
      <c r="AQ66" s="1265"/>
      <c r="AR66" s="1265"/>
      <c r="AS66" s="1265"/>
      <c r="AT66" s="1265"/>
      <c r="AU66" s="1265"/>
      <c r="AV66" s="1265"/>
      <c r="AW66" s="1265"/>
      <c r="AX66" s="1265"/>
      <c r="AY66" s="1265"/>
      <c r="AZ66" s="1265"/>
      <c r="BA66" s="1265"/>
      <c r="BB66" s="1265"/>
      <c r="BC66" s="1265"/>
      <c r="BD66" s="1265"/>
      <c r="BE66" s="1265"/>
      <c r="BF66" s="1265"/>
      <c r="BG66" s="1265"/>
      <c r="BH66" s="1265"/>
      <c r="BI66" s="1265"/>
      <c r="BJ66" s="1265"/>
      <c r="BK66" s="1265"/>
      <c r="BL66" s="1265"/>
      <c r="BM66" s="1265"/>
      <c r="BN66" s="1265"/>
      <c r="BO66" s="1265"/>
      <c r="BP66" s="1265"/>
      <c r="BQ66" s="1265"/>
      <c r="BR66" s="1265"/>
      <c r="BS66" s="1265"/>
      <c r="BT66" s="1265"/>
      <c r="BU66" s="1265"/>
      <c r="BV66" s="1265"/>
      <c r="BW66" s="1265"/>
      <c r="BX66" s="1265"/>
      <c r="BY66" s="1265"/>
      <c r="BZ66" s="1265"/>
      <c r="CA66" s="1265"/>
      <c r="CB66" s="1265"/>
      <c r="CC66" s="1265"/>
      <c r="CD66" s="1265"/>
      <c r="CE66" s="1265"/>
      <c r="CF66" s="1265"/>
      <c r="CG66" s="1265"/>
      <c r="CH66" s="1265"/>
      <c r="CI66" s="1265"/>
      <c r="CJ66" s="1265"/>
      <c r="CK66" s="1265"/>
      <c r="CL66" s="1265"/>
      <c r="CM66" s="1265"/>
      <c r="CN66" s="1265"/>
      <c r="CO66" s="1265"/>
      <c r="CP66" s="1265"/>
      <c r="CQ66" s="1265"/>
      <c r="CR66" s="1265"/>
      <c r="CS66" s="1265"/>
      <c r="CT66" s="1265"/>
      <c r="CU66" s="1265"/>
      <c r="CV66" s="1265"/>
      <c r="CW66" s="1265"/>
      <c r="CX66" s="1265"/>
      <c r="CY66" s="1265"/>
      <c r="CZ66" s="1265"/>
      <c r="DA66" s="1265"/>
      <c r="DB66" s="1265"/>
      <c r="DC66" s="1266"/>
    </row>
    <row r="67" spans="2:107" ht="13" x14ac:dyDescent="0.2">
      <c r="B67" s="372"/>
      <c r="AN67" s="1264"/>
      <c r="AO67" s="1265"/>
      <c r="AP67" s="1265"/>
      <c r="AQ67" s="1265"/>
      <c r="AR67" s="1265"/>
      <c r="AS67" s="1265"/>
      <c r="AT67" s="1265"/>
      <c r="AU67" s="1265"/>
      <c r="AV67" s="1265"/>
      <c r="AW67" s="1265"/>
      <c r="AX67" s="1265"/>
      <c r="AY67" s="1265"/>
      <c r="AZ67" s="1265"/>
      <c r="BA67" s="1265"/>
      <c r="BB67" s="1265"/>
      <c r="BC67" s="1265"/>
      <c r="BD67" s="1265"/>
      <c r="BE67" s="1265"/>
      <c r="BF67" s="1265"/>
      <c r="BG67" s="1265"/>
      <c r="BH67" s="1265"/>
      <c r="BI67" s="1265"/>
      <c r="BJ67" s="1265"/>
      <c r="BK67" s="1265"/>
      <c r="BL67" s="1265"/>
      <c r="BM67" s="1265"/>
      <c r="BN67" s="1265"/>
      <c r="BO67" s="1265"/>
      <c r="BP67" s="1265"/>
      <c r="BQ67" s="1265"/>
      <c r="BR67" s="1265"/>
      <c r="BS67" s="1265"/>
      <c r="BT67" s="1265"/>
      <c r="BU67" s="1265"/>
      <c r="BV67" s="1265"/>
      <c r="BW67" s="1265"/>
      <c r="BX67" s="1265"/>
      <c r="BY67" s="1265"/>
      <c r="BZ67" s="1265"/>
      <c r="CA67" s="1265"/>
      <c r="CB67" s="1265"/>
      <c r="CC67" s="1265"/>
      <c r="CD67" s="1265"/>
      <c r="CE67" s="1265"/>
      <c r="CF67" s="1265"/>
      <c r="CG67" s="1265"/>
      <c r="CH67" s="1265"/>
      <c r="CI67" s="1265"/>
      <c r="CJ67" s="1265"/>
      <c r="CK67" s="1265"/>
      <c r="CL67" s="1265"/>
      <c r="CM67" s="1265"/>
      <c r="CN67" s="1265"/>
      <c r="CO67" s="1265"/>
      <c r="CP67" s="1265"/>
      <c r="CQ67" s="1265"/>
      <c r="CR67" s="1265"/>
      <c r="CS67" s="1265"/>
      <c r="CT67" s="1265"/>
      <c r="CU67" s="1265"/>
      <c r="CV67" s="1265"/>
      <c r="CW67" s="1265"/>
      <c r="CX67" s="1265"/>
      <c r="CY67" s="1265"/>
      <c r="CZ67" s="1265"/>
      <c r="DA67" s="1265"/>
      <c r="DB67" s="1265"/>
      <c r="DC67" s="1266"/>
    </row>
    <row r="68" spans="2:107" ht="13" x14ac:dyDescent="0.2">
      <c r="B68" s="372"/>
      <c r="AN68" s="1264"/>
      <c r="AO68" s="1265"/>
      <c r="AP68" s="1265"/>
      <c r="AQ68" s="1265"/>
      <c r="AR68" s="1265"/>
      <c r="AS68" s="1265"/>
      <c r="AT68" s="1265"/>
      <c r="AU68" s="1265"/>
      <c r="AV68" s="1265"/>
      <c r="AW68" s="1265"/>
      <c r="AX68" s="1265"/>
      <c r="AY68" s="1265"/>
      <c r="AZ68" s="1265"/>
      <c r="BA68" s="1265"/>
      <c r="BB68" s="1265"/>
      <c r="BC68" s="1265"/>
      <c r="BD68" s="1265"/>
      <c r="BE68" s="1265"/>
      <c r="BF68" s="1265"/>
      <c r="BG68" s="1265"/>
      <c r="BH68" s="1265"/>
      <c r="BI68" s="1265"/>
      <c r="BJ68" s="1265"/>
      <c r="BK68" s="1265"/>
      <c r="BL68" s="1265"/>
      <c r="BM68" s="1265"/>
      <c r="BN68" s="1265"/>
      <c r="BO68" s="1265"/>
      <c r="BP68" s="1265"/>
      <c r="BQ68" s="1265"/>
      <c r="BR68" s="1265"/>
      <c r="BS68" s="1265"/>
      <c r="BT68" s="1265"/>
      <c r="BU68" s="1265"/>
      <c r="BV68" s="1265"/>
      <c r="BW68" s="1265"/>
      <c r="BX68" s="1265"/>
      <c r="BY68" s="1265"/>
      <c r="BZ68" s="1265"/>
      <c r="CA68" s="1265"/>
      <c r="CB68" s="1265"/>
      <c r="CC68" s="1265"/>
      <c r="CD68" s="1265"/>
      <c r="CE68" s="1265"/>
      <c r="CF68" s="1265"/>
      <c r="CG68" s="1265"/>
      <c r="CH68" s="1265"/>
      <c r="CI68" s="1265"/>
      <c r="CJ68" s="1265"/>
      <c r="CK68" s="1265"/>
      <c r="CL68" s="1265"/>
      <c r="CM68" s="1265"/>
      <c r="CN68" s="1265"/>
      <c r="CO68" s="1265"/>
      <c r="CP68" s="1265"/>
      <c r="CQ68" s="1265"/>
      <c r="CR68" s="1265"/>
      <c r="CS68" s="1265"/>
      <c r="CT68" s="1265"/>
      <c r="CU68" s="1265"/>
      <c r="CV68" s="1265"/>
      <c r="CW68" s="1265"/>
      <c r="CX68" s="1265"/>
      <c r="CY68" s="1265"/>
      <c r="CZ68" s="1265"/>
      <c r="DA68" s="1265"/>
      <c r="DB68" s="1265"/>
      <c r="DC68" s="1266"/>
    </row>
    <row r="69" spans="2:107" ht="13" x14ac:dyDescent="0.2">
      <c r="B69" s="372"/>
      <c r="AN69" s="1267"/>
      <c r="AO69" s="1268"/>
      <c r="AP69" s="1268"/>
      <c r="AQ69" s="1268"/>
      <c r="AR69" s="1268"/>
      <c r="AS69" s="1268"/>
      <c r="AT69" s="1268"/>
      <c r="AU69" s="1268"/>
      <c r="AV69" s="1268"/>
      <c r="AW69" s="1268"/>
      <c r="AX69" s="1268"/>
      <c r="AY69" s="1268"/>
      <c r="AZ69" s="1268"/>
      <c r="BA69" s="1268"/>
      <c r="BB69" s="1268"/>
      <c r="BC69" s="1268"/>
      <c r="BD69" s="1268"/>
      <c r="BE69" s="1268"/>
      <c r="BF69" s="1268"/>
      <c r="BG69" s="1268"/>
      <c r="BH69" s="1268"/>
      <c r="BI69" s="1268"/>
      <c r="BJ69" s="1268"/>
      <c r="BK69" s="1268"/>
      <c r="BL69" s="1268"/>
      <c r="BM69" s="1268"/>
      <c r="BN69" s="1268"/>
      <c r="BO69" s="1268"/>
      <c r="BP69" s="1268"/>
      <c r="BQ69" s="1268"/>
      <c r="BR69" s="1268"/>
      <c r="BS69" s="1268"/>
      <c r="BT69" s="1268"/>
      <c r="BU69" s="1268"/>
      <c r="BV69" s="1268"/>
      <c r="BW69" s="1268"/>
      <c r="BX69" s="1268"/>
      <c r="BY69" s="1268"/>
      <c r="BZ69" s="1268"/>
      <c r="CA69" s="1268"/>
      <c r="CB69" s="1268"/>
      <c r="CC69" s="1268"/>
      <c r="CD69" s="1268"/>
      <c r="CE69" s="1268"/>
      <c r="CF69" s="1268"/>
      <c r="CG69" s="1268"/>
      <c r="CH69" s="1268"/>
      <c r="CI69" s="1268"/>
      <c r="CJ69" s="1268"/>
      <c r="CK69" s="1268"/>
      <c r="CL69" s="1268"/>
      <c r="CM69" s="1268"/>
      <c r="CN69" s="1268"/>
      <c r="CO69" s="1268"/>
      <c r="CP69" s="1268"/>
      <c r="CQ69" s="1268"/>
      <c r="CR69" s="1268"/>
      <c r="CS69" s="1268"/>
      <c r="CT69" s="1268"/>
      <c r="CU69" s="1268"/>
      <c r="CV69" s="1268"/>
      <c r="CW69" s="1268"/>
      <c r="CX69" s="1268"/>
      <c r="CY69" s="1268"/>
      <c r="CZ69" s="1268"/>
      <c r="DA69" s="1268"/>
      <c r="DB69" s="1268"/>
      <c r="DC69" s="1269"/>
    </row>
    <row r="70" spans="2:107" ht="13" x14ac:dyDescent="0.2">
      <c r="B70" s="372"/>
      <c r="H70" s="394"/>
      <c r="I70" s="394"/>
      <c r="J70" s="395"/>
      <c r="K70" s="395"/>
      <c r="L70" s="396"/>
      <c r="M70" s="395"/>
      <c r="N70" s="396"/>
      <c r="AN70" s="381"/>
      <c r="AO70" s="381"/>
      <c r="AP70" s="381"/>
      <c r="AZ70" s="381"/>
      <c r="BA70" s="381"/>
      <c r="BB70" s="381"/>
      <c r="BL70" s="381"/>
      <c r="BM70" s="381"/>
      <c r="BN70" s="381"/>
      <c r="BX70" s="381"/>
      <c r="BY70" s="381"/>
      <c r="BZ70" s="381"/>
      <c r="CJ70" s="381"/>
      <c r="CK70" s="381"/>
      <c r="CL70" s="381"/>
      <c r="CV70" s="381"/>
      <c r="CW70" s="381"/>
      <c r="CX70" s="381"/>
    </row>
    <row r="71" spans="2:107" ht="13" x14ac:dyDescent="0.2">
      <c r="B71" s="372"/>
      <c r="G71" s="397"/>
      <c r="I71" s="398"/>
      <c r="J71" s="395"/>
      <c r="K71" s="395"/>
      <c r="L71" s="396"/>
      <c r="M71" s="395"/>
      <c r="N71" s="396"/>
      <c r="AM71" s="397"/>
      <c r="AN71" s="366" t="s">
        <v>600</v>
      </c>
    </row>
    <row r="72" spans="2:107" ht="13" x14ac:dyDescent="0.2">
      <c r="B72" s="372"/>
      <c r="G72" s="1253"/>
      <c r="H72" s="1253"/>
      <c r="I72" s="1253"/>
      <c r="J72" s="1253"/>
      <c r="K72" s="382"/>
      <c r="L72" s="382"/>
      <c r="M72" s="383"/>
      <c r="N72" s="383"/>
      <c r="AN72" s="1271"/>
      <c r="AO72" s="1272"/>
      <c r="AP72" s="1272"/>
      <c r="AQ72" s="1272"/>
      <c r="AR72" s="1272"/>
      <c r="AS72" s="1272"/>
      <c r="AT72" s="1272"/>
      <c r="AU72" s="1272"/>
      <c r="AV72" s="1272"/>
      <c r="AW72" s="1272"/>
      <c r="AX72" s="1272"/>
      <c r="AY72" s="1272"/>
      <c r="AZ72" s="1272"/>
      <c r="BA72" s="1272"/>
      <c r="BB72" s="1272"/>
      <c r="BC72" s="1272"/>
      <c r="BD72" s="1272"/>
      <c r="BE72" s="1272"/>
      <c r="BF72" s="1272"/>
      <c r="BG72" s="1272"/>
      <c r="BH72" s="1272"/>
      <c r="BI72" s="1272"/>
      <c r="BJ72" s="1272"/>
      <c r="BK72" s="1272"/>
      <c r="BL72" s="1272"/>
      <c r="BM72" s="1272"/>
      <c r="BN72" s="1272"/>
      <c r="BO72" s="1273"/>
      <c r="BP72" s="1259" t="s">
        <v>564</v>
      </c>
      <c r="BQ72" s="1259"/>
      <c r="BR72" s="1259"/>
      <c r="BS72" s="1259"/>
      <c r="BT72" s="1259"/>
      <c r="BU72" s="1259"/>
      <c r="BV72" s="1259"/>
      <c r="BW72" s="1259"/>
      <c r="BX72" s="1259" t="s">
        <v>565</v>
      </c>
      <c r="BY72" s="1259"/>
      <c r="BZ72" s="1259"/>
      <c r="CA72" s="1259"/>
      <c r="CB72" s="1259"/>
      <c r="CC72" s="1259"/>
      <c r="CD72" s="1259"/>
      <c r="CE72" s="1259"/>
      <c r="CF72" s="1259" t="s">
        <v>566</v>
      </c>
      <c r="CG72" s="1259"/>
      <c r="CH72" s="1259"/>
      <c r="CI72" s="1259"/>
      <c r="CJ72" s="1259"/>
      <c r="CK72" s="1259"/>
      <c r="CL72" s="1259"/>
      <c r="CM72" s="1259"/>
      <c r="CN72" s="1259" t="s">
        <v>567</v>
      </c>
      <c r="CO72" s="1259"/>
      <c r="CP72" s="1259"/>
      <c r="CQ72" s="1259"/>
      <c r="CR72" s="1259"/>
      <c r="CS72" s="1259"/>
      <c r="CT72" s="1259"/>
      <c r="CU72" s="1259"/>
      <c r="CV72" s="1259" t="s">
        <v>568</v>
      </c>
      <c r="CW72" s="1259"/>
      <c r="CX72" s="1259"/>
      <c r="CY72" s="1259"/>
      <c r="CZ72" s="1259"/>
      <c r="DA72" s="1259"/>
      <c r="DB72" s="1259"/>
      <c r="DC72" s="1259"/>
    </row>
    <row r="73" spans="2:107" ht="13" x14ac:dyDescent="0.2">
      <c r="B73" s="372"/>
      <c r="G73" s="1270"/>
      <c r="H73" s="1270"/>
      <c r="I73" s="1270"/>
      <c r="J73" s="1270"/>
      <c r="K73" s="1254"/>
      <c r="L73" s="1254"/>
      <c r="M73" s="1254"/>
      <c r="N73" s="1254"/>
      <c r="AM73" s="381"/>
      <c r="AN73" s="1258" t="s">
        <v>601</v>
      </c>
      <c r="AO73" s="1258"/>
      <c r="AP73" s="1258"/>
      <c r="AQ73" s="1258"/>
      <c r="AR73" s="1258"/>
      <c r="AS73" s="1258"/>
      <c r="AT73" s="1258"/>
      <c r="AU73" s="1258"/>
      <c r="AV73" s="1258"/>
      <c r="AW73" s="1258"/>
      <c r="AX73" s="1258"/>
      <c r="AY73" s="1258"/>
      <c r="AZ73" s="1258"/>
      <c r="BA73" s="1258"/>
      <c r="BB73" s="1258" t="s">
        <v>602</v>
      </c>
      <c r="BC73" s="1258"/>
      <c r="BD73" s="1258"/>
      <c r="BE73" s="1258"/>
      <c r="BF73" s="1258"/>
      <c r="BG73" s="1258"/>
      <c r="BH73" s="1258"/>
      <c r="BI73" s="1258"/>
      <c r="BJ73" s="1258"/>
      <c r="BK73" s="1258"/>
      <c r="BL73" s="1258"/>
      <c r="BM73" s="1258"/>
      <c r="BN73" s="1258"/>
      <c r="BO73" s="1258"/>
      <c r="BP73" s="1255">
        <v>3.3</v>
      </c>
      <c r="BQ73" s="1255"/>
      <c r="BR73" s="1255"/>
      <c r="BS73" s="1255"/>
      <c r="BT73" s="1255"/>
      <c r="BU73" s="1255"/>
      <c r="BV73" s="1255"/>
      <c r="BW73" s="1255"/>
      <c r="BX73" s="1255">
        <v>3.9</v>
      </c>
      <c r="BY73" s="1255"/>
      <c r="BZ73" s="1255"/>
      <c r="CA73" s="1255"/>
      <c r="CB73" s="1255"/>
      <c r="CC73" s="1255"/>
      <c r="CD73" s="1255"/>
      <c r="CE73" s="1255"/>
      <c r="CF73" s="1255">
        <v>12</v>
      </c>
      <c r="CG73" s="1255"/>
      <c r="CH73" s="1255"/>
      <c r="CI73" s="1255"/>
      <c r="CJ73" s="1255"/>
      <c r="CK73" s="1255"/>
      <c r="CL73" s="1255"/>
      <c r="CM73" s="1255"/>
      <c r="CN73" s="1255"/>
      <c r="CO73" s="1255"/>
      <c r="CP73" s="1255"/>
      <c r="CQ73" s="1255"/>
      <c r="CR73" s="1255"/>
      <c r="CS73" s="1255"/>
      <c r="CT73" s="1255"/>
      <c r="CU73" s="1255"/>
      <c r="CV73" s="1255"/>
      <c r="CW73" s="1255"/>
      <c r="CX73" s="1255"/>
      <c r="CY73" s="1255"/>
      <c r="CZ73" s="1255"/>
      <c r="DA73" s="1255"/>
      <c r="DB73" s="1255"/>
      <c r="DC73" s="1255"/>
    </row>
    <row r="74" spans="2:107" ht="13" x14ac:dyDescent="0.2">
      <c r="B74" s="372"/>
      <c r="G74" s="1270"/>
      <c r="H74" s="1270"/>
      <c r="I74" s="1270"/>
      <c r="J74" s="1270"/>
      <c r="K74" s="1254"/>
      <c r="L74" s="1254"/>
      <c r="M74" s="1254"/>
      <c r="N74" s="1254"/>
      <c r="AM74" s="381"/>
      <c r="AN74" s="1258"/>
      <c r="AO74" s="1258"/>
      <c r="AP74" s="1258"/>
      <c r="AQ74" s="1258"/>
      <c r="AR74" s="1258"/>
      <c r="AS74" s="1258"/>
      <c r="AT74" s="1258"/>
      <c r="AU74" s="1258"/>
      <c r="AV74" s="1258"/>
      <c r="AW74" s="1258"/>
      <c r="AX74" s="1258"/>
      <c r="AY74" s="1258"/>
      <c r="AZ74" s="1258"/>
      <c r="BA74" s="1258"/>
      <c r="BB74" s="1258"/>
      <c r="BC74" s="1258"/>
      <c r="BD74" s="1258"/>
      <c r="BE74" s="1258"/>
      <c r="BF74" s="1258"/>
      <c r="BG74" s="1258"/>
      <c r="BH74" s="1258"/>
      <c r="BI74" s="1258"/>
      <c r="BJ74" s="1258"/>
      <c r="BK74" s="1258"/>
      <c r="BL74" s="1258"/>
      <c r="BM74" s="1258"/>
      <c r="BN74" s="1258"/>
      <c r="BO74" s="1258"/>
      <c r="BP74" s="1255"/>
      <c r="BQ74" s="1255"/>
      <c r="BR74" s="1255"/>
      <c r="BS74" s="1255"/>
      <c r="BT74" s="1255"/>
      <c r="BU74" s="1255"/>
      <c r="BV74" s="1255"/>
      <c r="BW74" s="1255"/>
      <c r="BX74" s="1255"/>
      <c r="BY74" s="1255"/>
      <c r="BZ74" s="1255"/>
      <c r="CA74" s="1255"/>
      <c r="CB74" s="1255"/>
      <c r="CC74" s="1255"/>
      <c r="CD74" s="1255"/>
      <c r="CE74" s="1255"/>
      <c r="CF74" s="1255"/>
      <c r="CG74" s="1255"/>
      <c r="CH74" s="1255"/>
      <c r="CI74" s="1255"/>
      <c r="CJ74" s="1255"/>
      <c r="CK74" s="1255"/>
      <c r="CL74" s="1255"/>
      <c r="CM74" s="1255"/>
      <c r="CN74" s="1255"/>
      <c r="CO74" s="1255"/>
      <c r="CP74" s="1255"/>
      <c r="CQ74" s="1255"/>
      <c r="CR74" s="1255"/>
      <c r="CS74" s="1255"/>
      <c r="CT74" s="1255"/>
      <c r="CU74" s="1255"/>
      <c r="CV74" s="1255"/>
      <c r="CW74" s="1255"/>
      <c r="CX74" s="1255"/>
      <c r="CY74" s="1255"/>
      <c r="CZ74" s="1255"/>
      <c r="DA74" s="1255"/>
      <c r="DB74" s="1255"/>
      <c r="DC74" s="1255"/>
    </row>
    <row r="75" spans="2:107" ht="13" x14ac:dyDescent="0.2">
      <c r="B75" s="372"/>
      <c r="G75" s="1270"/>
      <c r="H75" s="1270"/>
      <c r="I75" s="1253"/>
      <c r="J75" s="1253"/>
      <c r="K75" s="1260"/>
      <c r="L75" s="1260"/>
      <c r="M75" s="1260"/>
      <c r="N75" s="1260"/>
      <c r="AM75" s="381"/>
      <c r="AN75" s="1258"/>
      <c r="AO75" s="1258"/>
      <c r="AP75" s="1258"/>
      <c r="AQ75" s="1258"/>
      <c r="AR75" s="1258"/>
      <c r="AS75" s="1258"/>
      <c r="AT75" s="1258"/>
      <c r="AU75" s="1258"/>
      <c r="AV75" s="1258"/>
      <c r="AW75" s="1258"/>
      <c r="AX75" s="1258"/>
      <c r="AY75" s="1258"/>
      <c r="AZ75" s="1258"/>
      <c r="BA75" s="1258"/>
      <c r="BB75" s="1258" t="s">
        <v>606</v>
      </c>
      <c r="BC75" s="1258"/>
      <c r="BD75" s="1258"/>
      <c r="BE75" s="1258"/>
      <c r="BF75" s="1258"/>
      <c r="BG75" s="1258"/>
      <c r="BH75" s="1258"/>
      <c r="BI75" s="1258"/>
      <c r="BJ75" s="1258"/>
      <c r="BK75" s="1258"/>
      <c r="BL75" s="1258"/>
      <c r="BM75" s="1258"/>
      <c r="BN75" s="1258"/>
      <c r="BO75" s="1258"/>
      <c r="BP75" s="1255">
        <v>5</v>
      </c>
      <c r="BQ75" s="1255"/>
      <c r="BR75" s="1255"/>
      <c r="BS75" s="1255"/>
      <c r="BT75" s="1255"/>
      <c r="BU75" s="1255"/>
      <c r="BV75" s="1255"/>
      <c r="BW75" s="1255"/>
      <c r="BX75" s="1255">
        <v>5</v>
      </c>
      <c r="BY75" s="1255"/>
      <c r="BZ75" s="1255"/>
      <c r="CA75" s="1255"/>
      <c r="CB75" s="1255"/>
      <c r="CC75" s="1255"/>
      <c r="CD75" s="1255"/>
      <c r="CE75" s="1255"/>
      <c r="CF75" s="1255">
        <v>4.9000000000000004</v>
      </c>
      <c r="CG75" s="1255"/>
      <c r="CH75" s="1255"/>
      <c r="CI75" s="1255"/>
      <c r="CJ75" s="1255"/>
      <c r="CK75" s="1255"/>
      <c r="CL75" s="1255"/>
      <c r="CM75" s="1255"/>
      <c r="CN75" s="1255">
        <v>4.4000000000000004</v>
      </c>
      <c r="CO75" s="1255"/>
      <c r="CP75" s="1255"/>
      <c r="CQ75" s="1255"/>
      <c r="CR75" s="1255"/>
      <c r="CS75" s="1255"/>
      <c r="CT75" s="1255"/>
      <c r="CU75" s="1255"/>
      <c r="CV75" s="1255">
        <v>3.5</v>
      </c>
      <c r="CW75" s="1255"/>
      <c r="CX75" s="1255"/>
      <c r="CY75" s="1255"/>
      <c r="CZ75" s="1255"/>
      <c r="DA75" s="1255"/>
      <c r="DB75" s="1255"/>
      <c r="DC75" s="1255"/>
    </row>
    <row r="76" spans="2:107" ht="13" x14ac:dyDescent="0.2">
      <c r="B76" s="372"/>
      <c r="G76" s="1270"/>
      <c r="H76" s="1270"/>
      <c r="I76" s="1253"/>
      <c r="J76" s="1253"/>
      <c r="K76" s="1260"/>
      <c r="L76" s="1260"/>
      <c r="M76" s="1260"/>
      <c r="N76" s="1260"/>
      <c r="AM76" s="381"/>
      <c r="AN76" s="1258"/>
      <c r="AO76" s="1258"/>
      <c r="AP76" s="1258"/>
      <c r="AQ76" s="1258"/>
      <c r="AR76" s="1258"/>
      <c r="AS76" s="1258"/>
      <c r="AT76" s="1258"/>
      <c r="AU76" s="1258"/>
      <c r="AV76" s="1258"/>
      <c r="AW76" s="1258"/>
      <c r="AX76" s="1258"/>
      <c r="AY76" s="1258"/>
      <c r="AZ76" s="1258"/>
      <c r="BA76" s="1258"/>
      <c r="BB76" s="1258"/>
      <c r="BC76" s="1258"/>
      <c r="BD76" s="1258"/>
      <c r="BE76" s="1258"/>
      <c r="BF76" s="1258"/>
      <c r="BG76" s="1258"/>
      <c r="BH76" s="1258"/>
      <c r="BI76" s="1258"/>
      <c r="BJ76" s="1258"/>
      <c r="BK76" s="1258"/>
      <c r="BL76" s="1258"/>
      <c r="BM76" s="1258"/>
      <c r="BN76" s="1258"/>
      <c r="BO76" s="1258"/>
      <c r="BP76" s="1255"/>
      <c r="BQ76" s="1255"/>
      <c r="BR76" s="1255"/>
      <c r="BS76" s="1255"/>
      <c r="BT76" s="1255"/>
      <c r="BU76" s="1255"/>
      <c r="BV76" s="1255"/>
      <c r="BW76" s="1255"/>
      <c r="BX76" s="1255"/>
      <c r="BY76" s="1255"/>
      <c r="BZ76" s="1255"/>
      <c r="CA76" s="1255"/>
      <c r="CB76" s="1255"/>
      <c r="CC76" s="1255"/>
      <c r="CD76" s="1255"/>
      <c r="CE76" s="1255"/>
      <c r="CF76" s="1255"/>
      <c r="CG76" s="1255"/>
      <c r="CH76" s="1255"/>
      <c r="CI76" s="1255"/>
      <c r="CJ76" s="1255"/>
      <c r="CK76" s="1255"/>
      <c r="CL76" s="1255"/>
      <c r="CM76" s="1255"/>
      <c r="CN76" s="1255"/>
      <c r="CO76" s="1255"/>
      <c r="CP76" s="1255"/>
      <c r="CQ76" s="1255"/>
      <c r="CR76" s="1255"/>
      <c r="CS76" s="1255"/>
      <c r="CT76" s="1255"/>
      <c r="CU76" s="1255"/>
      <c r="CV76" s="1255"/>
      <c r="CW76" s="1255"/>
      <c r="CX76" s="1255"/>
      <c r="CY76" s="1255"/>
      <c r="CZ76" s="1255"/>
      <c r="DA76" s="1255"/>
      <c r="DB76" s="1255"/>
      <c r="DC76" s="1255"/>
    </row>
    <row r="77" spans="2:107" ht="13" x14ac:dyDescent="0.2">
      <c r="B77" s="372"/>
      <c r="G77" s="1253"/>
      <c r="H77" s="1253"/>
      <c r="I77" s="1253"/>
      <c r="J77" s="1253"/>
      <c r="K77" s="1254"/>
      <c r="L77" s="1254"/>
      <c r="M77" s="1254"/>
      <c r="N77" s="1254"/>
      <c r="AN77" s="1259" t="s">
        <v>604</v>
      </c>
      <c r="AO77" s="1259"/>
      <c r="AP77" s="1259"/>
      <c r="AQ77" s="1259"/>
      <c r="AR77" s="1259"/>
      <c r="AS77" s="1259"/>
      <c r="AT77" s="1259"/>
      <c r="AU77" s="1259"/>
      <c r="AV77" s="1259"/>
      <c r="AW77" s="1259"/>
      <c r="AX77" s="1259"/>
      <c r="AY77" s="1259"/>
      <c r="AZ77" s="1259"/>
      <c r="BA77" s="1259"/>
      <c r="BB77" s="1258" t="s">
        <v>602</v>
      </c>
      <c r="BC77" s="1258"/>
      <c r="BD77" s="1258"/>
      <c r="BE77" s="1258"/>
      <c r="BF77" s="1258"/>
      <c r="BG77" s="1258"/>
      <c r="BH77" s="1258"/>
      <c r="BI77" s="1258"/>
      <c r="BJ77" s="1258"/>
      <c r="BK77" s="1258"/>
      <c r="BL77" s="1258"/>
      <c r="BM77" s="1258"/>
      <c r="BN77" s="1258"/>
      <c r="BO77" s="1258"/>
      <c r="BP77" s="1255">
        <v>25.3</v>
      </c>
      <c r="BQ77" s="1255"/>
      <c r="BR77" s="1255"/>
      <c r="BS77" s="1255"/>
      <c r="BT77" s="1255"/>
      <c r="BU77" s="1255"/>
      <c r="BV77" s="1255"/>
      <c r="BW77" s="1255"/>
      <c r="BX77" s="1255">
        <v>25.5</v>
      </c>
      <c r="BY77" s="1255"/>
      <c r="BZ77" s="1255"/>
      <c r="CA77" s="1255"/>
      <c r="CB77" s="1255"/>
      <c r="CC77" s="1255"/>
      <c r="CD77" s="1255"/>
      <c r="CE77" s="1255"/>
      <c r="CF77" s="1255">
        <v>25.1</v>
      </c>
      <c r="CG77" s="1255"/>
      <c r="CH77" s="1255"/>
      <c r="CI77" s="1255"/>
      <c r="CJ77" s="1255"/>
      <c r="CK77" s="1255"/>
      <c r="CL77" s="1255"/>
      <c r="CM77" s="1255"/>
      <c r="CN77" s="1255">
        <v>18</v>
      </c>
      <c r="CO77" s="1255"/>
      <c r="CP77" s="1255"/>
      <c r="CQ77" s="1255"/>
      <c r="CR77" s="1255"/>
      <c r="CS77" s="1255"/>
      <c r="CT77" s="1255"/>
      <c r="CU77" s="1255"/>
      <c r="CV77" s="1255">
        <v>12.7</v>
      </c>
      <c r="CW77" s="1255"/>
      <c r="CX77" s="1255"/>
      <c r="CY77" s="1255"/>
      <c r="CZ77" s="1255"/>
      <c r="DA77" s="1255"/>
      <c r="DB77" s="1255"/>
      <c r="DC77" s="1255"/>
    </row>
    <row r="78" spans="2:107" ht="13" x14ac:dyDescent="0.2">
      <c r="B78" s="372"/>
      <c r="G78" s="1253"/>
      <c r="H78" s="1253"/>
      <c r="I78" s="1253"/>
      <c r="J78" s="1253"/>
      <c r="K78" s="1254"/>
      <c r="L78" s="1254"/>
      <c r="M78" s="1254"/>
      <c r="N78" s="1254"/>
      <c r="AN78" s="1259"/>
      <c r="AO78" s="1259"/>
      <c r="AP78" s="1259"/>
      <c r="AQ78" s="1259"/>
      <c r="AR78" s="1259"/>
      <c r="AS78" s="1259"/>
      <c r="AT78" s="1259"/>
      <c r="AU78" s="1259"/>
      <c r="AV78" s="1259"/>
      <c r="AW78" s="1259"/>
      <c r="AX78" s="1259"/>
      <c r="AY78" s="1259"/>
      <c r="AZ78" s="1259"/>
      <c r="BA78" s="1259"/>
      <c r="BB78" s="1258"/>
      <c r="BC78" s="1258"/>
      <c r="BD78" s="1258"/>
      <c r="BE78" s="1258"/>
      <c r="BF78" s="1258"/>
      <c r="BG78" s="1258"/>
      <c r="BH78" s="1258"/>
      <c r="BI78" s="1258"/>
      <c r="BJ78" s="1258"/>
      <c r="BK78" s="1258"/>
      <c r="BL78" s="1258"/>
      <c r="BM78" s="1258"/>
      <c r="BN78" s="1258"/>
      <c r="BO78" s="1258"/>
      <c r="BP78" s="1255"/>
      <c r="BQ78" s="1255"/>
      <c r="BR78" s="1255"/>
      <c r="BS78" s="1255"/>
      <c r="BT78" s="1255"/>
      <c r="BU78" s="1255"/>
      <c r="BV78" s="1255"/>
      <c r="BW78" s="1255"/>
      <c r="BX78" s="1255"/>
      <c r="BY78" s="1255"/>
      <c r="BZ78" s="1255"/>
      <c r="CA78" s="1255"/>
      <c r="CB78" s="1255"/>
      <c r="CC78" s="1255"/>
      <c r="CD78" s="1255"/>
      <c r="CE78" s="1255"/>
      <c r="CF78" s="1255"/>
      <c r="CG78" s="1255"/>
      <c r="CH78" s="1255"/>
      <c r="CI78" s="1255"/>
      <c r="CJ78" s="1255"/>
      <c r="CK78" s="1255"/>
      <c r="CL78" s="1255"/>
      <c r="CM78" s="1255"/>
      <c r="CN78" s="1255"/>
      <c r="CO78" s="1255"/>
      <c r="CP78" s="1255"/>
      <c r="CQ78" s="1255"/>
      <c r="CR78" s="1255"/>
      <c r="CS78" s="1255"/>
      <c r="CT78" s="1255"/>
      <c r="CU78" s="1255"/>
      <c r="CV78" s="1255"/>
      <c r="CW78" s="1255"/>
      <c r="CX78" s="1255"/>
      <c r="CY78" s="1255"/>
      <c r="CZ78" s="1255"/>
      <c r="DA78" s="1255"/>
      <c r="DB78" s="1255"/>
      <c r="DC78" s="1255"/>
    </row>
    <row r="79" spans="2:107" ht="13" x14ac:dyDescent="0.2">
      <c r="B79" s="372"/>
      <c r="G79" s="1253"/>
      <c r="H79" s="1253"/>
      <c r="I79" s="1256"/>
      <c r="J79" s="1256"/>
      <c r="K79" s="1257"/>
      <c r="L79" s="1257"/>
      <c r="M79" s="1257"/>
      <c r="N79" s="1257"/>
      <c r="AN79" s="1259"/>
      <c r="AO79" s="1259"/>
      <c r="AP79" s="1259"/>
      <c r="AQ79" s="1259"/>
      <c r="AR79" s="1259"/>
      <c r="AS79" s="1259"/>
      <c r="AT79" s="1259"/>
      <c r="AU79" s="1259"/>
      <c r="AV79" s="1259"/>
      <c r="AW79" s="1259"/>
      <c r="AX79" s="1259"/>
      <c r="AY79" s="1259"/>
      <c r="AZ79" s="1259"/>
      <c r="BA79" s="1259"/>
      <c r="BB79" s="1258" t="s">
        <v>606</v>
      </c>
      <c r="BC79" s="1258"/>
      <c r="BD79" s="1258"/>
      <c r="BE79" s="1258"/>
      <c r="BF79" s="1258"/>
      <c r="BG79" s="1258"/>
      <c r="BH79" s="1258"/>
      <c r="BI79" s="1258"/>
      <c r="BJ79" s="1258"/>
      <c r="BK79" s="1258"/>
      <c r="BL79" s="1258"/>
      <c r="BM79" s="1258"/>
      <c r="BN79" s="1258"/>
      <c r="BO79" s="1258"/>
      <c r="BP79" s="1255">
        <v>6.9</v>
      </c>
      <c r="BQ79" s="1255"/>
      <c r="BR79" s="1255"/>
      <c r="BS79" s="1255"/>
      <c r="BT79" s="1255"/>
      <c r="BU79" s="1255"/>
      <c r="BV79" s="1255"/>
      <c r="BW79" s="1255"/>
      <c r="BX79" s="1255">
        <v>6.6</v>
      </c>
      <c r="BY79" s="1255"/>
      <c r="BZ79" s="1255"/>
      <c r="CA79" s="1255"/>
      <c r="CB79" s="1255"/>
      <c r="CC79" s="1255"/>
      <c r="CD79" s="1255"/>
      <c r="CE79" s="1255"/>
      <c r="CF79" s="1255">
        <v>6.4</v>
      </c>
      <c r="CG79" s="1255"/>
      <c r="CH79" s="1255"/>
      <c r="CI79" s="1255"/>
      <c r="CJ79" s="1255"/>
      <c r="CK79" s="1255"/>
      <c r="CL79" s="1255"/>
      <c r="CM79" s="1255"/>
      <c r="CN79" s="1255">
        <v>6.6</v>
      </c>
      <c r="CO79" s="1255"/>
      <c r="CP79" s="1255"/>
      <c r="CQ79" s="1255"/>
      <c r="CR79" s="1255"/>
      <c r="CS79" s="1255"/>
      <c r="CT79" s="1255"/>
      <c r="CU79" s="1255"/>
      <c r="CV79" s="1255">
        <v>6.6</v>
      </c>
      <c r="CW79" s="1255"/>
      <c r="CX79" s="1255"/>
      <c r="CY79" s="1255"/>
      <c r="CZ79" s="1255"/>
      <c r="DA79" s="1255"/>
      <c r="DB79" s="1255"/>
      <c r="DC79" s="1255"/>
    </row>
    <row r="80" spans="2:107" ht="13" x14ac:dyDescent="0.2">
      <c r="B80" s="372"/>
      <c r="G80" s="1253"/>
      <c r="H80" s="1253"/>
      <c r="I80" s="1256"/>
      <c r="J80" s="1256"/>
      <c r="K80" s="1257"/>
      <c r="L80" s="1257"/>
      <c r="M80" s="1257"/>
      <c r="N80" s="1257"/>
      <c r="AN80" s="1259"/>
      <c r="AO80" s="1259"/>
      <c r="AP80" s="1259"/>
      <c r="AQ80" s="1259"/>
      <c r="AR80" s="1259"/>
      <c r="AS80" s="1259"/>
      <c r="AT80" s="1259"/>
      <c r="AU80" s="1259"/>
      <c r="AV80" s="1259"/>
      <c r="AW80" s="1259"/>
      <c r="AX80" s="1259"/>
      <c r="AY80" s="1259"/>
      <c r="AZ80" s="1259"/>
      <c r="BA80" s="1259"/>
      <c r="BB80" s="1258"/>
      <c r="BC80" s="1258"/>
      <c r="BD80" s="1258"/>
      <c r="BE80" s="1258"/>
      <c r="BF80" s="1258"/>
      <c r="BG80" s="1258"/>
      <c r="BH80" s="1258"/>
      <c r="BI80" s="1258"/>
      <c r="BJ80" s="1258"/>
      <c r="BK80" s="1258"/>
      <c r="BL80" s="1258"/>
      <c r="BM80" s="1258"/>
      <c r="BN80" s="1258"/>
      <c r="BO80" s="1258"/>
      <c r="BP80" s="1255"/>
      <c r="BQ80" s="1255"/>
      <c r="BR80" s="1255"/>
      <c r="BS80" s="1255"/>
      <c r="BT80" s="1255"/>
      <c r="BU80" s="1255"/>
      <c r="BV80" s="1255"/>
      <c r="BW80" s="1255"/>
      <c r="BX80" s="1255"/>
      <c r="BY80" s="1255"/>
      <c r="BZ80" s="1255"/>
      <c r="CA80" s="1255"/>
      <c r="CB80" s="1255"/>
      <c r="CC80" s="1255"/>
      <c r="CD80" s="1255"/>
      <c r="CE80" s="1255"/>
      <c r="CF80" s="1255"/>
      <c r="CG80" s="1255"/>
      <c r="CH80" s="1255"/>
      <c r="CI80" s="1255"/>
      <c r="CJ80" s="1255"/>
      <c r="CK80" s="1255"/>
      <c r="CL80" s="1255"/>
      <c r="CM80" s="1255"/>
      <c r="CN80" s="1255"/>
      <c r="CO80" s="1255"/>
      <c r="CP80" s="1255"/>
      <c r="CQ80" s="1255"/>
      <c r="CR80" s="1255"/>
      <c r="CS80" s="1255"/>
      <c r="CT80" s="1255"/>
      <c r="CU80" s="1255"/>
      <c r="CV80" s="1255"/>
      <c r="CW80" s="1255"/>
      <c r="CX80" s="1255"/>
      <c r="CY80" s="1255"/>
      <c r="CZ80" s="1255"/>
      <c r="DA80" s="1255"/>
      <c r="DB80" s="1255"/>
      <c r="DC80" s="1255"/>
    </row>
    <row r="81" spans="2:109" ht="13" x14ac:dyDescent="0.2">
      <c r="B81" s="372"/>
    </row>
    <row r="82" spans="2:109" ht="16.5" x14ac:dyDescent="0.2">
      <c r="B82" s="372"/>
      <c r="K82" s="399"/>
      <c r="L82" s="399"/>
      <c r="M82" s="399"/>
      <c r="N82" s="399"/>
      <c r="AQ82" s="399"/>
      <c r="AR82" s="399"/>
      <c r="AS82" s="399"/>
      <c r="AT82" s="399"/>
      <c r="BC82" s="399"/>
      <c r="BD82" s="399"/>
      <c r="BE82" s="399"/>
      <c r="BF82" s="399"/>
      <c r="BO82" s="399"/>
      <c r="BP82" s="399"/>
      <c r="BQ82" s="399"/>
      <c r="BR82" s="399"/>
      <c r="CA82" s="399"/>
      <c r="CB82" s="399"/>
      <c r="CC82" s="399"/>
      <c r="CD82" s="399"/>
      <c r="CM82" s="399"/>
      <c r="CN82" s="399"/>
      <c r="CO82" s="399"/>
      <c r="CP82" s="399"/>
      <c r="CY82" s="399"/>
      <c r="CZ82" s="399"/>
      <c r="DA82" s="399"/>
      <c r="DB82" s="399"/>
      <c r="DC82" s="399"/>
    </row>
    <row r="83" spans="2:109" ht="13" x14ac:dyDescent="0.2">
      <c r="B83" s="374"/>
      <c r="C83" s="375"/>
      <c r="D83" s="375"/>
      <c r="E83" s="375"/>
      <c r="F83" s="375"/>
      <c r="G83" s="375"/>
      <c r="H83" s="375"/>
      <c r="I83" s="375"/>
      <c r="J83" s="375"/>
      <c r="K83" s="375"/>
      <c r="L83" s="375"/>
      <c r="M83" s="375"/>
      <c r="N83" s="375"/>
      <c r="O83" s="375"/>
      <c r="P83" s="375"/>
      <c r="Q83" s="375"/>
      <c r="R83" s="375"/>
      <c r="S83" s="375"/>
      <c r="T83" s="375"/>
      <c r="U83" s="375"/>
      <c r="V83" s="375"/>
      <c r="W83" s="375"/>
      <c r="X83" s="375"/>
      <c r="Y83" s="375"/>
      <c r="Z83" s="375"/>
      <c r="AA83" s="375"/>
      <c r="AB83" s="375"/>
      <c r="AC83" s="375"/>
      <c r="AD83" s="375"/>
      <c r="AE83" s="375"/>
      <c r="AF83" s="375"/>
      <c r="AG83" s="375"/>
      <c r="AH83" s="375"/>
      <c r="AI83" s="375"/>
      <c r="AJ83" s="375"/>
      <c r="AK83" s="375"/>
      <c r="AL83" s="375"/>
      <c r="AM83" s="375"/>
      <c r="AN83" s="375"/>
      <c r="AO83" s="375"/>
      <c r="AP83" s="375"/>
      <c r="AQ83" s="375"/>
      <c r="AR83" s="375"/>
      <c r="AS83" s="375"/>
      <c r="AT83" s="375"/>
      <c r="AU83" s="375"/>
      <c r="AV83" s="375"/>
      <c r="AW83" s="375"/>
      <c r="AX83" s="375"/>
      <c r="AY83" s="375"/>
      <c r="AZ83" s="375"/>
      <c r="BA83" s="375"/>
      <c r="BB83" s="375"/>
      <c r="BC83" s="375"/>
      <c r="BD83" s="375"/>
      <c r="BE83" s="375"/>
      <c r="BF83" s="375"/>
      <c r="BG83" s="375"/>
      <c r="BH83" s="375"/>
      <c r="BI83" s="375"/>
      <c r="BJ83" s="375"/>
      <c r="BK83" s="375"/>
      <c r="BL83" s="375"/>
      <c r="BM83" s="375"/>
      <c r="BN83" s="375"/>
      <c r="BO83" s="375"/>
      <c r="BP83" s="375"/>
      <c r="BQ83" s="375"/>
      <c r="BR83" s="375"/>
      <c r="BS83" s="375"/>
      <c r="BT83" s="375"/>
      <c r="BU83" s="375"/>
      <c r="BV83" s="375"/>
      <c r="BW83" s="375"/>
      <c r="BX83" s="375"/>
      <c r="BY83" s="375"/>
      <c r="BZ83" s="375"/>
      <c r="CA83" s="375"/>
      <c r="CB83" s="375"/>
      <c r="CC83" s="375"/>
      <c r="CD83" s="375"/>
      <c r="CE83" s="375"/>
      <c r="CF83" s="375"/>
      <c r="CG83" s="375"/>
      <c r="CH83" s="375"/>
      <c r="CI83" s="375"/>
      <c r="CJ83" s="375"/>
      <c r="CK83" s="375"/>
      <c r="CL83" s="375"/>
      <c r="CM83" s="375"/>
      <c r="CN83" s="375"/>
      <c r="CO83" s="375"/>
      <c r="CP83" s="375"/>
      <c r="CQ83" s="375"/>
      <c r="CR83" s="375"/>
      <c r="CS83" s="375"/>
      <c r="CT83" s="375"/>
      <c r="CU83" s="375"/>
      <c r="CV83" s="375"/>
      <c r="CW83" s="375"/>
      <c r="CX83" s="375"/>
      <c r="CY83" s="375"/>
      <c r="CZ83" s="375"/>
      <c r="DA83" s="375"/>
      <c r="DB83" s="375"/>
      <c r="DC83" s="375"/>
      <c r="DD83" s="376"/>
    </row>
    <row r="84" spans="2:109" ht="13" x14ac:dyDescent="0.2">
      <c r="DD84" s="366"/>
      <c r="DE84" s="366"/>
    </row>
    <row r="85" spans="2:109" ht="13" x14ac:dyDescent="0.2">
      <c r="DD85" s="366"/>
      <c r="DE85" s="366"/>
    </row>
  </sheetData>
  <sheetProtection algorithmName="SHA-512" hashValue="qaMx7toDAdcnAQxATK9iieOXuzAuInHSwHsDa8y3WXAgfY7WAy9IbBcd/NrsKFiDQL0V0iUKU6D6jf1Wzg5Hiw==" saltValue="0jBr7JwLfdFOidwdntEDzw==" spinCount="100000" sheet="1" objects="1" scenarios="1" formatCells="0"/>
  <dataConsolidate/>
  <mergeCells count="112">
    <mergeCell ref="BX51:CE52"/>
    <mergeCell ref="CF51:CM52"/>
    <mergeCell ref="AN43:DC47"/>
    <mergeCell ref="CV53:DC54"/>
    <mergeCell ref="G50:J50"/>
    <mergeCell ref="AN50:BO50"/>
    <mergeCell ref="BP50:BW50"/>
    <mergeCell ref="BX50:CE50"/>
    <mergeCell ref="CF50:CM50"/>
    <mergeCell ref="CN50:CU50"/>
    <mergeCell ref="CV50:DC50"/>
    <mergeCell ref="CV51:DC52"/>
    <mergeCell ref="CN51:CU52"/>
    <mergeCell ref="G51:H54"/>
    <mergeCell ref="G55:H58"/>
    <mergeCell ref="I55:J56"/>
    <mergeCell ref="K55:K56"/>
    <mergeCell ref="L55:L56"/>
    <mergeCell ref="M55:M56"/>
    <mergeCell ref="N55:N56"/>
    <mergeCell ref="AN55:BA58"/>
    <mergeCell ref="BB55:BO56"/>
    <mergeCell ref="BP55:BW56"/>
    <mergeCell ref="BP57:BW58"/>
    <mergeCell ref="L57:L58"/>
    <mergeCell ref="M57:M58"/>
    <mergeCell ref="N57:N58"/>
    <mergeCell ref="BB57:BO58"/>
    <mergeCell ref="BX57:CE58"/>
    <mergeCell ref="CF57:CM58"/>
    <mergeCell ref="CN57:CU58"/>
    <mergeCell ref="CV57:DC58"/>
    <mergeCell ref="CN53:CU54"/>
    <mergeCell ref="I51:J52"/>
    <mergeCell ref="K51:K52"/>
    <mergeCell ref="L51:L52"/>
    <mergeCell ref="M51:M52"/>
    <mergeCell ref="N51:N52"/>
    <mergeCell ref="I57:J58"/>
    <mergeCell ref="K57:K58"/>
    <mergeCell ref="I53:J54"/>
    <mergeCell ref="K53:K54"/>
    <mergeCell ref="L53:L54"/>
    <mergeCell ref="M53:M54"/>
    <mergeCell ref="N53:N54"/>
    <mergeCell ref="BB53:BO54"/>
    <mergeCell ref="BP53:BW54"/>
    <mergeCell ref="BX53:CE54"/>
    <mergeCell ref="CF53:CM54"/>
    <mergeCell ref="AN51:BA54"/>
    <mergeCell ref="BB51:BO52"/>
    <mergeCell ref="BP51:BW52"/>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73:DC74"/>
    <mergeCell ref="I75:J76"/>
    <mergeCell ref="K75:K76"/>
    <mergeCell ref="L75:L76"/>
    <mergeCell ref="M75:M76"/>
    <mergeCell ref="N75:N76"/>
    <mergeCell ref="BB75:BO76"/>
    <mergeCell ref="BP75:BW76"/>
    <mergeCell ref="BX75:CE76"/>
    <mergeCell ref="CF75:CM76"/>
    <mergeCell ref="CN75:CU76"/>
    <mergeCell ref="CV75:DC76"/>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s>
  <phoneticPr fontId="2"/>
  <printOptions horizontalCentered="1" verticalCentered="1"/>
  <pageMargins left="0" right="0" top="0.19685039370078741" bottom="0.31496062992125984" header="0.39370078740157483" footer="0"/>
  <pageSetup paperSize="8" scale="72"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4F6B6C4-5CFF-4C5D-B7B6-685CE1DAF5D3}">
  <sheetPr>
    <pageSetUpPr fitToPage="1"/>
  </sheetPr>
  <dimension ref="A1:DR125"/>
  <sheetViews>
    <sheetView showGridLines="0" zoomScaleNormal="100" zoomScaleSheetLayoutView="70" workbookViewId="0"/>
  </sheetViews>
  <sheetFormatPr defaultColWidth="0" defaultRowHeight="13.5" customHeight="1" zeroHeight="1" x14ac:dyDescent="0.2"/>
  <cols>
    <col min="1" max="34" width="2.453125" style="260" customWidth="1"/>
    <col min="35" max="122" width="2.453125" style="259" customWidth="1"/>
    <col min="123" max="16384" width="2.453125" style="259" hidden="1"/>
  </cols>
  <sheetData>
    <row r="1" spans="1:34" ht="13.5" customHeight="1" x14ac:dyDescent="0.2">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1:34" ht="13" x14ac:dyDescent="0.2">
      <c r="S2" s="259"/>
      <c r="AH2" s="259"/>
    </row>
    <row r="3" spans="1:34" ht="13" x14ac:dyDescent="0.2">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1:34" ht="13" x14ac:dyDescent="0.2"/>
    <row r="5" spans="1:34" ht="13" x14ac:dyDescent="0.2"/>
    <row r="6" spans="1:34" ht="13" x14ac:dyDescent="0.2"/>
    <row r="7" spans="1:34" ht="13" x14ac:dyDescent="0.2"/>
    <row r="8" spans="1:34" ht="13" x14ac:dyDescent="0.2"/>
    <row r="9" spans="1:34" ht="13" x14ac:dyDescent="0.2">
      <c r="AH9" s="259"/>
    </row>
    <row r="10" spans="1:34" ht="13" x14ac:dyDescent="0.2"/>
    <row r="11" spans="1:34" ht="13" x14ac:dyDescent="0.2"/>
    <row r="12" spans="1:34" ht="13" x14ac:dyDescent="0.2"/>
    <row r="13" spans="1:34" ht="13" x14ac:dyDescent="0.2"/>
    <row r="14" spans="1:34" ht="13" x14ac:dyDescent="0.2"/>
    <row r="15" spans="1:34" ht="13" x14ac:dyDescent="0.2"/>
    <row r="16" spans="1:34" ht="13" x14ac:dyDescent="0.2"/>
    <row r="17" spans="12:34" ht="13" x14ac:dyDescent="0.2">
      <c r="AH17" s="259"/>
    </row>
    <row r="18" spans="12:34" ht="13" x14ac:dyDescent="0.2"/>
    <row r="19" spans="12:34" ht="13" x14ac:dyDescent="0.2"/>
    <row r="20" spans="12:34" ht="13" x14ac:dyDescent="0.2">
      <c r="AH20" s="259"/>
    </row>
    <row r="21" spans="12:34" ht="13" x14ac:dyDescent="0.2">
      <c r="AH21" s="259"/>
    </row>
    <row r="22" spans="12:34" ht="13" x14ac:dyDescent="0.2"/>
    <row r="23" spans="12:34" ht="13" x14ac:dyDescent="0.2"/>
    <row r="24" spans="12:34" ht="13" x14ac:dyDescent="0.2">
      <c r="Q24" s="259"/>
    </row>
    <row r="25" spans="12:34" ht="13" x14ac:dyDescent="0.2"/>
    <row r="26" spans="12:34" ht="13" x14ac:dyDescent="0.2"/>
    <row r="27" spans="12:34" ht="13" x14ac:dyDescent="0.2"/>
    <row r="28" spans="12:34" ht="13" x14ac:dyDescent="0.2">
      <c r="O28" s="259"/>
      <c r="T28" s="259"/>
      <c r="AH28" s="259"/>
    </row>
    <row r="29" spans="12:34" ht="13" x14ac:dyDescent="0.2"/>
    <row r="30" spans="12:34" ht="13" x14ac:dyDescent="0.2"/>
    <row r="31" spans="12:34" ht="13" x14ac:dyDescent="0.2">
      <c r="Q31" s="259"/>
    </row>
    <row r="32" spans="12:34" ht="13" x14ac:dyDescent="0.2">
      <c r="L32" s="259"/>
    </row>
    <row r="33" spans="2:34" ht="13" x14ac:dyDescent="0.2">
      <c r="C33" s="259"/>
      <c r="E33" s="259"/>
      <c r="G33" s="259"/>
      <c r="I33" s="259"/>
      <c r="X33" s="259"/>
    </row>
    <row r="34" spans="2:34" ht="13" x14ac:dyDescent="0.2">
      <c r="B34" s="259"/>
      <c r="P34" s="259"/>
      <c r="R34" s="259"/>
      <c r="T34" s="259"/>
    </row>
    <row r="35" spans="2:34" ht="13" x14ac:dyDescent="0.2">
      <c r="D35" s="259"/>
      <c r="W35" s="259"/>
      <c r="AC35" s="259"/>
      <c r="AD35" s="259"/>
      <c r="AE35" s="259"/>
      <c r="AF35" s="259"/>
      <c r="AG35" s="259"/>
      <c r="AH35" s="259"/>
    </row>
    <row r="36" spans="2:34" ht="13" x14ac:dyDescent="0.2">
      <c r="H36" s="259"/>
      <c r="J36" s="259"/>
      <c r="K36" s="259"/>
      <c r="M36" s="259"/>
      <c r="Y36" s="259"/>
      <c r="Z36" s="259"/>
      <c r="AA36" s="259"/>
      <c r="AB36" s="259"/>
      <c r="AC36" s="259"/>
      <c r="AD36" s="259"/>
      <c r="AE36" s="259"/>
      <c r="AF36" s="259"/>
      <c r="AG36" s="259"/>
      <c r="AH36" s="259"/>
    </row>
    <row r="37" spans="2:34" ht="13" x14ac:dyDescent="0.2">
      <c r="AH37" s="259"/>
    </row>
    <row r="38" spans="2:34" ht="13" x14ac:dyDescent="0.2">
      <c r="AG38" s="259"/>
      <c r="AH38" s="259"/>
    </row>
    <row r="39" spans="2:34" ht="13" x14ac:dyDescent="0.2"/>
    <row r="40" spans="2:34" ht="13" x14ac:dyDescent="0.2">
      <c r="X40" s="259"/>
    </row>
    <row r="41" spans="2:34" ht="13" x14ac:dyDescent="0.2">
      <c r="R41" s="259"/>
    </row>
    <row r="42" spans="2:34" ht="13" x14ac:dyDescent="0.2">
      <c r="W42" s="259"/>
    </row>
    <row r="43" spans="2:34" ht="13" x14ac:dyDescent="0.2">
      <c r="Y43" s="259"/>
      <c r="Z43" s="259"/>
      <c r="AA43" s="259"/>
      <c r="AB43" s="259"/>
      <c r="AC43" s="259"/>
      <c r="AD43" s="259"/>
      <c r="AE43" s="259"/>
      <c r="AF43" s="259"/>
      <c r="AG43" s="259"/>
      <c r="AH43" s="259"/>
    </row>
    <row r="44" spans="2:34" ht="13" x14ac:dyDescent="0.2">
      <c r="AH44" s="259"/>
    </row>
    <row r="45" spans="2:34" ht="13" x14ac:dyDescent="0.2">
      <c r="X45" s="259"/>
    </row>
    <row r="46" spans="2:34" ht="13" x14ac:dyDescent="0.2"/>
    <row r="47" spans="2:34" ht="13" x14ac:dyDescent="0.2"/>
    <row r="48" spans="2:34" ht="13" x14ac:dyDescent="0.2">
      <c r="W48" s="259"/>
      <c r="Y48" s="259"/>
      <c r="Z48" s="259"/>
      <c r="AA48" s="259"/>
      <c r="AB48" s="259"/>
      <c r="AC48" s="259"/>
      <c r="AD48" s="259"/>
      <c r="AE48" s="259"/>
      <c r="AF48" s="259"/>
      <c r="AG48" s="259"/>
      <c r="AH48" s="259"/>
    </row>
    <row r="49" spans="28:34" ht="13" x14ac:dyDescent="0.2"/>
    <row r="50" spans="28:34" ht="13" x14ac:dyDescent="0.2">
      <c r="AE50" s="259"/>
      <c r="AF50" s="259"/>
      <c r="AG50" s="259"/>
      <c r="AH50" s="259"/>
    </row>
    <row r="51" spans="28:34" ht="13" x14ac:dyDescent="0.2">
      <c r="AC51" s="259"/>
      <c r="AD51" s="259"/>
      <c r="AE51" s="259"/>
      <c r="AF51" s="259"/>
      <c r="AG51" s="259"/>
      <c r="AH51" s="259"/>
    </row>
    <row r="52" spans="28:34" ht="13" x14ac:dyDescent="0.2"/>
    <row r="53" spans="28:34" ht="13" x14ac:dyDescent="0.2">
      <c r="AF53" s="259"/>
      <c r="AG53" s="259"/>
      <c r="AH53" s="259"/>
    </row>
    <row r="54" spans="28:34" ht="13" x14ac:dyDescent="0.2">
      <c r="AH54" s="259"/>
    </row>
    <row r="55" spans="28:34" ht="13" x14ac:dyDescent="0.2"/>
    <row r="56" spans="28:34" ht="13" x14ac:dyDescent="0.2">
      <c r="AB56" s="259"/>
      <c r="AC56" s="259"/>
      <c r="AD56" s="259"/>
      <c r="AE56" s="259"/>
      <c r="AF56" s="259"/>
      <c r="AG56" s="259"/>
      <c r="AH56" s="259"/>
    </row>
    <row r="57" spans="28:34" ht="13" x14ac:dyDescent="0.2">
      <c r="AH57" s="259"/>
    </row>
    <row r="58" spans="28:34" ht="13" x14ac:dyDescent="0.2">
      <c r="AH58" s="259"/>
    </row>
    <row r="59" spans="28:34" ht="13" x14ac:dyDescent="0.2"/>
    <row r="60" spans="28:34" ht="13" x14ac:dyDescent="0.2"/>
    <row r="61" spans="28:34" ht="13" x14ac:dyDescent="0.2"/>
    <row r="62" spans="28:34" ht="13" x14ac:dyDescent="0.2"/>
    <row r="63" spans="28:34" ht="13" x14ac:dyDescent="0.2">
      <c r="AH63" s="259"/>
    </row>
    <row r="64" spans="28:34" ht="13" x14ac:dyDescent="0.2">
      <c r="AG64" s="259"/>
      <c r="AH64" s="259"/>
    </row>
    <row r="65" spans="28:34" ht="13" x14ac:dyDescent="0.2"/>
    <row r="66" spans="28:34" ht="13" x14ac:dyDescent="0.2"/>
    <row r="67" spans="28:34" ht="13" x14ac:dyDescent="0.2"/>
    <row r="68" spans="28:34" ht="13" x14ac:dyDescent="0.2">
      <c r="AB68" s="259"/>
      <c r="AC68" s="259"/>
      <c r="AD68" s="259"/>
      <c r="AE68" s="259"/>
      <c r="AF68" s="259"/>
      <c r="AG68" s="259"/>
      <c r="AH68" s="259"/>
    </row>
    <row r="69" spans="28:34" ht="13" x14ac:dyDescent="0.2">
      <c r="AF69" s="259"/>
      <c r="AG69" s="259"/>
      <c r="AH69" s="259"/>
    </row>
    <row r="70" spans="28:34" ht="13" x14ac:dyDescent="0.2"/>
    <row r="71" spans="28:34" ht="13" x14ac:dyDescent="0.2"/>
    <row r="72" spans="28:34" ht="13" x14ac:dyDescent="0.2"/>
    <row r="73" spans="28:34" ht="13" x14ac:dyDescent="0.2"/>
    <row r="74" spans="28:34" ht="13" x14ac:dyDescent="0.2"/>
    <row r="75" spans="28:34" ht="13" x14ac:dyDescent="0.2">
      <c r="AH75" s="259"/>
    </row>
    <row r="76" spans="28:34" ht="13" x14ac:dyDescent="0.2">
      <c r="AF76" s="259"/>
      <c r="AG76" s="259"/>
      <c r="AH76" s="259"/>
    </row>
    <row r="77" spans="28:34" ht="13" x14ac:dyDescent="0.2">
      <c r="AG77" s="259"/>
      <c r="AH77" s="259"/>
    </row>
    <row r="78" spans="28:34" ht="13" x14ac:dyDescent="0.2"/>
    <row r="79" spans="28:34" ht="13" x14ac:dyDescent="0.2"/>
    <row r="80" spans="28:34" ht="13" x14ac:dyDescent="0.2"/>
    <row r="81" spans="25:34" ht="13" x14ac:dyDescent="0.2"/>
    <row r="82" spans="25:34" ht="13" x14ac:dyDescent="0.2">
      <c r="Y82" s="259"/>
    </row>
    <row r="83" spans="25:34" ht="13" x14ac:dyDescent="0.2">
      <c r="Y83" s="259"/>
      <c r="Z83" s="259"/>
      <c r="AA83" s="259"/>
      <c r="AB83" s="259"/>
      <c r="AC83" s="259"/>
      <c r="AD83" s="259"/>
      <c r="AE83" s="259"/>
      <c r="AF83" s="259"/>
      <c r="AG83" s="259"/>
      <c r="AH83" s="259"/>
    </row>
    <row r="84" spans="25:34" ht="13" x14ac:dyDescent="0.2"/>
    <row r="85" spans="25:34" ht="13" x14ac:dyDescent="0.2"/>
    <row r="86" spans="25:34" ht="13" x14ac:dyDescent="0.2"/>
    <row r="87" spans="25:34" ht="13" x14ac:dyDescent="0.2"/>
    <row r="88" spans="25:34" ht="13" x14ac:dyDescent="0.2">
      <c r="AH88" s="259"/>
    </row>
    <row r="89" spans="25:34" ht="13" x14ac:dyDescent="0.2"/>
    <row r="90" spans="25:34" ht="13" x14ac:dyDescent="0.2"/>
    <row r="91" spans="25:34" ht="13" x14ac:dyDescent="0.2"/>
    <row r="92" spans="25:34" ht="13.5" customHeight="1" x14ac:dyDescent="0.2"/>
    <row r="93" spans="25:34" ht="13.5" customHeight="1" x14ac:dyDescent="0.2"/>
    <row r="94" spans="25:34" ht="13.5" customHeight="1" x14ac:dyDescent="0.2">
      <c r="AF94" s="259"/>
      <c r="AG94" s="259"/>
      <c r="AH94" s="259"/>
    </row>
    <row r="95" spans="25:34" ht="13.5" customHeight="1" x14ac:dyDescent="0.2">
      <c r="AH95" s="259"/>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59"/>
    </row>
    <row r="102" spans="33:34" ht="13.5" customHeight="1" x14ac:dyDescent="0.2"/>
    <row r="103" spans="33:34" ht="13.5" customHeight="1" x14ac:dyDescent="0.2"/>
    <row r="104" spans="33:34" ht="13.5" customHeight="1" x14ac:dyDescent="0.2">
      <c r="AG104" s="259"/>
      <c r="AH104" s="259"/>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59"/>
    </row>
    <row r="117" spans="34:122" ht="13.5" customHeight="1" x14ac:dyDescent="0.2"/>
    <row r="118" spans="34:122" ht="13.5" customHeight="1" x14ac:dyDescent="0.2"/>
    <row r="119" spans="34:122" ht="13.5" customHeight="1" x14ac:dyDescent="0.2"/>
    <row r="120" spans="34:122" ht="13.5" customHeight="1" x14ac:dyDescent="0.2">
      <c r="AH120" s="259"/>
    </row>
    <row r="121" spans="34:122" ht="13.5" customHeight="1" x14ac:dyDescent="0.2">
      <c r="AH121" s="259"/>
    </row>
    <row r="122" spans="34:122" ht="13.5" customHeight="1" x14ac:dyDescent="0.2"/>
    <row r="123" spans="34:122" ht="13.5" customHeight="1" x14ac:dyDescent="0.2"/>
    <row r="124" spans="34:122" ht="13.5" customHeight="1" x14ac:dyDescent="0.2"/>
    <row r="125" spans="34:122" ht="13.5" customHeight="1" x14ac:dyDescent="0.2">
      <c r="DR125" s="259" t="s">
        <v>511</v>
      </c>
    </row>
  </sheetData>
  <sheetProtection algorithmName="SHA-512" hashValue="hjAuE39WJrsjOPCAuvhn28krE+S2h6mdV3SAcuclU3/e3Sx3hCgklqPgPqa6Mc3hLxPxYe8TQVD7ZAjc7f2rBw==" saltValue="UdBpE2MlmLvuucJRC6O1jw==" spinCount="100000" sheet="1" objects="1" scenarios="1"/>
  <dataConsolidate/>
  <phoneticPr fontId="2"/>
  <printOptions horizontalCentered="1" verticalCentered="1"/>
  <pageMargins left="0" right="0" top="0.19685039370078741" bottom="0" header="0.39370078740157483" footer="0"/>
  <pageSetup paperSize="8" scale="50"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A0820A7-660A-4D44-B3BC-139D425F537E}">
  <sheetPr>
    <pageSetUpPr fitToPage="1"/>
  </sheetPr>
  <dimension ref="A1:DR125"/>
  <sheetViews>
    <sheetView showGridLines="0" zoomScaleNormal="100" zoomScaleSheetLayoutView="55" workbookViewId="0"/>
  </sheetViews>
  <sheetFormatPr defaultColWidth="0" defaultRowHeight="13.5" customHeight="1" zeroHeight="1" x14ac:dyDescent="0.2"/>
  <cols>
    <col min="1" max="34" width="2.453125" style="260" customWidth="1"/>
    <col min="35" max="122" width="2.453125" style="259" customWidth="1"/>
    <col min="123" max="16384" width="2.453125" style="259" hidden="1"/>
  </cols>
  <sheetData>
    <row r="1" spans="2:34" ht="13.5" customHeight="1" x14ac:dyDescent="0.2">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2:34" ht="13" x14ac:dyDescent="0.2">
      <c r="S2" s="259"/>
      <c r="AH2" s="259"/>
    </row>
    <row r="3" spans="2:34" ht="13" x14ac:dyDescent="0.2">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2:34" ht="13" x14ac:dyDescent="0.2"/>
    <row r="5" spans="2:34" ht="13" x14ac:dyDescent="0.2"/>
    <row r="6" spans="2:34" ht="13" x14ac:dyDescent="0.2"/>
    <row r="7" spans="2:34" ht="13" x14ac:dyDescent="0.2"/>
    <row r="8" spans="2:34" ht="13" x14ac:dyDescent="0.2"/>
    <row r="9" spans="2:34" ht="13" x14ac:dyDescent="0.2">
      <c r="AH9" s="259"/>
    </row>
    <row r="10" spans="2:34" ht="13" x14ac:dyDescent="0.2"/>
    <row r="11" spans="2:34" ht="13" x14ac:dyDescent="0.2"/>
    <row r="12" spans="2:34" ht="13" x14ac:dyDescent="0.2"/>
    <row r="13" spans="2:34" ht="13" x14ac:dyDescent="0.2"/>
    <row r="14" spans="2:34" ht="13" x14ac:dyDescent="0.2"/>
    <row r="15" spans="2:34" ht="13" x14ac:dyDescent="0.2"/>
    <row r="16" spans="2:34" ht="13" x14ac:dyDescent="0.2"/>
    <row r="17" spans="12:34" ht="13" x14ac:dyDescent="0.2">
      <c r="AH17" s="259"/>
    </row>
    <row r="18" spans="12:34" ht="13" x14ac:dyDescent="0.2"/>
    <row r="19" spans="12:34" ht="13" x14ac:dyDescent="0.2"/>
    <row r="20" spans="12:34" ht="13" x14ac:dyDescent="0.2">
      <c r="AH20" s="259"/>
    </row>
    <row r="21" spans="12:34" ht="13" x14ac:dyDescent="0.2">
      <c r="AH21" s="259"/>
    </row>
    <row r="22" spans="12:34" ht="13" x14ac:dyDescent="0.2"/>
    <row r="23" spans="12:34" ht="13" x14ac:dyDescent="0.2"/>
    <row r="24" spans="12:34" ht="13" x14ac:dyDescent="0.2">
      <c r="Q24" s="259"/>
    </row>
    <row r="25" spans="12:34" ht="13" x14ac:dyDescent="0.2"/>
    <row r="26" spans="12:34" ht="13" x14ac:dyDescent="0.2"/>
    <row r="27" spans="12:34" ht="13" x14ac:dyDescent="0.2"/>
    <row r="28" spans="12:34" ht="13" x14ac:dyDescent="0.2">
      <c r="O28" s="259"/>
      <c r="T28" s="259"/>
      <c r="AH28" s="259"/>
    </row>
    <row r="29" spans="12:34" ht="13" x14ac:dyDescent="0.2"/>
    <row r="30" spans="12:34" ht="13" x14ac:dyDescent="0.2"/>
    <row r="31" spans="12:34" ht="13" x14ac:dyDescent="0.2">
      <c r="Q31" s="259"/>
    </row>
    <row r="32" spans="12:34" ht="13" x14ac:dyDescent="0.2">
      <c r="L32" s="259"/>
    </row>
    <row r="33" spans="2:34" ht="13" x14ac:dyDescent="0.2">
      <c r="C33" s="259"/>
      <c r="E33" s="259"/>
      <c r="G33" s="259"/>
      <c r="I33" s="259"/>
      <c r="X33" s="259"/>
    </row>
    <row r="34" spans="2:34" ht="13" x14ac:dyDescent="0.2">
      <c r="B34" s="259"/>
      <c r="P34" s="259"/>
      <c r="R34" s="259"/>
      <c r="T34" s="259"/>
    </row>
    <row r="35" spans="2:34" ht="13" x14ac:dyDescent="0.2">
      <c r="D35" s="259"/>
      <c r="W35" s="259"/>
      <c r="AC35" s="259"/>
      <c r="AD35" s="259"/>
      <c r="AE35" s="259"/>
      <c r="AF35" s="259"/>
      <c r="AG35" s="259"/>
      <c r="AH35" s="259"/>
    </row>
    <row r="36" spans="2:34" ht="13" x14ac:dyDescent="0.2">
      <c r="H36" s="259"/>
      <c r="J36" s="259"/>
      <c r="K36" s="259"/>
      <c r="M36" s="259"/>
      <c r="Y36" s="259"/>
      <c r="Z36" s="259"/>
      <c r="AA36" s="259"/>
      <c r="AB36" s="259"/>
      <c r="AC36" s="259"/>
      <c r="AD36" s="259"/>
      <c r="AE36" s="259"/>
      <c r="AF36" s="259"/>
      <c r="AG36" s="259"/>
      <c r="AH36" s="259"/>
    </row>
    <row r="37" spans="2:34" ht="13" x14ac:dyDescent="0.2">
      <c r="AH37" s="259"/>
    </row>
    <row r="38" spans="2:34" ht="13" x14ac:dyDescent="0.2">
      <c r="AG38" s="259"/>
      <c r="AH38" s="259"/>
    </row>
    <row r="39" spans="2:34" ht="13" x14ac:dyDescent="0.2"/>
    <row r="40" spans="2:34" ht="13" x14ac:dyDescent="0.2">
      <c r="X40" s="259"/>
    </row>
    <row r="41" spans="2:34" ht="13" x14ac:dyDescent="0.2">
      <c r="R41" s="259"/>
    </row>
    <row r="42" spans="2:34" ht="13" x14ac:dyDescent="0.2">
      <c r="W42" s="259"/>
    </row>
    <row r="43" spans="2:34" ht="13" x14ac:dyDescent="0.2">
      <c r="Y43" s="259"/>
      <c r="Z43" s="259"/>
      <c r="AA43" s="259"/>
      <c r="AB43" s="259"/>
      <c r="AC43" s="259"/>
      <c r="AD43" s="259"/>
      <c r="AE43" s="259"/>
      <c r="AF43" s="259"/>
      <c r="AG43" s="259"/>
      <c r="AH43" s="259"/>
    </row>
    <row r="44" spans="2:34" ht="13" x14ac:dyDescent="0.2">
      <c r="AH44" s="259"/>
    </row>
    <row r="45" spans="2:34" ht="13" x14ac:dyDescent="0.2">
      <c r="X45" s="259"/>
    </row>
    <row r="46" spans="2:34" ht="13" x14ac:dyDescent="0.2"/>
    <row r="47" spans="2:34" ht="13" x14ac:dyDescent="0.2"/>
    <row r="48" spans="2:34" ht="13" x14ac:dyDescent="0.2">
      <c r="W48" s="259"/>
      <c r="Y48" s="259"/>
      <c r="Z48" s="259"/>
      <c r="AA48" s="259"/>
      <c r="AB48" s="259"/>
      <c r="AC48" s="259"/>
      <c r="AD48" s="259"/>
      <c r="AE48" s="259"/>
      <c r="AF48" s="259"/>
      <c r="AG48" s="259"/>
      <c r="AH48" s="259"/>
    </row>
    <row r="49" spans="28:34" ht="13" x14ac:dyDescent="0.2"/>
    <row r="50" spans="28:34" ht="13" x14ac:dyDescent="0.2">
      <c r="AE50" s="259"/>
      <c r="AF50" s="259"/>
      <c r="AG50" s="259"/>
      <c r="AH50" s="259"/>
    </row>
    <row r="51" spans="28:34" ht="13" x14ac:dyDescent="0.2">
      <c r="AC51" s="259"/>
      <c r="AD51" s="259"/>
      <c r="AE51" s="259"/>
      <c r="AF51" s="259"/>
      <c r="AG51" s="259"/>
      <c r="AH51" s="259"/>
    </row>
    <row r="52" spans="28:34" ht="13" x14ac:dyDescent="0.2"/>
    <row r="53" spans="28:34" ht="13" x14ac:dyDescent="0.2">
      <c r="AF53" s="259"/>
      <c r="AG53" s="259"/>
      <c r="AH53" s="259"/>
    </row>
    <row r="54" spans="28:34" ht="13" x14ac:dyDescent="0.2">
      <c r="AH54" s="259"/>
    </row>
    <row r="55" spans="28:34" ht="13" x14ac:dyDescent="0.2"/>
    <row r="56" spans="28:34" ht="13" x14ac:dyDescent="0.2">
      <c r="AB56" s="259"/>
      <c r="AC56" s="259"/>
      <c r="AD56" s="259"/>
      <c r="AE56" s="259"/>
      <c r="AF56" s="259"/>
      <c r="AG56" s="259"/>
      <c r="AH56" s="259"/>
    </row>
    <row r="57" spans="28:34" ht="13" x14ac:dyDescent="0.2">
      <c r="AH57" s="259"/>
    </row>
    <row r="58" spans="28:34" ht="13" x14ac:dyDescent="0.2">
      <c r="AH58" s="259"/>
    </row>
    <row r="59" spans="28:34" ht="13" x14ac:dyDescent="0.2">
      <c r="AG59" s="259"/>
      <c r="AH59" s="259"/>
    </row>
    <row r="60" spans="28:34" ht="13" x14ac:dyDescent="0.2"/>
    <row r="61" spans="28:34" ht="13" x14ac:dyDescent="0.2"/>
    <row r="62" spans="28:34" ht="13" x14ac:dyDescent="0.2"/>
    <row r="63" spans="28:34" ht="13" x14ac:dyDescent="0.2">
      <c r="AH63" s="259"/>
    </row>
    <row r="64" spans="28:34" ht="13" x14ac:dyDescent="0.2">
      <c r="AG64" s="259"/>
      <c r="AH64" s="259"/>
    </row>
    <row r="65" spans="28:34" ht="13" x14ac:dyDescent="0.2"/>
    <row r="66" spans="28:34" ht="13" x14ac:dyDescent="0.2"/>
    <row r="67" spans="28:34" ht="13" x14ac:dyDescent="0.2"/>
    <row r="68" spans="28:34" ht="13" x14ac:dyDescent="0.2">
      <c r="AB68" s="259"/>
      <c r="AC68" s="259"/>
      <c r="AD68" s="259"/>
      <c r="AE68" s="259"/>
      <c r="AF68" s="259"/>
      <c r="AG68" s="259"/>
      <c r="AH68" s="259"/>
    </row>
    <row r="69" spans="28:34" ht="13" x14ac:dyDescent="0.2">
      <c r="AF69" s="259"/>
      <c r="AG69" s="259"/>
      <c r="AH69" s="259"/>
    </row>
    <row r="70" spans="28:34" ht="13" x14ac:dyDescent="0.2"/>
    <row r="71" spans="28:34" ht="13" x14ac:dyDescent="0.2"/>
    <row r="72" spans="28:34" ht="13" x14ac:dyDescent="0.2"/>
    <row r="73" spans="28:34" ht="13" x14ac:dyDescent="0.2"/>
    <row r="74" spans="28:34" ht="13" x14ac:dyDescent="0.2"/>
    <row r="75" spans="28:34" ht="13" x14ac:dyDescent="0.2">
      <c r="AH75" s="259"/>
    </row>
    <row r="76" spans="28:34" ht="13" x14ac:dyDescent="0.2">
      <c r="AF76" s="259"/>
      <c r="AG76" s="259"/>
      <c r="AH76" s="259"/>
    </row>
    <row r="77" spans="28:34" ht="13" x14ac:dyDescent="0.2">
      <c r="AG77" s="259"/>
      <c r="AH77" s="259"/>
    </row>
    <row r="78" spans="28:34" ht="13" x14ac:dyDescent="0.2"/>
    <row r="79" spans="28:34" ht="13" x14ac:dyDescent="0.2"/>
    <row r="80" spans="28:34" ht="13" x14ac:dyDescent="0.2"/>
    <row r="81" spans="25:34" ht="13" x14ac:dyDescent="0.2"/>
    <row r="82" spans="25:34" ht="13" x14ac:dyDescent="0.2">
      <c r="Y82" s="259"/>
    </row>
    <row r="83" spans="25:34" ht="13" x14ac:dyDescent="0.2">
      <c r="Y83" s="259"/>
      <c r="Z83" s="259"/>
      <c r="AA83" s="259"/>
      <c r="AB83" s="259"/>
      <c r="AC83" s="259"/>
      <c r="AD83" s="259"/>
      <c r="AE83" s="259"/>
      <c r="AF83" s="259"/>
      <c r="AG83" s="259"/>
      <c r="AH83" s="259"/>
    </row>
    <row r="84" spans="25:34" ht="13" x14ac:dyDescent="0.2"/>
    <row r="85" spans="25:34" ht="13" x14ac:dyDescent="0.2"/>
    <row r="86" spans="25:34" ht="13" x14ac:dyDescent="0.2"/>
    <row r="87" spans="25:34" ht="13" x14ac:dyDescent="0.2"/>
    <row r="88" spans="25:34" ht="13" x14ac:dyDescent="0.2">
      <c r="AH88" s="259"/>
    </row>
    <row r="89" spans="25:34" ht="13" x14ac:dyDescent="0.2"/>
    <row r="90" spans="25:34" ht="13" x14ac:dyDescent="0.2"/>
    <row r="91" spans="25:34" ht="13" x14ac:dyDescent="0.2"/>
    <row r="92" spans="25:34" ht="13.5" customHeight="1" x14ac:dyDescent="0.2"/>
    <row r="93" spans="25:34" ht="13.5" customHeight="1" x14ac:dyDescent="0.2"/>
    <row r="94" spans="25:34" ht="13.5" customHeight="1" x14ac:dyDescent="0.2">
      <c r="AF94" s="259"/>
      <c r="AG94" s="259"/>
      <c r="AH94" s="259"/>
    </row>
    <row r="95" spans="25:34" ht="13.5" customHeight="1" x14ac:dyDescent="0.2">
      <c r="AH95" s="259"/>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59"/>
    </row>
    <row r="102" spans="33:34" ht="13.5" customHeight="1" x14ac:dyDescent="0.2"/>
    <row r="103" spans="33:34" ht="13.5" customHeight="1" x14ac:dyDescent="0.2"/>
    <row r="104" spans="33:34" ht="13.5" customHeight="1" x14ac:dyDescent="0.2">
      <c r="AG104" s="259"/>
      <c r="AH104" s="259"/>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59"/>
    </row>
    <row r="117" spans="34:122" ht="13.5" customHeight="1" x14ac:dyDescent="0.2"/>
    <row r="118" spans="34:122" ht="13.5" customHeight="1" x14ac:dyDescent="0.2"/>
    <row r="119" spans="34:122" ht="13.5" customHeight="1" x14ac:dyDescent="0.2"/>
    <row r="120" spans="34:122" ht="13.5" customHeight="1" x14ac:dyDescent="0.2">
      <c r="AH120" s="259"/>
    </row>
    <row r="121" spans="34:122" ht="13.5" customHeight="1" x14ac:dyDescent="0.2">
      <c r="AH121" s="259"/>
    </row>
    <row r="122" spans="34:122" ht="13.5" customHeight="1" x14ac:dyDescent="0.2"/>
    <row r="123" spans="34:122" ht="13.5" customHeight="1" x14ac:dyDescent="0.2"/>
    <row r="124" spans="34:122" ht="13.5" customHeight="1" x14ac:dyDescent="0.2"/>
    <row r="125" spans="34:122" ht="13.5" customHeight="1" x14ac:dyDescent="0.2">
      <c r="DR125" s="259" t="s">
        <v>511</v>
      </c>
    </row>
  </sheetData>
  <sheetProtection algorithmName="SHA-512" hashValue="yorg7KC5Ax6O2E7v20HHbdnxXYiO+3FjUYGYJ+uVO4524MN8YPN1il0fcNTPFjdRE6MVRk7qKu1ZTHg1Dwp7Pg==" saltValue="ZSsFk4h3WQqQY/XmCmqc+Q==" spinCount="100000" sheet="1" objects="1" scenarios="1"/>
  <dataConsolidate/>
  <phoneticPr fontId="2"/>
  <printOptions horizontalCentered="1" verticalCentered="1"/>
  <pageMargins left="0" right="0" top="0.19685039370078741" bottom="0" header="0.39370078740157483" footer="0"/>
  <pageSetup paperSize="8" scale="50"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08984375" defaultRowHeight="13" x14ac:dyDescent="0.2"/>
  <cols>
    <col min="1" max="1" width="45.90625" style="144" customWidth="1"/>
    <col min="2" max="8" width="13.36328125" style="144" customWidth="1"/>
    <col min="9" max="16384" width="11.08984375" style="144"/>
  </cols>
  <sheetData>
    <row r="1" spans="1:8" x14ac:dyDescent="0.2">
      <c r="A1" s="138"/>
      <c r="B1" s="139"/>
      <c r="C1" s="140"/>
      <c r="D1" s="141"/>
      <c r="E1" s="142"/>
      <c r="F1" s="142"/>
      <c r="G1" s="142"/>
      <c r="H1" s="143"/>
    </row>
    <row r="2" spans="1:8" x14ac:dyDescent="0.2">
      <c r="A2" s="145"/>
      <c r="B2" s="146"/>
      <c r="C2" s="147"/>
      <c r="D2" s="148" t="s">
        <v>54</v>
      </c>
      <c r="E2" s="149"/>
      <c r="F2" s="150" t="s">
        <v>561</v>
      </c>
      <c r="G2" s="151"/>
      <c r="H2" s="152"/>
    </row>
    <row r="3" spans="1:8" x14ac:dyDescent="0.2">
      <c r="A3" s="148" t="s">
        <v>554</v>
      </c>
      <c r="B3" s="153"/>
      <c r="C3" s="154"/>
      <c r="D3" s="155">
        <v>31867</v>
      </c>
      <c r="E3" s="156"/>
      <c r="F3" s="157">
        <v>54684</v>
      </c>
      <c r="G3" s="158"/>
      <c r="H3" s="159"/>
    </row>
    <row r="4" spans="1:8" x14ac:dyDescent="0.2">
      <c r="A4" s="160"/>
      <c r="B4" s="161"/>
      <c r="C4" s="162"/>
      <c r="D4" s="163">
        <v>21755</v>
      </c>
      <c r="E4" s="164"/>
      <c r="F4" s="165">
        <v>32829</v>
      </c>
      <c r="G4" s="166"/>
      <c r="H4" s="167"/>
    </row>
    <row r="5" spans="1:8" x14ac:dyDescent="0.2">
      <c r="A5" s="148" t="s">
        <v>556</v>
      </c>
      <c r="B5" s="153"/>
      <c r="C5" s="154"/>
      <c r="D5" s="155">
        <v>48642</v>
      </c>
      <c r="E5" s="156"/>
      <c r="F5" s="157">
        <v>62383</v>
      </c>
      <c r="G5" s="158"/>
      <c r="H5" s="159"/>
    </row>
    <row r="6" spans="1:8" x14ac:dyDescent="0.2">
      <c r="A6" s="160"/>
      <c r="B6" s="161"/>
      <c r="C6" s="162"/>
      <c r="D6" s="163">
        <v>32064</v>
      </c>
      <c r="E6" s="164"/>
      <c r="F6" s="165">
        <v>35325</v>
      </c>
      <c r="G6" s="166"/>
      <c r="H6" s="167"/>
    </row>
    <row r="7" spans="1:8" x14ac:dyDescent="0.2">
      <c r="A7" s="148" t="s">
        <v>557</v>
      </c>
      <c r="B7" s="153"/>
      <c r="C7" s="154"/>
      <c r="D7" s="155">
        <v>41658</v>
      </c>
      <c r="E7" s="156"/>
      <c r="F7" s="157">
        <v>63812</v>
      </c>
      <c r="G7" s="158"/>
      <c r="H7" s="159"/>
    </row>
    <row r="8" spans="1:8" x14ac:dyDescent="0.2">
      <c r="A8" s="160"/>
      <c r="B8" s="161"/>
      <c r="C8" s="162"/>
      <c r="D8" s="163">
        <v>27661</v>
      </c>
      <c r="E8" s="164"/>
      <c r="F8" s="165">
        <v>33848</v>
      </c>
      <c r="G8" s="166"/>
      <c r="H8" s="167"/>
    </row>
    <row r="9" spans="1:8" x14ac:dyDescent="0.2">
      <c r="A9" s="148" t="s">
        <v>558</v>
      </c>
      <c r="B9" s="153"/>
      <c r="C9" s="154"/>
      <c r="D9" s="155">
        <v>24282</v>
      </c>
      <c r="E9" s="156"/>
      <c r="F9" s="157">
        <v>54225</v>
      </c>
      <c r="G9" s="158"/>
      <c r="H9" s="159"/>
    </row>
    <row r="10" spans="1:8" x14ac:dyDescent="0.2">
      <c r="A10" s="160"/>
      <c r="B10" s="161"/>
      <c r="C10" s="162"/>
      <c r="D10" s="163">
        <v>14634</v>
      </c>
      <c r="E10" s="164"/>
      <c r="F10" s="165">
        <v>27337</v>
      </c>
      <c r="G10" s="166"/>
      <c r="H10" s="167"/>
    </row>
    <row r="11" spans="1:8" x14ac:dyDescent="0.2">
      <c r="A11" s="148" t="s">
        <v>559</v>
      </c>
      <c r="B11" s="153"/>
      <c r="C11" s="154"/>
      <c r="D11" s="155">
        <v>24921</v>
      </c>
      <c r="E11" s="156"/>
      <c r="F11" s="157">
        <v>54016</v>
      </c>
      <c r="G11" s="158"/>
      <c r="H11" s="159"/>
    </row>
    <row r="12" spans="1:8" x14ac:dyDescent="0.2">
      <c r="A12" s="160"/>
      <c r="B12" s="161"/>
      <c r="C12" s="168"/>
      <c r="D12" s="163">
        <v>17307</v>
      </c>
      <c r="E12" s="164"/>
      <c r="F12" s="165">
        <v>28078</v>
      </c>
      <c r="G12" s="166"/>
      <c r="H12" s="167"/>
    </row>
    <row r="13" spans="1:8" x14ac:dyDescent="0.2">
      <c r="A13" s="148"/>
      <c r="B13" s="153"/>
      <c r="C13" s="169"/>
      <c r="D13" s="170">
        <v>34274</v>
      </c>
      <c r="E13" s="171"/>
      <c r="F13" s="172">
        <v>57824</v>
      </c>
      <c r="G13" s="173"/>
      <c r="H13" s="159"/>
    </row>
    <row r="14" spans="1:8" x14ac:dyDescent="0.2">
      <c r="A14" s="160"/>
      <c r="B14" s="161"/>
      <c r="C14" s="162"/>
      <c r="D14" s="163">
        <v>22684</v>
      </c>
      <c r="E14" s="164"/>
      <c r="F14" s="165">
        <v>31483</v>
      </c>
      <c r="G14" s="166"/>
      <c r="H14" s="167"/>
    </row>
    <row r="17" spans="1:11" x14ac:dyDescent="0.2">
      <c r="A17" s="144" t="s">
        <v>55</v>
      </c>
    </row>
    <row r="18" spans="1:11" x14ac:dyDescent="0.2">
      <c r="A18" s="174"/>
      <c r="B18" s="174" t="str">
        <f>実質収支比率等に係る経年分析!F$46</f>
        <v>H30</v>
      </c>
      <c r="C18" s="174" t="str">
        <f>実質収支比率等に係る経年分析!G$46</f>
        <v>R01</v>
      </c>
      <c r="D18" s="174" t="str">
        <f>実質収支比率等に係る経年分析!H$46</f>
        <v>R02</v>
      </c>
      <c r="E18" s="174" t="str">
        <f>実質収支比率等に係る経年分析!I$46</f>
        <v>R03</v>
      </c>
      <c r="F18" s="174" t="str">
        <f>実質収支比率等に係る経年分析!J$46</f>
        <v>R04</v>
      </c>
    </row>
    <row r="19" spans="1:11" x14ac:dyDescent="0.2">
      <c r="A19" s="174" t="s">
        <v>56</v>
      </c>
      <c r="B19" s="174">
        <f>ROUND(VALUE(SUBSTITUTE(実質収支比率等に係る経年分析!F$48,"▲","-")),2)</f>
        <v>7.12</v>
      </c>
      <c r="C19" s="174">
        <f>ROUND(VALUE(SUBSTITUTE(実質収支比率等に係る経年分析!G$48,"▲","-")),2)</f>
        <v>6.21</v>
      </c>
      <c r="D19" s="174">
        <f>ROUND(VALUE(SUBSTITUTE(実質収支比率等に係る経年分析!H$48,"▲","-")),2)</f>
        <v>7.03</v>
      </c>
      <c r="E19" s="174">
        <f>ROUND(VALUE(SUBSTITUTE(実質収支比率等に係る経年分析!I$48,"▲","-")),2)</f>
        <v>7.28</v>
      </c>
      <c r="F19" s="174">
        <f>ROUND(VALUE(SUBSTITUTE(実質収支比率等に係る経年分析!J$48,"▲","-")),2)</f>
        <v>8.0299999999999994</v>
      </c>
    </row>
    <row r="20" spans="1:11" x14ac:dyDescent="0.2">
      <c r="A20" s="174" t="s">
        <v>57</v>
      </c>
      <c r="B20" s="174">
        <f>ROUND(VALUE(SUBSTITUTE(実質収支比率等に係る経年分析!F$47,"▲","-")),2)</f>
        <v>12.46</v>
      </c>
      <c r="C20" s="174">
        <f>ROUND(VALUE(SUBSTITUTE(実質収支比率等に係る経年分析!G$47,"▲","-")),2)</f>
        <v>11.9</v>
      </c>
      <c r="D20" s="174">
        <f>ROUND(VALUE(SUBSTITUTE(実質収支比率等に係る経年分析!H$47,"▲","-")),2)</f>
        <v>11.08</v>
      </c>
      <c r="E20" s="174">
        <f>ROUND(VALUE(SUBSTITUTE(実質収支比率等に係る経年分析!I$47,"▲","-")),2)</f>
        <v>18.34</v>
      </c>
      <c r="F20" s="174">
        <f>ROUND(VALUE(SUBSTITUTE(実質収支比率等に係る経年分析!J$47,"▲","-")),2)</f>
        <v>19.489999999999998</v>
      </c>
    </row>
    <row r="21" spans="1:11" x14ac:dyDescent="0.2">
      <c r="A21" s="174" t="s">
        <v>58</v>
      </c>
      <c r="B21" s="174">
        <f>IF(ISNUMBER(VALUE(SUBSTITUTE(実質収支比率等に係る経年分析!F$49,"▲","-"))),ROUND(VALUE(SUBSTITUTE(実質収支比率等に係る経年分析!F$49,"▲","-")),2),NA())</f>
        <v>1.98</v>
      </c>
      <c r="C21" s="174">
        <f>IF(ISNUMBER(VALUE(SUBSTITUTE(実質収支比率等に係る経年分析!G$49,"▲","-"))),ROUND(VALUE(SUBSTITUTE(実質収支比率等に係る経年分析!G$49,"▲","-")),2),NA())</f>
        <v>-1.63</v>
      </c>
      <c r="D21" s="174">
        <f>IF(ISNUMBER(VALUE(SUBSTITUTE(実質収支比率等に係る経年分析!H$49,"▲","-"))),ROUND(VALUE(SUBSTITUTE(実質収支比率等に係る経年分析!H$49,"▲","-")),2),NA())</f>
        <v>0.64</v>
      </c>
      <c r="E21" s="174">
        <f>IF(ISNUMBER(VALUE(SUBSTITUTE(実質収支比率等に係る経年分析!I$49,"▲","-"))),ROUND(VALUE(SUBSTITUTE(実質収支比率等に係る経年分析!I$49,"▲","-")),2),NA())</f>
        <v>8.42</v>
      </c>
      <c r="F21" s="174">
        <f>IF(ISNUMBER(VALUE(SUBSTITUTE(実質収支比率等に係る経年分析!J$49,"▲","-"))),ROUND(VALUE(SUBSTITUTE(実質収支比率等に係る経年分析!J$49,"▲","-")),2),NA())</f>
        <v>1.08</v>
      </c>
    </row>
    <row r="24" spans="1:11" x14ac:dyDescent="0.2">
      <c r="A24" s="144" t="s">
        <v>59</v>
      </c>
    </row>
    <row r="25" spans="1:11" x14ac:dyDescent="0.2">
      <c r="A25" s="175"/>
      <c r="B25" s="175" t="str">
        <f>連結実質赤字比率に係る赤字・黒字の構成分析!F$33</f>
        <v>H30</v>
      </c>
      <c r="C25" s="175"/>
      <c r="D25" s="175" t="str">
        <f>連結実質赤字比率に係る赤字・黒字の構成分析!G$33</f>
        <v>R01</v>
      </c>
      <c r="E25" s="175"/>
      <c r="F25" s="175" t="str">
        <f>連結実質赤字比率に係る赤字・黒字の構成分析!H$33</f>
        <v>R02</v>
      </c>
      <c r="G25" s="175"/>
      <c r="H25" s="175" t="str">
        <f>連結実質赤字比率に係る赤字・黒字の構成分析!I$33</f>
        <v>R03</v>
      </c>
      <c r="I25" s="175"/>
      <c r="J25" s="175" t="str">
        <f>連結実質赤字比率に係る赤字・黒字の構成分析!J$33</f>
        <v>R04</v>
      </c>
      <c r="K25" s="175"/>
    </row>
    <row r="26" spans="1:11" x14ac:dyDescent="0.2">
      <c r="A26" s="175"/>
      <c r="B26" s="175" t="s">
        <v>60</v>
      </c>
      <c r="C26" s="175" t="s">
        <v>61</v>
      </c>
      <c r="D26" s="175" t="s">
        <v>60</v>
      </c>
      <c r="E26" s="175" t="s">
        <v>61</v>
      </c>
      <c r="F26" s="175" t="s">
        <v>60</v>
      </c>
      <c r="G26" s="175" t="s">
        <v>61</v>
      </c>
      <c r="H26" s="175" t="s">
        <v>60</v>
      </c>
      <c r="I26" s="175" t="s">
        <v>61</v>
      </c>
      <c r="J26" s="175" t="s">
        <v>60</v>
      </c>
      <c r="K26" s="175" t="s">
        <v>61</v>
      </c>
    </row>
    <row r="27" spans="1:11" x14ac:dyDescent="0.2">
      <c r="A27" s="175" t="str">
        <f>IF(連結実質赤字比率に係る赤字・黒字の構成分析!C$43="",NA(),連結実質赤字比率に係る赤字・黒字の構成分析!C$43)</f>
        <v>その他会計（黒字）</v>
      </c>
      <c r="B27" s="175" t="e">
        <f>IF(ROUND(VALUE(SUBSTITUTE(連結実質赤字比率に係る赤字・黒字の構成分析!F$43,"▲", "-")), 2) &lt; 0, ABS(ROUND(VALUE(SUBSTITUTE(連結実質赤字比率に係る赤字・黒字の構成分析!F$43,"▲", "-")), 2)), NA())</f>
        <v>#N/A</v>
      </c>
      <c r="C27" s="175">
        <f>IF(ROUND(VALUE(SUBSTITUTE(連結実質赤字比率に係る赤字・黒字の構成分析!F$43,"▲", "-")), 2) &gt;= 0, ABS(ROUND(VALUE(SUBSTITUTE(連結実質赤字比率に係る赤字・黒字の構成分析!F$43,"▲", "-")), 2)), NA())</f>
        <v>0.39</v>
      </c>
      <c r="D27" s="175" t="e">
        <f>IF(ROUND(VALUE(SUBSTITUTE(連結実質赤字比率に係る赤字・黒字の構成分析!G$43,"▲", "-")), 2) &lt; 0, ABS(ROUND(VALUE(SUBSTITUTE(連結実質赤字比率に係る赤字・黒字の構成分析!G$43,"▲", "-")), 2)), NA())</f>
        <v>#VALUE!</v>
      </c>
      <c r="E27" s="175" t="e">
        <f>IF(ROUND(VALUE(SUBSTITUTE(連結実質赤字比率に係る赤字・黒字の構成分析!G$43,"▲", "-")), 2) &gt;= 0, ABS(ROUND(VALUE(SUBSTITUTE(連結実質赤字比率に係る赤字・黒字の構成分析!G$43,"▲", "-")), 2)), NA())</f>
        <v>#VALUE!</v>
      </c>
      <c r="F27" s="175" t="e">
        <f>IF(ROUND(VALUE(SUBSTITUTE(連結実質赤字比率に係る赤字・黒字の構成分析!H$43,"▲", "-")), 2) &lt; 0, ABS(ROUND(VALUE(SUBSTITUTE(連結実質赤字比率に係る赤字・黒字の構成分析!H$43,"▲", "-")), 2)), NA())</f>
        <v>#VALUE!</v>
      </c>
      <c r="G27" s="175" t="e">
        <f>IF(ROUND(VALUE(SUBSTITUTE(連結実質赤字比率に係る赤字・黒字の構成分析!H$43,"▲", "-")), 2) &gt;= 0, ABS(ROUND(VALUE(SUBSTITUTE(連結実質赤字比率に係る赤字・黒字の構成分析!H$43,"▲", "-")), 2)), NA())</f>
        <v>#VALUE!</v>
      </c>
      <c r="H27" s="175" t="e">
        <f>IF(ROUND(VALUE(SUBSTITUTE(連結実質赤字比率に係る赤字・黒字の構成分析!I$43,"▲", "-")), 2) &lt; 0, ABS(ROUND(VALUE(SUBSTITUTE(連結実質赤字比率に係る赤字・黒字の構成分析!I$43,"▲", "-")), 2)), NA())</f>
        <v>#VALUE!</v>
      </c>
      <c r="I27" s="175" t="e">
        <f>IF(ROUND(VALUE(SUBSTITUTE(連結実質赤字比率に係る赤字・黒字の構成分析!I$43,"▲", "-")), 2) &gt;= 0, ABS(ROUND(VALUE(SUBSTITUTE(連結実質赤字比率に係る赤字・黒字の構成分析!I$43,"▲", "-")), 2)), NA())</f>
        <v>#VALUE!</v>
      </c>
      <c r="J27" s="175" t="e">
        <f>IF(ROUND(VALUE(SUBSTITUTE(連結実質赤字比率に係る赤字・黒字の構成分析!J$43,"▲", "-")), 2) &lt; 0, ABS(ROUND(VALUE(SUBSTITUTE(連結実質赤字比率に係る赤字・黒字の構成分析!J$43,"▲", "-")), 2)), NA())</f>
        <v>#VALUE!</v>
      </c>
      <c r="K27" s="175" t="e">
        <f>IF(ROUND(VALUE(SUBSTITUTE(連結実質赤字比率に係る赤字・黒字の構成分析!J$43,"▲", "-")), 2) &gt;= 0, ABS(ROUND(VALUE(SUBSTITUTE(連結実質赤字比率に係る赤字・黒字の構成分析!J$43,"▲", "-")), 2)), NA())</f>
        <v>#VALUE!</v>
      </c>
    </row>
    <row r="28" spans="1:11" x14ac:dyDescent="0.2">
      <c r="A28" s="175" t="str">
        <f>IF(連結実質赤字比率に係る赤字・黒字の構成分析!C$42="",NA(),連結実質赤字比率に係る赤字・黒字の構成分析!C$42)</f>
        <v>その他会計（赤字）</v>
      </c>
      <c r="B28" s="175" t="e">
        <f>IF(ROUND(VALUE(SUBSTITUTE(連結実質赤字比率に係る赤字・黒字の構成分析!F$42,"▲", "-")), 2) &lt; 0, ABS(ROUND(VALUE(SUBSTITUTE(連結実質赤字比率に係る赤字・黒字の構成分析!F$42,"▲", "-")), 2)), NA())</f>
        <v>#VALUE!</v>
      </c>
      <c r="C28" s="175" t="e">
        <f>IF(ROUND(VALUE(SUBSTITUTE(連結実質赤字比率に係る赤字・黒字の構成分析!F$42,"▲", "-")), 2) &gt;= 0, ABS(ROUND(VALUE(SUBSTITUTE(連結実質赤字比率に係る赤字・黒字の構成分析!F$42,"▲", "-")), 2)), NA())</f>
        <v>#VALUE!</v>
      </c>
      <c r="D28" s="175" t="e">
        <f>IF(ROUND(VALUE(SUBSTITUTE(連結実質赤字比率に係る赤字・黒字の構成分析!G$42,"▲", "-")), 2) &lt; 0, ABS(ROUND(VALUE(SUBSTITUTE(連結実質赤字比率に係る赤字・黒字の構成分析!G$42,"▲", "-")), 2)), NA())</f>
        <v>#VALUE!</v>
      </c>
      <c r="E28" s="175" t="e">
        <f>IF(ROUND(VALUE(SUBSTITUTE(連結実質赤字比率に係る赤字・黒字の構成分析!G$42,"▲", "-")), 2) &gt;= 0, ABS(ROUND(VALUE(SUBSTITUTE(連結実質赤字比率に係る赤字・黒字の構成分析!G$42,"▲", "-")), 2)), NA())</f>
        <v>#VALUE!</v>
      </c>
      <c r="F28" s="175" t="e">
        <f>IF(ROUND(VALUE(SUBSTITUTE(連結実質赤字比率に係る赤字・黒字の構成分析!H$42,"▲", "-")), 2) &lt; 0, ABS(ROUND(VALUE(SUBSTITUTE(連結実質赤字比率に係る赤字・黒字の構成分析!H$42,"▲", "-")), 2)), NA())</f>
        <v>#VALUE!</v>
      </c>
      <c r="G28" s="175" t="e">
        <f>IF(ROUND(VALUE(SUBSTITUTE(連結実質赤字比率に係る赤字・黒字の構成分析!H$42,"▲", "-")), 2) &gt;= 0, ABS(ROUND(VALUE(SUBSTITUTE(連結実質赤字比率に係る赤字・黒字の構成分析!H$42,"▲", "-")), 2)), NA())</f>
        <v>#VALUE!</v>
      </c>
      <c r="H28" s="175" t="e">
        <f>IF(ROUND(VALUE(SUBSTITUTE(連結実質赤字比率に係る赤字・黒字の構成分析!I$42,"▲", "-")), 2) &lt; 0, ABS(ROUND(VALUE(SUBSTITUTE(連結実質赤字比率に係る赤字・黒字の構成分析!I$42,"▲", "-")), 2)), NA())</f>
        <v>#VALUE!</v>
      </c>
      <c r="I28" s="175" t="e">
        <f>IF(ROUND(VALUE(SUBSTITUTE(連結実質赤字比率に係る赤字・黒字の構成分析!I$42,"▲", "-")), 2) &gt;= 0, ABS(ROUND(VALUE(SUBSTITUTE(連結実質赤字比率に係る赤字・黒字の構成分析!I$42,"▲", "-")), 2)), NA())</f>
        <v>#VALUE!</v>
      </c>
      <c r="J28" s="175" t="e">
        <f>IF(ROUND(VALUE(SUBSTITUTE(連結実質赤字比率に係る赤字・黒字の構成分析!J$42,"▲", "-")), 2) &lt; 0, ABS(ROUND(VALUE(SUBSTITUTE(連結実質赤字比率に係る赤字・黒字の構成分析!J$42,"▲", "-")), 2)), NA())</f>
        <v>#VALUE!</v>
      </c>
      <c r="K28" s="175" t="e">
        <f>IF(ROUND(VALUE(SUBSTITUTE(連結実質赤字比率に係る赤字・黒字の構成分析!J$42,"▲", "-")), 2) &gt;= 0, ABS(ROUND(VALUE(SUBSTITUTE(連結実質赤字比率に係る赤字・黒字の構成分析!J$42,"▲", "-")), 2)), NA())</f>
        <v>#VALUE!</v>
      </c>
    </row>
    <row r="29" spans="1:11" x14ac:dyDescent="0.2">
      <c r="A29" s="175" t="str">
        <f>IF(連結実質赤字比率に係る赤字・黒字の構成分析!C$41="",NA(),連結実質赤字比率に係る赤字・黒字の構成分析!C$41)</f>
        <v>木曽川うかい事業費特別会計</v>
      </c>
      <c r="B29" s="175" t="e">
        <f>IF(ROUND(VALUE(SUBSTITUTE(連結実質赤字比率に係る赤字・黒字の構成分析!F$41,"▲", "-")), 2) &lt; 0, ABS(ROUND(VALUE(SUBSTITUTE(連結実質赤字比率に係る赤字・黒字の構成分析!F$41,"▲", "-")), 2)), NA())</f>
        <v>#N/A</v>
      </c>
      <c r="C29" s="175">
        <f>IF(ROUND(VALUE(SUBSTITUTE(連結実質赤字比率に係る赤字・黒字の構成分析!F$41,"▲", "-")), 2) &gt;= 0, ABS(ROUND(VALUE(SUBSTITUTE(連結実質赤字比率に係る赤字・黒字の構成分析!F$41,"▲", "-")), 2)), NA())</f>
        <v>7.0000000000000007E-2</v>
      </c>
      <c r="D29" s="175" t="e">
        <f>IF(ROUND(VALUE(SUBSTITUTE(連結実質赤字比率に係る赤字・黒字の構成分析!G$41,"▲", "-")), 2) &lt; 0, ABS(ROUND(VALUE(SUBSTITUTE(連結実質赤字比率に係る赤字・黒字の構成分析!G$41,"▲", "-")), 2)), NA())</f>
        <v>#N/A</v>
      </c>
      <c r="E29" s="175">
        <f>IF(ROUND(VALUE(SUBSTITUTE(連結実質赤字比率に係る赤字・黒字の構成分析!G$41,"▲", "-")), 2) &gt;= 0, ABS(ROUND(VALUE(SUBSTITUTE(連結実質赤字比率に係る赤字・黒字の構成分析!G$41,"▲", "-")), 2)), NA())</f>
        <v>0.08</v>
      </c>
      <c r="F29" s="175" t="e">
        <f>IF(ROUND(VALUE(SUBSTITUTE(連結実質赤字比率に係る赤字・黒字の構成分析!H$41,"▲", "-")), 2) &lt; 0, ABS(ROUND(VALUE(SUBSTITUTE(連結実質赤字比率に係る赤字・黒字の構成分析!H$41,"▲", "-")), 2)), NA())</f>
        <v>#N/A</v>
      </c>
      <c r="G29" s="175">
        <f>IF(ROUND(VALUE(SUBSTITUTE(連結実質赤字比率に係る赤字・黒字の構成分析!H$41,"▲", "-")), 2) &gt;= 0, ABS(ROUND(VALUE(SUBSTITUTE(連結実質赤字比率に係る赤字・黒字の構成分析!H$41,"▲", "-")), 2)), NA())</f>
        <v>0.02</v>
      </c>
      <c r="H29" s="175" t="e">
        <f>IF(ROUND(VALUE(SUBSTITUTE(連結実質赤字比率に係る赤字・黒字の構成分析!I$41,"▲", "-")), 2) &lt; 0, ABS(ROUND(VALUE(SUBSTITUTE(連結実質赤字比率に係る赤字・黒字の構成分析!I$41,"▲", "-")), 2)), NA())</f>
        <v>#N/A</v>
      </c>
      <c r="I29" s="175">
        <f>IF(ROUND(VALUE(SUBSTITUTE(連結実質赤字比率に係る赤字・黒字の構成分析!I$41,"▲", "-")), 2) &gt;= 0, ABS(ROUND(VALUE(SUBSTITUTE(連結実質赤字比率に係る赤字・黒字の構成分析!I$41,"▲", "-")), 2)), NA())</f>
        <v>0.05</v>
      </c>
      <c r="J29" s="175" t="e">
        <f>IF(ROUND(VALUE(SUBSTITUTE(連結実質赤字比率に係る赤字・黒字の構成分析!J$41,"▲", "-")), 2) &lt; 0, ABS(ROUND(VALUE(SUBSTITUTE(連結実質赤字比率に係る赤字・黒字の構成分析!J$41,"▲", "-")), 2)), NA())</f>
        <v>#N/A</v>
      </c>
      <c r="K29" s="175">
        <f>IF(ROUND(VALUE(SUBSTITUTE(連結実質赤字比率に係る赤字・黒字の構成分析!J$41,"▲", "-")), 2) &gt;= 0, ABS(ROUND(VALUE(SUBSTITUTE(連結実質赤字比率に係る赤字・黒字の構成分析!J$41,"▲", "-")), 2)), NA())</f>
        <v>0.03</v>
      </c>
    </row>
    <row r="30" spans="1:11" x14ac:dyDescent="0.2">
      <c r="A30" s="175" t="str">
        <f>IF(連結実質赤字比率に係る赤字・黒字の構成分析!C$40="",NA(),連結実質赤字比率に係る赤字・黒字の構成分析!C$40)</f>
        <v>後期高齢者医療特別会計</v>
      </c>
      <c r="B30" s="175" t="e">
        <f>IF(ROUND(VALUE(SUBSTITUTE(連結実質赤字比率に係る赤字・黒字の構成分析!F$40,"▲", "-")), 2) &lt; 0, ABS(ROUND(VALUE(SUBSTITUTE(連結実質赤字比率に係る赤字・黒字の構成分析!F$40,"▲", "-")), 2)), NA())</f>
        <v>#N/A</v>
      </c>
      <c r="C30" s="175">
        <f>IF(ROUND(VALUE(SUBSTITUTE(連結実質赤字比率に係る赤字・黒字の構成分析!F$40,"▲", "-")), 2) &gt;= 0, ABS(ROUND(VALUE(SUBSTITUTE(連結実質赤字比率に係る赤字・黒字の構成分析!F$40,"▲", "-")), 2)), NA())</f>
        <v>0.15</v>
      </c>
      <c r="D30" s="175" t="e">
        <f>IF(ROUND(VALUE(SUBSTITUTE(連結実質赤字比率に係る赤字・黒字の構成分析!G$40,"▲", "-")), 2) &lt; 0, ABS(ROUND(VALUE(SUBSTITUTE(連結実質赤字比率に係る赤字・黒字の構成分析!G$40,"▲", "-")), 2)), NA())</f>
        <v>#N/A</v>
      </c>
      <c r="E30" s="175">
        <f>IF(ROUND(VALUE(SUBSTITUTE(連結実質赤字比率に係る赤字・黒字の構成分析!G$40,"▲", "-")), 2) &gt;= 0, ABS(ROUND(VALUE(SUBSTITUTE(連結実質赤字比率に係る赤字・黒字の構成分析!G$40,"▲", "-")), 2)), NA())</f>
        <v>0.15</v>
      </c>
      <c r="F30" s="175" t="e">
        <f>IF(ROUND(VALUE(SUBSTITUTE(連結実質赤字比率に係る赤字・黒字の構成分析!H$40,"▲", "-")), 2) &lt; 0, ABS(ROUND(VALUE(SUBSTITUTE(連結実質赤字比率に係る赤字・黒字の構成分析!H$40,"▲", "-")), 2)), NA())</f>
        <v>#N/A</v>
      </c>
      <c r="G30" s="175">
        <f>IF(ROUND(VALUE(SUBSTITUTE(連結実質赤字比率に係る赤字・黒字の構成分析!H$40,"▲", "-")), 2) &gt;= 0, ABS(ROUND(VALUE(SUBSTITUTE(連結実質赤字比率に係る赤字・黒字の構成分析!H$40,"▲", "-")), 2)), NA())</f>
        <v>0.15</v>
      </c>
      <c r="H30" s="175" t="e">
        <f>IF(ROUND(VALUE(SUBSTITUTE(連結実質赤字比率に係る赤字・黒字の構成分析!I$40,"▲", "-")), 2) &lt; 0, ABS(ROUND(VALUE(SUBSTITUTE(連結実質赤字比率に係る赤字・黒字の構成分析!I$40,"▲", "-")), 2)), NA())</f>
        <v>#N/A</v>
      </c>
      <c r="I30" s="175">
        <f>IF(ROUND(VALUE(SUBSTITUTE(連結実質赤字比率に係る赤字・黒字の構成分析!I$40,"▲", "-")), 2) &gt;= 0, ABS(ROUND(VALUE(SUBSTITUTE(連結実質赤字比率に係る赤字・黒字の構成分析!I$40,"▲", "-")), 2)), NA())</f>
        <v>0.15</v>
      </c>
      <c r="J30" s="175" t="e">
        <f>IF(ROUND(VALUE(SUBSTITUTE(連結実質赤字比率に係る赤字・黒字の構成分析!J$40,"▲", "-")), 2) &lt; 0, ABS(ROUND(VALUE(SUBSTITUTE(連結実質赤字比率に係る赤字・黒字の構成分析!J$40,"▲", "-")), 2)), NA())</f>
        <v>#N/A</v>
      </c>
      <c r="K30" s="175">
        <f>IF(ROUND(VALUE(SUBSTITUTE(連結実質赤字比率に係る赤字・黒字の構成分析!J$40,"▲", "-")), 2) &gt;= 0, ABS(ROUND(VALUE(SUBSTITUTE(連結実質赤字比率に係る赤字・黒字の構成分析!J$40,"▲", "-")), 2)), NA())</f>
        <v>0.05</v>
      </c>
    </row>
    <row r="31" spans="1:11" x14ac:dyDescent="0.2">
      <c r="A31" s="175" t="str">
        <f>IF(連結実質赤字比率に係る赤字・黒字の構成分析!C$39="",NA(),連結実質赤字比率に係る赤字・黒字の構成分析!C$39)</f>
        <v>犬山城費特別会計</v>
      </c>
      <c r="B31" s="175" t="e">
        <f>IF(ROUND(VALUE(SUBSTITUTE(連結実質赤字比率に係る赤字・黒字の構成分析!F$39,"▲", "-")), 2) &lt; 0, ABS(ROUND(VALUE(SUBSTITUTE(連結実質赤字比率に係る赤字・黒字の構成分析!F$39,"▲", "-")), 2)), NA())</f>
        <v>#N/A</v>
      </c>
      <c r="C31" s="175">
        <f>IF(ROUND(VALUE(SUBSTITUTE(連結実質赤字比率に係る赤字・黒字の構成分析!F$39,"▲", "-")), 2) &gt;= 0, ABS(ROUND(VALUE(SUBSTITUTE(連結実質赤字比率に係る赤字・黒字の構成分析!F$39,"▲", "-")), 2)), NA())</f>
        <v>0.89</v>
      </c>
      <c r="D31" s="175" t="e">
        <f>IF(ROUND(VALUE(SUBSTITUTE(連結実質赤字比率に係る赤字・黒字の構成分析!G$39,"▲", "-")), 2) &lt; 0, ABS(ROUND(VALUE(SUBSTITUTE(連結実質赤字比率に係る赤字・黒字の構成分析!G$39,"▲", "-")), 2)), NA())</f>
        <v>#N/A</v>
      </c>
      <c r="E31" s="175">
        <f>IF(ROUND(VALUE(SUBSTITUTE(連結実質赤字比率に係る赤字・黒字の構成分析!G$39,"▲", "-")), 2) &gt;= 0, ABS(ROUND(VALUE(SUBSTITUTE(連結実質赤字比率に係る赤字・黒字の構成分析!G$39,"▲", "-")), 2)), NA())</f>
        <v>0.4</v>
      </c>
      <c r="F31" s="175" t="e">
        <f>IF(ROUND(VALUE(SUBSTITUTE(連結実質赤字比率に係る赤字・黒字の構成分析!H$39,"▲", "-")), 2) &lt; 0, ABS(ROUND(VALUE(SUBSTITUTE(連結実質赤字比率に係る赤字・黒字の構成分析!H$39,"▲", "-")), 2)), NA())</f>
        <v>#N/A</v>
      </c>
      <c r="G31" s="175">
        <f>IF(ROUND(VALUE(SUBSTITUTE(連結実質赤字比率に係る赤字・黒字の構成分析!H$39,"▲", "-")), 2) &gt;= 0, ABS(ROUND(VALUE(SUBSTITUTE(連結実質赤字比率に係る赤字・黒字の構成分析!H$39,"▲", "-")), 2)), NA())</f>
        <v>0.21</v>
      </c>
      <c r="H31" s="175" t="e">
        <f>IF(ROUND(VALUE(SUBSTITUTE(連結実質赤字比率に係る赤字・黒字の構成分析!I$39,"▲", "-")), 2) &lt; 0, ABS(ROUND(VALUE(SUBSTITUTE(連結実質赤字比率に係る赤字・黒字の構成分析!I$39,"▲", "-")), 2)), NA())</f>
        <v>#N/A</v>
      </c>
      <c r="I31" s="175">
        <f>IF(ROUND(VALUE(SUBSTITUTE(連結実質赤字比率に係る赤字・黒字の構成分析!I$39,"▲", "-")), 2) &gt;= 0, ABS(ROUND(VALUE(SUBSTITUTE(連結実質赤字比率に係る赤字・黒字の構成分析!I$39,"▲", "-")), 2)), NA())</f>
        <v>0.28999999999999998</v>
      </c>
      <c r="J31" s="175" t="e">
        <f>IF(ROUND(VALUE(SUBSTITUTE(連結実質赤字比率に係る赤字・黒字の構成分析!J$39,"▲", "-")), 2) &lt; 0, ABS(ROUND(VALUE(SUBSTITUTE(連結実質赤字比率に係る赤字・黒字の構成分析!J$39,"▲", "-")), 2)), NA())</f>
        <v>#N/A</v>
      </c>
      <c r="K31" s="175">
        <f>IF(ROUND(VALUE(SUBSTITUTE(連結実質赤字比率に係る赤字・黒字の構成分析!J$39,"▲", "-")), 2) &gt;= 0, ABS(ROUND(VALUE(SUBSTITUTE(連結実質赤字比率に係る赤字・黒字の構成分析!J$39,"▲", "-")), 2)), NA())</f>
        <v>0.92</v>
      </c>
    </row>
    <row r="32" spans="1:11" x14ac:dyDescent="0.2">
      <c r="A32" s="175" t="str">
        <f>IF(連結実質赤字比率に係る赤字・黒字の構成分析!C$38="",NA(),連結実質赤字比率に係る赤字・黒字の構成分析!C$38)</f>
        <v>国民健康保険特別会計</v>
      </c>
      <c r="B32" s="175" t="e">
        <f>IF(ROUND(VALUE(SUBSTITUTE(連結実質赤字比率に係る赤字・黒字の構成分析!F$38,"▲", "-")), 2) &lt; 0, ABS(ROUND(VALUE(SUBSTITUTE(連結実質赤字比率に係る赤字・黒字の構成分析!F$38,"▲", "-")), 2)), NA())</f>
        <v>#N/A</v>
      </c>
      <c r="C32" s="175">
        <f>IF(ROUND(VALUE(SUBSTITUTE(連結実質赤字比率に係る赤字・黒字の構成分析!F$38,"▲", "-")), 2) &gt;= 0, ABS(ROUND(VALUE(SUBSTITUTE(連結実質赤字比率に係る赤字・黒字の構成分析!F$38,"▲", "-")), 2)), NA())</f>
        <v>0.83</v>
      </c>
      <c r="D32" s="175" t="e">
        <f>IF(ROUND(VALUE(SUBSTITUTE(連結実質赤字比率に係る赤字・黒字の構成分析!G$38,"▲", "-")), 2) &lt; 0, ABS(ROUND(VALUE(SUBSTITUTE(連結実質赤字比率に係る赤字・黒字の構成分析!G$38,"▲", "-")), 2)), NA())</f>
        <v>#N/A</v>
      </c>
      <c r="E32" s="175">
        <f>IF(ROUND(VALUE(SUBSTITUTE(連結実質赤字比率に係る赤字・黒字の構成分析!G$38,"▲", "-")), 2) &gt;= 0, ABS(ROUND(VALUE(SUBSTITUTE(連結実質赤字比率に係る赤字・黒字の構成分析!G$38,"▲", "-")), 2)), NA())</f>
        <v>0.64</v>
      </c>
      <c r="F32" s="175" t="e">
        <f>IF(ROUND(VALUE(SUBSTITUTE(連結実質赤字比率に係る赤字・黒字の構成分析!H$38,"▲", "-")), 2) &lt; 0, ABS(ROUND(VALUE(SUBSTITUTE(連結実質赤字比率に係る赤字・黒字の構成分析!H$38,"▲", "-")), 2)), NA())</f>
        <v>#N/A</v>
      </c>
      <c r="G32" s="175">
        <f>IF(ROUND(VALUE(SUBSTITUTE(連結実質赤字比率に係る赤字・黒字の構成分析!H$38,"▲", "-")), 2) &gt;= 0, ABS(ROUND(VALUE(SUBSTITUTE(連結実質赤字比率に係る赤字・黒字の構成分析!H$38,"▲", "-")), 2)), NA())</f>
        <v>0.93</v>
      </c>
      <c r="H32" s="175" t="e">
        <f>IF(ROUND(VALUE(SUBSTITUTE(連結実質赤字比率に係る赤字・黒字の構成分析!I$38,"▲", "-")), 2) &lt; 0, ABS(ROUND(VALUE(SUBSTITUTE(連結実質赤字比率に係る赤字・黒字の構成分析!I$38,"▲", "-")), 2)), NA())</f>
        <v>#N/A</v>
      </c>
      <c r="I32" s="175">
        <f>IF(ROUND(VALUE(SUBSTITUTE(連結実質赤字比率に係る赤字・黒字の構成分析!I$38,"▲", "-")), 2) &gt;= 0, ABS(ROUND(VALUE(SUBSTITUTE(連結実質赤字比率に係る赤字・黒字の構成分析!I$38,"▲", "-")), 2)), NA())</f>
        <v>0.97</v>
      </c>
      <c r="J32" s="175" t="e">
        <f>IF(ROUND(VALUE(SUBSTITUTE(連結実質赤字比率に係る赤字・黒字の構成分析!J$38,"▲", "-")), 2) &lt; 0, ABS(ROUND(VALUE(SUBSTITUTE(連結実質赤字比率に係る赤字・黒字の構成分析!J$38,"▲", "-")), 2)), NA())</f>
        <v>#N/A</v>
      </c>
      <c r="K32" s="175">
        <f>IF(ROUND(VALUE(SUBSTITUTE(連結実質赤字比率に係る赤字・黒字の構成分析!J$38,"▲", "-")), 2) &gt;= 0, ABS(ROUND(VALUE(SUBSTITUTE(連結実質赤字比率に係る赤字・黒字の構成分析!J$38,"▲", "-")), 2)), NA())</f>
        <v>1.22</v>
      </c>
    </row>
    <row r="33" spans="1:16" x14ac:dyDescent="0.2">
      <c r="A33" s="175" t="str">
        <f>IF(連結実質赤字比率に係る赤字・黒字の構成分析!C$37="",NA(),連結実質赤字比率に係る赤字・黒字の構成分析!C$37)</f>
        <v>下水道事業会計</v>
      </c>
      <c r="B33" s="175" t="e">
        <f>IF(ROUND(VALUE(SUBSTITUTE(連結実質赤字比率に係る赤字・黒字の構成分析!F$37,"▲", "-")), 2) &lt; 0, ABS(ROUND(VALUE(SUBSTITUTE(連結実質赤字比率に係る赤字・黒字の構成分析!F$37,"▲", "-")), 2)), NA())</f>
        <v>#VALUE!</v>
      </c>
      <c r="C33" s="175" t="e">
        <f>IF(ROUND(VALUE(SUBSTITUTE(連結実質赤字比率に係る赤字・黒字の構成分析!F$37,"▲", "-")), 2) &gt;= 0, ABS(ROUND(VALUE(SUBSTITUTE(連結実質赤字比率に係る赤字・黒字の構成分析!F$37,"▲", "-")), 2)), NA())</f>
        <v>#VALUE!</v>
      </c>
      <c r="D33" s="175" t="e">
        <f>IF(ROUND(VALUE(SUBSTITUTE(連結実質赤字比率に係る赤字・黒字の構成分析!G$37,"▲", "-")), 2) &lt; 0, ABS(ROUND(VALUE(SUBSTITUTE(連結実質赤字比率に係る赤字・黒字の構成分析!G$37,"▲", "-")), 2)), NA())</f>
        <v>#N/A</v>
      </c>
      <c r="E33" s="175">
        <f>IF(ROUND(VALUE(SUBSTITUTE(連結実質赤字比率に係る赤字・黒字の構成分析!G$37,"▲", "-")), 2) &gt;= 0, ABS(ROUND(VALUE(SUBSTITUTE(連結実質赤字比率に係る赤字・黒字の構成分析!G$37,"▲", "-")), 2)), NA())</f>
        <v>1.07</v>
      </c>
      <c r="F33" s="175" t="e">
        <f>IF(ROUND(VALUE(SUBSTITUTE(連結実質赤字比率に係る赤字・黒字の構成分析!H$37,"▲", "-")), 2) &lt; 0, ABS(ROUND(VALUE(SUBSTITUTE(連結実質赤字比率に係る赤字・黒字の構成分析!H$37,"▲", "-")), 2)), NA())</f>
        <v>#N/A</v>
      </c>
      <c r="G33" s="175">
        <f>IF(ROUND(VALUE(SUBSTITUTE(連結実質赤字比率に係る赤字・黒字の構成分析!H$37,"▲", "-")), 2) &gt;= 0, ABS(ROUND(VALUE(SUBSTITUTE(連結実質赤字比率に係る赤字・黒字の構成分析!H$37,"▲", "-")), 2)), NA())</f>
        <v>1.71</v>
      </c>
      <c r="H33" s="175" t="e">
        <f>IF(ROUND(VALUE(SUBSTITUTE(連結実質赤字比率に係る赤字・黒字の構成分析!I$37,"▲", "-")), 2) &lt; 0, ABS(ROUND(VALUE(SUBSTITUTE(連結実質赤字比率に係る赤字・黒字の構成分析!I$37,"▲", "-")), 2)), NA())</f>
        <v>#N/A</v>
      </c>
      <c r="I33" s="175">
        <f>IF(ROUND(VALUE(SUBSTITUTE(連結実質赤字比率に係る赤字・黒字の構成分析!I$37,"▲", "-")), 2) &gt;= 0, ABS(ROUND(VALUE(SUBSTITUTE(連結実質赤字比率に係る赤字・黒字の構成分析!I$37,"▲", "-")), 2)), NA())</f>
        <v>1.81</v>
      </c>
      <c r="J33" s="175" t="e">
        <f>IF(ROUND(VALUE(SUBSTITUTE(連結実質赤字比率に係る赤字・黒字の構成分析!J$37,"▲", "-")), 2) &lt; 0, ABS(ROUND(VALUE(SUBSTITUTE(連結実質赤字比率に係る赤字・黒字の構成分析!J$37,"▲", "-")), 2)), NA())</f>
        <v>#N/A</v>
      </c>
      <c r="K33" s="175">
        <f>IF(ROUND(VALUE(SUBSTITUTE(連結実質赤字比率に係る赤字・黒字の構成分析!J$37,"▲", "-")), 2) &gt;= 0, ABS(ROUND(VALUE(SUBSTITUTE(連結実質赤字比率に係る赤字・黒字の構成分析!J$37,"▲", "-")), 2)), NA())</f>
        <v>2.15</v>
      </c>
    </row>
    <row r="34" spans="1:16" x14ac:dyDescent="0.2">
      <c r="A34" s="175" t="str">
        <f>IF(連結実質赤字比率に係る赤字・黒字の構成分析!C$36="",NA(),連結実質赤字比率に係る赤字・黒字の構成分析!C$36)</f>
        <v>介護保険特別会計</v>
      </c>
      <c r="B34" s="175" t="e">
        <f>IF(ROUND(VALUE(SUBSTITUTE(連結実質赤字比率に係る赤字・黒字の構成分析!F$36,"▲", "-")), 2) &lt; 0, ABS(ROUND(VALUE(SUBSTITUTE(連結実質赤字比率に係る赤字・黒字の構成分析!F$36,"▲", "-")), 2)), NA())</f>
        <v>#N/A</v>
      </c>
      <c r="C34" s="175">
        <f>IF(ROUND(VALUE(SUBSTITUTE(連結実質赤字比率に係る赤字・黒字の構成分析!F$36,"▲", "-")), 2) &gt;= 0, ABS(ROUND(VALUE(SUBSTITUTE(連結実質赤字比率に係る赤字・黒字の構成分析!F$36,"▲", "-")), 2)), NA())</f>
        <v>2.21</v>
      </c>
      <c r="D34" s="175" t="e">
        <f>IF(ROUND(VALUE(SUBSTITUTE(連結実質赤字比率に係る赤字・黒字の構成分析!G$36,"▲", "-")), 2) &lt; 0, ABS(ROUND(VALUE(SUBSTITUTE(連結実質赤字比率に係る赤字・黒字の構成分析!G$36,"▲", "-")), 2)), NA())</f>
        <v>#N/A</v>
      </c>
      <c r="E34" s="175">
        <f>IF(ROUND(VALUE(SUBSTITUTE(連結実質赤字比率に係る赤字・黒字の構成分析!G$36,"▲", "-")), 2) &gt;= 0, ABS(ROUND(VALUE(SUBSTITUTE(連結実質赤字比率に係る赤字・黒字の構成分析!G$36,"▲", "-")), 2)), NA())</f>
        <v>3.62</v>
      </c>
      <c r="F34" s="175" t="e">
        <f>IF(ROUND(VALUE(SUBSTITUTE(連結実質赤字比率に係る赤字・黒字の構成分析!H$36,"▲", "-")), 2) &lt; 0, ABS(ROUND(VALUE(SUBSTITUTE(連結実質赤字比率に係る赤字・黒字の構成分析!H$36,"▲", "-")), 2)), NA())</f>
        <v>#N/A</v>
      </c>
      <c r="G34" s="175">
        <f>IF(ROUND(VALUE(SUBSTITUTE(連結実質赤字比率に係る赤字・黒字の構成分析!H$36,"▲", "-")), 2) &gt;= 0, ABS(ROUND(VALUE(SUBSTITUTE(連結実質赤字比率に係る赤字・黒字の構成分析!H$36,"▲", "-")), 2)), NA())</f>
        <v>3.25</v>
      </c>
      <c r="H34" s="175" t="e">
        <f>IF(ROUND(VALUE(SUBSTITUTE(連結実質赤字比率に係る赤字・黒字の構成分析!I$36,"▲", "-")), 2) &lt; 0, ABS(ROUND(VALUE(SUBSTITUTE(連結実質赤字比率に係る赤字・黒字の構成分析!I$36,"▲", "-")), 2)), NA())</f>
        <v>#N/A</v>
      </c>
      <c r="I34" s="175">
        <f>IF(ROUND(VALUE(SUBSTITUTE(連結実質赤字比率に係る赤字・黒字の構成分析!I$36,"▲", "-")), 2) &gt;= 0, ABS(ROUND(VALUE(SUBSTITUTE(連結実質赤字比率に係る赤字・黒字の構成分析!I$36,"▲", "-")), 2)), NA())</f>
        <v>2.04</v>
      </c>
      <c r="J34" s="175" t="e">
        <f>IF(ROUND(VALUE(SUBSTITUTE(連結実質赤字比率に係る赤字・黒字の構成分析!J$36,"▲", "-")), 2) &lt; 0, ABS(ROUND(VALUE(SUBSTITUTE(連結実質赤字比率に係る赤字・黒字の構成分析!J$36,"▲", "-")), 2)), NA())</f>
        <v>#N/A</v>
      </c>
      <c r="K34" s="175">
        <f>IF(ROUND(VALUE(SUBSTITUTE(連結実質赤字比率に係る赤字・黒字の構成分析!J$36,"▲", "-")), 2) &gt;= 0, ABS(ROUND(VALUE(SUBSTITUTE(連結実質赤字比率に係る赤字・黒字の構成分析!J$36,"▲", "-")), 2)), NA())</f>
        <v>2.72</v>
      </c>
    </row>
    <row r="35" spans="1:16" x14ac:dyDescent="0.2">
      <c r="A35" s="175" t="str">
        <f>IF(連結実質赤字比率に係る赤字・黒字の構成分析!C$35="",NA(),連結実質赤字比率に係る赤字・黒字の構成分析!C$35)</f>
        <v>水道事業会計</v>
      </c>
      <c r="B35" s="175" t="e">
        <f>IF(ROUND(VALUE(SUBSTITUTE(連結実質赤字比率に係る赤字・黒字の構成分析!F$35,"▲", "-")), 2) &lt; 0, ABS(ROUND(VALUE(SUBSTITUTE(連結実質赤字比率に係る赤字・黒字の構成分析!F$35,"▲", "-")), 2)), NA())</f>
        <v>#N/A</v>
      </c>
      <c r="C35" s="175">
        <f>IF(ROUND(VALUE(SUBSTITUTE(連結実質赤字比率に係る赤字・黒字の構成分析!F$35,"▲", "-")), 2) &gt;= 0, ABS(ROUND(VALUE(SUBSTITUTE(連結実質赤字比率に係る赤字・黒字の構成分析!F$35,"▲", "-")), 2)), NA())</f>
        <v>7.96</v>
      </c>
      <c r="D35" s="175" t="e">
        <f>IF(ROUND(VALUE(SUBSTITUTE(連結実質赤字比率に係る赤字・黒字の構成分析!G$35,"▲", "-")), 2) &lt; 0, ABS(ROUND(VALUE(SUBSTITUTE(連結実質赤字比率に係る赤字・黒字の構成分析!G$35,"▲", "-")), 2)), NA())</f>
        <v>#N/A</v>
      </c>
      <c r="E35" s="175">
        <f>IF(ROUND(VALUE(SUBSTITUTE(連結実質赤字比率に係る赤字・黒字の構成分析!G$35,"▲", "-")), 2) &gt;= 0, ABS(ROUND(VALUE(SUBSTITUTE(連結実質赤字比率に係る赤字・黒字の構成分析!G$35,"▲", "-")), 2)), NA())</f>
        <v>7.95</v>
      </c>
      <c r="F35" s="175" t="e">
        <f>IF(ROUND(VALUE(SUBSTITUTE(連結実質赤字比率に係る赤字・黒字の構成分析!H$35,"▲", "-")), 2) &lt; 0, ABS(ROUND(VALUE(SUBSTITUTE(連結実質赤字比率に係る赤字・黒字の構成分析!H$35,"▲", "-")), 2)), NA())</f>
        <v>#N/A</v>
      </c>
      <c r="G35" s="175">
        <f>IF(ROUND(VALUE(SUBSTITUTE(連結実質赤字比率に係る赤字・黒字の構成分析!H$35,"▲", "-")), 2) &gt;= 0, ABS(ROUND(VALUE(SUBSTITUTE(連結実質赤字比率に係る赤字・黒字の構成分析!H$35,"▲", "-")), 2)), NA())</f>
        <v>7.66</v>
      </c>
      <c r="H35" s="175" t="e">
        <f>IF(ROUND(VALUE(SUBSTITUTE(連結実質赤字比率に係る赤字・黒字の構成分析!I$35,"▲", "-")), 2) &lt; 0, ABS(ROUND(VALUE(SUBSTITUTE(連結実質赤字比率に係る赤字・黒字の構成分析!I$35,"▲", "-")), 2)), NA())</f>
        <v>#N/A</v>
      </c>
      <c r="I35" s="175">
        <f>IF(ROUND(VALUE(SUBSTITUTE(連結実質赤字比率に係る赤字・黒字の構成分析!I$35,"▲", "-")), 2) &gt;= 0, ABS(ROUND(VALUE(SUBSTITUTE(連結実質赤字比率に係る赤字・黒字の構成分析!I$35,"▲", "-")), 2)), NA())</f>
        <v>7.79</v>
      </c>
      <c r="J35" s="175" t="e">
        <f>IF(ROUND(VALUE(SUBSTITUTE(連結実質赤字比率に係る赤字・黒字の構成分析!J$35,"▲", "-")), 2) &lt; 0, ABS(ROUND(VALUE(SUBSTITUTE(連結実質赤字比率に係る赤字・黒字の構成分析!J$35,"▲", "-")), 2)), NA())</f>
        <v>#N/A</v>
      </c>
      <c r="K35" s="175">
        <f>IF(ROUND(VALUE(SUBSTITUTE(連結実質赤字比率に係る赤字・黒字の構成分析!J$35,"▲", "-")), 2) &gt;= 0, ABS(ROUND(VALUE(SUBSTITUTE(連結実質赤字比率に係る赤字・黒字の構成分析!J$35,"▲", "-")), 2)), NA())</f>
        <v>6.99</v>
      </c>
    </row>
    <row r="36" spans="1:16" x14ac:dyDescent="0.2">
      <c r="A36" s="175" t="str">
        <f>IF(連結実質赤字比率に係る赤字・黒字の構成分析!C$34="",NA(),連結実質赤字比率に係る赤字・黒字の構成分析!C$34)</f>
        <v>一般会計</v>
      </c>
      <c r="B36" s="175" t="e">
        <f>IF(ROUND(VALUE(SUBSTITUTE(連結実質赤字比率に係る赤字・黒字の構成分析!F$34,"▲", "-")), 2) &lt; 0, ABS(ROUND(VALUE(SUBSTITUTE(連結実質赤字比率に係る赤字・黒字の構成分析!F$34,"▲", "-")), 2)), NA())</f>
        <v>#N/A</v>
      </c>
      <c r="C36" s="175">
        <f>IF(ROUND(VALUE(SUBSTITUTE(連結実質赤字比率に係る赤字・黒字の構成分析!F$34,"▲", "-")), 2) &gt;= 0, ABS(ROUND(VALUE(SUBSTITUTE(連結実質赤字比率に係る赤字・黒字の構成分析!F$34,"▲", "-")), 2)), NA())</f>
        <v>7.11</v>
      </c>
      <c r="D36" s="175" t="e">
        <f>IF(ROUND(VALUE(SUBSTITUTE(連結実質赤字比率に係る赤字・黒字の構成分析!G$34,"▲", "-")), 2) &lt; 0, ABS(ROUND(VALUE(SUBSTITUTE(連結実質赤字比率に係る赤字・黒字の構成分析!G$34,"▲", "-")), 2)), NA())</f>
        <v>#N/A</v>
      </c>
      <c r="E36" s="175">
        <f>IF(ROUND(VALUE(SUBSTITUTE(連結実質赤字比率に係る赤字・黒字の構成分析!G$34,"▲", "-")), 2) &gt;= 0, ABS(ROUND(VALUE(SUBSTITUTE(連結実質赤字比率に係る赤字・黒字の構成分析!G$34,"▲", "-")), 2)), NA())</f>
        <v>6.21</v>
      </c>
      <c r="F36" s="175" t="e">
        <f>IF(ROUND(VALUE(SUBSTITUTE(連結実質赤字比率に係る赤字・黒字の構成分析!H$34,"▲", "-")), 2) &lt; 0, ABS(ROUND(VALUE(SUBSTITUTE(連結実質赤字比率に係る赤字・黒字の構成分析!H$34,"▲", "-")), 2)), NA())</f>
        <v>#N/A</v>
      </c>
      <c r="G36" s="175">
        <f>IF(ROUND(VALUE(SUBSTITUTE(連結実質赤字比率に係る赤字・黒字の構成分析!H$34,"▲", "-")), 2) &gt;= 0, ABS(ROUND(VALUE(SUBSTITUTE(連結実質赤字比率に係る赤字・黒字の構成分析!H$34,"▲", "-")), 2)), NA())</f>
        <v>7.02</v>
      </c>
      <c r="H36" s="175" t="e">
        <f>IF(ROUND(VALUE(SUBSTITUTE(連結実質赤字比率に係る赤字・黒字の構成分析!I$34,"▲", "-")), 2) &lt; 0, ABS(ROUND(VALUE(SUBSTITUTE(連結実質赤字比率に係る赤字・黒字の構成分析!I$34,"▲", "-")), 2)), NA())</f>
        <v>#N/A</v>
      </c>
      <c r="I36" s="175">
        <f>IF(ROUND(VALUE(SUBSTITUTE(連結実質赤字比率に係る赤字・黒字の構成分析!I$34,"▲", "-")), 2) &gt;= 0, ABS(ROUND(VALUE(SUBSTITUTE(連結実質赤字比率に係る赤字・黒字の構成分析!I$34,"▲", "-")), 2)), NA())</f>
        <v>7.27</v>
      </c>
      <c r="J36" s="175" t="e">
        <f>IF(ROUND(VALUE(SUBSTITUTE(連結実質赤字比率に係る赤字・黒字の構成分析!J$34,"▲", "-")), 2) &lt; 0, ABS(ROUND(VALUE(SUBSTITUTE(連結実質赤字比率に係る赤字・黒字の構成分析!J$34,"▲", "-")), 2)), NA())</f>
        <v>#N/A</v>
      </c>
      <c r="K36" s="175">
        <f>IF(ROUND(VALUE(SUBSTITUTE(連結実質赤字比率に係る赤字・黒字の構成分析!J$34,"▲", "-")), 2) &gt;= 0, ABS(ROUND(VALUE(SUBSTITUTE(連結実質赤字比率に係る赤字・黒字の構成分析!J$34,"▲", "-")), 2)), NA())</f>
        <v>8.0299999999999994</v>
      </c>
    </row>
    <row r="39" spans="1:16" x14ac:dyDescent="0.2">
      <c r="A39" s="144" t="s">
        <v>62</v>
      </c>
    </row>
    <row r="40" spans="1:16" x14ac:dyDescent="0.2">
      <c r="A40" s="176"/>
      <c r="B40" s="176" t="str">
        <f>'実質公債費比率（分子）の構造'!K$44</f>
        <v>H30</v>
      </c>
      <c r="C40" s="176"/>
      <c r="D40" s="176"/>
      <c r="E40" s="176" t="str">
        <f>'実質公債費比率（分子）の構造'!L$44</f>
        <v>R01</v>
      </c>
      <c r="F40" s="176"/>
      <c r="G40" s="176"/>
      <c r="H40" s="176" t="str">
        <f>'実質公債費比率（分子）の構造'!M$44</f>
        <v>R02</v>
      </c>
      <c r="I40" s="176"/>
      <c r="J40" s="176"/>
      <c r="K40" s="176" t="str">
        <f>'実質公債費比率（分子）の構造'!N$44</f>
        <v>R03</v>
      </c>
      <c r="L40" s="176"/>
      <c r="M40" s="176"/>
      <c r="N40" s="176" t="str">
        <f>'実質公債費比率（分子）の構造'!O$44</f>
        <v>R04</v>
      </c>
      <c r="O40" s="176"/>
      <c r="P40" s="176"/>
    </row>
    <row r="41" spans="1:16" x14ac:dyDescent="0.2">
      <c r="A41" s="176"/>
      <c r="B41" s="176" t="s">
        <v>63</v>
      </c>
      <c r="C41" s="176"/>
      <c r="D41" s="176" t="s">
        <v>64</v>
      </c>
      <c r="E41" s="176" t="s">
        <v>63</v>
      </c>
      <c r="F41" s="176"/>
      <c r="G41" s="176" t="s">
        <v>64</v>
      </c>
      <c r="H41" s="176" t="s">
        <v>63</v>
      </c>
      <c r="I41" s="176"/>
      <c r="J41" s="176" t="s">
        <v>64</v>
      </c>
      <c r="K41" s="176" t="s">
        <v>63</v>
      </c>
      <c r="L41" s="176"/>
      <c r="M41" s="176" t="s">
        <v>64</v>
      </c>
      <c r="N41" s="176" t="s">
        <v>63</v>
      </c>
      <c r="O41" s="176"/>
      <c r="P41" s="176" t="s">
        <v>64</v>
      </c>
    </row>
    <row r="42" spans="1:16" x14ac:dyDescent="0.2">
      <c r="A42" s="176" t="s">
        <v>65</v>
      </c>
      <c r="B42" s="176"/>
      <c r="C42" s="176"/>
      <c r="D42" s="176">
        <f>'実質公債費比率（分子）の構造'!K$52</f>
        <v>2247</v>
      </c>
      <c r="E42" s="176"/>
      <c r="F42" s="176"/>
      <c r="G42" s="176">
        <f>'実質公債費比率（分子）の構造'!L$52</f>
        <v>2187</v>
      </c>
      <c r="H42" s="176"/>
      <c r="I42" s="176"/>
      <c r="J42" s="176">
        <f>'実質公債費比率（分子）の構造'!M$52</f>
        <v>2176</v>
      </c>
      <c r="K42" s="176"/>
      <c r="L42" s="176"/>
      <c r="M42" s="176">
        <f>'実質公債費比率（分子）の構造'!N$52</f>
        <v>2168</v>
      </c>
      <c r="N42" s="176"/>
      <c r="O42" s="176"/>
      <c r="P42" s="176">
        <f>'実質公債費比率（分子）の構造'!O$52</f>
        <v>2329</v>
      </c>
    </row>
    <row r="43" spans="1:16" x14ac:dyDescent="0.2">
      <c r="A43" s="176" t="s">
        <v>66</v>
      </c>
      <c r="B43" s="176" t="str">
        <f>'実質公債費比率（分子）の構造'!K$51</f>
        <v>-</v>
      </c>
      <c r="C43" s="176"/>
      <c r="D43" s="176"/>
      <c r="E43" s="176" t="str">
        <f>'実質公債費比率（分子）の構造'!L$51</f>
        <v>-</v>
      </c>
      <c r="F43" s="176"/>
      <c r="G43" s="176"/>
      <c r="H43" s="176" t="str">
        <f>'実質公債費比率（分子）の構造'!M$51</f>
        <v>-</v>
      </c>
      <c r="I43" s="176"/>
      <c r="J43" s="176"/>
      <c r="K43" s="176" t="str">
        <f>'実質公債費比率（分子）の構造'!N$51</f>
        <v>-</v>
      </c>
      <c r="L43" s="176"/>
      <c r="M43" s="176"/>
      <c r="N43" s="176" t="str">
        <f>'実質公債費比率（分子）の構造'!O$51</f>
        <v>-</v>
      </c>
      <c r="O43" s="176"/>
      <c r="P43" s="176"/>
    </row>
    <row r="44" spans="1:16" x14ac:dyDescent="0.2">
      <c r="A44" s="176" t="s">
        <v>67</v>
      </c>
      <c r="B44" s="176">
        <f>'実質公債費比率（分子）の構造'!K$50</f>
        <v>5</v>
      </c>
      <c r="C44" s="176"/>
      <c r="D44" s="176"/>
      <c r="E44" s="176">
        <f>'実質公債費比率（分子）の構造'!L$50</f>
        <v>5</v>
      </c>
      <c r="F44" s="176"/>
      <c r="G44" s="176"/>
      <c r="H44" s="176">
        <f>'実質公債費比率（分子）の構造'!M$50</f>
        <v>5</v>
      </c>
      <c r="I44" s="176"/>
      <c r="J44" s="176"/>
      <c r="K44" s="176">
        <f>'実質公債費比率（分子）の構造'!N$50</f>
        <v>5</v>
      </c>
      <c r="L44" s="176"/>
      <c r="M44" s="176"/>
      <c r="N44" s="176" t="str">
        <f>'実質公債費比率（分子）の構造'!O$50</f>
        <v>-</v>
      </c>
      <c r="O44" s="176"/>
      <c r="P44" s="176"/>
    </row>
    <row r="45" spans="1:16" x14ac:dyDescent="0.2">
      <c r="A45" s="176" t="s">
        <v>68</v>
      </c>
      <c r="B45" s="176" t="str">
        <f>'実質公債費比率（分子）の構造'!K$49</f>
        <v>-</v>
      </c>
      <c r="C45" s="176"/>
      <c r="D45" s="176"/>
      <c r="E45" s="176" t="str">
        <f>'実質公債費比率（分子）の構造'!L$49</f>
        <v>-</v>
      </c>
      <c r="F45" s="176"/>
      <c r="G45" s="176"/>
      <c r="H45" s="176" t="str">
        <f>'実質公債費比率（分子）の構造'!M$49</f>
        <v>-</v>
      </c>
      <c r="I45" s="176"/>
      <c r="J45" s="176"/>
      <c r="K45" s="176" t="str">
        <f>'実質公債費比率（分子）の構造'!N$49</f>
        <v>-</v>
      </c>
      <c r="L45" s="176"/>
      <c r="M45" s="176"/>
      <c r="N45" s="176" t="str">
        <f>'実質公債費比率（分子）の構造'!O$49</f>
        <v>-</v>
      </c>
      <c r="O45" s="176"/>
      <c r="P45" s="176"/>
    </row>
    <row r="46" spans="1:16" x14ac:dyDescent="0.2">
      <c r="A46" s="176" t="s">
        <v>69</v>
      </c>
      <c r="B46" s="176">
        <f>'実質公債費比率（分子）の構造'!K$48</f>
        <v>760</v>
      </c>
      <c r="C46" s="176"/>
      <c r="D46" s="176"/>
      <c r="E46" s="176">
        <f>'実質公債費比率（分子）の構造'!L$48</f>
        <v>759</v>
      </c>
      <c r="F46" s="176"/>
      <c r="G46" s="176"/>
      <c r="H46" s="176">
        <f>'実質公債費比率（分子）の構造'!M$48</f>
        <v>707</v>
      </c>
      <c r="I46" s="176"/>
      <c r="J46" s="176"/>
      <c r="K46" s="176">
        <f>'実質公債費比率（分子）の構造'!N$48</f>
        <v>717</v>
      </c>
      <c r="L46" s="176"/>
      <c r="M46" s="176"/>
      <c r="N46" s="176">
        <f>'実質公債費比率（分子）の構造'!O$48</f>
        <v>729</v>
      </c>
      <c r="O46" s="176"/>
      <c r="P46" s="176"/>
    </row>
    <row r="47" spans="1:16" x14ac:dyDescent="0.2">
      <c r="A47" s="176" t="s">
        <v>70</v>
      </c>
      <c r="B47" s="176" t="str">
        <f>'実質公債費比率（分子）の構造'!K$47</f>
        <v>-</v>
      </c>
      <c r="C47" s="176"/>
      <c r="D47" s="176"/>
      <c r="E47" s="176" t="str">
        <f>'実質公債費比率（分子）の構造'!L$47</f>
        <v>-</v>
      </c>
      <c r="F47" s="176"/>
      <c r="G47" s="176"/>
      <c r="H47" s="176" t="str">
        <f>'実質公債費比率（分子）の構造'!M$47</f>
        <v>-</v>
      </c>
      <c r="I47" s="176"/>
      <c r="J47" s="176"/>
      <c r="K47" s="176" t="str">
        <f>'実質公債費比率（分子）の構造'!N$47</f>
        <v>-</v>
      </c>
      <c r="L47" s="176"/>
      <c r="M47" s="176"/>
      <c r="N47" s="176" t="str">
        <f>'実質公債費比率（分子）の構造'!O$47</f>
        <v>-</v>
      </c>
      <c r="O47" s="176"/>
      <c r="P47" s="176"/>
    </row>
    <row r="48" spans="1:16" x14ac:dyDescent="0.2">
      <c r="A48" s="176" t="s">
        <v>71</v>
      </c>
      <c r="B48" s="176" t="str">
        <f>'実質公債費比率（分子）の構造'!K$46</f>
        <v>-</v>
      </c>
      <c r="C48" s="176"/>
      <c r="D48" s="176"/>
      <c r="E48" s="176" t="str">
        <f>'実質公債費比率（分子）の構造'!L$46</f>
        <v>-</v>
      </c>
      <c r="F48" s="176"/>
      <c r="G48" s="176"/>
      <c r="H48" s="176" t="str">
        <f>'実質公債費比率（分子）の構造'!M$46</f>
        <v>-</v>
      </c>
      <c r="I48" s="176"/>
      <c r="J48" s="176"/>
      <c r="K48" s="176" t="str">
        <f>'実質公債費比率（分子）の構造'!N$46</f>
        <v>-</v>
      </c>
      <c r="L48" s="176"/>
      <c r="M48" s="176"/>
      <c r="N48" s="176" t="str">
        <f>'実質公債費比率（分子）の構造'!O$46</f>
        <v>-</v>
      </c>
      <c r="O48" s="176"/>
      <c r="P48" s="176"/>
    </row>
    <row r="49" spans="1:16" x14ac:dyDescent="0.2">
      <c r="A49" s="176" t="s">
        <v>72</v>
      </c>
      <c r="B49" s="176">
        <f>'実質公債費比率（分子）の構造'!K$45</f>
        <v>2160</v>
      </c>
      <c r="C49" s="176"/>
      <c r="D49" s="176"/>
      <c r="E49" s="176">
        <f>'実質公債費比率（分子）の構造'!L$45</f>
        <v>2081</v>
      </c>
      <c r="F49" s="176"/>
      <c r="G49" s="176"/>
      <c r="H49" s="176">
        <f>'実質公債費比率（分子）の構造'!M$45</f>
        <v>2082</v>
      </c>
      <c r="I49" s="176"/>
      <c r="J49" s="176"/>
      <c r="K49" s="176">
        <f>'実質公債費比率（分子）の構造'!N$45</f>
        <v>1968</v>
      </c>
      <c r="L49" s="176"/>
      <c r="M49" s="176"/>
      <c r="N49" s="176">
        <f>'実質公債費比率（分子）の構造'!O$45</f>
        <v>1945</v>
      </c>
      <c r="O49" s="176"/>
      <c r="P49" s="176"/>
    </row>
    <row r="50" spans="1:16" x14ac:dyDescent="0.2">
      <c r="A50" s="176" t="s">
        <v>73</v>
      </c>
      <c r="B50" s="176" t="e">
        <f>NA()</f>
        <v>#N/A</v>
      </c>
      <c r="C50" s="176">
        <f>IF(ISNUMBER('実質公債費比率（分子）の構造'!K$53),'実質公債費比率（分子）の構造'!K$53,NA())</f>
        <v>678</v>
      </c>
      <c r="D50" s="176" t="e">
        <f>NA()</f>
        <v>#N/A</v>
      </c>
      <c r="E50" s="176" t="e">
        <f>NA()</f>
        <v>#N/A</v>
      </c>
      <c r="F50" s="176">
        <f>IF(ISNUMBER('実質公債費比率（分子）の構造'!L$53),'実質公債費比率（分子）の構造'!L$53,NA())</f>
        <v>658</v>
      </c>
      <c r="G50" s="176" t="e">
        <f>NA()</f>
        <v>#N/A</v>
      </c>
      <c r="H50" s="176" t="e">
        <f>NA()</f>
        <v>#N/A</v>
      </c>
      <c r="I50" s="176">
        <f>IF(ISNUMBER('実質公債費比率（分子）の構造'!M$53),'実質公債費比率（分子）の構造'!M$53,NA())</f>
        <v>618</v>
      </c>
      <c r="J50" s="176" t="e">
        <f>NA()</f>
        <v>#N/A</v>
      </c>
      <c r="K50" s="176" t="e">
        <f>NA()</f>
        <v>#N/A</v>
      </c>
      <c r="L50" s="176">
        <f>IF(ISNUMBER('実質公債費比率（分子）の構造'!N$53),'実質公債費比率（分子）の構造'!N$53,NA())</f>
        <v>522</v>
      </c>
      <c r="M50" s="176" t="e">
        <f>NA()</f>
        <v>#N/A</v>
      </c>
      <c r="N50" s="176" t="e">
        <f>NA()</f>
        <v>#N/A</v>
      </c>
      <c r="O50" s="176">
        <f>IF(ISNUMBER('実質公債費比率（分子）の構造'!O$53),'実質公債費比率（分子）の構造'!O$53,NA())</f>
        <v>345</v>
      </c>
      <c r="P50" s="176" t="e">
        <f>NA()</f>
        <v>#N/A</v>
      </c>
    </row>
    <row r="53" spans="1:16" x14ac:dyDescent="0.2">
      <c r="A53" s="144" t="s">
        <v>74</v>
      </c>
    </row>
    <row r="54" spans="1:16" x14ac:dyDescent="0.2">
      <c r="A54" s="175"/>
      <c r="B54" s="175" t="str">
        <f>'将来負担比率（分子）の構造'!I$40</f>
        <v>H30</v>
      </c>
      <c r="C54" s="175"/>
      <c r="D54" s="175"/>
      <c r="E54" s="175" t="str">
        <f>'将来負担比率（分子）の構造'!J$40</f>
        <v>R01</v>
      </c>
      <c r="F54" s="175"/>
      <c r="G54" s="175"/>
      <c r="H54" s="175" t="str">
        <f>'将来負担比率（分子）の構造'!K$40</f>
        <v>R02</v>
      </c>
      <c r="I54" s="175"/>
      <c r="J54" s="175"/>
      <c r="K54" s="175" t="str">
        <f>'将来負担比率（分子）の構造'!L$40</f>
        <v>R03</v>
      </c>
      <c r="L54" s="175"/>
      <c r="M54" s="175"/>
      <c r="N54" s="175" t="str">
        <f>'将来負担比率（分子）の構造'!M$40</f>
        <v>R04</v>
      </c>
      <c r="O54" s="175"/>
      <c r="P54" s="175"/>
    </row>
    <row r="55" spans="1:16" x14ac:dyDescent="0.2">
      <c r="A55" s="175"/>
      <c r="B55" s="175" t="s">
        <v>75</v>
      </c>
      <c r="C55" s="175"/>
      <c r="D55" s="175" t="s">
        <v>76</v>
      </c>
      <c r="E55" s="175" t="s">
        <v>75</v>
      </c>
      <c r="F55" s="175"/>
      <c r="G55" s="175" t="s">
        <v>76</v>
      </c>
      <c r="H55" s="175" t="s">
        <v>75</v>
      </c>
      <c r="I55" s="175"/>
      <c r="J55" s="175" t="s">
        <v>76</v>
      </c>
      <c r="K55" s="175" t="s">
        <v>75</v>
      </c>
      <c r="L55" s="175"/>
      <c r="M55" s="175" t="s">
        <v>76</v>
      </c>
      <c r="N55" s="175" t="s">
        <v>75</v>
      </c>
      <c r="O55" s="175"/>
      <c r="P55" s="175" t="s">
        <v>76</v>
      </c>
    </row>
    <row r="56" spans="1:16" x14ac:dyDescent="0.2">
      <c r="A56" s="175" t="s">
        <v>45</v>
      </c>
      <c r="B56" s="175"/>
      <c r="C56" s="175"/>
      <c r="D56" s="175">
        <f>'将来負担比率（分子）の構造'!I$52</f>
        <v>18305</v>
      </c>
      <c r="E56" s="175"/>
      <c r="F56" s="175"/>
      <c r="G56" s="175">
        <f>'将来負担比率（分子）の構造'!J$52</f>
        <v>18335</v>
      </c>
      <c r="H56" s="175"/>
      <c r="I56" s="175"/>
      <c r="J56" s="175">
        <f>'将来負担比率（分子）の構造'!K$52</f>
        <v>18150</v>
      </c>
      <c r="K56" s="175"/>
      <c r="L56" s="175"/>
      <c r="M56" s="175">
        <f>'将来負担比率（分子）の構造'!L$52</f>
        <v>17975</v>
      </c>
      <c r="N56" s="175"/>
      <c r="O56" s="175"/>
      <c r="P56" s="175">
        <f>'将来負担比率（分子）の構造'!M$52</f>
        <v>17395</v>
      </c>
    </row>
    <row r="57" spans="1:16" x14ac:dyDescent="0.2">
      <c r="A57" s="175" t="s">
        <v>44</v>
      </c>
      <c r="B57" s="175"/>
      <c r="C57" s="175"/>
      <c r="D57" s="175">
        <f>'将来負担比率（分子）の構造'!I$51</f>
        <v>4545</v>
      </c>
      <c r="E57" s="175"/>
      <c r="F57" s="175"/>
      <c r="G57" s="175">
        <f>'将来負担比率（分子）の構造'!J$51</f>
        <v>4304</v>
      </c>
      <c r="H57" s="175"/>
      <c r="I57" s="175"/>
      <c r="J57" s="175">
        <f>'将来負担比率（分子）の構造'!K$51</f>
        <v>4045</v>
      </c>
      <c r="K57" s="175"/>
      <c r="L57" s="175"/>
      <c r="M57" s="175">
        <f>'将来負担比率（分子）の構造'!L$51</f>
        <v>3720</v>
      </c>
      <c r="N57" s="175"/>
      <c r="O57" s="175"/>
      <c r="P57" s="175">
        <f>'将来負担比率（分子）の構造'!M$51</f>
        <v>3817</v>
      </c>
    </row>
    <row r="58" spans="1:16" x14ac:dyDescent="0.2">
      <c r="A58" s="175" t="s">
        <v>43</v>
      </c>
      <c r="B58" s="175"/>
      <c r="C58" s="175"/>
      <c r="D58" s="175">
        <f>'将来負担比率（分子）の構造'!I$50</f>
        <v>5555</v>
      </c>
      <c r="E58" s="175"/>
      <c r="F58" s="175"/>
      <c r="G58" s="175">
        <f>'将来負担比率（分子）の構造'!J$50</f>
        <v>5454</v>
      </c>
      <c r="H58" s="175"/>
      <c r="I58" s="175"/>
      <c r="J58" s="175">
        <f>'将来負担比率（分子）の構造'!K$50</f>
        <v>5188</v>
      </c>
      <c r="K58" s="175"/>
      <c r="L58" s="175"/>
      <c r="M58" s="175">
        <f>'将来負担比率（分子）の構造'!L$50</f>
        <v>7103</v>
      </c>
      <c r="N58" s="175"/>
      <c r="O58" s="175"/>
      <c r="P58" s="175">
        <f>'将来負担比率（分子）の構造'!M$50</f>
        <v>7356</v>
      </c>
    </row>
    <row r="59" spans="1:16" x14ac:dyDescent="0.2">
      <c r="A59" s="175" t="s">
        <v>41</v>
      </c>
      <c r="B59" s="175" t="str">
        <f>'将来負担比率（分子）の構造'!I$49</f>
        <v>-</v>
      </c>
      <c r="C59" s="175"/>
      <c r="D59" s="175"/>
      <c r="E59" s="175" t="str">
        <f>'将来負担比率（分子）の構造'!J$49</f>
        <v>-</v>
      </c>
      <c r="F59" s="175"/>
      <c r="G59" s="175"/>
      <c r="H59" s="175" t="str">
        <f>'将来負担比率（分子）の構造'!K$49</f>
        <v>-</v>
      </c>
      <c r="I59" s="175"/>
      <c r="J59" s="175"/>
      <c r="K59" s="175" t="str">
        <f>'将来負担比率（分子）の構造'!L$49</f>
        <v>-</v>
      </c>
      <c r="L59" s="175"/>
      <c r="M59" s="175"/>
      <c r="N59" s="175" t="str">
        <f>'将来負担比率（分子）の構造'!M$49</f>
        <v>-</v>
      </c>
      <c r="O59" s="175"/>
      <c r="P59" s="175"/>
    </row>
    <row r="60" spans="1:16" x14ac:dyDescent="0.2">
      <c r="A60" s="175" t="s">
        <v>40</v>
      </c>
      <c r="B60" s="175" t="str">
        <f>'将来負担比率（分子）の構造'!I$48</f>
        <v>-</v>
      </c>
      <c r="C60" s="175"/>
      <c r="D60" s="175"/>
      <c r="E60" s="175" t="str">
        <f>'将来負担比率（分子）の構造'!J$48</f>
        <v>-</v>
      </c>
      <c r="F60" s="175"/>
      <c r="G60" s="175"/>
      <c r="H60" s="175" t="str">
        <f>'将来負担比率（分子）の構造'!K$48</f>
        <v>-</v>
      </c>
      <c r="I60" s="175"/>
      <c r="J60" s="175"/>
      <c r="K60" s="175" t="str">
        <f>'将来負担比率（分子）の構造'!L$48</f>
        <v>-</v>
      </c>
      <c r="L60" s="175"/>
      <c r="M60" s="175"/>
      <c r="N60" s="175" t="str">
        <f>'将来負担比率（分子）の構造'!M$48</f>
        <v>-</v>
      </c>
      <c r="O60" s="175"/>
      <c r="P60" s="175"/>
    </row>
    <row r="61" spans="1:16" x14ac:dyDescent="0.2">
      <c r="A61" s="175" t="s">
        <v>38</v>
      </c>
      <c r="B61" s="175" t="str">
        <f>'将来負担比率（分子）の構造'!I$46</f>
        <v>-</v>
      </c>
      <c r="C61" s="175"/>
      <c r="D61" s="175"/>
      <c r="E61" s="175" t="str">
        <f>'将来負担比率（分子）の構造'!J$46</f>
        <v>-</v>
      </c>
      <c r="F61" s="175"/>
      <c r="G61" s="175"/>
      <c r="H61" s="175" t="str">
        <f>'将来負担比率（分子）の構造'!K$46</f>
        <v>-</v>
      </c>
      <c r="I61" s="175"/>
      <c r="J61" s="175"/>
      <c r="K61" s="175" t="str">
        <f>'将来負担比率（分子）の構造'!L$46</f>
        <v>-</v>
      </c>
      <c r="L61" s="175"/>
      <c r="M61" s="175"/>
      <c r="N61" s="175" t="str">
        <f>'将来負担比率（分子）の構造'!M$46</f>
        <v>-</v>
      </c>
      <c r="O61" s="175"/>
      <c r="P61" s="175"/>
    </row>
    <row r="62" spans="1:16" x14ac:dyDescent="0.2">
      <c r="A62" s="175" t="s">
        <v>37</v>
      </c>
      <c r="B62" s="175">
        <f>'将来負担比率（分子）の構造'!I$45</f>
        <v>2895</v>
      </c>
      <c r="C62" s="175"/>
      <c r="D62" s="175"/>
      <c r="E62" s="175">
        <f>'将来負担比率（分子）の構造'!J$45</f>
        <v>2859</v>
      </c>
      <c r="F62" s="175"/>
      <c r="G62" s="175"/>
      <c r="H62" s="175">
        <f>'将来負担比率（分子）の構造'!K$45</f>
        <v>2946</v>
      </c>
      <c r="I62" s="175"/>
      <c r="J62" s="175"/>
      <c r="K62" s="175">
        <f>'将来負担比率（分子）の構造'!L$45</f>
        <v>3021</v>
      </c>
      <c r="L62" s="175"/>
      <c r="M62" s="175"/>
      <c r="N62" s="175">
        <f>'将来負担比率（分子）の構造'!M$45</f>
        <v>3050</v>
      </c>
      <c r="O62" s="175"/>
      <c r="P62" s="175"/>
    </row>
    <row r="63" spans="1:16" x14ac:dyDescent="0.2">
      <c r="A63" s="175" t="s">
        <v>36</v>
      </c>
      <c r="B63" s="175" t="str">
        <f>'将来負担比率（分子）の構造'!I$44</f>
        <v>-</v>
      </c>
      <c r="C63" s="175"/>
      <c r="D63" s="175"/>
      <c r="E63" s="175" t="str">
        <f>'将来負担比率（分子）の構造'!J$44</f>
        <v>-</v>
      </c>
      <c r="F63" s="175"/>
      <c r="G63" s="175"/>
      <c r="H63" s="175" t="str">
        <f>'将来負担比率（分子）の構造'!K$44</f>
        <v>-</v>
      </c>
      <c r="I63" s="175"/>
      <c r="J63" s="175"/>
      <c r="K63" s="175" t="str">
        <f>'将来負担比率（分子）の構造'!L$44</f>
        <v>-</v>
      </c>
      <c r="L63" s="175"/>
      <c r="M63" s="175"/>
      <c r="N63" s="175" t="str">
        <f>'将来負担比率（分子）の構造'!M$44</f>
        <v>-</v>
      </c>
      <c r="O63" s="175"/>
      <c r="P63" s="175"/>
    </row>
    <row r="64" spans="1:16" x14ac:dyDescent="0.2">
      <c r="A64" s="175" t="s">
        <v>35</v>
      </c>
      <c r="B64" s="175">
        <f>'将来負担比率（分子）の構造'!I$43</f>
        <v>6509</v>
      </c>
      <c r="C64" s="175"/>
      <c r="D64" s="175"/>
      <c r="E64" s="175">
        <f>'将来負担比率（分子）の構造'!J$43</f>
        <v>6037</v>
      </c>
      <c r="F64" s="175"/>
      <c r="G64" s="175"/>
      <c r="H64" s="175">
        <f>'将来負担比率（分子）の構造'!K$43</f>
        <v>5660</v>
      </c>
      <c r="I64" s="175"/>
      <c r="J64" s="175"/>
      <c r="K64" s="175">
        <f>'将来負担比率（分子）の構造'!L$43</f>
        <v>5237</v>
      </c>
      <c r="L64" s="175"/>
      <c r="M64" s="175"/>
      <c r="N64" s="175">
        <f>'将来負担比率（分子）の構造'!M$43</f>
        <v>4891</v>
      </c>
      <c r="O64" s="175"/>
      <c r="P64" s="175"/>
    </row>
    <row r="65" spans="1:16" x14ac:dyDescent="0.2">
      <c r="A65" s="175" t="s">
        <v>34</v>
      </c>
      <c r="B65" s="175">
        <f>'将来負担比率（分子）の構造'!I$42</f>
        <v>85</v>
      </c>
      <c r="C65" s="175"/>
      <c r="D65" s="175"/>
      <c r="E65" s="175">
        <f>'将来負担比率（分子）の構造'!J$42</f>
        <v>79</v>
      </c>
      <c r="F65" s="175"/>
      <c r="G65" s="175"/>
      <c r="H65" s="175">
        <f>'将来負担比率（分子）の構造'!K$42</f>
        <v>74</v>
      </c>
      <c r="I65" s="175"/>
      <c r="J65" s="175"/>
      <c r="K65" s="175">
        <f>'将来負担比率（分子）の構造'!L$42</f>
        <v>69</v>
      </c>
      <c r="L65" s="175"/>
      <c r="M65" s="175"/>
      <c r="N65" s="175">
        <f>'将来負担比率（分子）の構造'!M$42</f>
        <v>69</v>
      </c>
      <c r="O65" s="175"/>
      <c r="P65" s="175"/>
    </row>
    <row r="66" spans="1:16" x14ac:dyDescent="0.2">
      <c r="A66" s="175" t="s">
        <v>33</v>
      </c>
      <c r="B66" s="175">
        <f>'将来負担比率（分子）の構造'!I$41</f>
        <v>19361</v>
      </c>
      <c r="C66" s="175"/>
      <c r="D66" s="175"/>
      <c r="E66" s="175">
        <f>'将来負担比率（分子）の構造'!J$41</f>
        <v>19634</v>
      </c>
      <c r="F66" s="175"/>
      <c r="G66" s="175"/>
      <c r="H66" s="175">
        <f>'将来負担比率（分子）の構造'!K$41</f>
        <v>20340</v>
      </c>
      <c r="I66" s="175"/>
      <c r="J66" s="175"/>
      <c r="K66" s="175">
        <f>'将来負担比率（分子）の構造'!L$41</f>
        <v>20334</v>
      </c>
      <c r="L66" s="175"/>
      <c r="M66" s="175"/>
      <c r="N66" s="175">
        <f>'将来負担比率（分子）の構造'!M$41</f>
        <v>19262</v>
      </c>
      <c r="O66" s="175"/>
      <c r="P66" s="175"/>
    </row>
    <row r="67" spans="1:16" x14ac:dyDescent="0.2">
      <c r="A67" s="175" t="s">
        <v>77</v>
      </c>
      <c r="B67" s="175" t="e">
        <f>NA()</f>
        <v>#N/A</v>
      </c>
      <c r="C67" s="175">
        <f>IF(ISNUMBER('将来負担比率（分子）の構造'!I$53), IF('将来負担比率（分子）の構造'!I$53 &lt; 0, 0, '将来負担比率（分子）の構造'!I$53), NA())</f>
        <v>446</v>
      </c>
      <c r="D67" s="175" t="e">
        <f>NA()</f>
        <v>#N/A</v>
      </c>
      <c r="E67" s="175" t="e">
        <f>NA()</f>
        <v>#N/A</v>
      </c>
      <c r="F67" s="175">
        <f>IF(ISNUMBER('将来負担比率（分子）の構造'!J$53), IF('将来負担比率（分子）の構造'!J$53 &lt; 0, 0, '将来負担比率（分子）の構造'!J$53), NA())</f>
        <v>516</v>
      </c>
      <c r="G67" s="175" t="e">
        <f>NA()</f>
        <v>#N/A</v>
      </c>
      <c r="H67" s="175" t="e">
        <f>NA()</f>
        <v>#N/A</v>
      </c>
      <c r="I67" s="175">
        <f>IF(ISNUMBER('将来負担比率（分子）の構造'!K$53), IF('将来負担比率（分子）の構造'!K$53 &lt; 0, 0, '将来負担比率（分子）の構造'!K$53), NA())</f>
        <v>1637</v>
      </c>
      <c r="J67" s="175" t="e">
        <f>NA()</f>
        <v>#N/A</v>
      </c>
      <c r="K67" s="175" t="e">
        <f>NA()</f>
        <v>#N/A</v>
      </c>
      <c r="L67" s="175">
        <f>IF(ISNUMBER('将来負担比率（分子）の構造'!L$53), IF('将来負担比率（分子）の構造'!L$53 &lt; 0, 0, '将来負担比率（分子）の構造'!L$53), NA())</f>
        <v>0</v>
      </c>
      <c r="M67" s="175" t="e">
        <f>NA()</f>
        <v>#N/A</v>
      </c>
      <c r="N67" s="175" t="e">
        <f>NA()</f>
        <v>#N/A</v>
      </c>
      <c r="O67" s="175">
        <f>IF(ISNUMBER('将来負担比率（分子）の構造'!M$53), IF('将来負担比率（分子）の構造'!M$53 &lt; 0, 0, '将来負担比率（分子）の構造'!M$53), NA())</f>
        <v>0</v>
      </c>
      <c r="P67" s="175" t="e">
        <f>NA()</f>
        <v>#N/A</v>
      </c>
    </row>
    <row r="70" spans="1:16" x14ac:dyDescent="0.2">
      <c r="A70" s="177" t="s">
        <v>78</v>
      </c>
      <c r="B70" s="177"/>
      <c r="C70" s="177"/>
      <c r="D70" s="177"/>
      <c r="E70" s="177"/>
      <c r="F70" s="177"/>
    </row>
    <row r="71" spans="1:16" x14ac:dyDescent="0.2">
      <c r="A71" s="178"/>
      <c r="B71" s="178" t="str">
        <f>基金残高に係る経年分析!F54</f>
        <v>R02</v>
      </c>
      <c r="C71" s="178" t="str">
        <f>基金残高に係る経年分析!G54</f>
        <v>R03</v>
      </c>
      <c r="D71" s="178" t="str">
        <f>基金残高に係る経年分析!H54</f>
        <v>R04</v>
      </c>
    </row>
    <row r="72" spans="1:16" x14ac:dyDescent="0.2">
      <c r="A72" s="178" t="s">
        <v>79</v>
      </c>
      <c r="B72" s="179">
        <f>基金残高に係る経年分析!F55</f>
        <v>1685</v>
      </c>
      <c r="C72" s="179">
        <f>基金残高に係る経年分析!G55</f>
        <v>2935</v>
      </c>
      <c r="D72" s="179">
        <f>基金残高に係る経年分析!H55</f>
        <v>3022</v>
      </c>
    </row>
    <row r="73" spans="1:16" x14ac:dyDescent="0.2">
      <c r="A73" s="178" t="s">
        <v>80</v>
      </c>
      <c r="B73" s="179">
        <f>基金残高に係る経年分析!F56</f>
        <v>1</v>
      </c>
      <c r="C73" s="179">
        <f>基金残高に係る経年分析!G56</f>
        <v>386</v>
      </c>
      <c r="D73" s="179">
        <f>基金残高に係る経年分析!H56</f>
        <v>386</v>
      </c>
    </row>
    <row r="74" spans="1:16" x14ac:dyDescent="0.2">
      <c r="A74" s="178" t="s">
        <v>81</v>
      </c>
      <c r="B74" s="179">
        <f>基金残高に係る経年分析!F57</f>
        <v>2383</v>
      </c>
      <c r="C74" s="179">
        <f>基金残高に係る経年分析!G57</f>
        <v>2634</v>
      </c>
      <c r="D74" s="179">
        <f>基金残高に係る経年分析!H57</f>
        <v>2991</v>
      </c>
    </row>
  </sheetData>
  <sheetProtection algorithmName="SHA-512" hashValue="Ac9TouvpY+1jWt9pOBRVeMqZgMALPJueTq3/6MOucEkNoUqBVw0iWfBi1WTBz2Wb3GYwMfTnObMJcBV9UhB13g==" saltValue="/1NKz195bnhmeoYIZkuojQ=="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zoomScaleNormal="100" workbookViewId="0"/>
  </sheetViews>
  <sheetFormatPr defaultColWidth="0" defaultRowHeight="11.25" customHeight="1" zeroHeight="1" x14ac:dyDescent="0.2"/>
  <cols>
    <col min="1" max="1" width="1.6328125" style="214" customWidth="1"/>
    <col min="2" max="2" width="2.36328125" style="214" customWidth="1"/>
    <col min="3" max="16" width="2.6328125" style="214" customWidth="1"/>
    <col min="17" max="17" width="2.36328125" style="214" customWidth="1"/>
    <col min="18" max="95" width="1.6328125" style="214" customWidth="1"/>
    <col min="96" max="133" width="1.6328125" style="226" customWidth="1"/>
    <col min="134" max="143" width="1.6328125" style="214" customWidth="1"/>
    <col min="144" max="16384" width="0" style="214" hidden="1"/>
  </cols>
  <sheetData>
    <row r="1" spans="2:143" ht="22.5" customHeight="1" thickBot="1" x14ac:dyDescent="0.25">
      <c r="B1" s="212"/>
      <c r="C1" s="213"/>
      <c r="D1" s="213"/>
      <c r="E1" s="213"/>
      <c r="F1" s="213"/>
      <c r="G1" s="213"/>
      <c r="H1" s="213"/>
      <c r="I1" s="213"/>
      <c r="J1" s="213"/>
      <c r="K1" s="213"/>
      <c r="L1" s="213"/>
      <c r="M1" s="213"/>
      <c r="N1" s="213"/>
      <c r="O1" s="213"/>
      <c r="P1" s="213"/>
      <c r="Q1" s="213"/>
      <c r="R1" s="213"/>
      <c r="S1" s="213"/>
      <c r="T1" s="213"/>
      <c r="U1" s="213"/>
      <c r="V1" s="213"/>
      <c r="W1" s="213"/>
      <c r="X1" s="213"/>
      <c r="Y1" s="213"/>
      <c r="Z1" s="213"/>
      <c r="AA1" s="213"/>
      <c r="AB1" s="213"/>
      <c r="AC1" s="213"/>
      <c r="AD1" s="213"/>
      <c r="AE1" s="213"/>
      <c r="AF1" s="213"/>
      <c r="AG1" s="213"/>
      <c r="AH1" s="213"/>
      <c r="AI1" s="213"/>
      <c r="AJ1" s="213"/>
      <c r="AK1" s="213"/>
      <c r="AL1" s="213"/>
      <c r="AM1" s="213"/>
      <c r="AN1" s="213"/>
      <c r="AO1" s="213"/>
      <c r="AP1" s="213"/>
      <c r="AQ1" s="213"/>
      <c r="AR1" s="213"/>
      <c r="AS1" s="213"/>
      <c r="AT1" s="213"/>
      <c r="AU1" s="213"/>
      <c r="AV1" s="213"/>
      <c r="AW1" s="213"/>
      <c r="AX1" s="213"/>
      <c r="AY1" s="213"/>
      <c r="AZ1" s="213"/>
      <c r="BA1" s="213"/>
      <c r="BB1" s="213"/>
      <c r="BC1" s="213"/>
      <c r="BD1" s="213"/>
      <c r="BE1" s="213"/>
      <c r="BF1" s="213"/>
      <c r="BG1" s="213"/>
      <c r="BH1" s="213"/>
      <c r="BI1" s="213"/>
      <c r="BJ1" s="213"/>
      <c r="BK1" s="213"/>
      <c r="BL1" s="213"/>
      <c r="BM1" s="213"/>
      <c r="BN1" s="213"/>
      <c r="BO1" s="213"/>
      <c r="BP1" s="213"/>
      <c r="BQ1" s="213"/>
      <c r="BR1" s="213"/>
      <c r="BS1" s="213"/>
      <c r="BT1" s="213"/>
      <c r="BU1" s="213"/>
      <c r="BV1" s="213"/>
      <c r="BW1" s="213"/>
      <c r="BX1" s="213"/>
      <c r="BY1" s="213"/>
      <c r="BZ1" s="213"/>
      <c r="CA1" s="213"/>
      <c r="CB1" s="213"/>
      <c r="CC1" s="213"/>
      <c r="CD1" s="213"/>
      <c r="CE1" s="213"/>
      <c r="CF1" s="213"/>
      <c r="CG1" s="213"/>
      <c r="CH1" s="213"/>
      <c r="CI1" s="213"/>
      <c r="CJ1" s="213"/>
      <c r="CK1" s="213"/>
      <c r="CL1" s="213"/>
      <c r="CM1" s="213"/>
      <c r="CN1" s="213"/>
      <c r="CO1" s="213"/>
      <c r="CP1" s="213"/>
      <c r="CQ1" s="213"/>
      <c r="CR1" s="213"/>
      <c r="CS1" s="213"/>
      <c r="CT1" s="213"/>
      <c r="CU1" s="213"/>
      <c r="CV1" s="213"/>
      <c r="CW1" s="213"/>
      <c r="CX1" s="213"/>
      <c r="CY1" s="213"/>
      <c r="CZ1" s="213"/>
      <c r="DA1" s="213"/>
      <c r="DB1" s="213"/>
      <c r="DC1" s="213"/>
      <c r="DD1" s="213"/>
      <c r="DE1" s="213"/>
      <c r="DF1" s="213"/>
      <c r="DG1" s="213"/>
      <c r="DH1" s="753" t="s">
        <v>218</v>
      </c>
      <c r="DI1" s="754"/>
      <c r="DJ1" s="754"/>
      <c r="DK1" s="754"/>
      <c r="DL1" s="754"/>
      <c r="DM1" s="754"/>
      <c r="DN1" s="755"/>
      <c r="DO1" s="214"/>
      <c r="DP1" s="753" t="s">
        <v>219</v>
      </c>
      <c r="DQ1" s="754"/>
      <c r="DR1" s="754"/>
      <c r="DS1" s="754"/>
      <c r="DT1" s="754"/>
      <c r="DU1" s="754"/>
      <c r="DV1" s="754"/>
      <c r="DW1" s="754"/>
      <c r="DX1" s="754"/>
      <c r="DY1" s="754"/>
      <c r="DZ1" s="754"/>
      <c r="EA1" s="754"/>
      <c r="EB1" s="754"/>
      <c r="EC1" s="755"/>
      <c r="ED1" s="213"/>
      <c r="EE1" s="213"/>
      <c r="EF1" s="213"/>
      <c r="EG1" s="213"/>
      <c r="EH1" s="213"/>
      <c r="EI1" s="213"/>
      <c r="EJ1" s="213"/>
      <c r="EK1" s="213"/>
      <c r="EL1" s="213"/>
      <c r="EM1" s="213"/>
    </row>
    <row r="2" spans="2:143" ht="22.5" customHeight="1" x14ac:dyDescent="0.2">
      <c r="B2" s="215" t="s">
        <v>220</v>
      </c>
      <c r="R2" s="216"/>
      <c r="S2" s="216"/>
      <c r="T2" s="216"/>
      <c r="U2" s="216"/>
      <c r="V2" s="216"/>
      <c r="W2" s="216"/>
      <c r="X2" s="216"/>
      <c r="Y2" s="216"/>
      <c r="Z2" s="216"/>
      <c r="AA2" s="216"/>
      <c r="AB2" s="216"/>
      <c r="AC2" s="216"/>
      <c r="AE2" s="217"/>
      <c r="AF2" s="217"/>
      <c r="AG2" s="217"/>
      <c r="AH2" s="217"/>
      <c r="AI2" s="217"/>
      <c r="AJ2" s="216"/>
      <c r="AK2" s="216"/>
      <c r="AL2" s="216"/>
      <c r="AM2" s="216"/>
      <c r="AN2" s="216"/>
      <c r="AO2" s="216"/>
      <c r="AP2" s="216"/>
      <c r="CD2" s="213"/>
      <c r="CE2" s="213"/>
      <c r="CF2" s="213"/>
      <c r="CG2" s="213"/>
      <c r="CH2" s="213"/>
      <c r="CI2" s="213"/>
      <c r="CJ2" s="213"/>
      <c r="CK2" s="213"/>
      <c r="CL2" s="213"/>
      <c r="CM2" s="213"/>
      <c r="CN2" s="213"/>
      <c r="CO2" s="213"/>
      <c r="CP2" s="213"/>
      <c r="CQ2" s="213"/>
      <c r="CR2" s="213"/>
      <c r="CS2" s="213"/>
      <c r="CT2" s="213"/>
      <c r="CU2" s="213"/>
      <c r="CV2" s="213"/>
      <c r="CW2" s="213"/>
      <c r="CX2" s="213"/>
      <c r="CY2" s="213"/>
      <c r="CZ2" s="213"/>
      <c r="DA2" s="213"/>
      <c r="DB2" s="213"/>
      <c r="DC2" s="213"/>
      <c r="DD2" s="213"/>
      <c r="DE2" s="213"/>
      <c r="DF2" s="213"/>
      <c r="DG2" s="213"/>
      <c r="DH2" s="213"/>
      <c r="DI2" s="213"/>
      <c r="DJ2" s="213"/>
      <c r="DK2" s="213"/>
      <c r="DL2" s="213"/>
      <c r="DM2" s="213"/>
      <c r="DN2" s="213"/>
      <c r="DO2" s="213"/>
      <c r="DP2" s="213"/>
      <c r="DQ2" s="213"/>
      <c r="DR2" s="213"/>
      <c r="DS2" s="213"/>
      <c r="DT2" s="213"/>
      <c r="DU2" s="213"/>
      <c r="DV2" s="213"/>
      <c r="DW2" s="213"/>
      <c r="DX2" s="213"/>
      <c r="DY2" s="213"/>
      <c r="DZ2" s="213"/>
      <c r="EA2" s="213"/>
      <c r="EB2" s="213"/>
      <c r="EC2" s="213"/>
    </row>
    <row r="3" spans="2:143" ht="11.25" customHeight="1" x14ac:dyDescent="0.2">
      <c r="B3" s="709" t="s">
        <v>221</v>
      </c>
      <c r="C3" s="710"/>
      <c r="D3" s="710"/>
      <c r="E3" s="710"/>
      <c r="F3" s="710"/>
      <c r="G3" s="710"/>
      <c r="H3" s="710"/>
      <c r="I3" s="710"/>
      <c r="J3" s="710"/>
      <c r="K3" s="710"/>
      <c r="L3" s="710"/>
      <c r="M3" s="710"/>
      <c r="N3" s="710"/>
      <c r="O3" s="710"/>
      <c r="P3" s="710"/>
      <c r="Q3" s="710"/>
      <c r="R3" s="710"/>
      <c r="S3" s="710"/>
      <c r="T3" s="710"/>
      <c r="U3" s="710"/>
      <c r="V3" s="710"/>
      <c r="W3" s="710"/>
      <c r="X3" s="710"/>
      <c r="Y3" s="710"/>
      <c r="Z3" s="710"/>
      <c r="AA3" s="710"/>
      <c r="AB3" s="710"/>
      <c r="AC3" s="710"/>
      <c r="AD3" s="710"/>
      <c r="AE3" s="710"/>
      <c r="AF3" s="710"/>
      <c r="AG3" s="710"/>
      <c r="AH3" s="710"/>
      <c r="AI3" s="710"/>
      <c r="AJ3" s="710"/>
      <c r="AK3" s="710"/>
      <c r="AL3" s="710"/>
      <c r="AM3" s="710"/>
      <c r="AN3" s="710"/>
      <c r="AO3" s="710"/>
      <c r="AP3" s="709" t="s">
        <v>222</v>
      </c>
      <c r="AQ3" s="710"/>
      <c r="AR3" s="710"/>
      <c r="AS3" s="710"/>
      <c r="AT3" s="710"/>
      <c r="AU3" s="710"/>
      <c r="AV3" s="710"/>
      <c r="AW3" s="710"/>
      <c r="AX3" s="710"/>
      <c r="AY3" s="710"/>
      <c r="AZ3" s="710"/>
      <c r="BA3" s="710"/>
      <c r="BB3" s="710"/>
      <c r="BC3" s="710"/>
      <c r="BD3" s="710"/>
      <c r="BE3" s="710"/>
      <c r="BF3" s="710"/>
      <c r="BG3" s="710"/>
      <c r="BH3" s="710"/>
      <c r="BI3" s="710"/>
      <c r="BJ3" s="710"/>
      <c r="BK3" s="710"/>
      <c r="BL3" s="710"/>
      <c r="BM3" s="710"/>
      <c r="BN3" s="710"/>
      <c r="BO3" s="710"/>
      <c r="BP3" s="710"/>
      <c r="BQ3" s="710"/>
      <c r="BR3" s="710"/>
      <c r="BS3" s="710"/>
      <c r="BT3" s="710"/>
      <c r="BU3" s="710"/>
      <c r="BV3" s="710"/>
      <c r="BW3" s="710"/>
      <c r="BX3" s="710"/>
      <c r="BY3" s="710"/>
      <c r="BZ3" s="710"/>
      <c r="CA3" s="710"/>
      <c r="CB3" s="711"/>
      <c r="CD3" s="709" t="s">
        <v>223</v>
      </c>
      <c r="CE3" s="710"/>
      <c r="CF3" s="710"/>
      <c r="CG3" s="710"/>
      <c r="CH3" s="710"/>
      <c r="CI3" s="710"/>
      <c r="CJ3" s="710"/>
      <c r="CK3" s="710"/>
      <c r="CL3" s="710"/>
      <c r="CM3" s="710"/>
      <c r="CN3" s="710"/>
      <c r="CO3" s="710"/>
      <c r="CP3" s="710"/>
      <c r="CQ3" s="710"/>
      <c r="CR3" s="710"/>
      <c r="CS3" s="710"/>
      <c r="CT3" s="710"/>
      <c r="CU3" s="710"/>
      <c r="CV3" s="710"/>
      <c r="CW3" s="710"/>
      <c r="CX3" s="710"/>
      <c r="CY3" s="710"/>
      <c r="CZ3" s="710"/>
      <c r="DA3" s="710"/>
      <c r="DB3" s="710"/>
      <c r="DC3" s="710"/>
      <c r="DD3" s="710"/>
      <c r="DE3" s="710"/>
      <c r="DF3" s="710"/>
      <c r="DG3" s="710"/>
      <c r="DH3" s="710"/>
      <c r="DI3" s="710"/>
      <c r="DJ3" s="710"/>
      <c r="DK3" s="710"/>
      <c r="DL3" s="710"/>
      <c r="DM3" s="710"/>
      <c r="DN3" s="710"/>
      <c r="DO3" s="710"/>
      <c r="DP3" s="710"/>
      <c r="DQ3" s="710"/>
      <c r="DR3" s="710"/>
      <c r="DS3" s="710"/>
      <c r="DT3" s="710"/>
      <c r="DU3" s="710"/>
      <c r="DV3" s="710"/>
      <c r="DW3" s="710"/>
      <c r="DX3" s="710"/>
      <c r="DY3" s="710"/>
      <c r="DZ3" s="710"/>
      <c r="EA3" s="710"/>
      <c r="EB3" s="710"/>
      <c r="EC3" s="711"/>
    </row>
    <row r="4" spans="2:143" ht="11.25" customHeight="1" x14ac:dyDescent="0.2">
      <c r="B4" s="709" t="s">
        <v>1</v>
      </c>
      <c r="C4" s="710"/>
      <c r="D4" s="710"/>
      <c r="E4" s="710"/>
      <c r="F4" s="710"/>
      <c r="G4" s="710"/>
      <c r="H4" s="710"/>
      <c r="I4" s="710"/>
      <c r="J4" s="710"/>
      <c r="K4" s="710"/>
      <c r="L4" s="710"/>
      <c r="M4" s="710"/>
      <c r="N4" s="710"/>
      <c r="O4" s="710"/>
      <c r="P4" s="710"/>
      <c r="Q4" s="711"/>
      <c r="R4" s="709" t="s">
        <v>224</v>
      </c>
      <c r="S4" s="710"/>
      <c r="T4" s="710"/>
      <c r="U4" s="710"/>
      <c r="V4" s="710"/>
      <c r="W4" s="710"/>
      <c r="X4" s="710"/>
      <c r="Y4" s="711"/>
      <c r="Z4" s="709" t="s">
        <v>225</v>
      </c>
      <c r="AA4" s="710"/>
      <c r="AB4" s="710"/>
      <c r="AC4" s="711"/>
      <c r="AD4" s="709" t="s">
        <v>226</v>
      </c>
      <c r="AE4" s="710"/>
      <c r="AF4" s="710"/>
      <c r="AG4" s="710"/>
      <c r="AH4" s="710"/>
      <c r="AI4" s="710"/>
      <c r="AJ4" s="710"/>
      <c r="AK4" s="711"/>
      <c r="AL4" s="709" t="s">
        <v>225</v>
      </c>
      <c r="AM4" s="710"/>
      <c r="AN4" s="710"/>
      <c r="AO4" s="711"/>
      <c r="AP4" s="756" t="s">
        <v>227</v>
      </c>
      <c r="AQ4" s="756"/>
      <c r="AR4" s="756"/>
      <c r="AS4" s="756"/>
      <c r="AT4" s="756"/>
      <c r="AU4" s="756"/>
      <c r="AV4" s="756"/>
      <c r="AW4" s="756"/>
      <c r="AX4" s="756"/>
      <c r="AY4" s="756"/>
      <c r="AZ4" s="756"/>
      <c r="BA4" s="756"/>
      <c r="BB4" s="756"/>
      <c r="BC4" s="756"/>
      <c r="BD4" s="756"/>
      <c r="BE4" s="756"/>
      <c r="BF4" s="756"/>
      <c r="BG4" s="756" t="s">
        <v>228</v>
      </c>
      <c r="BH4" s="756"/>
      <c r="BI4" s="756"/>
      <c r="BJ4" s="756"/>
      <c r="BK4" s="756"/>
      <c r="BL4" s="756"/>
      <c r="BM4" s="756"/>
      <c r="BN4" s="756"/>
      <c r="BO4" s="756" t="s">
        <v>225</v>
      </c>
      <c r="BP4" s="756"/>
      <c r="BQ4" s="756"/>
      <c r="BR4" s="756"/>
      <c r="BS4" s="756" t="s">
        <v>229</v>
      </c>
      <c r="BT4" s="756"/>
      <c r="BU4" s="756"/>
      <c r="BV4" s="756"/>
      <c r="BW4" s="756"/>
      <c r="BX4" s="756"/>
      <c r="BY4" s="756"/>
      <c r="BZ4" s="756"/>
      <c r="CA4" s="756"/>
      <c r="CB4" s="756"/>
      <c r="CD4" s="709" t="s">
        <v>230</v>
      </c>
      <c r="CE4" s="710"/>
      <c r="CF4" s="710"/>
      <c r="CG4" s="710"/>
      <c r="CH4" s="710"/>
      <c r="CI4" s="710"/>
      <c r="CJ4" s="710"/>
      <c r="CK4" s="710"/>
      <c r="CL4" s="710"/>
      <c r="CM4" s="710"/>
      <c r="CN4" s="710"/>
      <c r="CO4" s="710"/>
      <c r="CP4" s="710"/>
      <c r="CQ4" s="710"/>
      <c r="CR4" s="710"/>
      <c r="CS4" s="710"/>
      <c r="CT4" s="710"/>
      <c r="CU4" s="710"/>
      <c r="CV4" s="710"/>
      <c r="CW4" s="710"/>
      <c r="CX4" s="710"/>
      <c r="CY4" s="710"/>
      <c r="CZ4" s="710"/>
      <c r="DA4" s="710"/>
      <c r="DB4" s="710"/>
      <c r="DC4" s="710"/>
      <c r="DD4" s="710"/>
      <c r="DE4" s="710"/>
      <c r="DF4" s="710"/>
      <c r="DG4" s="710"/>
      <c r="DH4" s="710"/>
      <c r="DI4" s="710"/>
      <c r="DJ4" s="710"/>
      <c r="DK4" s="710"/>
      <c r="DL4" s="710"/>
      <c r="DM4" s="710"/>
      <c r="DN4" s="710"/>
      <c r="DO4" s="710"/>
      <c r="DP4" s="710"/>
      <c r="DQ4" s="710"/>
      <c r="DR4" s="710"/>
      <c r="DS4" s="710"/>
      <c r="DT4" s="710"/>
      <c r="DU4" s="710"/>
      <c r="DV4" s="710"/>
      <c r="DW4" s="710"/>
      <c r="DX4" s="710"/>
      <c r="DY4" s="710"/>
      <c r="DZ4" s="710"/>
      <c r="EA4" s="710"/>
      <c r="EB4" s="710"/>
      <c r="EC4" s="711"/>
    </row>
    <row r="5" spans="2:143" ht="11.25" customHeight="1" x14ac:dyDescent="0.2">
      <c r="B5" s="715" t="s">
        <v>231</v>
      </c>
      <c r="C5" s="716"/>
      <c r="D5" s="716"/>
      <c r="E5" s="716"/>
      <c r="F5" s="716"/>
      <c r="G5" s="716"/>
      <c r="H5" s="716"/>
      <c r="I5" s="716"/>
      <c r="J5" s="716"/>
      <c r="K5" s="716"/>
      <c r="L5" s="716"/>
      <c r="M5" s="716"/>
      <c r="N5" s="716"/>
      <c r="O5" s="716"/>
      <c r="P5" s="716"/>
      <c r="Q5" s="717"/>
      <c r="R5" s="712">
        <v>12088651</v>
      </c>
      <c r="S5" s="713"/>
      <c r="T5" s="713"/>
      <c r="U5" s="713"/>
      <c r="V5" s="713"/>
      <c r="W5" s="713"/>
      <c r="X5" s="713"/>
      <c r="Y5" s="738"/>
      <c r="Z5" s="751">
        <v>40.1</v>
      </c>
      <c r="AA5" s="751"/>
      <c r="AB5" s="751"/>
      <c r="AC5" s="751"/>
      <c r="AD5" s="752">
        <v>11067807</v>
      </c>
      <c r="AE5" s="752"/>
      <c r="AF5" s="752"/>
      <c r="AG5" s="752"/>
      <c r="AH5" s="752"/>
      <c r="AI5" s="752"/>
      <c r="AJ5" s="752"/>
      <c r="AK5" s="752"/>
      <c r="AL5" s="739">
        <v>70.8</v>
      </c>
      <c r="AM5" s="721"/>
      <c r="AN5" s="721"/>
      <c r="AO5" s="740"/>
      <c r="AP5" s="715" t="s">
        <v>232</v>
      </c>
      <c r="AQ5" s="716"/>
      <c r="AR5" s="716"/>
      <c r="AS5" s="716"/>
      <c r="AT5" s="716"/>
      <c r="AU5" s="716"/>
      <c r="AV5" s="716"/>
      <c r="AW5" s="716"/>
      <c r="AX5" s="716"/>
      <c r="AY5" s="716"/>
      <c r="AZ5" s="716"/>
      <c r="BA5" s="716"/>
      <c r="BB5" s="716"/>
      <c r="BC5" s="716"/>
      <c r="BD5" s="716"/>
      <c r="BE5" s="716"/>
      <c r="BF5" s="717"/>
      <c r="BG5" s="657">
        <v>11318183</v>
      </c>
      <c r="BH5" s="658"/>
      <c r="BI5" s="658"/>
      <c r="BJ5" s="658"/>
      <c r="BK5" s="658"/>
      <c r="BL5" s="658"/>
      <c r="BM5" s="658"/>
      <c r="BN5" s="659"/>
      <c r="BO5" s="695">
        <v>93.6</v>
      </c>
      <c r="BP5" s="695"/>
      <c r="BQ5" s="695"/>
      <c r="BR5" s="695"/>
      <c r="BS5" s="696">
        <v>256630</v>
      </c>
      <c r="BT5" s="696"/>
      <c r="BU5" s="696"/>
      <c r="BV5" s="696"/>
      <c r="BW5" s="696"/>
      <c r="BX5" s="696"/>
      <c r="BY5" s="696"/>
      <c r="BZ5" s="696"/>
      <c r="CA5" s="696"/>
      <c r="CB5" s="736"/>
      <c r="CD5" s="709" t="s">
        <v>227</v>
      </c>
      <c r="CE5" s="710"/>
      <c r="CF5" s="710"/>
      <c r="CG5" s="710"/>
      <c r="CH5" s="710"/>
      <c r="CI5" s="710"/>
      <c r="CJ5" s="710"/>
      <c r="CK5" s="710"/>
      <c r="CL5" s="710"/>
      <c r="CM5" s="710"/>
      <c r="CN5" s="710"/>
      <c r="CO5" s="710"/>
      <c r="CP5" s="710"/>
      <c r="CQ5" s="711"/>
      <c r="CR5" s="709" t="s">
        <v>233</v>
      </c>
      <c r="CS5" s="710"/>
      <c r="CT5" s="710"/>
      <c r="CU5" s="710"/>
      <c r="CV5" s="710"/>
      <c r="CW5" s="710"/>
      <c r="CX5" s="710"/>
      <c r="CY5" s="711"/>
      <c r="CZ5" s="709" t="s">
        <v>225</v>
      </c>
      <c r="DA5" s="710"/>
      <c r="DB5" s="710"/>
      <c r="DC5" s="711"/>
      <c r="DD5" s="709" t="s">
        <v>234</v>
      </c>
      <c r="DE5" s="710"/>
      <c r="DF5" s="710"/>
      <c r="DG5" s="710"/>
      <c r="DH5" s="710"/>
      <c r="DI5" s="710"/>
      <c r="DJ5" s="710"/>
      <c r="DK5" s="710"/>
      <c r="DL5" s="710"/>
      <c r="DM5" s="710"/>
      <c r="DN5" s="710"/>
      <c r="DO5" s="710"/>
      <c r="DP5" s="711"/>
      <c r="DQ5" s="709" t="s">
        <v>235</v>
      </c>
      <c r="DR5" s="710"/>
      <c r="DS5" s="710"/>
      <c r="DT5" s="710"/>
      <c r="DU5" s="710"/>
      <c r="DV5" s="710"/>
      <c r="DW5" s="710"/>
      <c r="DX5" s="710"/>
      <c r="DY5" s="710"/>
      <c r="DZ5" s="710"/>
      <c r="EA5" s="710"/>
      <c r="EB5" s="710"/>
      <c r="EC5" s="711"/>
    </row>
    <row r="6" spans="2:143" ht="11.25" customHeight="1" x14ac:dyDescent="0.2">
      <c r="B6" s="654" t="s">
        <v>236</v>
      </c>
      <c r="C6" s="655"/>
      <c r="D6" s="655"/>
      <c r="E6" s="655"/>
      <c r="F6" s="655"/>
      <c r="G6" s="655"/>
      <c r="H6" s="655"/>
      <c r="I6" s="655"/>
      <c r="J6" s="655"/>
      <c r="K6" s="655"/>
      <c r="L6" s="655"/>
      <c r="M6" s="655"/>
      <c r="N6" s="655"/>
      <c r="O6" s="655"/>
      <c r="P6" s="655"/>
      <c r="Q6" s="656"/>
      <c r="R6" s="657">
        <v>236031</v>
      </c>
      <c r="S6" s="658"/>
      <c r="T6" s="658"/>
      <c r="U6" s="658"/>
      <c r="V6" s="658"/>
      <c r="W6" s="658"/>
      <c r="X6" s="658"/>
      <c r="Y6" s="659"/>
      <c r="Z6" s="695">
        <v>0.8</v>
      </c>
      <c r="AA6" s="695"/>
      <c r="AB6" s="695"/>
      <c r="AC6" s="695"/>
      <c r="AD6" s="696">
        <v>236031</v>
      </c>
      <c r="AE6" s="696"/>
      <c r="AF6" s="696"/>
      <c r="AG6" s="696"/>
      <c r="AH6" s="696"/>
      <c r="AI6" s="696"/>
      <c r="AJ6" s="696"/>
      <c r="AK6" s="696"/>
      <c r="AL6" s="660">
        <v>1.5</v>
      </c>
      <c r="AM6" s="661"/>
      <c r="AN6" s="661"/>
      <c r="AO6" s="697"/>
      <c r="AP6" s="654" t="s">
        <v>237</v>
      </c>
      <c r="AQ6" s="655"/>
      <c r="AR6" s="655"/>
      <c r="AS6" s="655"/>
      <c r="AT6" s="655"/>
      <c r="AU6" s="655"/>
      <c r="AV6" s="655"/>
      <c r="AW6" s="655"/>
      <c r="AX6" s="655"/>
      <c r="AY6" s="655"/>
      <c r="AZ6" s="655"/>
      <c r="BA6" s="655"/>
      <c r="BB6" s="655"/>
      <c r="BC6" s="655"/>
      <c r="BD6" s="655"/>
      <c r="BE6" s="655"/>
      <c r="BF6" s="656"/>
      <c r="BG6" s="657">
        <v>11318183</v>
      </c>
      <c r="BH6" s="658"/>
      <c r="BI6" s="658"/>
      <c r="BJ6" s="658"/>
      <c r="BK6" s="658"/>
      <c r="BL6" s="658"/>
      <c r="BM6" s="658"/>
      <c r="BN6" s="659"/>
      <c r="BO6" s="695">
        <v>93.6</v>
      </c>
      <c r="BP6" s="695"/>
      <c r="BQ6" s="695"/>
      <c r="BR6" s="695"/>
      <c r="BS6" s="696">
        <v>256630</v>
      </c>
      <c r="BT6" s="696"/>
      <c r="BU6" s="696"/>
      <c r="BV6" s="696"/>
      <c r="BW6" s="696"/>
      <c r="BX6" s="696"/>
      <c r="BY6" s="696"/>
      <c r="BZ6" s="696"/>
      <c r="CA6" s="696"/>
      <c r="CB6" s="736"/>
      <c r="CD6" s="715" t="s">
        <v>238</v>
      </c>
      <c r="CE6" s="716"/>
      <c r="CF6" s="716"/>
      <c r="CG6" s="716"/>
      <c r="CH6" s="716"/>
      <c r="CI6" s="716"/>
      <c r="CJ6" s="716"/>
      <c r="CK6" s="716"/>
      <c r="CL6" s="716"/>
      <c r="CM6" s="716"/>
      <c r="CN6" s="716"/>
      <c r="CO6" s="716"/>
      <c r="CP6" s="716"/>
      <c r="CQ6" s="717"/>
      <c r="CR6" s="657">
        <v>235040</v>
      </c>
      <c r="CS6" s="658"/>
      <c r="CT6" s="658"/>
      <c r="CU6" s="658"/>
      <c r="CV6" s="658"/>
      <c r="CW6" s="658"/>
      <c r="CX6" s="658"/>
      <c r="CY6" s="659"/>
      <c r="CZ6" s="739">
        <v>0.8</v>
      </c>
      <c r="DA6" s="721"/>
      <c r="DB6" s="721"/>
      <c r="DC6" s="741"/>
      <c r="DD6" s="663" t="s">
        <v>131</v>
      </c>
      <c r="DE6" s="658"/>
      <c r="DF6" s="658"/>
      <c r="DG6" s="658"/>
      <c r="DH6" s="658"/>
      <c r="DI6" s="658"/>
      <c r="DJ6" s="658"/>
      <c r="DK6" s="658"/>
      <c r="DL6" s="658"/>
      <c r="DM6" s="658"/>
      <c r="DN6" s="658"/>
      <c r="DO6" s="658"/>
      <c r="DP6" s="659"/>
      <c r="DQ6" s="663">
        <v>235040</v>
      </c>
      <c r="DR6" s="658"/>
      <c r="DS6" s="658"/>
      <c r="DT6" s="658"/>
      <c r="DU6" s="658"/>
      <c r="DV6" s="658"/>
      <c r="DW6" s="658"/>
      <c r="DX6" s="658"/>
      <c r="DY6" s="658"/>
      <c r="DZ6" s="658"/>
      <c r="EA6" s="658"/>
      <c r="EB6" s="658"/>
      <c r="EC6" s="694"/>
    </row>
    <row r="7" spans="2:143" ht="11.25" customHeight="1" x14ac:dyDescent="0.2">
      <c r="B7" s="654" t="s">
        <v>239</v>
      </c>
      <c r="C7" s="655"/>
      <c r="D7" s="655"/>
      <c r="E7" s="655"/>
      <c r="F7" s="655"/>
      <c r="G7" s="655"/>
      <c r="H7" s="655"/>
      <c r="I7" s="655"/>
      <c r="J7" s="655"/>
      <c r="K7" s="655"/>
      <c r="L7" s="655"/>
      <c r="M7" s="655"/>
      <c r="N7" s="655"/>
      <c r="O7" s="655"/>
      <c r="P7" s="655"/>
      <c r="Q7" s="656"/>
      <c r="R7" s="657">
        <v>4682</v>
      </c>
      <c r="S7" s="658"/>
      <c r="T7" s="658"/>
      <c r="U7" s="658"/>
      <c r="V7" s="658"/>
      <c r="W7" s="658"/>
      <c r="X7" s="658"/>
      <c r="Y7" s="659"/>
      <c r="Z7" s="695">
        <v>0</v>
      </c>
      <c r="AA7" s="695"/>
      <c r="AB7" s="695"/>
      <c r="AC7" s="695"/>
      <c r="AD7" s="696">
        <v>4682</v>
      </c>
      <c r="AE7" s="696"/>
      <c r="AF7" s="696"/>
      <c r="AG7" s="696"/>
      <c r="AH7" s="696"/>
      <c r="AI7" s="696"/>
      <c r="AJ7" s="696"/>
      <c r="AK7" s="696"/>
      <c r="AL7" s="660">
        <v>0</v>
      </c>
      <c r="AM7" s="661"/>
      <c r="AN7" s="661"/>
      <c r="AO7" s="697"/>
      <c r="AP7" s="654" t="s">
        <v>240</v>
      </c>
      <c r="AQ7" s="655"/>
      <c r="AR7" s="655"/>
      <c r="AS7" s="655"/>
      <c r="AT7" s="655"/>
      <c r="AU7" s="655"/>
      <c r="AV7" s="655"/>
      <c r="AW7" s="655"/>
      <c r="AX7" s="655"/>
      <c r="AY7" s="655"/>
      <c r="AZ7" s="655"/>
      <c r="BA7" s="655"/>
      <c r="BB7" s="655"/>
      <c r="BC7" s="655"/>
      <c r="BD7" s="655"/>
      <c r="BE7" s="655"/>
      <c r="BF7" s="656"/>
      <c r="BG7" s="657">
        <v>5304114</v>
      </c>
      <c r="BH7" s="658"/>
      <c r="BI7" s="658"/>
      <c r="BJ7" s="658"/>
      <c r="BK7" s="658"/>
      <c r="BL7" s="658"/>
      <c r="BM7" s="658"/>
      <c r="BN7" s="659"/>
      <c r="BO7" s="695">
        <v>43.9</v>
      </c>
      <c r="BP7" s="695"/>
      <c r="BQ7" s="695"/>
      <c r="BR7" s="695"/>
      <c r="BS7" s="696">
        <v>256630</v>
      </c>
      <c r="BT7" s="696"/>
      <c r="BU7" s="696"/>
      <c r="BV7" s="696"/>
      <c r="BW7" s="696"/>
      <c r="BX7" s="696"/>
      <c r="BY7" s="696"/>
      <c r="BZ7" s="696"/>
      <c r="CA7" s="696"/>
      <c r="CB7" s="736"/>
      <c r="CD7" s="654" t="s">
        <v>241</v>
      </c>
      <c r="CE7" s="655"/>
      <c r="CF7" s="655"/>
      <c r="CG7" s="655"/>
      <c r="CH7" s="655"/>
      <c r="CI7" s="655"/>
      <c r="CJ7" s="655"/>
      <c r="CK7" s="655"/>
      <c r="CL7" s="655"/>
      <c r="CM7" s="655"/>
      <c r="CN7" s="655"/>
      <c r="CO7" s="655"/>
      <c r="CP7" s="655"/>
      <c r="CQ7" s="656"/>
      <c r="CR7" s="657">
        <v>5581054</v>
      </c>
      <c r="CS7" s="658"/>
      <c r="CT7" s="658"/>
      <c r="CU7" s="658"/>
      <c r="CV7" s="658"/>
      <c r="CW7" s="658"/>
      <c r="CX7" s="658"/>
      <c r="CY7" s="659"/>
      <c r="CZ7" s="695">
        <v>19.600000000000001</v>
      </c>
      <c r="DA7" s="695"/>
      <c r="DB7" s="695"/>
      <c r="DC7" s="695"/>
      <c r="DD7" s="663">
        <v>133439</v>
      </c>
      <c r="DE7" s="658"/>
      <c r="DF7" s="658"/>
      <c r="DG7" s="658"/>
      <c r="DH7" s="658"/>
      <c r="DI7" s="658"/>
      <c r="DJ7" s="658"/>
      <c r="DK7" s="658"/>
      <c r="DL7" s="658"/>
      <c r="DM7" s="658"/>
      <c r="DN7" s="658"/>
      <c r="DO7" s="658"/>
      <c r="DP7" s="659"/>
      <c r="DQ7" s="663">
        <v>4049258</v>
      </c>
      <c r="DR7" s="658"/>
      <c r="DS7" s="658"/>
      <c r="DT7" s="658"/>
      <c r="DU7" s="658"/>
      <c r="DV7" s="658"/>
      <c r="DW7" s="658"/>
      <c r="DX7" s="658"/>
      <c r="DY7" s="658"/>
      <c r="DZ7" s="658"/>
      <c r="EA7" s="658"/>
      <c r="EB7" s="658"/>
      <c r="EC7" s="694"/>
    </row>
    <row r="8" spans="2:143" ht="11.25" customHeight="1" x14ac:dyDescent="0.2">
      <c r="B8" s="654" t="s">
        <v>242</v>
      </c>
      <c r="C8" s="655"/>
      <c r="D8" s="655"/>
      <c r="E8" s="655"/>
      <c r="F8" s="655"/>
      <c r="G8" s="655"/>
      <c r="H8" s="655"/>
      <c r="I8" s="655"/>
      <c r="J8" s="655"/>
      <c r="K8" s="655"/>
      <c r="L8" s="655"/>
      <c r="M8" s="655"/>
      <c r="N8" s="655"/>
      <c r="O8" s="655"/>
      <c r="P8" s="655"/>
      <c r="Q8" s="656"/>
      <c r="R8" s="657">
        <v>82150</v>
      </c>
      <c r="S8" s="658"/>
      <c r="T8" s="658"/>
      <c r="U8" s="658"/>
      <c r="V8" s="658"/>
      <c r="W8" s="658"/>
      <c r="X8" s="658"/>
      <c r="Y8" s="659"/>
      <c r="Z8" s="695">
        <v>0.3</v>
      </c>
      <c r="AA8" s="695"/>
      <c r="AB8" s="695"/>
      <c r="AC8" s="695"/>
      <c r="AD8" s="696">
        <v>82150</v>
      </c>
      <c r="AE8" s="696"/>
      <c r="AF8" s="696"/>
      <c r="AG8" s="696"/>
      <c r="AH8" s="696"/>
      <c r="AI8" s="696"/>
      <c r="AJ8" s="696"/>
      <c r="AK8" s="696"/>
      <c r="AL8" s="660">
        <v>0.5</v>
      </c>
      <c r="AM8" s="661"/>
      <c r="AN8" s="661"/>
      <c r="AO8" s="697"/>
      <c r="AP8" s="654" t="s">
        <v>243</v>
      </c>
      <c r="AQ8" s="655"/>
      <c r="AR8" s="655"/>
      <c r="AS8" s="655"/>
      <c r="AT8" s="655"/>
      <c r="AU8" s="655"/>
      <c r="AV8" s="655"/>
      <c r="AW8" s="655"/>
      <c r="AX8" s="655"/>
      <c r="AY8" s="655"/>
      <c r="AZ8" s="655"/>
      <c r="BA8" s="655"/>
      <c r="BB8" s="655"/>
      <c r="BC8" s="655"/>
      <c r="BD8" s="655"/>
      <c r="BE8" s="655"/>
      <c r="BF8" s="656"/>
      <c r="BG8" s="657">
        <v>136917</v>
      </c>
      <c r="BH8" s="658"/>
      <c r="BI8" s="658"/>
      <c r="BJ8" s="658"/>
      <c r="BK8" s="658"/>
      <c r="BL8" s="658"/>
      <c r="BM8" s="658"/>
      <c r="BN8" s="659"/>
      <c r="BO8" s="695">
        <v>1.1000000000000001</v>
      </c>
      <c r="BP8" s="695"/>
      <c r="BQ8" s="695"/>
      <c r="BR8" s="695"/>
      <c r="BS8" s="696" t="s">
        <v>131</v>
      </c>
      <c r="BT8" s="696"/>
      <c r="BU8" s="696"/>
      <c r="BV8" s="696"/>
      <c r="BW8" s="696"/>
      <c r="BX8" s="696"/>
      <c r="BY8" s="696"/>
      <c r="BZ8" s="696"/>
      <c r="CA8" s="696"/>
      <c r="CB8" s="736"/>
      <c r="CD8" s="654" t="s">
        <v>244</v>
      </c>
      <c r="CE8" s="655"/>
      <c r="CF8" s="655"/>
      <c r="CG8" s="655"/>
      <c r="CH8" s="655"/>
      <c r="CI8" s="655"/>
      <c r="CJ8" s="655"/>
      <c r="CK8" s="655"/>
      <c r="CL8" s="655"/>
      <c r="CM8" s="655"/>
      <c r="CN8" s="655"/>
      <c r="CO8" s="655"/>
      <c r="CP8" s="655"/>
      <c r="CQ8" s="656"/>
      <c r="CR8" s="657">
        <v>10083641</v>
      </c>
      <c r="CS8" s="658"/>
      <c r="CT8" s="658"/>
      <c r="CU8" s="658"/>
      <c r="CV8" s="658"/>
      <c r="CW8" s="658"/>
      <c r="CX8" s="658"/>
      <c r="CY8" s="659"/>
      <c r="CZ8" s="695">
        <v>35.4</v>
      </c>
      <c r="DA8" s="695"/>
      <c r="DB8" s="695"/>
      <c r="DC8" s="695"/>
      <c r="DD8" s="663">
        <v>73723</v>
      </c>
      <c r="DE8" s="658"/>
      <c r="DF8" s="658"/>
      <c r="DG8" s="658"/>
      <c r="DH8" s="658"/>
      <c r="DI8" s="658"/>
      <c r="DJ8" s="658"/>
      <c r="DK8" s="658"/>
      <c r="DL8" s="658"/>
      <c r="DM8" s="658"/>
      <c r="DN8" s="658"/>
      <c r="DO8" s="658"/>
      <c r="DP8" s="659"/>
      <c r="DQ8" s="663">
        <v>5233208</v>
      </c>
      <c r="DR8" s="658"/>
      <c r="DS8" s="658"/>
      <c r="DT8" s="658"/>
      <c r="DU8" s="658"/>
      <c r="DV8" s="658"/>
      <c r="DW8" s="658"/>
      <c r="DX8" s="658"/>
      <c r="DY8" s="658"/>
      <c r="DZ8" s="658"/>
      <c r="EA8" s="658"/>
      <c r="EB8" s="658"/>
      <c r="EC8" s="694"/>
    </row>
    <row r="9" spans="2:143" ht="11.25" customHeight="1" x14ac:dyDescent="0.2">
      <c r="B9" s="654" t="s">
        <v>245</v>
      </c>
      <c r="C9" s="655"/>
      <c r="D9" s="655"/>
      <c r="E9" s="655"/>
      <c r="F9" s="655"/>
      <c r="G9" s="655"/>
      <c r="H9" s="655"/>
      <c r="I9" s="655"/>
      <c r="J9" s="655"/>
      <c r="K9" s="655"/>
      <c r="L9" s="655"/>
      <c r="M9" s="655"/>
      <c r="N9" s="655"/>
      <c r="O9" s="655"/>
      <c r="P9" s="655"/>
      <c r="Q9" s="656"/>
      <c r="R9" s="657">
        <v>56499</v>
      </c>
      <c r="S9" s="658"/>
      <c r="T9" s="658"/>
      <c r="U9" s="658"/>
      <c r="V9" s="658"/>
      <c r="W9" s="658"/>
      <c r="X9" s="658"/>
      <c r="Y9" s="659"/>
      <c r="Z9" s="695">
        <v>0.2</v>
      </c>
      <c r="AA9" s="695"/>
      <c r="AB9" s="695"/>
      <c r="AC9" s="695"/>
      <c r="AD9" s="696">
        <v>56499</v>
      </c>
      <c r="AE9" s="696"/>
      <c r="AF9" s="696"/>
      <c r="AG9" s="696"/>
      <c r="AH9" s="696"/>
      <c r="AI9" s="696"/>
      <c r="AJ9" s="696"/>
      <c r="AK9" s="696"/>
      <c r="AL9" s="660">
        <v>0.4</v>
      </c>
      <c r="AM9" s="661"/>
      <c r="AN9" s="661"/>
      <c r="AO9" s="697"/>
      <c r="AP9" s="654" t="s">
        <v>246</v>
      </c>
      <c r="AQ9" s="655"/>
      <c r="AR9" s="655"/>
      <c r="AS9" s="655"/>
      <c r="AT9" s="655"/>
      <c r="AU9" s="655"/>
      <c r="AV9" s="655"/>
      <c r="AW9" s="655"/>
      <c r="AX9" s="655"/>
      <c r="AY9" s="655"/>
      <c r="AZ9" s="655"/>
      <c r="BA9" s="655"/>
      <c r="BB9" s="655"/>
      <c r="BC9" s="655"/>
      <c r="BD9" s="655"/>
      <c r="BE9" s="655"/>
      <c r="BF9" s="656"/>
      <c r="BG9" s="657">
        <v>4060846</v>
      </c>
      <c r="BH9" s="658"/>
      <c r="BI9" s="658"/>
      <c r="BJ9" s="658"/>
      <c r="BK9" s="658"/>
      <c r="BL9" s="658"/>
      <c r="BM9" s="658"/>
      <c r="BN9" s="659"/>
      <c r="BO9" s="695">
        <v>33.6</v>
      </c>
      <c r="BP9" s="695"/>
      <c r="BQ9" s="695"/>
      <c r="BR9" s="695"/>
      <c r="BS9" s="696" t="s">
        <v>247</v>
      </c>
      <c r="BT9" s="696"/>
      <c r="BU9" s="696"/>
      <c r="BV9" s="696"/>
      <c r="BW9" s="696"/>
      <c r="BX9" s="696"/>
      <c r="BY9" s="696"/>
      <c r="BZ9" s="696"/>
      <c r="CA9" s="696"/>
      <c r="CB9" s="736"/>
      <c r="CD9" s="654" t="s">
        <v>248</v>
      </c>
      <c r="CE9" s="655"/>
      <c r="CF9" s="655"/>
      <c r="CG9" s="655"/>
      <c r="CH9" s="655"/>
      <c r="CI9" s="655"/>
      <c r="CJ9" s="655"/>
      <c r="CK9" s="655"/>
      <c r="CL9" s="655"/>
      <c r="CM9" s="655"/>
      <c r="CN9" s="655"/>
      <c r="CO9" s="655"/>
      <c r="CP9" s="655"/>
      <c r="CQ9" s="656"/>
      <c r="CR9" s="657">
        <v>2969895</v>
      </c>
      <c r="CS9" s="658"/>
      <c r="CT9" s="658"/>
      <c r="CU9" s="658"/>
      <c r="CV9" s="658"/>
      <c r="CW9" s="658"/>
      <c r="CX9" s="658"/>
      <c r="CY9" s="659"/>
      <c r="CZ9" s="695">
        <v>10.4</v>
      </c>
      <c r="DA9" s="695"/>
      <c r="DB9" s="695"/>
      <c r="DC9" s="695"/>
      <c r="DD9" s="663">
        <v>155135</v>
      </c>
      <c r="DE9" s="658"/>
      <c r="DF9" s="658"/>
      <c r="DG9" s="658"/>
      <c r="DH9" s="658"/>
      <c r="DI9" s="658"/>
      <c r="DJ9" s="658"/>
      <c r="DK9" s="658"/>
      <c r="DL9" s="658"/>
      <c r="DM9" s="658"/>
      <c r="DN9" s="658"/>
      <c r="DO9" s="658"/>
      <c r="DP9" s="659"/>
      <c r="DQ9" s="663">
        <v>1999900</v>
      </c>
      <c r="DR9" s="658"/>
      <c r="DS9" s="658"/>
      <c r="DT9" s="658"/>
      <c r="DU9" s="658"/>
      <c r="DV9" s="658"/>
      <c r="DW9" s="658"/>
      <c r="DX9" s="658"/>
      <c r="DY9" s="658"/>
      <c r="DZ9" s="658"/>
      <c r="EA9" s="658"/>
      <c r="EB9" s="658"/>
      <c r="EC9" s="694"/>
    </row>
    <row r="10" spans="2:143" ht="11.25" customHeight="1" x14ac:dyDescent="0.2">
      <c r="B10" s="654" t="s">
        <v>249</v>
      </c>
      <c r="C10" s="655"/>
      <c r="D10" s="655"/>
      <c r="E10" s="655"/>
      <c r="F10" s="655"/>
      <c r="G10" s="655"/>
      <c r="H10" s="655"/>
      <c r="I10" s="655"/>
      <c r="J10" s="655"/>
      <c r="K10" s="655"/>
      <c r="L10" s="655"/>
      <c r="M10" s="655"/>
      <c r="N10" s="655"/>
      <c r="O10" s="655"/>
      <c r="P10" s="655"/>
      <c r="Q10" s="656"/>
      <c r="R10" s="657" t="s">
        <v>131</v>
      </c>
      <c r="S10" s="658"/>
      <c r="T10" s="658"/>
      <c r="U10" s="658"/>
      <c r="V10" s="658"/>
      <c r="W10" s="658"/>
      <c r="X10" s="658"/>
      <c r="Y10" s="659"/>
      <c r="Z10" s="695" t="s">
        <v>247</v>
      </c>
      <c r="AA10" s="695"/>
      <c r="AB10" s="695"/>
      <c r="AC10" s="695"/>
      <c r="AD10" s="696" t="s">
        <v>131</v>
      </c>
      <c r="AE10" s="696"/>
      <c r="AF10" s="696"/>
      <c r="AG10" s="696"/>
      <c r="AH10" s="696"/>
      <c r="AI10" s="696"/>
      <c r="AJ10" s="696"/>
      <c r="AK10" s="696"/>
      <c r="AL10" s="660" t="s">
        <v>140</v>
      </c>
      <c r="AM10" s="661"/>
      <c r="AN10" s="661"/>
      <c r="AO10" s="697"/>
      <c r="AP10" s="654" t="s">
        <v>250</v>
      </c>
      <c r="AQ10" s="655"/>
      <c r="AR10" s="655"/>
      <c r="AS10" s="655"/>
      <c r="AT10" s="655"/>
      <c r="AU10" s="655"/>
      <c r="AV10" s="655"/>
      <c r="AW10" s="655"/>
      <c r="AX10" s="655"/>
      <c r="AY10" s="655"/>
      <c r="AZ10" s="655"/>
      <c r="BA10" s="655"/>
      <c r="BB10" s="655"/>
      <c r="BC10" s="655"/>
      <c r="BD10" s="655"/>
      <c r="BE10" s="655"/>
      <c r="BF10" s="656"/>
      <c r="BG10" s="657">
        <v>189877</v>
      </c>
      <c r="BH10" s="658"/>
      <c r="BI10" s="658"/>
      <c r="BJ10" s="658"/>
      <c r="BK10" s="658"/>
      <c r="BL10" s="658"/>
      <c r="BM10" s="658"/>
      <c r="BN10" s="659"/>
      <c r="BO10" s="695">
        <v>1.6</v>
      </c>
      <c r="BP10" s="695"/>
      <c r="BQ10" s="695"/>
      <c r="BR10" s="695"/>
      <c r="BS10" s="696" t="s">
        <v>247</v>
      </c>
      <c r="BT10" s="696"/>
      <c r="BU10" s="696"/>
      <c r="BV10" s="696"/>
      <c r="BW10" s="696"/>
      <c r="BX10" s="696"/>
      <c r="BY10" s="696"/>
      <c r="BZ10" s="696"/>
      <c r="CA10" s="696"/>
      <c r="CB10" s="736"/>
      <c r="CD10" s="654" t="s">
        <v>251</v>
      </c>
      <c r="CE10" s="655"/>
      <c r="CF10" s="655"/>
      <c r="CG10" s="655"/>
      <c r="CH10" s="655"/>
      <c r="CI10" s="655"/>
      <c r="CJ10" s="655"/>
      <c r="CK10" s="655"/>
      <c r="CL10" s="655"/>
      <c r="CM10" s="655"/>
      <c r="CN10" s="655"/>
      <c r="CO10" s="655"/>
      <c r="CP10" s="655"/>
      <c r="CQ10" s="656"/>
      <c r="CR10" s="657">
        <v>5692</v>
      </c>
      <c r="CS10" s="658"/>
      <c r="CT10" s="658"/>
      <c r="CU10" s="658"/>
      <c r="CV10" s="658"/>
      <c r="CW10" s="658"/>
      <c r="CX10" s="658"/>
      <c r="CY10" s="659"/>
      <c r="CZ10" s="695">
        <v>0</v>
      </c>
      <c r="DA10" s="695"/>
      <c r="DB10" s="695"/>
      <c r="DC10" s="695"/>
      <c r="DD10" s="663" t="s">
        <v>247</v>
      </c>
      <c r="DE10" s="658"/>
      <c r="DF10" s="658"/>
      <c r="DG10" s="658"/>
      <c r="DH10" s="658"/>
      <c r="DI10" s="658"/>
      <c r="DJ10" s="658"/>
      <c r="DK10" s="658"/>
      <c r="DL10" s="658"/>
      <c r="DM10" s="658"/>
      <c r="DN10" s="658"/>
      <c r="DO10" s="658"/>
      <c r="DP10" s="659"/>
      <c r="DQ10" s="663">
        <v>692</v>
      </c>
      <c r="DR10" s="658"/>
      <c r="DS10" s="658"/>
      <c r="DT10" s="658"/>
      <c r="DU10" s="658"/>
      <c r="DV10" s="658"/>
      <c r="DW10" s="658"/>
      <c r="DX10" s="658"/>
      <c r="DY10" s="658"/>
      <c r="DZ10" s="658"/>
      <c r="EA10" s="658"/>
      <c r="EB10" s="658"/>
      <c r="EC10" s="694"/>
    </row>
    <row r="11" spans="2:143" ht="11.25" customHeight="1" x14ac:dyDescent="0.2">
      <c r="B11" s="654" t="s">
        <v>252</v>
      </c>
      <c r="C11" s="655"/>
      <c r="D11" s="655"/>
      <c r="E11" s="655"/>
      <c r="F11" s="655"/>
      <c r="G11" s="655"/>
      <c r="H11" s="655"/>
      <c r="I11" s="655"/>
      <c r="J11" s="655"/>
      <c r="K11" s="655"/>
      <c r="L11" s="655"/>
      <c r="M11" s="655"/>
      <c r="N11" s="655"/>
      <c r="O11" s="655"/>
      <c r="P11" s="655"/>
      <c r="Q11" s="656"/>
      <c r="R11" s="657">
        <v>1809246</v>
      </c>
      <c r="S11" s="658"/>
      <c r="T11" s="658"/>
      <c r="U11" s="658"/>
      <c r="V11" s="658"/>
      <c r="W11" s="658"/>
      <c r="X11" s="658"/>
      <c r="Y11" s="659"/>
      <c r="Z11" s="660">
        <v>6</v>
      </c>
      <c r="AA11" s="661"/>
      <c r="AB11" s="661"/>
      <c r="AC11" s="662"/>
      <c r="AD11" s="663">
        <v>1809246</v>
      </c>
      <c r="AE11" s="658"/>
      <c r="AF11" s="658"/>
      <c r="AG11" s="658"/>
      <c r="AH11" s="658"/>
      <c r="AI11" s="658"/>
      <c r="AJ11" s="658"/>
      <c r="AK11" s="659"/>
      <c r="AL11" s="660">
        <v>11.6</v>
      </c>
      <c r="AM11" s="661"/>
      <c r="AN11" s="661"/>
      <c r="AO11" s="697"/>
      <c r="AP11" s="654" t="s">
        <v>253</v>
      </c>
      <c r="AQ11" s="655"/>
      <c r="AR11" s="655"/>
      <c r="AS11" s="655"/>
      <c r="AT11" s="655"/>
      <c r="AU11" s="655"/>
      <c r="AV11" s="655"/>
      <c r="AW11" s="655"/>
      <c r="AX11" s="655"/>
      <c r="AY11" s="655"/>
      <c r="AZ11" s="655"/>
      <c r="BA11" s="655"/>
      <c r="BB11" s="655"/>
      <c r="BC11" s="655"/>
      <c r="BD11" s="655"/>
      <c r="BE11" s="655"/>
      <c r="BF11" s="656"/>
      <c r="BG11" s="657">
        <v>916474</v>
      </c>
      <c r="BH11" s="658"/>
      <c r="BI11" s="658"/>
      <c r="BJ11" s="658"/>
      <c r="BK11" s="658"/>
      <c r="BL11" s="658"/>
      <c r="BM11" s="658"/>
      <c r="BN11" s="659"/>
      <c r="BO11" s="695">
        <v>7.6</v>
      </c>
      <c r="BP11" s="695"/>
      <c r="BQ11" s="695"/>
      <c r="BR11" s="695"/>
      <c r="BS11" s="696">
        <v>256630</v>
      </c>
      <c r="BT11" s="696"/>
      <c r="BU11" s="696"/>
      <c r="BV11" s="696"/>
      <c r="BW11" s="696"/>
      <c r="BX11" s="696"/>
      <c r="BY11" s="696"/>
      <c r="BZ11" s="696"/>
      <c r="CA11" s="696"/>
      <c r="CB11" s="736"/>
      <c r="CD11" s="654" t="s">
        <v>254</v>
      </c>
      <c r="CE11" s="655"/>
      <c r="CF11" s="655"/>
      <c r="CG11" s="655"/>
      <c r="CH11" s="655"/>
      <c r="CI11" s="655"/>
      <c r="CJ11" s="655"/>
      <c r="CK11" s="655"/>
      <c r="CL11" s="655"/>
      <c r="CM11" s="655"/>
      <c r="CN11" s="655"/>
      <c r="CO11" s="655"/>
      <c r="CP11" s="655"/>
      <c r="CQ11" s="656"/>
      <c r="CR11" s="657">
        <v>240971</v>
      </c>
      <c r="CS11" s="658"/>
      <c r="CT11" s="658"/>
      <c r="CU11" s="658"/>
      <c r="CV11" s="658"/>
      <c r="CW11" s="658"/>
      <c r="CX11" s="658"/>
      <c r="CY11" s="659"/>
      <c r="CZ11" s="695">
        <v>0.8</v>
      </c>
      <c r="DA11" s="695"/>
      <c r="DB11" s="695"/>
      <c r="DC11" s="695"/>
      <c r="DD11" s="663">
        <v>125455</v>
      </c>
      <c r="DE11" s="658"/>
      <c r="DF11" s="658"/>
      <c r="DG11" s="658"/>
      <c r="DH11" s="658"/>
      <c r="DI11" s="658"/>
      <c r="DJ11" s="658"/>
      <c r="DK11" s="658"/>
      <c r="DL11" s="658"/>
      <c r="DM11" s="658"/>
      <c r="DN11" s="658"/>
      <c r="DO11" s="658"/>
      <c r="DP11" s="659"/>
      <c r="DQ11" s="663">
        <v>151901</v>
      </c>
      <c r="DR11" s="658"/>
      <c r="DS11" s="658"/>
      <c r="DT11" s="658"/>
      <c r="DU11" s="658"/>
      <c r="DV11" s="658"/>
      <c r="DW11" s="658"/>
      <c r="DX11" s="658"/>
      <c r="DY11" s="658"/>
      <c r="DZ11" s="658"/>
      <c r="EA11" s="658"/>
      <c r="EB11" s="658"/>
      <c r="EC11" s="694"/>
    </row>
    <row r="12" spans="2:143" ht="11.25" customHeight="1" x14ac:dyDescent="0.2">
      <c r="B12" s="654" t="s">
        <v>255</v>
      </c>
      <c r="C12" s="655"/>
      <c r="D12" s="655"/>
      <c r="E12" s="655"/>
      <c r="F12" s="655"/>
      <c r="G12" s="655"/>
      <c r="H12" s="655"/>
      <c r="I12" s="655"/>
      <c r="J12" s="655"/>
      <c r="K12" s="655"/>
      <c r="L12" s="655"/>
      <c r="M12" s="655"/>
      <c r="N12" s="655"/>
      <c r="O12" s="655"/>
      <c r="P12" s="655"/>
      <c r="Q12" s="656"/>
      <c r="R12" s="657">
        <v>18430</v>
      </c>
      <c r="S12" s="658"/>
      <c r="T12" s="658"/>
      <c r="U12" s="658"/>
      <c r="V12" s="658"/>
      <c r="W12" s="658"/>
      <c r="X12" s="658"/>
      <c r="Y12" s="659"/>
      <c r="Z12" s="695">
        <v>0.1</v>
      </c>
      <c r="AA12" s="695"/>
      <c r="AB12" s="695"/>
      <c r="AC12" s="695"/>
      <c r="AD12" s="696">
        <v>18430</v>
      </c>
      <c r="AE12" s="696"/>
      <c r="AF12" s="696"/>
      <c r="AG12" s="696"/>
      <c r="AH12" s="696"/>
      <c r="AI12" s="696"/>
      <c r="AJ12" s="696"/>
      <c r="AK12" s="696"/>
      <c r="AL12" s="660">
        <v>0.1</v>
      </c>
      <c r="AM12" s="661"/>
      <c r="AN12" s="661"/>
      <c r="AO12" s="697"/>
      <c r="AP12" s="654" t="s">
        <v>256</v>
      </c>
      <c r="AQ12" s="655"/>
      <c r="AR12" s="655"/>
      <c r="AS12" s="655"/>
      <c r="AT12" s="655"/>
      <c r="AU12" s="655"/>
      <c r="AV12" s="655"/>
      <c r="AW12" s="655"/>
      <c r="AX12" s="655"/>
      <c r="AY12" s="655"/>
      <c r="AZ12" s="655"/>
      <c r="BA12" s="655"/>
      <c r="BB12" s="655"/>
      <c r="BC12" s="655"/>
      <c r="BD12" s="655"/>
      <c r="BE12" s="655"/>
      <c r="BF12" s="656"/>
      <c r="BG12" s="657">
        <v>5412588</v>
      </c>
      <c r="BH12" s="658"/>
      <c r="BI12" s="658"/>
      <c r="BJ12" s="658"/>
      <c r="BK12" s="658"/>
      <c r="BL12" s="658"/>
      <c r="BM12" s="658"/>
      <c r="BN12" s="659"/>
      <c r="BO12" s="695">
        <v>44.8</v>
      </c>
      <c r="BP12" s="695"/>
      <c r="BQ12" s="695"/>
      <c r="BR12" s="695"/>
      <c r="BS12" s="696" t="s">
        <v>131</v>
      </c>
      <c r="BT12" s="696"/>
      <c r="BU12" s="696"/>
      <c r="BV12" s="696"/>
      <c r="BW12" s="696"/>
      <c r="BX12" s="696"/>
      <c r="BY12" s="696"/>
      <c r="BZ12" s="696"/>
      <c r="CA12" s="696"/>
      <c r="CB12" s="736"/>
      <c r="CD12" s="654" t="s">
        <v>257</v>
      </c>
      <c r="CE12" s="655"/>
      <c r="CF12" s="655"/>
      <c r="CG12" s="655"/>
      <c r="CH12" s="655"/>
      <c r="CI12" s="655"/>
      <c r="CJ12" s="655"/>
      <c r="CK12" s="655"/>
      <c r="CL12" s="655"/>
      <c r="CM12" s="655"/>
      <c r="CN12" s="655"/>
      <c r="CO12" s="655"/>
      <c r="CP12" s="655"/>
      <c r="CQ12" s="656"/>
      <c r="CR12" s="657">
        <v>909591</v>
      </c>
      <c r="CS12" s="658"/>
      <c r="CT12" s="658"/>
      <c r="CU12" s="658"/>
      <c r="CV12" s="658"/>
      <c r="CW12" s="658"/>
      <c r="CX12" s="658"/>
      <c r="CY12" s="659"/>
      <c r="CZ12" s="695">
        <v>3.2</v>
      </c>
      <c r="DA12" s="695"/>
      <c r="DB12" s="695"/>
      <c r="DC12" s="695"/>
      <c r="DD12" s="663">
        <v>40282</v>
      </c>
      <c r="DE12" s="658"/>
      <c r="DF12" s="658"/>
      <c r="DG12" s="658"/>
      <c r="DH12" s="658"/>
      <c r="DI12" s="658"/>
      <c r="DJ12" s="658"/>
      <c r="DK12" s="658"/>
      <c r="DL12" s="658"/>
      <c r="DM12" s="658"/>
      <c r="DN12" s="658"/>
      <c r="DO12" s="658"/>
      <c r="DP12" s="659"/>
      <c r="DQ12" s="663">
        <v>480046</v>
      </c>
      <c r="DR12" s="658"/>
      <c r="DS12" s="658"/>
      <c r="DT12" s="658"/>
      <c r="DU12" s="658"/>
      <c r="DV12" s="658"/>
      <c r="DW12" s="658"/>
      <c r="DX12" s="658"/>
      <c r="DY12" s="658"/>
      <c r="DZ12" s="658"/>
      <c r="EA12" s="658"/>
      <c r="EB12" s="658"/>
      <c r="EC12" s="694"/>
    </row>
    <row r="13" spans="2:143" ht="11.25" customHeight="1" x14ac:dyDescent="0.2">
      <c r="B13" s="654" t="s">
        <v>258</v>
      </c>
      <c r="C13" s="655"/>
      <c r="D13" s="655"/>
      <c r="E13" s="655"/>
      <c r="F13" s="655"/>
      <c r="G13" s="655"/>
      <c r="H13" s="655"/>
      <c r="I13" s="655"/>
      <c r="J13" s="655"/>
      <c r="K13" s="655"/>
      <c r="L13" s="655"/>
      <c r="M13" s="655"/>
      <c r="N13" s="655"/>
      <c r="O13" s="655"/>
      <c r="P13" s="655"/>
      <c r="Q13" s="656"/>
      <c r="R13" s="657" t="s">
        <v>140</v>
      </c>
      <c r="S13" s="658"/>
      <c r="T13" s="658"/>
      <c r="U13" s="658"/>
      <c r="V13" s="658"/>
      <c r="W13" s="658"/>
      <c r="X13" s="658"/>
      <c r="Y13" s="659"/>
      <c r="Z13" s="695" t="s">
        <v>259</v>
      </c>
      <c r="AA13" s="695"/>
      <c r="AB13" s="695"/>
      <c r="AC13" s="695"/>
      <c r="AD13" s="696" t="s">
        <v>131</v>
      </c>
      <c r="AE13" s="696"/>
      <c r="AF13" s="696"/>
      <c r="AG13" s="696"/>
      <c r="AH13" s="696"/>
      <c r="AI13" s="696"/>
      <c r="AJ13" s="696"/>
      <c r="AK13" s="696"/>
      <c r="AL13" s="660" t="s">
        <v>247</v>
      </c>
      <c r="AM13" s="661"/>
      <c r="AN13" s="661"/>
      <c r="AO13" s="697"/>
      <c r="AP13" s="654" t="s">
        <v>260</v>
      </c>
      <c r="AQ13" s="655"/>
      <c r="AR13" s="655"/>
      <c r="AS13" s="655"/>
      <c r="AT13" s="655"/>
      <c r="AU13" s="655"/>
      <c r="AV13" s="655"/>
      <c r="AW13" s="655"/>
      <c r="AX13" s="655"/>
      <c r="AY13" s="655"/>
      <c r="AZ13" s="655"/>
      <c r="BA13" s="655"/>
      <c r="BB13" s="655"/>
      <c r="BC13" s="655"/>
      <c r="BD13" s="655"/>
      <c r="BE13" s="655"/>
      <c r="BF13" s="656"/>
      <c r="BG13" s="657">
        <v>5369544</v>
      </c>
      <c r="BH13" s="658"/>
      <c r="BI13" s="658"/>
      <c r="BJ13" s="658"/>
      <c r="BK13" s="658"/>
      <c r="BL13" s="658"/>
      <c r="BM13" s="658"/>
      <c r="BN13" s="659"/>
      <c r="BO13" s="695">
        <v>44.4</v>
      </c>
      <c r="BP13" s="695"/>
      <c r="BQ13" s="695"/>
      <c r="BR13" s="695"/>
      <c r="BS13" s="696" t="s">
        <v>259</v>
      </c>
      <c r="BT13" s="696"/>
      <c r="BU13" s="696"/>
      <c r="BV13" s="696"/>
      <c r="BW13" s="696"/>
      <c r="BX13" s="696"/>
      <c r="BY13" s="696"/>
      <c r="BZ13" s="696"/>
      <c r="CA13" s="696"/>
      <c r="CB13" s="736"/>
      <c r="CD13" s="654" t="s">
        <v>261</v>
      </c>
      <c r="CE13" s="655"/>
      <c r="CF13" s="655"/>
      <c r="CG13" s="655"/>
      <c r="CH13" s="655"/>
      <c r="CI13" s="655"/>
      <c r="CJ13" s="655"/>
      <c r="CK13" s="655"/>
      <c r="CL13" s="655"/>
      <c r="CM13" s="655"/>
      <c r="CN13" s="655"/>
      <c r="CO13" s="655"/>
      <c r="CP13" s="655"/>
      <c r="CQ13" s="656"/>
      <c r="CR13" s="657">
        <v>2537886</v>
      </c>
      <c r="CS13" s="658"/>
      <c r="CT13" s="658"/>
      <c r="CU13" s="658"/>
      <c r="CV13" s="658"/>
      <c r="CW13" s="658"/>
      <c r="CX13" s="658"/>
      <c r="CY13" s="659"/>
      <c r="CZ13" s="695">
        <v>8.9</v>
      </c>
      <c r="DA13" s="695"/>
      <c r="DB13" s="695"/>
      <c r="DC13" s="695"/>
      <c r="DD13" s="663">
        <v>893144</v>
      </c>
      <c r="DE13" s="658"/>
      <c r="DF13" s="658"/>
      <c r="DG13" s="658"/>
      <c r="DH13" s="658"/>
      <c r="DI13" s="658"/>
      <c r="DJ13" s="658"/>
      <c r="DK13" s="658"/>
      <c r="DL13" s="658"/>
      <c r="DM13" s="658"/>
      <c r="DN13" s="658"/>
      <c r="DO13" s="658"/>
      <c r="DP13" s="659"/>
      <c r="DQ13" s="663">
        <v>1950317</v>
      </c>
      <c r="DR13" s="658"/>
      <c r="DS13" s="658"/>
      <c r="DT13" s="658"/>
      <c r="DU13" s="658"/>
      <c r="DV13" s="658"/>
      <c r="DW13" s="658"/>
      <c r="DX13" s="658"/>
      <c r="DY13" s="658"/>
      <c r="DZ13" s="658"/>
      <c r="EA13" s="658"/>
      <c r="EB13" s="658"/>
      <c r="EC13" s="694"/>
    </row>
    <row r="14" spans="2:143" ht="11.25" customHeight="1" x14ac:dyDescent="0.2">
      <c r="B14" s="654" t="s">
        <v>262</v>
      </c>
      <c r="C14" s="655"/>
      <c r="D14" s="655"/>
      <c r="E14" s="655"/>
      <c r="F14" s="655"/>
      <c r="G14" s="655"/>
      <c r="H14" s="655"/>
      <c r="I14" s="655"/>
      <c r="J14" s="655"/>
      <c r="K14" s="655"/>
      <c r="L14" s="655"/>
      <c r="M14" s="655"/>
      <c r="N14" s="655"/>
      <c r="O14" s="655"/>
      <c r="P14" s="655"/>
      <c r="Q14" s="656"/>
      <c r="R14" s="657">
        <v>3</v>
      </c>
      <c r="S14" s="658"/>
      <c r="T14" s="658"/>
      <c r="U14" s="658"/>
      <c r="V14" s="658"/>
      <c r="W14" s="658"/>
      <c r="X14" s="658"/>
      <c r="Y14" s="659"/>
      <c r="Z14" s="695">
        <v>0</v>
      </c>
      <c r="AA14" s="695"/>
      <c r="AB14" s="695"/>
      <c r="AC14" s="695"/>
      <c r="AD14" s="696">
        <v>3</v>
      </c>
      <c r="AE14" s="696"/>
      <c r="AF14" s="696"/>
      <c r="AG14" s="696"/>
      <c r="AH14" s="696"/>
      <c r="AI14" s="696"/>
      <c r="AJ14" s="696"/>
      <c r="AK14" s="696"/>
      <c r="AL14" s="660">
        <v>0</v>
      </c>
      <c r="AM14" s="661"/>
      <c r="AN14" s="661"/>
      <c r="AO14" s="697"/>
      <c r="AP14" s="654" t="s">
        <v>263</v>
      </c>
      <c r="AQ14" s="655"/>
      <c r="AR14" s="655"/>
      <c r="AS14" s="655"/>
      <c r="AT14" s="655"/>
      <c r="AU14" s="655"/>
      <c r="AV14" s="655"/>
      <c r="AW14" s="655"/>
      <c r="AX14" s="655"/>
      <c r="AY14" s="655"/>
      <c r="AZ14" s="655"/>
      <c r="BA14" s="655"/>
      <c r="BB14" s="655"/>
      <c r="BC14" s="655"/>
      <c r="BD14" s="655"/>
      <c r="BE14" s="655"/>
      <c r="BF14" s="656"/>
      <c r="BG14" s="657">
        <v>194931</v>
      </c>
      <c r="BH14" s="658"/>
      <c r="BI14" s="658"/>
      <c r="BJ14" s="658"/>
      <c r="BK14" s="658"/>
      <c r="BL14" s="658"/>
      <c r="BM14" s="658"/>
      <c r="BN14" s="659"/>
      <c r="BO14" s="695">
        <v>1.6</v>
      </c>
      <c r="BP14" s="695"/>
      <c r="BQ14" s="695"/>
      <c r="BR14" s="695"/>
      <c r="BS14" s="696" t="s">
        <v>131</v>
      </c>
      <c r="BT14" s="696"/>
      <c r="BU14" s="696"/>
      <c r="BV14" s="696"/>
      <c r="BW14" s="696"/>
      <c r="BX14" s="696"/>
      <c r="BY14" s="696"/>
      <c r="BZ14" s="696"/>
      <c r="CA14" s="696"/>
      <c r="CB14" s="736"/>
      <c r="CD14" s="654" t="s">
        <v>264</v>
      </c>
      <c r="CE14" s="655"/>
      <c r="CF14" s="655"/>
      <c r="CG14" s="655"/>
      <c r="CH14" s="655"/>
      <c r="CI14" s="655"/>
      <c r="CJ14" s="655"/>
      <c r="CK14" s="655"/>
      <c r="CL14" s="655"/>
      <c r="CM14" s="655"/>
      <c r="CN14" s="655"/>
      <c r="CO14" s="655"/>
      <c r="CP14" s="655"/>
      <c r="CQ14" s="656"/>
      <c r="CR14" s="657">
        <v>893010</v>
      </c>
      <c r="CS14" s="658"/>
      <c r="CT14" s="658"/>
      <c r="CU14" s="658"/>
      <c r="CV14" s="658"/>
      <c r="CW14" s="658"/>
      <c r="CX14" s="658"/>
      <c r="CY14" s="659"/>
      <c r="CZ14" s="695">
        <v>3.1</v>
      </c>
      <c r="DA14" s="695"/>
      <c r="DB14" s="695"/>
      <c r="DC14" s="695"/>
      <c r="DD14" s="663">
        <v>6797</v>
      </c>
      <c r="DE14" s="658"/>
      <c r="DF14" s="658"/>
      <c r="DG14" s="658"/>
      <c r="DH14" s="658"/>
      <c r="DI14" s="658"/>
      <c r="DJ14" s="658"/>
      <c r="DK14" s="658"/>
      <c r="DL14" s="658"/>
      <c r="DM14" s="658"/>
      <c r="DN14" s="658"/>
      <c r="DO14" s="658"/>
      <c r="DP14" s="659"/>
      <c r="DQ14" s="663">
        <v>878034</v>
      </c>
      <c r="DR14" s="658"/>
      <c r="DS14" s="658"/>
      <c r="DT14" s="658"/>
      <c r="DU14" s="658"/>
      <c r="DV14" s="658"/>
      <c r="DW14" s="658"/>
      <c r="DX14" s="658"/>
      <c r="DY14" s="658"/>
      <c r="DZ14" s="658"/>
      <c r="EA14" s="658"/>
      <c r="EB14" s="658"/>
      <c r="EC14" s="694"/>
    </row>
    <row r="15" spans="2:143" ht="11.25" customHeight="1" x14ac:dyDescent="0.2">
      <c r="B15" s="654" t="s">
        <v>265</v>
      </c>
      <c r="C15" s="655"/>
      <c r="D15" s="655"/>
      <c r="E15" s="655"/>
      <c r="F15" s="655"/>
      <c r="G15" s="655"/>
      <c r="H15" s="655"/>
      <c r="I15" s="655"/>
      <c r="J15" s="655"/>
      <c r="K15" s="655"/>
      <c r="L15" s="655"/>
      <c r="M15" s="655"/>
      <c r="N15" s="655"/>
      <c r="O15" s="655"/>
      <c r="P15" s="655"/>
      <c r="Q15" s="656"/>
      <c r="R15" s="657" t="s">
        <v>131</v>
      </c>
      <c r="S15" s="658"/>
      <c r="T15" s="658"/>
      <c r="U15" s="658"/>
      <c r="V15" s="658"/>
      <c r="W15" s="658"/>
      <c r="X15" s="658"/>
      <c r="Y15" s="659"/>
      <c r="Z15" s="695" t="s">
        <v>131</v>
      </c>
      <c r="AA15" s="695"/>
      <c r="AB15" s="695"/>
      <c r="AC15" s="695"/>
      <c r="AD15" s="696" t="s">
        <v>259</v>
      </c>
      <c r="AE15" s="696"/>
      <c r="AF15" s="696"/>
      <c r="AG15" s="696"/>
      <c r="AH15" s="696"/>
      <c r="AI15" s="696"/>
      <c r="AJ15" s="696"/>
      <c r="AK15" s="696"/>
      <c r="AL15" s="660" t="s">
        <v>140</v>
      </c>
      <c r="AM15" s="661"/>
      <c r="AN15" s="661"/>
      <c r="AO15" s="697"/>
      <c r="AP15" s="654" t="s">
        <v>266</v>
      </c>
      <c r="AQ15" s="655"/>
      <c r="AR15" s="655"/>
      <c r="AS15" s="655"/>
      <c r="AT15" s="655"/>
      <c r="AU15" s="655"/>
      <c r="AV15" s="655"/>
      <c r="AW15" s="655"/>
      <c r="AX15" s="655"/>
      <c r="AY15" s="655"/>
      <c r="AZ15" s="655"/>
      <c r="BA15" s="655"/>
      <c r="BB15" s="655"/>
      <c r="BC15" s="655"/>
      <c r="BD15" s="655"/>
      <c r="BE15" s="655"/>
      <c r="BF15" s="656"/>
      <c r="BG15" s="657">
        <v>406550</v>
      </c>
      <c r="BH15" s="658"/>
      <c r="BI15" s="658"/>
      <c r="BJ15" s="658"/>
      <c r="BK15" s="658"/>
      <c r="BL15" s="658"/>
      <c r="BM15" s="658"/>
      <c r="BN15" s="659"/>
      <c r="BO15" s="695">
        <v>3.4</v>
      </c>
      <c r="BP15" s="695"/>
      <c r="BQ15" s="695"/>
      <c r="BR15" s="695"/>
      <c r="BS15" s="696" t="s">
        <v>131</v>
      </c>
      <c r="BT15" s="696"/>
      <c r="BU15" s="696"/>
      <c r="BV15" s="696"/>
      <c r="BW15" s="696"/>
      <c r="BX15" s="696"/>
      <c r="BY15" s="696"/>
      <c r="BZ15" s="696"/>
      <c r="CA15" s="696"/>
      <c r="CB15" s="736"/>
      <c r="CD15" s="654" t="s">
        <v>267</v>
      </c>
      <c r="CE15" s="655"/>
      <c r="CF15" s="655"/>
      <c r="CG15" s="655"/>
      <c r="CH15" s="655"/>
      <c r="CI15" s="655"/>
      <c r="CJ15" s="655"/>
      <c r="CK15" s="655"/>
      <c r="CL15" s="655"/>
      <c r="CM15" s="655"/>
      <c r="CN15" s="655"/>
      <c r="CO15" s="655"/>
      <c r="CP15" s="655"/>
      <c r="CQ15" s="656"/>
      <c r="CR15" s="657">
        <v>3053638</v>
      </c>
      <c r="CS15" s="658"/>
      <c r="CT15" s="658"/>
      <c r="CU15" s="658"/>
      <c r="CV15" s="658"/>
      <c r="CW15" s="658"/>
      <c r="CX15" s="658"/>
      <c r="CY15" s="659"/>
      <c r="CZ15" s="695">
        <v>10.7</v>
      </c>
      <c r="DA15" s="695"/>
      <c r="DB15" s="695"/>
      <c r="DC15" s="695"/>
      <c r="DD15" s="663">
        <v>384582</v>
      </c>
      <c r="DE15" s="658"/>
      <c r="DF15" s="658"/>
      <c r="DG15" s="658"/>
      <c r="DH15" s="658"/>
      <c r="DI15" s="658"/>
      <c r="DJ15" s="658"/>
      <c r="DK15" s="658"/>
      <c r="DL15" s="658"/>
      <c r="DM15" s="658"/>
      <c r="DN15" s="658"/>
      <c r="DO15" s="658"/>
      <c r="DP15" s="659"/>
      <c r="DQ15" s="663">
        <v>2420242</v>
      </c>
      <c r="DR15" s="658"/>
      <c r="DS15" s="658"/>
      <c r="DT15" s="658"/>
      <c r="DU15" s="658"/>
      <c r="DV15" s="658"/>
      <c r="DW15" s="658"/>
      <c r="DX15" s="658"/>
      <c r="DY15" s="658"/>
      <c r="DZ15" s="658"/>
      <c r="EA15" s="658"/>
      <c r="EB15" s="658"/>
      <c r="EC15" s="694"/>
    </row>
    <row r="16" spans="2:143" ht="11.25" customHeight="1" x14ac:dyDescent="0.2">
      <c r="B16" s="654" t="s">
        <v>268</v>
      </c>
      <c r="C16" s="655"/>
      <c r="D16" s="655"/>
      <c r="E16" s="655"/>
      <c r="F16" s="655"/>
      <c r="G16" s="655"/>
      <c r="H16" s="655"/>
      <c r="I16" s="655"/>
      <c r="J16" s="655"/>
      <c r="K16" s="655"/>
      <c r="L16" s="655"/>
      <c r="M16" s="655"/>
      <c r="N16" s="655"/>
      <c r="O16" s="655"/>
      <c r="P16" s="655"/>
      <c r="Q16" s="656"/>
      <c r="R16" s="657">
        <v>53720</v>
      </c>
      <c r="S16" s="658"/>
      <c r="T16" s="658"/>
      <c r="U16" s="658"/>
      <c r="V16" s="658"/>
      <c r="W16" s="658"/>
      <c r="X16" s="658"/>
      <c r="Y16" s="659"/>
      <c r="Z16" s="695">
        <v>0.2</v>
      </c>
      <c r="AA16" s="695"/>
      <c r="AB16" s="695"/>
      <c r="AC16" s="695"/>
      <c r="AD16" s="696">
        <v>53720</v>
      </c>
      <c r="AE16" s="696"/>
      <c r="AF16" s="696"/>
      <c r="AG16" s="696"/>
      <c r="AH16" s="696"/>
      <c r="AI16" s="696"/>
      <c r="AJ16" s="696"/>
      <c r="AK16" s="696"/>
      <c r="AL16" s="660">
        <v>0.3</v>
      </c>
      <c r="AM16" s="661"/>
      <c r="AN16" s="661"/>
      <c r="AO16" s="697"/>
      <c r="AP16" s="654" t="s">
        <v>269</v>
      </c>
      <c r="AQ16" s="655"/>
      <c r="AR16" s="655"/>
      <c r="AS16" s="655"/>
      <c r="AT16" s="655"/>
      <c r="AU16" s="655"/>
      <c r="AV16" s="655"/>
      <c r="AW16" s="655"/>
      <c r="AX16" s="655"/>
      <c r="AY16" s="655"/>
      <c r="AZ16" s="655"/>
      <c r="BA16" s="655"/>
      <c r="BB16" s="655"/>
      <c r="BC16" s="655"/>
      <c r="BD16" s="655"/>
      <c r="BE16" s="655"/>
      <c r="BF16" s="656"/>
      <c r="BG16" s="657" t="s">
        <v>131</v>
      </c>
      <c r="BH16" s="658"/>
      <c r="BI16" s="658"/>
      <c r="BJ16" s="658"/>
      <c r="BK16" s="658"/>
      <c r="BL16" s="658"/>
      <c r="BM16" s="658"/>
      <c r="BN16" s="659"/>
      <c r="BO16" s="695" t="s">
        <v>247</v>
      </c>
      <c r="BP16" s="695"/>
      <c r="BQ16" s="695"/>
      <c r="BR16" s="695"/>
      <c r="BS16" s="696" t="s">
        <v>259</v>
      </c>
      <c r="BT16" s="696"/>
      <c r="BU16" s="696"/>
      <c r="BV16" s="696"/>
      <c r="BW16" s="696"/>
      <c r="BX16" s="696"/>
      <c r="BY16" s="696"/>
      <c r="BZ16" s="696"/>
      <c r="CA16" s="696"/>
      <c r="CB16" s="736"/>
      <c r="CD16" s="654" t="s">
        <v>270</v>
      </c>
      <c r="CE16" s="655"/>
      <c r="CF16" s="655"/>
      <c r="CG16" s="655"/>
      <c r="CH16" s="655"/>
      <c r="CI16" s="655"/>
      <c r="CJ16" s="655"/>
      <c r="CK16" s="655"/>
      <c r="CL16" s="655"/>
      <c r="CM16" s="655"/>
      <c r="CN16" s="655"/>
      <c r="CO16" s="655"/>
      <c r="CP16" s="655"/>
      <c r="CQ16" s="656"/>
      <c r="CR16" s="657">
        <v>13440</v>
      </c>
      <c r="CS16" s="658"/>
      <c r="CT16" s="658"/>
      <c r="CU16" s="658"/>
      <c r="CV16" s="658"/>
      <c r="CW16" s="658"/>
      <c r="CX16" s="658"/>
      <c r="CY16" s="659"/>
      <c r="CZ16" s="695">
        <v>0</v>
      </c>
      <c r="DA16" s="695"/>
      <c r="DB16" s="695"/>
      <c r="DC16" s="695"/>
      <c r="DD16" s="663" t="s">
        <v>247</v>
      </c>
      <c r="DE16" s="658"/>
      <c r="DF16" s="658"/>
      <c r="DG16" s="658"/>
      <c r="DH16" s="658"/>
      <c r="DI16" s="658"/>
      <c r="DJ16" s="658"/>
      <c r="DK16" s="658"/>
      <c r="DL16" s="658"/>
      <c r="DM16" s="658"/>
      <c r="DN16" s="658"/>
      <c r="DO16" s="658"/>
      <c r="DP16" s="659"/>
      <c r="DQ16" s="663">
        <v>8820</v>
      </c>
      <c r="DR16" s="658"/>
      <c r="DS16" s="658"/>
      <c r="DT16" s="658"/>
      <c r="DU16" s="658"/>
      <c r="DV16" s="658"/>
      <c r="DW16" s="658"/>
      <c r="DX16" s="658"/>
      <c r="DY16" s="658"/>
      <c r="DZ16" s="658"/>
      <c r="EA16" s="658"/>
      <c r="EB16" s="658"/>
      <c r="EC16" s="694"/>
    </row>
    <row r="17" spans="2:133" ht="11.25" customHeight="1" x14ac:dyDescent="0.2">
      <c r="B17" s="654" t="s">
        <v>271</v>
      </c>
      <c r="C17" s="655"/>
      <c r="D17" s="655"/>
      <c r="E17" s="655"/>
      <c r="F17" s="655"/>
      <c r="G17" s="655"/>
      <c r="H17" s="655"/>
      <c r="I17" s="655"/>
      <c r="J17" s="655"/>
      <c r="K17" s="655"/>
      <c r="L17" s="655"/>
      <c r="M17" s="655"/>
      <c r="N17" s="655"/>
      <c r="O17" s="655"/>
      <c r="P17" s="655"/>
      <c r="Q17" s="656"/>
      <c r="R17" s="657">
        <v>220148</v>
      </c>
      <c r="S17" s="658"/>
      <c r="T17" s="658"/>
      <c r="U17" s="658"/>
      <c r="V17" s="658"/>
      <c r="W17" s="658"/>
      <c r="X17" s="658"/>
      <c r="Y17" s="659"/>
      <c r="Z17" s="695">
        <v>0.7</v>
      </c>
      <c r="AA17" s="695"/>
      <c r="AB17" s="695"/>
      <c r="AC17" s="695"/>
      <c r="AD17" s="696">
        <v>220148</v>
      </c>
      <c r="AE17" s="696"/>
      <c r="AF17" s="696"/>
      <c r="AG17" s="696"/>
      <c r="AH17" s="696"/>
      <c r="AI17" s="696"/>
      <c r="AJ17" s="696"/>
      <c r="AK17" s="696"/>
      <c r="AL17" s="660">
        <v>1.4</v>
      </c>
      <c r="AM17" s="661"/>
      <c r="AN17" s="661"/>
      <c r="AO17" s="697"/>
      <c r="AP17" s="654" t="s">
        <v>272</v>
      </c>
      <c r="AQ17" s="655"/>
      <c r="AR17" s="655"/>
      <c r="AS17" s="655"/>
      <c r="AT17" s="655"/>
      <c r="AU17" s="655"/>
      <c r="AV17" s="655"/>
      <c r="AW17" s="655"/>
      <c r="AX17" s="655"/>
      <c r="AY17" s="655"/>
      <c r="AZ17" s="655"/>
      <c r="BA17" s="655"/>
      <c r="BB17" s="655"/>
      <c r="BC17" s="655"/>
      <c r="BD17" s="655"/>
      <c r="BE17" s="655"/>
      <c r="BF17" s="656"/>
      <c r="BG17" s="657" t="s">
        <v>259</v>
      </c>
      <c r="BH17" s="658"/>
      <c r="BI17" s="658"/>
      <c r="BJ17" s="658"/>
      <c r="BK17" s="658"/>
      <c r="BL17" s="658"/>
      <c r="BM17" s="658"/>
      <c r="BN17" s="659"/>
      <c r="BO17" s="695" t="s">
        <v>259</v>
      </c>
      <c r="BP17" s="695"/>
      <c r="BQ17" s="695"/>
      <c r="BR17" s="695"/>
      <c r="BS17" s="696" t="s">
        <v>131</v>
      </c>
      <c r="BT17" s="696"/>
      <c r="BU17" s="696"/>
      <c r="BV17" s="696"/>
      <c r="BW17" s="696"/>
      <c r="BX17" s="696"/>
      <c r="BY17" s="696"/>
      <c r="BZ17" s="696"/>
      <c r="CA17" s="696"/>
      <c r="CB17" s="736"/>
      <c r="CD17" s="654" t="s">
        <v>273</v>
      </c>
      <c r="CE17" s="655"/>
      <c r="CF17" s="655"/>
      <c r="CG17" s="655"/>
      <c r="CH17" s="655"/>
      <c r="CI17" s="655"/>
      <c r="CJ17" s="655"/>
      <c r="CK17" s="655"/>
      <c r="CL17" s="655"/>
      <c r="CM17" s="655"/>
      <c r="CN17" s="655"/>
      <c r="CO17" s="655"/>
      <c r="CP17" s="655"/>
      <c r="CQ17" s="656"/>
      <c r="CR17" s="657">
        <v>1945133</v>
      </c>
      <c r="CS17" s="658"/>
      <c r="CT17" s="658"/>
      <c r="CU17" s="658"/>
      <c r="CV17" s="658"/>
      <c r="CW17" s="658"/>
      <c r="CX17" s="658"/>
      <c r="CY17" s="659"/>
      <c r="CZ17" s="695">
        <v>6.8</v>
      </c>
      <c r="DA17" s="695"/>
      <c r="DB17" s="695"/>
      <c r="DC17" s="695"/>
      <c r="DD17" s="663" t="s">
        <v>131</v>
      </c>
      <c r="DE17" s="658"/>
      <c r="DF17" s="658"/>
      <c r="DG17" s="658"/>
      <c r="DH17" s="658"/>
      <c r="DI17" s="658"/>
      <c r="DJ17" s="658"/>
      <c r="DK17" s="658"/>
      <c r="DL17" s="658"/>
      <c r="DM17" s="658"/>
      <c r="DN17" s="658"/>
      <c r="DO17" s="658"/>
      <c r="DP17" s="659"/>
      <c r="DQ17" s="663">
        <v>1945133</v>
      </c>
      <c r="DR17" s="658"/>
      <c r="DS17" s="658"/>
      <c r="DT17" s="658"/>
      <c r="DU17" s="658"/>
      <c r="DV17" s="658"/>
      <c r="DW17" s="658"/>
      <c r="DX17" s="658"/>
      <c r="DY17" s="658"/>
      <c r="DZ17" s="658"/>
      <c r="EA17" s="658"/>
      <c r="EB17" s="658"/>
      <c r="EC17" s="694"/>
    </row>
    <row r="18" spans="2:133" ht="11.25" customHeight="1" x14ac:dyDescent="0.2">
      <c r="B18" s="654" t="s">
        <v>274</v>
      </c>
      <c r="C18" s="655"/>
      <c r="D18" s="655"/>
      <c r="E18" s="655"/>
      <c r="F18" s="655"/>
      <c r="G18" s="655"/>
      <c r="H18" s="655"/>
      <c r="I18" s="655"/>
      <c r="J18" s="655"/>
      <c r="K18" s="655"/>
      <c r="L18" s="655"/>
      <c r="M18" s="655"/>
      <c r="N18" s="655"/>
      <c r="O18" s="655"/>
      <c r="P18" s="655"/>
      <c r="Q18" s="656"/>
      <c r="R18" s="657">
        <v>83846</v>
      </c>
      <c r="S18" s="658"/>
      <c r="T18" s="658"/>
      <c r="U18" s="658"/>
      <c r="V18" s="658"/>
      <c r="W18" s="658"/>
      <c r="X18" s="658"/>
      <c r="Y18" s="659"/>
      <c r="Z18" s="695">
        <v>0.3</v>
      </c>
      <c r="AA18" s="695"/>
      <c r="AB18" s="695"/>
      <c r="AC18" s="695"/>
      <c r="AD18" s="696">
        <v>83846</v>
      </c>
      <c r="AE18" s="696"/>
      <c r="AF18" s="696"/>
      <c r="AG18" s="696"/>
      <c r="AH18" s="696"/>
      <c r="AI18" s="696"/>
      <c r="AJ18" s="696"/>
      <c r="AK18" s="696"/>
      <c r="AL18" s="660">
        <v>0.5</v>
      </c>
      <c r="AM18" s="661"/>
      <c r="AN18" s="661"/>
      <c r="AO18" s="697"/>
      <c r="AP18" s="654" t="s">
        <v>275</v>
      </c>
      <c r="AQ18" s="655"/>
      <c r="AR18" s="655"/>
      <c r="AS18" s="655"/>
      <c r="AT18" s="655"/>
      <c r="AU18" s="655"/>
      <c r="AV18" s="655"/>
      <c r="AW18" s="655"/>
      <c r="AX18" s="655"/>
      <c r="AY18" s="655"/>
      <c r="AZ18" s="655"/>
      <c r="BA18" s="655"/>
      <c r="BB18" s="655"/>
      <c r="BC18" s="655"/>
      <c r="BD18" s="655"/>
      <c r="BE18" s="655"/>
      <c r="BF18" s="656"/>
      <c r="BG18" s="657" t="s">
        <v>247</v>
      </c>
      <c r="BH18" s="658"/>
      <c r="BI18" s="658"/>
      <c r="BJ18" s="658"/>
      <c r="BK18" s="658"/>
      <c r="BL18" s="658"/>
      <c r="BM18" s="658"/>
      <c r="BN18" s="659"/>
      <c r="BO18" s="695" t="s">
        <v>131</v>
      </c>
      <c r="BP18" s="695"/>
      <c r="BQ18" s="695"/>
      <c r="BR18" s="695"/>
      <c r="BS18" s="696" t="s">
        <v>247</v>
      </c>
      <c r="BT18" s="696"/>
      <c r="BU18" s="696"/>
      <c r="BV18" s="696"/>
      <c r="BW18" s="696"/>
      <c r="BX18" s="696"/>
      <c r="BY18" s="696"/>
      <c r="BZ18" s="696"/>
      <c r="CA18" s="696"/>
      <c r="CB18" s="736"/>
      <c r="CD18" s="654" t="s">
        <v>276</v>
      </c>
      <c r="CE18" s="655"/>
      <c r="CF18" s="655"/>
      <c r="CG18" s="655"/>
      <c r="CH18" s="655"/>
      <c r="CI18" s="655"/>
      <c r="CJ18" s="655"/>
      <c r="CK18" s="655"/>
      <c r="CL18" s="655"/>
      <c r="CM18" s="655"/>
      <c r="CN18" s="655"/>
      <c r="CO18" s="655"/>
      <c r="CP18" s="655"/>
      <c r="CQ18" s="656"/>
      <c r="CR18" s="657" t="s">
        <v>131</v>
      </c>
      <c r="CS18" s="658"/>
      <c r="CT18" s="658"/>
      <c r="CU18" s="658"/>
      <c r="CV18" s="658"/>
      <c r="CW18" s="658"/>
      <c r="CX18" s="658"/>
      <c r="CY18" s="659"/>
      <c r="CZ18" s="695" t="s">
        <v>131</v>
      </c>
      <c r="DA18" s="695"/>
      <c r="DB18" s="695"/>
      <c r="DC18" s="695"/>
      <c r="DD18" s="663" t="s">
        <v>131</v>
      </c>
      <c r="DE18" s="658"/>
      <c r="DF18" s="658"/>
      <c r="DG18" s="658"/>
      <c r="DH18" s="658"/>
      <c r="DI18" s="658"/>
      <c r="DJ18" s="658"/>
      <c r="DK18" s="658"/>
      <c r="DL18" s="658"/>
      <c r="DM18" s="658"/>
      <c r="DN18" s="658"/>
      <c r="DO18" s="658"/>
      <c r="DP18" s="659"/>
      <c r="DQ18" s="663" t="s">
        <v>247</v>
      </c>
      <c r="DR18" s="658"/>
      <c r="DS18" s="658"/>
      <c r="DT18" s="658"/>
      <c r="DU18" s="658"/>
      <c r="DV18" s="658"/>
      <c r="DW18" s="658"/>
      <c r="DX18" s="658"/>
      <c r="DY18" s="658"/>
      <c r="DZ18" s="658"/>
      <c r="EA18" s="658"/>
      <c r="EB18" s="658"/>
      <c r="EC18" s="694"/>
    </row>
    <row r="19" spans="2:133" ht="11.25" customHeight="1" x14ac:dyDescent="0.2">
      <c r="B19" s="654" t="s">
        <v>277</v>
      </c>
      <c r="C19" s="655"/>
      <c r="D19" s="655"/>
      <c r="E19" s="655"/>
      <c r="F19" s="655"/>
      <c r="G19" s="655"/>
      <c r="H19" s="655"/>
      <c r="I19" s="655"/>
      <c r="J19" s="655"/>
      <c r="K19" s="655"/>
      <c r="L19" s="655"/>
      <c r="M19" s="655"/>
      <c r="N19" s="655"/>
      <c r="O19" s="655"/>
      <c r="P19" s="655"/>
      <c r="Q19" s="656"/>
      <c r="R19" s="657">
        <v>82879</v>
      </c>
      <c r="S19" s="658"/>
      <c r="T19" s="658"/>
      <c r="U19" s="658"/>
      <c r="V19" s="658"/>
      <c r="W19" s="658"/>
      <c r="X19" s="658"/>
      <c r="Y19" s="659"/>
      <c r="Z19" s="695">
        <v>0.3</v>
      </c>
      <c r="AA19" s="695"/>
      <c r="AB19" s="695"/>
      <c r="AC19" s="695"/>
      <c r="AD19" s="696">
        <v>82879</v>
      </c>
      <c r="AE19" s="696"/>
      <c r="AF19" s="696"/>
      <c r="AG19" s="696"/>
      <c r="AH19" s="696"/>
      <c r="AI19" s="696"/>
      <c r="AJ19" s="696"/>
      <c r="AK19" s="696"/>
      <c r="AL19" s="660">
        <v>0.5</v>
      </c>
      <c r="AM19" s="661"/>
      <c r="AN19" s="661"/>
      <c r="AO19" s="697"/>
      <c r="AP19" s="654" t="s">
        <v>278</v>
      </c>
      <c r="AQ19" s="655"/>
      <c r="AR19" s="655"/>
      <c r="AS19" s="655"/>
      <c r="AT19" s="655"/>
      <c r="AU19" s="655"/>
      <c r="AV19" s="655"/>
      <c r="AW19" s="655"/>
      <c r="AX19" s="655"/>
      <c r="AY19" s="655"/>
      <c r="AZ19" s="655"/>
      <c r="BA19" s="655"/>
      <c r="BB19" s="655"/>
      <c r="BC19" s="655"/>
      <c r="BD19" s="655"/>
      <c r="BE19" s="655"/>
      <c r="BF19" s="656"/>
      <c r="BG19" s="657">
        <v>770468</v>
      </c>
      <c r="BH19" s="658"/>
      <c r="BI19" s="658"/>
      <c r="BJ19" s="658"/>
      <c r="BK19" s="658"/>
      <c r="BL19" s="658"/>
      <c r="BM19" s="658"/>
      <c r="BN19" s="659"/>
      <c r="BO19" s="695">
        <v>6.4</v>
      </c>
      <c r="BP19" s="695"/>
      <c r="BQ19" s="695"/>
      <c r="BR19" s="695"/>
      <c r="BS19" s="696" t="s">
        <v>131</v>
      </c>
      <c r="BT19" s="696"/>
      <c r="BU19" s="696"/>
      <c r="BV19" s="696"/>
      <c r="BW19" s="696"/>
      <c r="BX19" s="696"/>
      <c r="BY19" s="696"/>
      <c r="BZ19" s="696"/>
      <c r="CA19" s="696"/>
      <c r="CB19" s="736"/>
      <c r="CD19" s="654" t="s">
        <v>279</v>
      </c>
      <c r="CE19" s="655"/>
      <c r="CF19" s="655"/>
      <c r="CG19" s="655"/>
      <c r="CH19" s="655"/>
      <c r="CI19" s="655"/>
      <c r="CJ19" s="655"/>
      <c r="CK19" s="655"/>
      <c r="CL19" s="655"/>
      <c r="CM19" s="655"/>
      <c r="CN19" s="655"/>
      <c r="CO19" s="655"/>
      <c r="CP19" s="655"/>
      <c r="CQ19" s="656"/>
      <c r="CR19" s="657" t="s">
        <v>259</v>
      </c>
      <c r="CS19" s="658"/>
      <c r="CT19" s="658"/>
      <c r="CU19" s="658"/>
      <c r="CV19" s="658"/>
      <c r="CW19" s="658"/>
      <c r="CX19" s="658"/>
      <c r="CY19" s="659"/>
      <c r="CZ19" s="695" t="s">
        <v>259</v>
      </c>
      <c r="DA19" s="695"/>
      <c r="DB19" s="695"/>
      <c r="DC19" s="695"/>
      <c r="DD19" s="663" t="s">
        <v>131</v>
      </c>
      <c r="DE19" s="658"/>
      <c r="DF19" s="658"/>
      <c r="DG19" s="658"/>
      <c r="DH19" s="658"/>
      <c r="DI19" s="658"/>
      <c r="DJ19" s="658"/>
      <c r="DK19" s="658"/>
      <c r="DL19" s="658"/>
      <c r="DM19" s="658"/>
      <c r="DN19" s="658"/>
      <c r="DO19" s="658"/>
      <c r="DP19" s="659"/>
      <c r="DQ19" s="663" t="s">
        <v>247</v>
      </c>
      <c r="DR19" s="658"/>
      <c r="DS19" s="658"/>
      <c r="DT19" s="658"/>
      <c r="DU19" s="658"/>
      <c r="DV19" s="658"/>
      <c r="DW19" s="658"/>
      <c r="DX19" s="658"/>
      <c r="DY19" s="658"/>
      <c r="DZ19" s="658"/>
      <c r="EA19" s="658"/>
      <c r="EB19" s="658"/>
      <c r="EC19" s="694"/>
    </row>
    <row r="20" spans="2:133" ht="11.25" customHeight="1" x14ac:dyDescent="0.2">
      <c r="B20" s="724" t="s">
        <v>280</v>
      </c>
      <c r="C20" s="725"/>
      <c r="D20" s="725"/>
      <c r="E20" s="725"/>
      <c r="F20" s="725"/>
      <c r="G20" s="725"/>
      <c r="H20" s="725"/>
      <c r="I20" s="725"/>
      <c r="J20" s="725"/>
      <c r="K20" s="725"/>
      <c r="L20" s="725"/>
      <c r="M20" s="725"/>
      <c r="N20" s="725"/>
      <c r="O20" s="725"/>
      <c r="P20" s="725"/>
      <c r="Q20" s="726"/>
      <c r="R20" s="657">
        <v>967</v>
      </c>
      <c r="S20" s="658"/>
      <c r="T20" s="658"/>
      <c r="U20" s="658"/>
      <c r="V20" s="658"/>
      <c r="W20" s="658"/>
      <c r="X20" s="658"/>
      <c r="Y20" s="659"/>
      <c r="Z20" s="695">
        <v>0</v>
      </c>
      <c r="AA20" s="695"/>
      <c r="AB20" s="695"/>
      <c r="AC20" s="695"/>
      <c r="AD20" s="696">
        <v>967</v>
      </c>
      <c r="AE20" s="696"/>
      <c r="AF20" s="696"/>
      <c r="AG20" s="696"/>
      <c r="AH20" s="696"/>
      <c r="AI20" s="696"/>
      <c r="AJ20" s="696"/>
      <c r="AK20" s="696"/>
      <c r="AL20" s="660">
        <v>0</v>
      </c>
      <c r="AM20" s="661"/>
      <c r="AN20" s="661"/>
      <c r="AO20" s="697"/>
      <c r="AP20" s="654" t="s">
        <v>281</v>
      </c>
      <c r="AQ20" s="655"/>
      <c r="AR20" s="655"/>
      <c r="AS20" s="655"/>
      <c r="AT20" s="655"/>
      <c r="AU20" s="655"/>
      <c r="AV20" s="655"/>
      <c r="AW20" s="655"/>
      <c r="AX20" s="655"/>
      <c r="AY20" s="655"/>
      <c r="AZ20" s="655"/>
      <c r="BA20" s="655"/>
      <c r="BB20" s="655"/>
      <c r="BC20" s="655"/>
      <c r="BD20" s="655"/>
      <c r="BE20" s="655"/>
      <c r="BF20" s="656"/>
      <c r="BG20" s="657">
        <v>770468</v>
      </c>
      <c r="BH20" s="658"/>
      <c r="BI20" s="658"/>
      <c r="BJ20" s="658"/>
      <c r="BK20" s="658"/>
      <c r="BL20" s="658"/>
      <c r="BM20" s="658"/>
      <c r="BN20" s="659"/>
      <c r="BO20" s="695">
        <v>6.4</v>
      </c>
      <c r="BP20" s="695"/>
      <c r="BQ20" s="695"/>
      <c r="BR20" s="695"/>
      <c r="BS20" s="696" t="s">
        <v>247</v>
      </c>
      <c r="BT20" s="696"/>
      <c r="BU20" s="696"/>
      <c r="BV20" s="696"/>
      <c r="BW20" s="696"/>
      <c r="BX20" s="696"/>
      <c r="BY20" s="696"/>
      <c r="BZ20" s="696"/>
      <c r="CA20" s="696"/>
      <c r="CB20" s="736"/>
      <c r="CD20" s="654" t="s">
        <v>282</v>
      </c>
      <c r="CE20" s="655"/>
      <c r="CF20" s="655"/>
      <c r="CG20" s="655"/>
      <c r="CH20" s="655"/>
      <c r="CI20" s="655"/>
      <c r="CJ20" s="655"/>
      <c r="CK20" s="655"/>
      <c r="CL20" s="655"/>
      <c r="CM20" s="655"/>
      <c r="CN20" s="655"/>
      <c r="CO20" s="655"/>
      <c r="CP20" s="655"/>
      <c r="CQ20" s="656"/>
      <c r="CR20" s="657">
        <v>28468991</v>
      </c>
      <c r="CS20" s="658"/>
      <c r="CT20" s="658"/>
      <c r="CU20" s="658"/>
      <c r="CV20" s="658"/>
      <c r="CW20" s="658"/>
      <c r="CX20" s="658"/>
      <c r="CY20" s="659"/>
      <c r="CZ20" s="695">
        <v>100</v>
      </c>
      <c r="DA20" s="695"/>
      <c r="DB20" s="695"/>
      <c r="DC20" s="695"/>
      <c r="DD20" s="663">
        <v>1812557</v>
      </c>
      <c r="DE20" s="658"/>
      <c r="DF20" s="658"/>
      <c r="DG20" s="658"/>
      <c r="DH20" s="658"/>
      <c r="DI20" s="658"/>
      <c r="DJ20" s="658"/>
      <c r="DK20" s="658"/>
      <c r="DL20" s="658"/>
      <c r="DM20" s="658"/>
      <c r="DN20" s="658"/>
      <c r="DO20" s="658"/>
      <c r="DP20" s="659"/>
      <c r="DQ20" s="663">
        <v>19352591</v>
      </c>
      <c r="DR20" s="658"/>
      <c r="DS20" s="658"/>
      <c r="DT20" s="658"/>
      <c r="DU20" s="658"/>
      <c r="DV20" s="658"/>
      <c r="DW20" s="658"/>
      <c r="DX20" s="658"/>
      <c r="DY20" s="658"/>
      <c r="DZ20" s="658"/>
      <c r="EA20" s="658"/>
      <c r="EB20" s="658"/>
      <c r="EC20" s="694"/>
    </row>
    <row r="21" spans="2:133" ht="11.25" customHeight="1" x14ac:dyDescent="0.2">
      <c r="B21" s="654" t="s">
        <v>283</v>
      </c>
      <c r="C21" s="655"/>
      <c r="D21" s="655"/>
      <c r="E21" s="655"/>
      <c r="F21" s="655"/>
      <c r="G21" s="655"/>
      <c r="H21" s="655"/>
      <c r="I21" s="655"/>
      <c r="J21" s="655"/>
      <c r="K21" s="655"/>
      <c r="L21" s="655"/>
      <c r="M21" s="655"/>
      <c r="N21" s="655"/>
      <c r="O21" s="655"/>
      <c r="P21" s="655"/>
      <c r="Q21" s="656"/>
      <c r="R21" s="657">
        <v>2200829</v>
      </c>
      <c r="S21" s="658"/>
      <c r="T21" s="658"/>
      <c r="U21" s="658"/>
      <c r="V21" s="658"/>
      <c r="W21" s="658"/>
      <c r="X21" s="658"/>
      <c r="Y21" s="659"/>
      <c r="Z21" s="695">
        <v>7.3</v>
      </c>
      <c r="AA21" s="695"/>
      <c r="AB21" s="695"/>
      <c r="AC21" s="695"/>
      <c r="AD21" s="696">
        <v>1910147</v>
      </c>
      <c r="AE21" s="696"/>
      <c r="AF21" s="696"/>
      <c r="AG21" s="696"/>
      <c r="AH21" s="696"/>
      <c r="AI21" s="696"/>
      <c r="AJ21" s="696"/>
      <c r="AK21" s="696"/>
      <c r="AL21" s="660">
        <v>12.2</v>
      </c>
      <c r="AM21" s="661"/>
      <c r="AN21" s="661"/>
      <c r="AO21" s="697"/>
      <c r="AP21" s="654" t="s">
        <v>284</v>
      </c>
      <c r="AQ21" s="734"/>
      <c r="AR21" s="734"/>
      <c r="AS21" s="734"/>
      <c r="AT21" s="734"/>
      <c r="AU21" s="734"/>
      <c r="AV21" s="734"/>
      <c r="AW21" s="734"/>
      <c r="AX21" s="734"/>
      <c r="AY21" s="734"/>
      <c r="AZ21" s="734"/>
      <c r="BA21" s="734"/>
      <c r="BB21" s="734"/>
      <c r="BC21" s="734"/>
      <c r="BD21" s="734"/>
      <c r="BE21" s="734"/>
      <c r="BF21" s="735"/>
      <c r="BG21" s="657">
        <v>6254</v>
      </c>
      <c r="BH21" s="658"/>
      <c r="BI21" s="658"/>
      <c r="BJ21" s="658"/>
      <c r="BK21" s="658"/>
      <c r="BL21" s="658"/>
      <c r="BM21" s="658"/>
      <c r="BN21" s="659"/>
      <c r="BO21" s="695">
        <v>0.1</v>
      </c>
      <c r="BP21" s="695"/>
      <c r="BQ21" s="695"/>
      <c r="BR21" s="695"/>
      <c r="BS21" s="696" t="s">
        <v>247</v>
      </c>
      <c r="BT21" s="696"/>
      <c r="BU21" s="696"/>
      <c r="BV21" s="696"/>
      <c r="BW21" s="696"/>
      <c r="BX21" s="696"/>
      <c r="BY21" s="696"/>
      <c r="BZ21" s="696"/>
      <c r="CA21" s="696"/>
      <c r="CB21" s="736"/>
      <c r="CD21" s="638"/>
      <c r="CE21" s="639"/>
      <c r="CF21" s="639"/>
      <c r="CG21" s="639"/>
      <c r="CH21" s="639"/>
      <c r="CI21" s="639"/>
      <c r="CJ21" s="639"/>
      <c r="CK21" s="639"/>
      <c r="CL21" s="639"/>
      <c r="CM21" s="639"/>
      <c r="CN21" s="639"/>
      <c r="CO21" s="639"/>
      <c r="CP21" s="639"/>
      <c r="CQ21" s="640"/>
      <c r="CR21" s="742"/>
      <c r="CS21" s="743"/>
      <c r="CT21" s="743"/>
      <c r="CU21" s="743"/>
      <c r="CV21" s="743"/>
      <c r="CW21" s="743"/>
      <c r="CX21" s="743"/>
      <c r="CY21" s="744"/>
      <c r="CZ21" s="745"/>
      <c r="DA21" s="745"/>
      <c r="DB21" s="745"/>
      <c r="DC21" s="745"/>
      <c r="DD21" s="746"/>
      <c r="DE21" s="743"/>
      <c r="DF21" s="743"/>
      <c r="DG21" s="743"/>
      <c r="DH21" s="743"/>
      <c r="DI21" s="743"/>
      <c r="DJ21" s="743"/>
      <c r="DK21" s="743"/>
      <c r="DL21" s="743"/>
      <c r="DM21" s="743"/>
      <c r="DN21" s="743"/>
      <c r="DO21" s="743"/>
      <c r="DP21" s="744"/>
      <c r="DQ21" s="746"/>
      <c r="DR21" s="743"/>
      <c r="DS21" s="743"/>
      <c r="DT21" s="743"/>
      <c r="DU21" s="743"/>
      <c r="DV21" s="743"/>
      <c r="DW21" s="743"/>
      <c r="DX21" s="743"/>
      <c r="DY21" s="743"/>
      <c r="DZ21" s="743"/>
      <c r="EA21" s="743"/>
      <c r="EB21" s="743"/>
      <c r="EC21" s="750"/>
    </row>
    <row r="22" spans="2:133" ht="11.25" customHeight="1" x14ac:dyDescent="0.2">
      <c r="B22" s="654" t="s">
        <v>285</v>
      </c>
      <c r="C22" s="655"/>
      <c r="D22" s="655"/>
      <c r="E22" s="655"/>
      <c r="F22" s="655"/>
      <c r="G22" s="655"/>
      <c r="H22" s="655"/>
      <c r="I22" s="655"/>
      <c r="J22" s="655"/>
      <c r="K22" s="655"/>
      <c r="L22" s="655"/>
      <c r="M22" s="655"/>
      <c r="N22" s="655"/>
      <c r="O22" s="655"/>
      <c r="P22" s="655"/>
      <c r="Q22" s="656"/>
      <c r="R22" s="657">
        <v>1910147</v>
      </c>
      <c r="S22" s="658"/>
      <c r="T22" s="658"/>
      <c r="U22" s="658"/>
      <c r="V22" s="658"/>
      <c r="W22" s="658"/>
      <c r="X22" s="658"/>
      <c r="Y22" s="659"/>
      <c r="Z22" s="695">
        <v>6.3</v>
      </c>
      <c r="AA22" s="695"/>
      <c r="AB22" s="695"/>
      <c r="AC22" s="695"/>
      <c r="AD22" s="696">
        <v>1910147</v>
      </c>
      <c r="AE22" s="696"/>
      <c r="AF22" s="696"/>
      <c r="AG22" s="696"/>
      <c r="AH22" s="696"/>
      <c r="AI22" s="696"/>
      <c r="AJ22" s="696"/>
      <c r="AK22" s="696"/>
      <c r="AL22" s="660">
        <v>12.2</v>
      </c>
      <c r="AM22" s="661"/>
      <c r="AN22" s="661"/>
      <c r="AO22" s="697"/>
      <c r="AP22" s="654" t="s">
        <v>286</v>
      </c>
      <c r="AQ22" s="734"/>
      <c r="AR22" s="734"/>
      <c r="AS22" s="734"/>
      <c r="AT22" s="734"/>
      <c r="AU22" s="734"/>
      <c r="AV22" s="734"/>
      <c r="AW22" s="734"/>
      <c r="AX22" s="734"/>
      <c r="AY22" s="734"/>
      <c r="AZ22" s="734"/>
      <c r="BA22" s="734"/>
      <c r="BB22" s="734"/>
      <c r="BC22" s="734"/>
      <c r="BD22" s="734"/>
      <c r="BE22" s="734"/>
      <c r="BF22" s="735"/>
      <c r="BG22" s="657" t="s">
        <v>259</v>
      </c>
      <c r="BH22" s="658"/>
      <c r="BI22" s="658"/>
      <c r="BJ22" s="658"/>
      <c r="BK22" s="658"/>
      <c r="BL22" s="658"/>
      <c r="BM22" s="658"/>
      <c r="BN22" s="659"/>
      <c r="BO22" s="695" t="s">
        <v>131</v>
      </c>
      <c r="BP22" s="695"/>
      <c r="BQ22" s="695"/>
      <c r="BR22" s="695"/>
      <c r="BS22" s="696" t="s">
        <v>247</v>
      </c>
      <c r="BT22" s="696"/>
      <c r="BU22" s="696"/>
      <c r="BV22" s="696"/>
      <c r="BW22" s="696"/>
      <c r="BX22" s="696"/>
      <c r="BY22" s="696"/>
      <c r="BZ22" s="696"/>
      <c r="CA22" s="696"/>
      <c r="CB22" s="736"/>
      <c r="CD22" s="709" t="s">
        <v>287</v>
      </c>
      <c r="CE22" s="710"/>
      <c r="CF22" s="710"/>
      <c r="CG22" s="710"/>
      <c r="CH22" s="710"/>
      <c r="CI22" s="710"/>
      <c r="CJ22" s="710"/>
      <c r="CK22" s="710"/>
      <c r="CL22" s="710"/>
      <c r="CM22" s="710"/>
      <c r="CN22" s="710"/>
      <c r="CO22" s="710"/>
      <c r="CP22" s="710"/>
      <c r="CQ22" s="710"/>
      <c r="CR22" s="710"/>
      <c r="CS22" s="710"/>
      <c r="CT22" s="710"/>
      <c r="CU22" s="710"/>
      <c r="CV22" s="710"/>
      <c r="CW22" s="710"/>
      <c r="CX22" s="710"/>
      <c r="CY22" s="710"/>
      <c r="CZ22" s="710"/>
      <c r="DA22" s="710"/>
      <c r="DB22" s="710"/>
      <c r="DC22" s="710"/>
      <c r="DD22" s="710"/>
      <c r="DE22" s="710"/>
      <c r="DF22" s="710"/>
      <c r="DG22" s="710"/>
      <c r="DH22" s="710"/>
      <c r="DI22" s="710"/>
      <c r="DJ22" s="710"/>
      <c r="DK22" s="710"/>
      <c r="DL22" s="710"/>
      <c r="DM22" s="710"/>
      <c r="DN22" s="710"/>
      <c r="DO22" s="710"/>
      <c r="DP22" s="710"/>
      <c r="DQ22" s="710"/>
      <c r="DR22" s="710"/>
      <c r="DS22" s="710"/>
      <c r="DT22" s="710"/>
      <c r="DU22" s="710"/>
      <c r="DV22" s="710"/>
      <c r="DW22" s="710"/>
      <c r="DX22" s="710"/>
      <c r="DY22" s="710"/>
      <c r="DZ22" s="710"/>
      <c r="EA22" s="710"/>
      <c r="EB22" s="710"/>
      <c r="EC22" s="711"/>
    </row>
    <row r="23" spans="2:133" ht="11.25" customHeight="1" x14ac:dyDescent="0.2">
      <c r="B23" s="654" t="s">
        <v>288</v>
      </c>
      <c r="C23" s="655"/>
      <c r="D23" s="655"/>
      <c r="E23" s="655"/>
      <c r="F23" s="655"/>
      <c r="G23" s="655"/>
      <c r="H23" s="655"/>
      <c r="I23" s="655"/>
      <c r="J23" s="655"/>
      <c r="K23" s="655"/>
      <c r="L23" s="655"/>
      <c r="M23" s="655"/>
      <c r="N23" s="655"/>
      <c r="O23" s="655"/>
      <c r="P23" s="655"/>
      <c r="Q23" s="656"/>
      <c r="R23" s="657">
        <v>290682</v>
      </c>
      <c r="S23" s="658"/>
      <c r="T23" s="658"/>
      <c r="U23" s="658"/>
      <c r="V23" s="658"/>
      <c r="W23" s="658"/>
      <c r="X23" s="658"/>
      <c r="Y23" s="659"/>
      <c r="Z23" s="695">
        <v>1</v>
      </c>
      <c r="AA23" s="695"/>
      <c r="AB23" s="695"/>
      <c r="AC23" s="695"/>
      <c r="AD23" s="696" t="s">
        <v>131</v>
      </c>
      <c r="AE23" s="696"/>
      <c r="AF23" s="696"/>
      <c r="AG23" s="696"/>
      <c r="AH23" s="696"/>
      <c r="AI23" s="696"/>
      <c r="AJ23" s="696"/>
      <c r="AK23" s="696"/>
      <c r="AL23" s="660" t="s">
        <v>259</v>
      </c>
      <c r="AM23" s="661"/>
      <c r="AN23" s="661"/>
      <c r="AO23" s="697"/>
      <c r="AP23" s="654" t="s">
        <v>289</v>
      </c>
      <c r="AQ23" s="734"/>
      <c r="AR23" s="734"/>
      <c r="AS23" s="734"/>
      <c r="AT23" s="734"/>
      <c r="AU23" s="734"/>
      <c r="AV23" s="734"/>
      <c r="AW23" s="734"/>
      <c r="AX23" s="734"/>
      <c r="AY23" s="734"/>
      <c r="AZ23" s="734"/>
      <c r="BA23" s="734"/>
      <c r="BB23" s="734"/>
      <c r="BC23" s="734"/>
      <c r="BD23" s="734"/>
      <c r="BE23" s="734"/>
      <c r="BF23" s="735"/>
      <c r="BG23" s="657">
        <v>764214</v>
      </c>
      <c r="BH23" s="658"/>
      <c r="BI23" s="658"/>
      <c r="BJ23" s="658"/>
      <c r="BK23" s="658"/>
      <c r="BL23" s="658"/>
      <c r="BM23" s="658"/>
      <c r="BN23" s="659"/>
      <c r="BO23" s="695">
        <v>6.3</v>
      </c>
      <c r="BP23" s="695"/>
      <c r="BQ23" s="695"/>
      <c r="BR23" s="695"/>
      <c r="BS23" s="696" t="s">
        <v>131</v>
      </c>
      <c r="BT23" s="696"/>
      <c r="BU23" s="696"/>
      <c r="BV23" s="696"/>
      <c r="BW23" s="696"/>
      <c r="BX23" s="696"/>
      <c r="BY23" s="696"/>
      <c r="BZ23" s="696"/>
      <c r="CA23" s="696"/>
      <c r="CB23" s="736"/>
      <c r="CD23" s="709" t="s">
        <v>227</v>
      </c>
      <c r="CE23" s="710"/>
      <c r="CF23" s="710"/>
      <c r="CG23" s="710"/>
      <c r="CH23" s="710"/>
      <c r="CI23" s="710"/>
      <c r="CJ23" s="710"/>
      <c r="CK23" s="710"/>
      <c r="CL23" s="710"/>
      <c r="CM23" s="710"/>
      <c r="CN23" s="710"/>
      <c r="CO23" s="710"/>
      <c r="CP23" s="710"/>
      <c r="CQ23" s="711"/>
      <c r="CR23" s="709" t="s">
        <v>290</v>
      </c>
      <c r="CS23" s="710"/>
      <c r="CT23" s="710"/>
      <c r="CU23" s="710"/>
      <c r="CV23" s="710"/>
      <c r="CW23" s="710"/>
      <c r="CX23" s="710"/>
      <c r="CY23" s="711"/>
      <c r="CZ23" s="709" t="s">
        <v>291</v>
      </c>
      <c r="DA23" s="710"/>
      <c r="DB23" s="710"/>
      <c r="DC23" s="711"/>
      <c r="DD23" s="709" t="s">
        <v>292</v>
      </c>
      <c r="DE23" s="710"/>
      <c r="DF23" s="710"/>
      <c r="DG23" s="710"/>
      <c r="DH23" s="710"/>
      <c r="DI23" s="710"/>
      <c r="DJ23" s="710"/>
      <c r="DK23" s="711"/>
      <c r="DL23" s="747" t="s">
        <v>293</v>
      </c>
      <c r="DM23" s="748"/>
      <c r="DN23" s="748"/>
      <c r="DO23" s="748"/>
      <c r="DP23" s="748"/>
      <c r="DQ23" s="748"/>
      <c r="DR23" s="748"/>
      <c r="DS23" s="748"/>
      <c r="DT23" s="748"/>
      <c r="DU23" s="748"/>
      <c r="DV23" s="749"/>
      <c r="DW23" s="709" t="s">
        <v>294</v>
      </c>
      <c r="DX23" s="710"/>
      <c r="DY23" s="710"/>
      <c r="DZ23" s="710"/>
      <c r="EA23" s="710"/>
      <c r="EB23" s="710"/>
      <c r="EC23" s="711"/>
    </row>
    <row r="24" spans="2:133" ht="11.25" customHeight="1" x14ac:dyDescent="0.2">
      <c r="B24" s="654" t="s">
        <v>295</v>
      </c>
      <c r="C24" s="655"/>
      <c r="D24" s="655"/>
      <c r="E24" s="655"/>
      <c r="F24" s="655"/>
      <c r="G24" s="655"/>
      <c r="H24" s="655"/>
      <c r="I24" s="655"/>
      <c r="J24" s="655"/>
      <c r="K24" s="655"/>
      <c r="L24" s="655"/>
      <c r="M24" s="655"/>
      <c r="N24" s="655"/>
      <c r="O24" s="655"/>
      <c r="P24" s="655"/>
      <c r="Q24" s="656"/>
      <c r="R24" s="657" t="s">
        <v>131</v>
      </c>
      <c r="S24" s="658"/>
      <c r="T24" s="658"/>
      <c r="U24" s="658"/>
      <c r="V24" s="658"/>
      <c r="W24" s="658"/>
      <c r="X24" s="658"/>
      <c r="Y24" s="659"/>
      <c r="Z24" s="695" t="s">
        <v>259</v>
      </c>
      <c r="AA24" s="695"/>
      <c r="AB24" s="695"/>
      <c r="AC24" s="695"/>
      <c r="AD24" s="696" t="s">
        <v>131</v>
      </c>
      <c r="AE24" s="696"/>
      <c r="AF24" s="696"/>
      <c r="AG24" s="696"/>
      <c r="AH24" s="696"/>
      <c r="AI24" s="696"/>
      <c r="AJ24" s="696"/>
      <c r="AK24" s="696"/>
      <c r="AL24" s="660" t="s">
        <v>131</v>
      </c>
      <c r="AM24" s="661"/>
      <c r="AN24" s="661"/>
      <c r="AO24" s="697"/>
      <c r="AP24" s="654" t="s">
        <v>296</v>
      </c>
      <c r="AQ24" s="734"/>
      <c r="AR24" s="734"/>
      <c r="AS24" s="734"/>
      <c r="AT24" s="734"/>
      <c r="AU24" s="734"/>
      <c r="AV24" s="734"/>
      <c r="AW24" s="734"/>
      <c r="AX24" s="734"/>
      <c r="AY24" s="734"/>
      <c r="AZ24" s="734"/>
      <c r="BA24" s="734"/>
      <c r="BB24" s="734"/>
      <c r="BC24" s="734"/>
      <c r="BD24" s="734"/>
      <c r="BE24" s="734"/>
      <c r="BF24" s="735"/>
      <c r="BG24" s="657" t="s">
        <v>131</v>
      </c>
      <c r="BH24" s="658"/>
      <c r="BI24" s="658"/>
      <c r="BJ24" s="658"/>
      <c r="BK24" s="658"/>
      <c r="BL24" s="658"/>
      <c r="BM24" s="658"/>
      <c r="BN24" s="659"/>
      <c r="BO24" s="695" t="s">
        <v>131</v>
      </c>
      <c r="BP24" s="695"/>
      <c r="BQ24" s="695"/>
      <c r="BR24" s="695"/>
      <c r="BS24" s="696" t="s">
        <v>131</v>
      </c>
      <c r="BT24" s="696"/>
      <c r="BU24" s="696"/>
      <c r="BV24" s="696"/>
      <c r="BW24" s="696"/>
      <c r="BX24" s="696"/>
      <c r="BY24" s="696"/>
      <c r="BZ24" s="696"/>
      <c r="CA24" s="696"/>
      <c r="CB24" s="736"/>
      <c r="CD24" s="715" t="s">
        <v>297</v>
      </c>
      <c r="CE24" s="716"/>
      <c r="CF24" s="716"/>
      <c r="CG24" s="716"/>
      <c r="CH24" s="716"/>
      <c r="CI24" s="716"/>
      <c r="CJ24" s="716"/>
      <c r="CK24" s="716"/>
      <c r="CL24" s="716"/>
      <c r="CM24" s="716"/>
      <c r="CN24" s="716"/>
      <c r="CO24" s="716"/>
      <c r="CP24" s="716"/>
      <c r="CQ24" s="717"/>
      <c r="CR24" s="712">
        <v>12734970</v>
      </c>
      <c r="CS24" s="713"/>
      <c r="CT24" s="713"/>
      <c r="CU24" s="713"/>
      <c r="CV24" s="713"/>
      <c r="CW24" s="713"/>
      <c r="CX24" s="713"/>
      <c r="CY24" s="738"/>
      <c r="CZ24" s="739">
        <v>44.7</v>
      </c>
      <c r="DA24" s="721"/>
      <c r="DB24" s="721"/>
      <c r="DC24" s="741"/>
      <c r="DD24" s="737">
        <v>8208157</v>
      </c>
      <c r="DE24" s="713"/>
      <c r="DF24" s="713"/>
      <c r="DG24" s="713"/>
      <c r="DH24" s="713"/>
      <c r="DI24" s="713"/>
      <c r="DJ24" s="713"/>
      <c r="DK24" s="738"/>
      <c r="DL24" s="737">
        <v>8178992</v>
      </c>
      <c r="DM24" s="713"/>
      <c r="DN24" s="713"/>
      <c r="DO24" s="713"/>
      <c r="DP24" s="713"/>
      <c r="DQ24" s="713"/>
      <c r="DR24" s="713"/>
      <c r="DS24" s="713"/>
      <c r="DT24" s="713"/>
      <c r="DU24" s="713"/>
      <c r="DV24" s="738"/>
      <c r="DW24" s="739">
        <v>51.1</v>
      </c>
      <c r="DX24" s="721"/>
      <c r="DY24" s="721"/>
      <c r="DZ24" s="721"/>
      <c r="EA24" s="721"/>
      <c r="EB24" s="721"/>
      <c r="EC24" s="740"/>
    </row>
    <row r="25" spans="2:133" ht="11.25" customHeight="1" x14ac:dyDescent="0.2">
      <c r="B25" s="654" t="s">
        <v>298</v>
      </c>
      <c r="C25" s="655"/>
      <c r="D25" s="655"/>
      <c r="E25" s="655"/>
      <c r="F25" s="655"/>
      <c r="G25" s="655"/>
      <c r="H25" s="655"/>
      <c r="I25" s="655"/>
      <c r="J25" s="655"/>
      <c r="K25" s="655"/>
      <c r="L25" s="655"/>
      <c r="M25" s="655"/>
      <c r="N25" s="655"/>
      <c r="O25" s="655"/>
      <c r="P25" s="655"/>
      <c r="Q25" s="656"/>
      <c r="R25" s="657">
        <v>16854235</v>
      </c>
      <c r="S25" s="658"/>
      <c r="T25" s="658"/>
      <c r="U25" s="658"/>
      <c r="V25" s="658"/>
      <c r="W25" s="658"/>
      <c r="X25" s="658"/>
      <c r="Y25" s="659"/>
      <c r="Z25" s="695">
        <v>55.9</v>
      </c>
      <c r="AA25" s="695"/>
      <c r="AB25" s="695"/>
      <c r="AC25" s="695"/>
      <c r="AD25" s="696">
        <v>15542709</v>
      </c>
      <c r="AE25" s="696"/>
      <c r="AF25" s="696"/>
      <c r="AG25" s="696"/>
      <c r="AH25" s="696"/>
      <c r="AI25" s="696"/>
      <c r="AJ25" s="696"/>
      <c r="AK25" s="696"/>
      <c r="AL25" s="660">
        <v>99.5</v>
      </c>
      <c r="AM25" s="661"/>
      <c r="AN25" s="661"/>
      <c r="AO25" s="697"/>
      <c r="AP25" s="654" t="s">
        <v>299</v>
      </c>
      <c r="AQ25" s="734"/>
      <c r="AR25" s="734"/>
      <c r="AS25" s="734"/>
      <c r="AT25" s="734"/>
      <c r="AU25" s="734"/>
      <c r="AV25" s="734"/>
      <c r="AW25" s="734"/>
      <c r="AX25" s="734"/>
      <c r="AY25" s="734"/>
      <c r="AZ25" s="734"/>
      <c r="BA25" s="734"/>
      <c r="BB25" s="734"/>
      <c r="BC25" s="734"/>
      <c r="BD25" s="734"/>
      <c r="BE25" s="734"/>
      <c r="BF25" s="735"/>
      <c r="BG25" s="657" t="s">
        <v>259</v>
      </c>
      <c r="BH25" s="658"/>
      <c r="BI25" s="658"/>
      <c r="BJ25" s="658"/>
      <c r="BK25" s="658"/>
      <c r="BL25" s="658"/>
      <c r="BM25" s="658"/>
      <c r="BN25" s="659"/>
      <c r="BO25" s="695" t="s">
        <v>247</v>
      </c>
      <c r="BP25" s="695"/>
      <c r="BQ25" s="695"/>
      <c r="BR25" s="695"/>
      <c r="BS25" s="696" t="s">
        <v>247</v>
      </c>
      <c r="BT25" s="696"/>
      <c r="BU25" s="696"/>
      <c r="BV25" s="696"/>
      <c r="BW25" s="696"/>
      <c r="BX25" s="696"/>
      <c r="BY25" s="696"/>
      <c r="BZ25" s="696"/>
      <c r="CA25" s="696"/>
      <c r="CB25" s="736"/>
      <c r="CD25" s="654" t="s">
        <v>300</v>
      </c>
      <c r="CE25" s="655"/>
      <c r="CF25" s="655"/>
      <c r="CG25" s="655"/>
      <c r="CH25" s="655"/>
      <c r="CI25" s="655"/>
      <c r="CJ25" s="655"/>
      <c r="CK25" s="655"/>
      <c r="CL25" s="655"/>
      <c r="CM25" s="655"/>
      <c r="CN25" s="655"/>
      <c r="CO25" s="655"/>
      <c r="CP25" s="655"/>
      <c r="CQ25" s="656"/>
      <c r="CR25" s="657">
        <v>5268193</v>
      </c>
      <c r="CS25" s="670"/>
      <c r="CT25" s="670"/>
      <c r="CU25" s="670"/>
      <c r="CV25" s="670"/>
      <c r="CW25" s="670"/>
      <c r="CX25" s="670"/>
      <c r="CY25" s="671"/>
      <c r="CZ25" s="660">
        <v>18.5</v>
      </c>
      <c r="DA25" s="672"/>
      <c r="DB25" s="672"/>
      <c r="DC25" s="673"/>
      <c r="DD25" s="663">
        <v>4714585</v>
      </c>
      <c r="DE25" s="670"/>
      <c r="DF25" s="670"/>
      <c r="DG25" s="670"/>
      <c r="DH25" s="670"/>
      <c r="DI25" s="670"/>
      <c r="DJ25" s="670"/>
      <c r="DK25" s="671"/>
      <c r="DL25" s="663">
        <v>4692168</v>
      </c>
      <c r="DM25" s="670"/>
      <c r="DN25" s="670"/>
      <c r="DO25" s="670"/>
      <c r="DP25" s="670"/>
      <c r="DQ25" s="670"/>
      <c r="DR25" s="670"/>
      <c r="DS25" s="670"/>
      <c r="DT25" s="670"/>
      <c r="DU25" s="670"/>
      <c r="DV25" s="671"/>
      <c r="DW25" s="660">
        <v>29.3</v>
      </c>
      <c r="DX25" s="672"/>
      <c r="DY25" s="672"/>
      <c r="DZ25" s="672"/>
      <c r="EA25" s="672"/>
      <c r="EB25" s="672"/>
      <c r="EC25" s="684"/>
    </row>
    <row r="26" spans="2:133" ht="11.25" customHeight="1" x14ac:dyDescent="0.2">
      <c r="B26" s="654" t="s">
        <v>301</v>
      </c>
      <c r="C26" s="655"/>
      <c r="D26" s="655"/>
      <c r="E26" s="655"/>
      <c r="F26" s="655"/>
      <c r="G26" s="655"/>
      <c r="H26" s="655"/>
      <c r="I26" s="655"/>
      <c r="J26" s="655"/>
      <c r="K26" s="655"/>
      <c r="L26" s="655"/>
      <c r="M26" s="655"/>
      <c r="N26" s="655"/>
      <c r="O26" s="655"/>
      <c r="P26" s="655"/>
      <c r="Q26" s="656"/>
      <c r="R26" s="657">
        <v>8344</v>
      </c>
      <c r="S26" s="658"/>
      <c r="T26" s="658"/>
      <c r="U26" s="658"/>
      <c r="V26" s="658"/>
      <c r="W26" s="658"/>
      <c r="X26" s="658"/>
      <c r="Y26" s="659"/>
      <c r="Z26" s="695">
        <v>0</v>
      </c>
      <c r="AA26" s="695"/>
      <c r="AB26" s="695"/>
      <c r="AC26" s="695"/>
      <c r="AD26" s="696">
        <v>8344</v>
      </c>
      <c r="AE26" s="696"/>
      <c r="AF26" s="696"/>
      <c r="AG26" s="696"/>
      <c r="AH26" s="696"/>
      <c r="AI26" s="696"/>
      <c r="AJ26" s="696"/>
      <c r="AK26" s="696"/>
      <c r="AL26" s="660">
        <v>0.1</v>
      </c>
      <c r="AM26" s="661"/>
      <c r="AN26" s="661"/>
      <c r="AO26" s="697"/>
      <c r="AP26" s="654" t="s">
        <v>302</v>
      </c>
      <c r="AQ26" s="734"/>
      <c r="AR26" s="734"/>
      <c r="AS26" s="734"/>
      <c r="AT26" s="734"/>
      <c r="AU26" s="734"/>
      <c r="AV26" s="734"/>
      <c r="AW26" s="734"/>
      <c r="AX26" s="734"/>
      <c r="AY26" s="734"/>
      <c r="AZ26" s="734"/>
      <c r="BA26" s="734"/>
      <c r="BB26" s="734"/>
      <c r="BC26" s="734"/>
      <c r="BD26" s="734"/>
      <c r="BE26" s="734"/>
      <c r="BF26" s="735"/>
      <c r="BG26" s="657" t="s">
        <v>131</v>
      </c>
      <c r="BH26" s="658"/>
      <c r="BI26" s="658"/>
      <c r="BJ26" s="658"/>
      <c r="BK26" s="658"/>
      <c r="BL26" s="658"/>
      <c r="BM26" s="658"/>
      <c r="BN26" s="659"/>
      <c r="BO26" s="695" t="s">
        <v>131</v>
      </c>
      <c r="BP26" s="695"/>
      <c r="BQ26" s="695"/>
      <c r="BR26" s="695"/>
      <c r="BS26" s="696" t="s">
        <v>247</v>
      </c>
      <c r="BT26" s="696"/>
      <c r="BU26" s="696"/>
      <c r="BV26" s="696"/>
      <c r="BW26" s="696"/>
      <c r="BX26" s="696"/>
      <c r="BY26" s="696"/>
      <c r="BZ26" s="696"/>
      <c r="CA26" s="696"/>
      <c r="CB26" s="736"/>
      <c r="CD26" s="654" t="s">
        <v>303</v>
      </c>
      <c r="CE26" s="655"/>
      <c r="CF26" s="655"/>
      <c r="CG26" s="655"/>
      <c r="CH26" s="655"/>
      <c r="CI26" s="655"/>
      <c r="CJ26" s="655"/>
      <c r="CK26" s="655"/>
      <c r="CL26" s="655"/>
      <c r="CM26" s="655"/>
      <c r="CN26" s="655"/>
      <c r="CO26" s="655"/>
      <c r="CP26" s="655"/>
      <c r="CQ26" s="656"/>
      <c r="CR26" s="657">
        <v>3183359</v>
      </c>
      <c r="CS26" s="658"/>
      <c r="CT26" s="658"/>
      <c r="CU26" s="658"/>
      <c r="CV26" s="658"/>
      <c r="CW26" s="658"/>
      <c r="CX26" s="658"/>
      <c r="CY26" s="659"/>
      <c r="CZ26" s="660">
        <v>11.2</v>
      </c>
      <c r="DA26" s="672"/>
      <c r="DB26" s="672"/>
      <c r="DC26" s="673"/>
      <c r="DD26" s="663">
        <v>2804558</v>
      </c>
      <c r="DE26" s="658"/>
      <c r="DF26" s="658"/>
      <c r="DG26" s="658"/>
      <c r="DH26" s="658"/>
      <c r="DI26" s="658"/>
      <c r="DJ26" s="658"/>
      <c r="DK26" s="659"/>
      <c r="DL26" s="663" t="s">
        <v>259</v>
      </c>
      <c r="DM26" s="658"/>
      <c r="DN26" s="658"/>
      <c r="DO26" s="658"/>
      <c r="DP26" s="658"/>
      <c r="DQ26" s="658"/>
      <c r="DR26" s="658"/>
      <c r="DS26" s="658"/>
      <c r="DT26" s="658"/>
      <c r="DU26" s="658"/>
      <c r="DV26" s="659"/>
      <c r="DW26" s="660" t="s">
        <v>259</v>
      </c>
      <c r="DX26" s="672"/>
      <c r="DY26" s="672"/>
      <c r="DZ26" s="672"/>
      <c r="EA26" s="672"/>
      <c r="EB26" s="672"/>
      <c r="EC26" s="684"/>
    </row>
    <row r="27" spans="2:133" ht="11.25" customHeight="1" x14ac:dyDescent="0.2">
      <c r="B27" s="654" t="s">
        <v>304</v>
      </c>
      <c r="C27" s="655"/>
      <c r="D27" s="655"/>
      <c r="E27" s="655"/>
      <c r="F27" s="655"/>
      <c r="G27" s="655"/>
      <c r="H27" s="655"/>
      <c r="I27" s="655"/>
      <c r="J27" s="655"/>
      <c r="K27" s="655"/>
      <c r="L27" s="655"/>
      <c r="M27" s="655"/>
      <c r="N27" s="655"/>
      <c r="O27" s="655"/>
      <c r="P27" s="655"/>
      <c r="Q27" s="656"/>
      <c r="R27" s="657">
        <v>45606</v>
      </c>
      <c r="S27" s="658"/>
      <c r="T27" s="658"/>
      <c r="U27" s="658"/>
      <c r="V27" s="658"/>
      <c r="W27" s="658"/>
      <c r="X27" s="658"/>
      <c r="Y27" s="659"/>
      <c r="Z27" s="695">
        <v>0.2</v>
      </c>
      <c r="AA27" s="695"/>
      <c r="AB27" s="695"/>
      <c r="AC27" s="695"/>
      <c r="AD27" s="696" t="s">
        <v>259</v>
      </c>
      <c r="AE27" s="696"/>
      <c r="AF27" s="696"/>
      <c r="AG27" s="696"/>
      <c r="AH27" s="696"/>
      <c r="AI27" s="696"/>
      <c r="AJ27" s="696"/>
      <c r="AK27" s="696"/>
      <c r="AL27" s="660" t="s">
        <v>131</v>
      </c>
      <c r="AM27" s="661"/>
      <c r="AN27" s="661"/>
      <c r="AO27" s="697"/>
      <c r="AP27" s="654" t="s">
        <v>305</v>
      </c>
      <c r="AQ27" s="655"/>
      <c r="AR27" s="655"/>
      <c r="AS27" s="655"/>
      <c r="AT27" s="655"/>
      <c r="AU27" s="655"/>
      <c r="AV27" s="655"/>
      <c r="AW27" s="655"/>
      <c r="AX27" s="655"/>
      <c r="AY27" s="655"/>
      <c r="AZ27" s="655"/>
      <c r="BA27" s="655"/>
      <c r="BB27" s="655"/>
      <c r="BC27" s="655"/>
      <c r="BD27" s="655"/>
      <c r="BE27" s="655"/>
      <c r="BF27" s="656"/>
      <c r="BG27" s="657">
        <v>12088651</v>
      </c>
      <c r="BH27" s="658"/>
      <c r="BI27" s="658"/>
      <c r="BJ27" s="658"/>
      <c r="BK27" s="658"/>
      <c r="BL27" s="658"/>
      <c r="BM27" s="658"/>
      <c r="BN27" s="659"/>
      <c r="BO27" s="695">
        <v>100</v>
      </c>
      <c r="BP27" s="695"/>
      <c r="BQ27" s="695"/>
      <c r="BR27" s="695"/>
      <c r="BS27" s="696">
        <v>256630</v>
      </c>
      <c r="BT27" s="696"/>
      <c r="BU27" s="696"/>
      <c r="BV27" s="696"/>
      <c r="BW27" s="696"/>
      <c r="BX27" s="696"/>
      <c r="BY27" s="696"/>
      <c r="BZ27" s="696"/>
      <c r="CA27" s="696"/>
      <c r="CB27" s="736"/>
      <c r="CD27" s="654" t="s">
        <v>306</v>
      </c>
      <c r="CE27" s="655"/>
      <c r="CF27" s="655"/>
      <c r="CG27" s="655"/>
      <c r="CH27" s="655"/>
      <c r="CI27" s="655"/>
      <c r="CJ27" s="655"/>
      <c r="CK27" s="655"/>
      <c r="CL27" s="655"/>
      <c r="CM27" s="655"/>
      <c r="CN27" s="655"/>
      <c r="CO27" s="655"/>
      <c r="CP27" s="655"/>
      <c r="CQ27" s="656"/>
      <c r="CR27" s="657">
        <v>5521644</v>
      </c>
      <c r="CS27" s="670"/>
      <c r="CT27" s="670"/>
      <c r="CU27" s="670"/>
      <c r="CV27" s="670"/>
      <c r="CW27" s="670"/>
      <c r="CX27" s="670"/>
      <c r="CY27" s="671"/>
      <c r="CZ27" s="660">
        <v>19.399999999999999</v>
      </c>
      <c r="DA27" s="672"/>
      <c r="DB27" s="672"/>
      <c r="DC27" s="673"/>
      <c r="DD27" s="663">
        <v>1548439</v>
      </c>
      <c r="DE27" s="670"/>
      <c r="DF27" s="670"/>
      <c r="DG27" s="670"/>
      <c r="DH27" s="670"/>
      <c r="DI27" s="670"/>
      <c r="DJ27" s="670"/>
      <c r="DK27" s="671"/>
      <c r="DL27" s="663">
        <v>1541691</v>
      </c>
      <c r="DM27" s="670"/>
      <c r="DN27" s="670"/>
      <c r="DO27" s="670"/>
      <c r="DP27" s="670"/>
      <c r="DQ27" s="670"/>
      <c r="DR27" s="670"/>
      <c r="DS27" s="670"/>
      <c r="DT27" s="670"/>
      <c r="DU27" s="670"/>
      <c r="DV27" s="671"/>
      <c r="DW27" s="660">
        <v>9.6</v>
      </c>
      <c r="DX27" s="672"/>
      <c r="DY27" s="672"/>
      <c r="DZ27" s="672"/>
      <c r="EA27" s="672"/>
      <c r="EB27" s="672"/>
      <c r="EC27" s="684"/>
    </row>
    <row r="28" spans="2:133" ht="11.25" customHeight="1" x14ac:dyDescent="0.2">
      <c r="B28" s="654" t="s">
        <v>307</v>
      </c>
      <c r="C28" s="655"/>
      <c r="D28" s="655"/>
      <c r="E28" s="655"/>
      <c r="F28" s="655"/>
      <c r="G28" s="655"/>
      <c r="H28" s="655"/>
      <c r="I28" s="655"/>
      <c r="J28" s="655"/>
      <c r="K28" s="655"/>
      <c r="L28" s="655"/>
      <c r="M28" s="655"/>
      <c r="N28" s="655"/>
      <c r="O28" s="655"/>
      <c r="P28" s="655"/>
      <c r="Q28" s="656"/>
      <c r="R28" s="657">
        <v>350657</v>
      </c>
      <c r="S28" s="658"/>
      <c r="T28" s="658"/>
      <c r="U28" s="658"/>
      <c r="V28" s="658"/>
      <c r="W28" s="658"/>
      <c r="X28" s="658"/>
      <c r="Y28" s="659"/>
      <c r="Z28" s="695">
        <v>1.2</v>
      </c>
      <c r="AA28" s="695"/>
      <c r="AB28" s="695"/>
      <c r="AC28" s="695"/>
      <c r="AD28" s="696">
        <v>52272</v>
      </c>
      <c r="AE28" s="696"/>
      <c r="AF28" s="696"/>
      <c r="AG28" s="696"/>
      <c r="AH28" s="696"/>
      <c r="AI28" s="696"/>
      <c r="AJ28" s="696"/>
      <c r="AK28" s="696"/>
      <c r="AL28" s="660">
        <v>0.3</v>
      </c>
      <c r="AM28" s="661"/>
      <c r="AN28" s="661"/>
      <c r="AO28" s="697"/>
      <c r="AP28" s="654"/>
      <c r="AQ28" s="655"/>
      <c r="AR28" s="655"/>
      <c r="AS28" s="655"/>
      <c r="AT28" s="655"/>
      <c r="AU28" s="655"/>
      <c r="AV28" s="655"/>
      <c r="AW28" s="655"/>
      <c r="AX28" s="655"/>
      <c r="AY28" s="655"/>
      <c r="AZ28" s="655"/>
      <c r="BA28" s="655"/>
      <c r="BB28" s="655"/>
      <c r="BC28" s="655"/>
      <c r="BD28" s="655"/>
      <c r="BE28" s="655"/>
      <c r="BF28" s="656"/>
      <c r="BG28" s="657"/>
      <c r="BH28" s="658"/>
      <c r="BI28" s="658"/>
      <c r="BJ28" s="658"/>
      <c r="BK28" s="658"/>
      <c r="BL28" s="658"/>
      <c r="BM28" s="658"/>
      <c r="BN28" s="659"/>
      <c r="BO28" s="695"/>
      <c r="BP28" s="695"/>
      <c r="BQ28" s="695"/>
      <c r="BR28" s="695"/>
      <c r="BS28" s="663"/>
      <c r="BT28" s="658"/>
      <c r="BU28" s="658"/>
      <c r="BV28" s="658"/>
      <c r="BW28" s="658"/>
      <c r="BX28" s="658"/>
      <c r="BY28" s="658"/>
      <c r="BZ28" s="658"/>
      <c r="CA28" s="658"/>
      <c r="CB28" s="694"/>
      <c r="CD28" s="654" t="s">
        <v>308</v>
      </c>
      <c r="CE28" s="655"/>
      <c r="CF28" s="655"/>
      <c r="CG28" s="655"/>
      <c r="CH28" s="655"/>
      <c r="CI28" s="655"/>
      <c r="CJ28" s="655"/>
      <c r="CK28" s="655"/>
      <c r="CL28" s="655"/>
      <c r="CM28" s="655"/>
      <c r="CN28" s="655"/>
      <c r="CO28" s="655"/>
      <c r="CP28" s="655"/>
      <c r="CQ28" s="656"/>
      <c r="CR28" s="657">
        <v>1945133</v>
      </c>
      <c r="CS28" s="658"/>
      <c r="CT28" s="658"/>
      <c r="CU28" s="658"/>
      <c r="CV28" s="658"/>
      <c r="CW28" s="658"/>
      <c r="CX28" s="658"/>
      <c r="CY28" s="659"/>
      <c r="CZ28" s="660">
        <v>6.8</v>
      </c>
      <c r="DA28" s="672"/>
      <c r="DB28" s="672"/>
      <c r="DC28" s="673"/>
      <c r="DD28" s="663">
        <v>1945133</v>
      </c>
      <c r="DE28" s="658"/>
      <c r="DF28" s="658"/>
      <c r="DG28" s="658"/>
      <c r="DH28" s="658"/>
      <c r="DI28" s="658"/>
      <c r="DJ28" s="658"/>
      <c r="DK28" s="659"/>
      <c r="DL28" s="663">
        <v>1945133</v>
      </c>
      <c r="DM28" s="658"/>
      <c r="DN28" s="658"/>
      <c r="DO28" s="658"/>
      <c r="DP28" s="658"/>
      <c r="DQ28" s="658"/>
      <c r="DR28" s="658"/>
      <c r="DS28" s="658"/>
      <c r="DT28" s="658"/>
      <c r="DU28" s="658"/>
      <c r="DV28" s="659"/>
      <c r="DW28" s="660">
        <v>12.2</v>
      </c>
      <c r="DX28" s="672"/>
      <c r="DY28" s="672"/>
      <c r="DZ28" s="672"/>
      <c r="EA28" s="672"/>
      <c r="EB28" s="672"/>
      <c r="EC28" s="684"/>
    </row>
    <row r="29" spans="2:133" ht="11.25" customHeight="1" x14ac:dyDescent="0.2">
      <c r="B29" s="654" t="s">
        <v>309</v>
      </c>
      <c r="C29" s="655"/>
      <c r="D29" s="655"/>
      <c r="E29" s="655"/>
      <c r="F29" s="655"/>
      <c r="G29" s="655"/>
      <c r="H29" s="655"/>
      <c r="I29" s="655"/>
      <c r="J29" s="655"/>
      <c r="K29" s="655"/>
      <c r="L29" s="655"/>
      <c r="M29" s="655"/>
      <c r="N29" s="655"/>
      <c r="O29" s="655"/>
      <c r="P29" s="655"/>
      <c r="Q29" s="656"/>
      <c r="R29" s="657">
        <v>255978</v>
      </c>
      <c r="S29" s="658"/>
      <c r="T29" s="658"/>
      <c r="U29" s="658"/>
      <c r="V29" s="658"/>
      <c r="W29" s="658"/>
      <c r="X29" s="658"/>
      <c r="Y29" s="659"/>
      <c r="Z29" s="695">
        <v>0.8</v>
      </c>
      <c r="AA29" s="695"/>
      <c r="AB29" s="695"/>
      <c r="AC29" s="695"/>
      <c r="AD29" s="696" t="s">
        <v>140</v>
      </c>
      <c r="AE29" s="696"/>
      <c r="AF29" s="696"/>
      <c r="AG29" s="696"/>
      <c r="AH29" s="696"/>
      <c r="AI29" s="696"/>
      <c r="AJ29" s="696"/>
      <c r="AK29" s="696"/>
      <c r="AL29" s="660" t="s">
        <v>131</v>
      </c>
      <c r="AM29" s="661"/>
      <c r="AN29" s="661"/>
      <c r="AO29" s="697"/>
      <c r="AP29" s="638"/>
      <c r="AQ29" s="639"/>
      <c r="AR29" s="639"/>
      <c r="AS29" s="639"/>
      <c r="AT29" s="639"/>
      <c r="AU29" s="639"/>
      <c r="AV29" s="639"/>
      <c r="AW29" s="639"/>
      <c r="AX29" s="639"/>
      <c r="AY29" s="639"/>
      <c r="AZ29" s="639"/>
      <c r="BA29" s="639"/>
      <c r="BB29" s="639"/>
      <c r="BC29" s="639"/>
      <c r="BD29" s="639"/>
      <c r="BE29" s="639"/>
      <c r="BF29" s="640"/>
      <c r="BG29" s="657"/>
      <c r="BH29" s="658"/>
      <c r="BI29" s="658"/>
      <c r="BJ29" s="658"/>
      <c r="BK29" s="658"/>
      <c r="BL29" s="658"/>
      <c r="BM29" s="658"/>
      <c r="BN29" s="659"/>
      <c r="BO29" s="695"/>
      <c r="BP29" s="695"/>
      <c r="BQ29" s="695"/>
      <c r="BR29" s="695"/>
      <c r="BS29" s="696"/>
      <c r="BT29" s="696"/>
      <c r="BU29" s="696"/>
      <c r="BV29" s="696"/>
      <c r="BW29" s="696"/>
      <c r="BX29" s="696"/>
      <c r="BY29" s="696"/>
      <c r="BZ29" s="696"/>
      <c r="CA29" s="696"/>
      <c r="CB29" s="736"/>
      <c r="CD29" s="676" t="s">
        <v>310</v>
      </c>
      <c r="CE29" s="677"/>
      <c r="CF29" s="654" t="s">
        <v>311</v>
      </c>
      <c r="CG29" s="655"/>
      <c r="CH29" s="655"/>
      <c r="CI29" s="655"/>
      <c r="CJ29" s="655"/>
      <c r="CK29" s="655"/>
      <c r="CL29" s="655"/>
      <c r="CM29" s="655"/>
      <c r="CN29" s="655"/>
      <c r="CO29" s="655"/>
      <c r="CP29" s="655"/>
      <c r="CQ29" s="656"/>
      <c r="CR29" s="657">
        <v>1945133</v>
      </c>
      <c r="CS29" s="670"/>
      <c r="CT29" s="670"/>
      <c r="CU29" s="670"/>
      <c r="CV29" s="670"/>
      <c r="CW29" s="670"/>
      <c r="CX29" s="670"/>
      <c r="CY29" s="671"/>
      <c r="CZ29" s="660">
        <v>6.8</v>
      </c>
      <c r="DA29" s="672"/>
      <c r="DB29" s="672"/>
      <c r="DC29" s="673"/>
      <c r="DD29" s="663">
        <v>1945133</v>
      </c>
      <c r="DE29" s="670"/>
      <c r="DF29" s="670"/>
      <c r="DG29" s="670"/>
      <c r="DH29" s="670"/>
      <c r="DI29" s="670"/>
      <c r="DJ29" s="670"/>
      <c r="DK29" s="671"/>
      <c r="DL29" s="663">
        <v>1945133</v>
      </c>
      <c r="DM29" s="670"/>
      <c r="DN29" s="670"/>
      <c r="DO29" s="670"/>
      <c r="DP29" s="670"/>
      <c r="DQ29" s="670"/>
      <c r="DR29" s="670"/>
      <c r="DS29" s="670"/>
      <c r="DT29" s="670"/>
      <c r="DU29" s="670"/>
      <c r="DV29" s="671"/>
      <c r="DW29" s="660">
        <v>12.2</v>
      </c>
      <c r="DX29" s="672"/>
      <c r="DY29" s="672"/>
      <c r="DZ29" s="672"/>
      <c r="EA29" s="672"/>
      <c r="EB29" s="672"/>
      <c r="EC29" s="684"/>
    </row>
    <row r="30" spans="2:133" ht="11.25" customHeight="1" x14ac:dyDescent="0.2">
      <c r="B30" s="654" t="s">
        <v>312</v>
      </c>
      <c r="C30" s="655"/>
      <c r="D30" s="655"/>
      <c r="E30" s="655"/>
      <c r="F30" s="655"/>
      <c r="G30" s="655"/>
      <c r="H30" s="655"/>
      <c r="I30" s="655"/>
      <c r="J30" s="655"/>
      <c r="K30" s="655"/>
      <c r="L30" s="655"/>
      <c r="M30" s="655"/>
      <c r="N30" s="655"/>
      <c r="O30" s="655"/>
      <c r="P30" s="655"/>
      <c r="Q30" s="656"/>
      <c r="R30" s="657">
        <v>4414645</v>
      </c>
      <c r="S30" s="658"/>
      <c r="T30" s="658"/>
      <c r="U30" s="658"/>
      <c r="V30" s="658"/>
      <c r="W30" s="658"/>
      <c r="X30" s="658"/>
      <c r="Y30" s="659"/>
      <c r="Z30" s="695">
        <v>14.6</v>
      </c>
      <c r="AA30" s="695"/>
      <c r="AB30" s="695"/>
      <c r="AC30" s="695"/>
      <c r="AD30" s="696" t="s">
        <v>247</v>
      </c>
      <c r="AE30" s="696"/>
      <c r="AF30" s="696"/>
      <c r="AG30" s="696"/>
      <c r="AH30" s="696"/>
      <c r="AI30" s="696"/>
      <c r="AJ30" s="696"/>
      <c r="AK30" s="696"/>
      <c r="AL30" s="660" t="s">
        <v>131</v>
      </c>
      <c r="AM30" s="661"/>
      <c r="AN30" s="661"/>
      <c r="AO30" s="697"/>
      <c r="AP30" s="709" t="s">
        <v>227</v>
      </c>
      <c r="AQ30" s="710"/>
      <c r="AR30" s="710"/>
      <c r="AS30" s="710"/>
      <c r="AT30" s="710"/>
      <c r="AU30" s="710"/>
      <c r="AV30" s="710"/>
      <c r="AW30" s="710"/>
      <c r="AX30" s="710"/>
      <c r="AY30" s="710"/>
      <c r="AZ30" s="710"/>
      <c r="BA30" s="710"/>
      <c r="BB30" s="710"/>
      <c r="BC30" s="710"/>
      <c r="BD30" s="710"/>
      <c r="BE30" s="710"/>
      <c r="BF30" s="711"/>
      <c r="BG30" s="709" t="s">
        <v>313</v>
      </c>
      <c r="BH30" s="727"/>
      <c r="BI30" s="727"/>
      <c r="BJ30" s="727"/>
      <c r="BK30" s="727"/>
      <c r="BL30" s="727"/>
      <c r="BM30" s="727"/>
      <c r="BN30" s="727"/>
      <c r="BO30" s="727"/>
      <c r="BP30" s="727"/>
      <c r="BQ30" s="728"/>
      <c r="BR30" s="709" t="s">
        <v>314</v>
      </c>
      <c r="BS30" s="727"/>
      <c r="BT30" s="727"/>
      <c r="BU30" s="727"/>
      <c r="BV30" s="727"/>
      <c r="BW30" s="727"/>
      <c r="BX30" s="727"/>
      <c r="BY30" s="727"/>
      <c r="BZ30" s="727"/>
      <c r="CA30" s="727"/>
      <c r="CB30" s="728"/>
      <c r="CD30" s="678"/>
      <c r="CE30" s="679"/>
      <c r="CF30" s="654" t="s">
        <v>315</v>
      </c>
      <c r="CG30" s="655"/>
      <c r="CH30" s="655"/>
      <c r="CI30" s="655"/>
      <c r="CJ30" s="655"/>
      <c r="CK30" s="655"/>
      <c r="CL30" s="655"/>
      <c r="CM30" s="655"/>
      <c r="CN30" s="655"/>
      <c r="CO30" s="655"/>
      <c r="CP30" s="655"/>
      <c r="CQ30" s="656"/>
      <c r="CR30" s="657">
        <v>1892774</v>
      </c>
      <c r="CS30" s="658"/>
      <c r="CT30" s="658"/>
      <c r="CU30" s="658"/>
      <c r="CV30" s="658"/>
      <c r="CW30" s="658"/>
      <c r="CX30" s="658"/>
      <c r="CY30" s="659"/>
      <c r="CZ30" s="660">
        <v>6.6</v>
      </c>
      <c r="DA30" s="672"/>
      <c r="DB30" s="672"/>
      <c r="DC30" s="673"/>
      <c r="DD30" s="663">
        <v>1892774</v>
      </c>
      <c r="DE30" s="658"/>
      <c r="DF30" s="658"/>
      <c r="DG30" s="658"/>
      <c r="DH30" s="658"/>
      <c r="DI30" s="658"/>
      <c r="DJ30" s="658"/>
      <c r="DK30" s="659"/>
      <c r="DL30" s="663">
        <v>1892774</v>
      </c>
      <c r="DM30" s="658"/>
      <c r="DN30" s="658"/>
      <c r="DO30" s="658"/>
      <c r="DP30" s="658"/>
      <c r="DQ30" s="658"/>
      <c r="DR30" s="658"/>
      <c r="DS30" s="658"/>
      <c r="DT30" s="658"/>
      <c r="DU30" s="658"/>
      <c r="DV30" s="659"/>
      <c r="DW30" s="660">
        <v>11.8</v>
      </c>
      <c r="DX30" s="672"/>
      <c r="DY30" s="672"/>
      <c r="DZ30" s="672"/>
      <c r="EA30" s="672"/>
      <c r="EB30" s="672"/>
      <c r="EC30" s="684"/>
    </row>
    <row r="31" spans="2:133" ht="11.25" customHeight="1" x14ac:dyDescent="0.2">
      <c r="B31" s="724" t="s">
        <v>316</v>
      </c>
      <c r="C31" s="725"/>
      <c r="D31" s="725"/>
      <c r="E31" s="725"/>
      <c r="F31" s="725"/>
      <c r="G31" s="725"/>
      <c r="H31" s="725"/>
      <c r="I31" s="725"/>
      <c r="J31" s="725"/>
      <c r="K31" s="725"/>
      <c r="L31" s="725"/>
      <c r="M31" s="725"/>
      <c r="N31" s="725"/>
      <c r="O31" s="725"/>
      <c r="P31" s="725"/>
      <c r="Q31" s="726"/>
      <c r="R31" s="657" t="s">
        <v>140</v>
      </c>
      <c r="S31" s="658"/>
      <c r="T31" s="658"/>
      <c r="U31" s="658"/>
      <c r="V31" s="658"/>
      <c r="W31" s="658"/>
      <c r="X31" s="658"/>
      <c r="Y31" s="659"/>
      <c r="Z31" s="695" t="s">
        <v>131</v>
      </c>
      <c r="AA31" s="695"/>
      <c r="AB31" s="695"/>
      <c r="AC31" s="695"/>
      <c r="AD31" s="696" t="s">
        <v>131</v>
      </c>
      <c r="AE31" s="696"/>
      <c r="AF31" s="696"/>
      <c r="AG31" s="696"/>
      <c r="AH31" s="696"/>
      <c r="AI31" s="696"/>
      <c r="AJ31" s="696"/>
      <c r="AK31" s="696"/>
      <c r="AL31" s="660" t="s">
        <v>259</v>
      </c>
      <c r="AM31" s="661"/>
      <c r="AN31" s="661"/>
      <c r="AO31" s="697"/>
      <c r="AP31" s="729" t="s">
        <v>317</v>
      </c>
      <c r="AQ31" s="730"/>
      <c r="AR31" s="730"/>
      <c r="AS31" s="730"/>
      <c r="AT31" s="731" t="s">
        <v>318</v>
      </c>
      <c r="AU31" s="218"/>
      <c r="AV31" s="218"/>
      <c r="AW31" s="218"/>
      <c r="AX31" s="715" t="s">
        <v>191</v>
      </c>
      <c r="AY31" s="716"/>
      <c r="AZ31" s="716"/>
      <c r="BA31" s="716"/>
      <c r="BB31" s="716"/>
      <c r="BC31" s="716"/>
      <c r="BD31" s="716"/>
      <c r="BE31" s="716"/>
      <c r="BF31" s="717"/>
      <c r="BG31" s="719">
        <v>99.3</v>
      </c>
      <c r="BH31" s="720"/>
      <c r="BI31" s="720"/>
      <c r="BJ31" s="720"/>
      <c r="BK31" s="720"/>
      <c r="BL31" s="720"/>
      <c r="BM31" s="721">
        <v>98.2</v>
      </c>
      <c r="BN31" s="720"/>
      <c r="BO31" s="720"/>
      <c r="BP31" s="720"/>
      <c r="BQ31" s="722"/>
      <c r="BR31" s="719">
        <v>99.4</v>
      </c>
      <c r="BS31" s="720"/>
      <c r="BT31" s="720"/>
      <c r="BU31" s="720"/>
      <c r="BV31" s="720"/>
      <c r="BW31" s="720"/>
      <c r="BX31" s="721">
        <v>98.1</v>
      </c>
      <c r="BY31" s="720"/>
      <c r="BZ31" s="720"/>
      <c r="CA31" s="720"/>
      <c r="CB31" s="722"/>
      <c r="CD31" s="678"/>
      <c r="CE31" s="679"/>
      <c r="CF31" s="654" t="s">
        <v>319</v>
      </c>
      <c r="CG31" s="655"/>
      <c r="CH31" s="655"/>
      <c r="CI31" s="655"/>
      <c r="CJ31" s="655"/>
      <c r="CK31" s="655"/>
      <c r="CL31" s="655"/>
      <c r="CM31" s="655"/>
      <c r="CN31" s="655"/>
      <c r="CO31" s="655"/>
      <c r="CP31" s="655"/>
      <c r="CQ31" s="656"/>
      <c r="CR31" s="657">
        <v>52359</v>
      </c>
      <c r="CS31" s="670"/>
      <c r="CT31" s="670"/>
      <c r="CU31" s="670"/>
      <c r="CV31" s="670"/>
      <c r="CW31" s="670"/>
      <c r="CX31" s="670"/>
      <c r="CY31" s="671"/>
      <c r="CZ31" s="660">
        <v>0.2</v>
      </c>
      <c r="DA31" s="672"/>
      <c r="DB31" s="672"/>
      <c r="DC31" s="673"/>
      <c r="DD31" s="663">
        <v>52359</v>
      </c>
      <c r="DE31" s="670"/>
      <c r="DF31" s="670"/>
      <c r="DG31" s="670"/>
      <c r="DH31" s="670"/>
      <c r="DI31" s="670"/>
      <c r="DJ31" s="670"/>
      <c r="DK31" s="671"/>
      <c r="DL31" s="663">
        <v>52359</v>
      </c>
      <c r="DM31" s="670"/>
      <c r="DN31" s="670"/>
      <c r="DO31" s="670"/>
      <c r="DP31" s="670"/>
      <c r="DQ31" s="670"/>
      <c r="DR31" s="670"/>
      <c r="DS31" s="670"/>
      <c r="DT31" s="670"/>
      <c r="DU31" s="670"/>
      <c r="DV31" s="671"/>
      <c r="DW31" s="660">
        <v>0.3</v>
      </c>
      <c r="DX31" s="672"/>
      <c r="DY31" s="672"/>
      <c r="DZ31" s="672"/>
      <c r="EA31" s="672"/>
      <c r="EB31" s="672"/>
      <c r="EC31" s="684"/>
    </row>
    <row r="32" spans="2:133" ht="11.25" customHeight="1" x14ac:dyDescent="0.2">
      <c r="B32" s="654" t="s">
        <v>320</v>
      </c>
      <c r="C32" s="655"/>
      <c r="D32" s="655"/>
      <c r="E32" s="655"/>
      <c r="F32" s="655"/>
      <c r="G32" s="655"/>
      <c r="H32" s="655"/>
      <c r="I32" s="655"/>
      <c r="J32" s="655"/>
      <c r="K32" s="655"/>
      <c r="L32" s="655"/>
      <c r="M32" s="655"/>
      <c r="N32" s="655"/>
      <c r="O32" s="655"/>
      <c r="P32" s="655"/>
      <c r="Q32" s="656"/>
      <c r="R32" s="657">
        <v>1857003</v>
      </c>
      <c r="S32" s="658"/>
      <c r="T32" s="658"/>
      <c r="U32" s="658"/>
      <c r="V32" s="658"/>
      <c r="W32" s="658"/>
      <c r="X32" s="658"/>
      <c r="Y32" s="659"/>
      <c r="Z32" s="695">
        <v>6.2</v>
      </c>
      <c r="AA32" s="695"/>
      <c r="AB32" s="695"/>
      <c r="AC32" s="695"/>
      <c r="AD32" s="696" t="s">
        <v>131</v>
      </c>
      <c r="AE32" s="696"/>
      <c r="AF32" s="696"/>
      <c r="AG32" s="696"/>
      <c r="AH32" s="696"/>
      <c r="AI32" s="696"/>
      <c r="AJ32" s="696"/>
      <c r="AK32" s="696"/>
      <c r="AL32" s="660" t="s">
        <v>131</v>
      </c>
      <c r="AM32" s="661"/>
      <c r="AN32" s="661"/>
      <c r="AO32" s="697"/>
      <c r="AP32" s="698"/>
      <c r="AQ32" s="699"/>
      <c r="AR32" s="699"/>
      <c r="AS32" s="699"/>
      <c r="AT32" s="732"/>
      <c r="AU32" s="214" t="s">
        <v>321</v>
      </c>
      <c r="AX32" s="654" t="s">
        <v>322</v>
      </c>
      <c r="AY32" s="655"/>
      <c r="AZ32" s="655"/>
      <c r="BA32" s="655"/>
      <c r="BB32" s="655"/>
      <c r="BC32" s="655"/>
      <c r="BD32" s="655"/>
      <c r="BE32" s="655"/>
      <c r="BF32" s="656"/>
      <c r="BG32" s="723">
        <v>99</v>
      </c>
      <c r="BH32" s="670"/>
      <c r="BI32" s="670"/>
      <c r="BJ32" s="670"/>
      <c r="BK32" s="670"/>
      <c r="BL32" s="670"/>
      <c r="BM32" s="661">
        <v>97.6</v>
      </c>
      <c r="BN32" s="670"/>
      <c r="BO32" s="670"/>
      <c r="BP32" s="670"/>
      <c r="BQ32" s="693"/>
      <c r="BR32" s="723">
        <v>99.1</v>
      </c>
      <c r="BS32" s="670"/>
      <c r="BT32" s="670"/>
      <c r="BU32" s="670"/>
      <c r="BV32" s="670"/>
      <c r="BW32" s="670"/>
      <c r="BX32" s="661">
        <v>97.4</v>
      </c>
      <c r="BY32" s="670"/>
      <c r="BZ32" s="670"/>
      <c r="CA32" s="670"/>
      <c r="CB32" s="693"/>
      <c r="CD32" s="680"/>
      <c r="CE32" s="681"/>
      <c r="CF32" s="654" t="s">
        <v>323</v>
      </c>
      <c r="CG32" s="655"/>
      <c r="CH32" s="655"/>
      <c r="CI32" s="655"/>
      <c r="CJ32" s="655"/>
      <c r="CK32" s="655"/>
      <c r="CL32" s="655"/>
      <c r="CM32" s="655"/>
      <c r="CN32" s="655"/>
      <c r="CO32" s="655"/>
      <c r="CP32" s="655"/>
      <c r="CQ32" s="656"/>
      <c r="CR32" s="657" t="s">
        <v>140</v>
      </c>
      <c r="CS32" s="658"/>
      <c r="CT32" s="658"/>
      <c r="CU32" s="658"/>
      <c r="CV32" s="658"/>
      <c r="CW32" s="658"/>
      <c r="CX32" s="658"/>
      <c r="CY32" s="659"/>
      <c r="CZ32" s="660" t="s">
        <v>140</v>
      </c>
      <c r="DA32" s="672"/>
      <c r="DB32" s="672"/>
      <c r="DC32" s="673"/>
      <c r="DD32" s="663" t="s">
        <v>131</v>
      </c>
      <c r="DE32" s="658"/>
      <c r="DF32" s="658"/>
      <c r="DG32" s="658"/>
      <c r="DH32" s="658"/>
      <c r="DI32" s="658"/>
      <c r="DJ32" s="658"/>
      <c r="DK32" s="659"/>
      <c r="DL32" s="663" t="s">
        <v>247</v>
      </c>
      <c r="DM32" s="658"/>
      <c r="DN32" s="658"/>
      <c r="DO32" s="658"/>
      <c r="DP32" s="658"/>
      <c r="DQ32" s="658"/>
      <c r="DR32" s="658"/>
      <c r="DS32" s="658"/>
      <c r="DT32" s="658"/>
      <c r="DU32" s="658"/>
      <c r="DV32" s="659"/>
      <c r="DW32" s="660" t="s">
        <v>131</v>
      </c>
      <c r="DX32" s="672"/>
      <c r="DY32" s="672"/>
      <c r="DZ32" s="672"/>
      <c r="EA32" s="672"/>
      <c r="EB32" s="672"/>
      <c r="EC32" s="684"/>
    </row>
    <row r="33" spans="2:133" ht="11.25" customHeight="1" x14ac:dyDescent="0.2">
      <c r="B33" s="654" t="s">
        <v>324</v>
      </c>
      <c r="C33" s="655"/>
      <c r="D33" s="655"/>
      <c r="E33" s="655"/>
      <c r="F33" s="655"/>
      <c r="G33" s="655"/>
      <c r="H33" s="655"/>
      <c r="I33" s="655"/>
      <c r="J33" s="655"/>
      <c r="K33" s="655"/>
      <c r="L33" s="655"/>
      <c r="M33" s="655"/>
      <c r="N33" s="655"/>
      <c r="O33" s="655"/>
      <c r="P33" s="655"/>
      <c r="Q33" s="656"/>
      <c r="R33" s="657">
        <v>178780</v>
      </c>
      <c r="S33" s="658"/>
      <c r="T33" s="658"/>
      <c r="U33" s="658"/>
      <c r="V33" s="658"/>
      <c r="W33" s="658"/>
      <c r="X33" s="658"/>
      <c r="Y33" s="659"/>
      <c r="Z33" s="695">
        <v>0.6</v>
      </c>
      <c r="AA33" s="695"/>
      <c r="AB33" s="695"/>
      <c r="AC33" s="695"/>
      <c r="AD33" s="696">
        <v>12370</v>
      </c>
      <c r="AE33" s="696"/>
      <c r="AF33" s="696"/>
      <c r="AG33" s="696"/>
      <c r="AH33" s="696"/>
      <c r="AI33" s="696"/>
      <c r="AJ33" s="696"/>
      <c r="AK33" s="696"/>
      <c r="AL33" s="660">
        <v>0.1</v>
      </c>
      <c r="AM33" s="661"/>
      <c r="AN33" s="661"/>
      <c r="AO33" s="697"/>
      <c r="AP33" s="700"/>
      <c r="AQ33" s="701"/>
      <c r="AR33" s="701"/>
      <c r="AS33" s="701"/>
      <c r="AT33" s="733"/>
      <c r="AU33" s="219"/>
      <c r="AV33" s="219"/>
      <c r="AW33" s="219"/>
      <c r="AX33" s="638" t="s">
        <v>325</v>
      </c>
      <c r="AY33" s="639"/>
      <c r="AZ33" s="639"/>
      <c r="BA33" s="639"/>
      <c r="BB33" s="639"/>
      <c r="BC33" s="639"/>
      <c r="BD33" s="639"/>
      <c r="BE33" s="639"/>
      <c r="BF33" s="640"/>
      <c r="BG33" s="718">
        <v>99.6</v>
      </c>
      <c r="BH33" s="642"/>
      <c r="BI33" s="642"/>
      <c r="BJ33" s="642"/>
      <c r="BK33" s="642"/>
      <c r="BL33" s="642"/>
      <c r="BM33" s="688">
        <v>98.6</v>
      </c>
      <c r="BN33" s="642"/>
      <c r="BO33" s="642"/>
      <c r="BP33" s="642"/>
      <c r="BQ33" s="705"/>
      <c r="BR33" s="718">
        <v>99.6</v>
      </c>
      <c r="BS33" s="642"/>
      <c r="BT33" s="642"/>
      <c r="BU33" s="642"/>
      <c r="BV33" s="642"/>
      <c r="BW33" s="642"/>
      <c r="BX33" s="688">
        <v>98.6</v>
      </c>
      <c r="BY33" s="642"/>
      <c r="BZ33" s="642"/>
      <c r="CA33" s="642"/>
      <c r="CB33" s="705"/>
      <c r="CD33" s="654" t="s">
        <v>326</v>
      </c>
      <c r="CE33" s="655"/>
      <c r="CF33" s="655"/>
      <c r="CG33" s="655"/>
      <c r="CH33" s="655"/>
      <c r="CI33" s="655"/>
      <c r="CJ33" s="655"/>
      <c r="CK33" s="655"/>
      <c r="CL33" s="655"/>
      <c r="CM33" s="655"/>
      <c r="CN33" s="655"/>
      <c r="CO33" s="655"/>
      <c r="CP33" s="655"/>
      <c r="CQ33" s="656"/>
      <c r="CR33" s="657">
        <v>13908024</v>
      </c>
      <c r="CS33" s="670"/>
      <c r="CT33" s="670"/>
      <c r="CU33" s="670"/>
      <c r="CV33" s="670"/>
      <c r="CW33" s="670"/>
      <c r="CX33" s="670"/>
      <c r="CY33" s="671"/>
      <c r="CZ33" s="660">
        <v>48.9</v>
      </c>
      <c r="DA33" s="672"/>
      <c r="DB33" s="672"/>
      <c r="DC33" s="673"/>
      <c r="DD33" s="663">
        <v>10225864</v>
      </c>
      <c r="DE33" s="670"/>
      <c r="DF33" s="670"/>
      <c r="DG33" s="670"/>
      <c r="DH33" s="670"/>
      <c r="DI33" s="670"/>
      <c r="DJ33" s="670"/>
      <c r="DK33" s="671"/>
      <c r="DL33" s="663">
        <v>6442827</v>
      </c>
      <c r="DM33" s="670"/>
      <c r="DN33" s="670"/>
      <c r="DO33" s="670"/>
      <c r="DP33" s="670"/>
      <c r="DQ33" s="670"/>
      <c r="DR33" s="670"/>
      <c r="DS33" s="670"/>
      <c r="DT33" s="670"/>
      <c r="DU33" s="670"/>
      <c r="DV33" s="671"/>
      <c r="DW33" s="660">
        <v>40.299999999999997</v>
      </c>
      <c r="DX33" s="672"/>
      <c r="DY33" s="672"/>
      <c r="DZ33" s="672"/>
      <c r="EA33" s="672"/>
      <c r="EB33" s="672"/>
      <c r="EC33" s="684"/>
    </row>
    <row r="34" spans="2:133" ht="11.25" customHeight="1" x14ac:dyDescent="0.2">
      <c r="B34" s="654" t="s">
        <v>327</v>
      </c>
      <c r="C34" s="655"/>
      <c r="D34" s="655"/>
      <c r="E34" s="655"/>
      <c r="F34" s="655"/>
      <c r="G34" s="655"/>
      <c r="H34" s="655"/>
      <c r="I34" s="655"/>
      <c r="J34" s="655"/>
      <c r="K34" s="655"/>
      <c r="L34" s="655"/>
      <c r="M34" s="655"/>
      <c r="N34" s="655"/>
      <c r="O34" s="655"/>
      <c r="P34" s="655"/>
      <c r="Q34" s="656"/>
      <c r="R34" s="657">
        <v>1025835</v>
      </c>
      <c r="S34" s="658"/>
      <c r="T34" s="658"/>
      <c r="U34" s="658"/>
      <c r="V34" s="658"/>
      <c r="W34" s="658"/>
      <c r="X34" s="658"/>
      <c r="Y34" s="659"/>
      <c r="Z34" s="695">
        <v>3.4</v>
      </c>
      <c r="AA34" s="695"/>
      <c r="AB34" s="695"/>
      <c r="AC34" s="695"/>
      <c r="AD34" s="696" t="s">
        <v>131</v>
      </c>
      <c r="AE34" s="696"/>
      <c r="AF34" s="696"/>
      <c r="AG34" s="696"/>
      <c r="AH34" s="696"/>
      <c r="AI34" s="696"/>
      <c r="AJ34" s="696"/>
      <c r="AK34" s="696"/>
      <c r="AL34" s="660" t="s">
        <v>247</v>
      </c>
      <c r="AM34" s="661"/>
      <c r="AN34" s="661"/>
      <c r="AO34" s="697"/>
      <c r="AP34" s="220"/>
      <c r="AQ34" s="221"/>
      <c r="AS34" s="218"/>
      <c r="AT34" s="218"/>
      <c r="AU34" s="218"/>
      <c r="AV34" s="218"/>
      <c r="AW34" s="218"/>
      <c r="AX34" s="218"/>
      <c r="AY34" s="218"/>
      <c r="AZ34" s="218"/>
      <c r="BA34" s="218"/>
      <c r="BB34" s="218"/>
      <c r="BC34" s="218"/>
      <c r="BD34" s="218"/>
      <c r="BE34" s="218"/>
      <c r="BF34" s="218"/>
      <c r="BG34" s="221"/>
      <c r="BH34" s="221"/>
      <c r="BI34" s="221"/>
      <c r="BJ34" s="221"/>
      <c r="BK34" s="221"/>
      <c r="BL34" s="221"/>
      <c r="BM34" s="221"/>
      <c r="BN34" s="221"/>
      <c r="BO34" s="221"/>
      <c r="BP34" s="221"/>
      <c r="BQ34" s="221"/>
      <c r="BR34" s="221"/>
      <c r="BS34" s="221"/>
      <c r="BT34" s="221"/>
      <c r="BU34" s="221"/>
      <c r="BV34" s="221"/>
      <c r="BW34" s="221"/>
      <c r="BX34" s="221"/>
      <c r="BY34" s="221"/>
      <c r="BZ34" s="221"/>
      <c r="CA34" s="221"/>
      <c r="CB34" s="221"/>
      <c r="CD34" s="654" t="s">
        <v>328</v>
      </c>
      <c r="CE34" s="655"/>
      <c r="CF34" s="655"/>
      <c r="CG34" s="655"/>
      <c r="CH34" s="655"/>
      <c r="CI34" s="655"/>
      <c r="CJ34" s="655"/>
      <c r="CK34" s="655"/>
      <c r="CL34" s="655"/>
      <c r="CM34" s="655"/>
      <c r="CN34" s="655"/>
      <c r="CO34" s="655"/>
      <c r="CP34" s="655"/>
      <c r="CQ34" s="656"/>
      <c r="CR34" s="657">
        <v>5630813</v>
      </c>
      <c r="CS34" s="658"/>
      <c r="CT34" s="658"/>
      <c r="CU34" s="658"/>
      <c r="CV34" s="658"/>
      <c r="CW34" s="658"/>
      <c r="CX34" s="658"/>
      <c r="CY34" s="659"/>
      <c r="CZ34" s="660">
        <v>19.8</v>
      </c>
      <c r="DA34" s="672"/>
      <c r="DB34" s="672"/>
      <c r="DC34" s="673"/>
      <c r="DD34" s="663">
        <v>4060131</v>
      </c>
      <c r="DE34" s="658"/>
      <c r="DF34" s="658"/>
      <c r="DG34" s="658"/>
      <c r="DH34" s="658"/>
      <c r="DI34" s="658"/>
      <c r="DJ34" s="658"/>
      <c r="DK34" s="659"/>
      <c r="DL34" s="663">
        <v>3245669</v>
      </c>
      <c r="DM34" s="658"/>
      <c r="DN34" s="658"/>
      <c r="DO34" s="658"/>
      <c r="DP34" s="658"/>
      <c r="DQ34" s="658"/>
      <c r="DR34" s="658"/>
      <c r="DS34" s="658"/>
      <c r="DT34" s="658"/>
      <c r="DU34" s="658"/>
      <c r="DV34" s="659"/>
      <c r="DW34" s="660">
        <v>20.3</v>
      </c>
      <c r="DX34" s="672"/>
      <c r="DY34" s="672"/>
      <c r="DZ34" s="672"/>
      <c r="EA34" s="672"/>
      <c r="EB34" s="672"/>
      <c r="EC34" s="684"/>
    </row>
    <row r="35" spans="2:133" ht="11.25" customHeight="1" x14ac:dyDescent="0.2">
      <c r="B35" s="654" t="s">
        <v>329</v>
      </c>
      <c r="C35" s="655"/>
      <c r="D35" s="655"/>
      <c r="E35" s="655"/>
      <c r="F35" s="655"/>
      <c r="G35" s="655"/>
      <c r="H35" s="655"/>
      <c r="I35" s="655"/>
      <c r="J35" s="655"/>
      <c r="K35" s="655"/>
      <c r="L35" s="655"/>
      <c r="M35" s="655"/>
      <c r="N35" s="655"/>
      <c r="O35" s="655"/>
      <c r="P35" s="655"/>
      <c r="Q35" s="656"/>
      <c r="R35" s="657">
        <v>2380045</v>
      </c>
      <c r="S35" s="658"/>
      <c r="T35" s="658"/>
      <c r="U35" s="658"/>
      <c r="V35" s="658"/>
      <c r="W35" s="658"/>
      <c r="X35" s="658"/>
      <c r="Y35" s="659"/>
      <c r="Z35" s="695">
        <v>7.9</v>
      </c>
      <c r="AA35" s="695"/>
      <c r="AB35" s="695"/>
      <c r="AC35" s="695"/>
      <c r="AD35" s="696" t="s">
        <v>247</v>
      </c>
      <c r="AE35" s="696"/>
      <c r="AF35" s="696"/>
      <c r="AG35" s="696"/>
      <c r="AH35" s="696"/>
      <c r="AI35" s="696"/>
      <c r="AJ35" s="696"/>
      <c r="AK35" s="696"/>
      <c r="AL35" s="660" t="s">
        <v>247</v>
      </c>
      <c r="AM35" s="661"/>
      <c r="AN35" s="661"/>
      <c r="AO35" s="697"/>
      <c r="AP35" s="222"/>
      <c r="AQ35" s="709" t="s">
        <v>330</v>
      </c>
      <c r="AR35" s="710"/>
      <c r="AS35" s="710"/>
      <c r="AT35" s="710"/>
      <c r="AU35" s="710"/>
      <c r="AV35" s="710"/>
      <c r="AW35" s="710"/>
      <c r="AX35" s="710"/>
      <c r="AY35" s="710"/>
      <c r="AZ35" s="710"/>
      <c r="BA35" s="710"/>
      <c r="BB35" s="710"/>
      <c r="BC35" s="710"/>
      <c r="BD35" s="710"/>
      <c r="BE35" s="710"/>
      <c r="BF35" s="711"/>
      <c r="BG35" s="709" t="s">
        <v>331</v>
      </c>
      <c r="BH35" s="710"/>
      <c r="BI35" s="710"/>
      <c r="BJ35" s="710"/>
      <c r="BK35" s="710"/>
      <c r="BL35" s="710"/>
      <c r="BM35" s="710"/>
      <c r="BN35" s="710"/>
      <c r="BO35" s="710"/>
      <c r="BP35" s="710"/>
      <c r="BQ35" s="710"/>
      <c r="BR35" s="710"/>
      <c r="BS35" s="710"/>
      <c r="BT35" s="710"/>
      <c r="BU35" s="710"/>
      <c r="BV35" s="710"/>
      <c r="BW35" s="710"/>
      <c r="BX35" s="710"/>
      <c r="BY35" s="710"/>
      <c r="BZ35" s="710"/>
      <c r="CA35" s="710"/>
      <c r="CB35" s="711"/>
      <c r="CD35" s="654" t="s">
        <v>332</v>
      </c>
      <c r="CE35" s="655"/>
      <c r="CF35" s="655"/>
      <c r="CG35" s="655"/>
      <c r="CH35" s="655"/>
      <c r="CI35" s="655"/>
      <c r="CJ35" s="655"/>
      <c r="CK35" s="655"/>
      <c r="CL35" s="655"/>
      <c r="CM35" s="655"/>
      <c r="CN35" s="655"/>
      <c r="CO35" s="655"/>
      <c r="CP35" s="655"/>
      <c r="CQ35" s="656"/>
      <c r="CR35" s="657">
        <v>73746</v>
      </c>
      <c r="CS35" s="670"/>
      <c r="CT35" s="670"/>
      <c r="CU35" s="670"/>
      <c r="CV35" s="670"/>
      <c r="CW35" s="670"/>
      <c r="CX35" s="670"/>
      <c r="CY35" s="671"/>
      <c r="CZ35" s="660">
        <v>0.3</v>
      </c>
      <c r="DA35" s="672"/>
      <c r="DB35" s="672"/>
      <c r="DC35" s="673"/>
      <c r="DD35" s="663">
        <v>70167</v>
      </c>
      <c r="DE35" s="670"/>
      <c r="DF35" s="670"/>
      <c r="DG35" s="670"/>
      <c r="DH35" s="670"/>
      <c r="DI35" s="670"/>
      <c r="DJ35" s="670"/>
      <c r="DK35" s="671"/>
      <c r="DL35" s="663">
        <v>70167</v>
      </c>
      <c r="DM35" s="670"/>
      <c r="DN35" s="670"/>
      <c r="DO35" s="670"/>
      <c r="DP35" s="670"/>
      <c r="DQ35" s="670"/>
      <c r="DR35" s="670"/>
      <c r="DS35" s="670"/>
      <c r="DT35" s="670"/>
      <c r="DU35" s="670"/>
      <c r="DV35" s="671"/>
      <c r="DW35" s="660">
        <v>0.4</v>
      </c>
      <c r="DX35" s="672"/>
      <c r="DY35" s="672"/>
      <c r="DZ35" s="672"/>
      <c r="EA35" s="672"/>
      <c r="EB35" s="672"/>
      <c r="EC35" s="684"/>
    </row>
    <row r="36" spans="2:133" ht="11.25" customHeight="1" x14ac:dyDescent="0.2">
      <c r="B36" s="654" t="s">
        <v>333</v>
      </c>
      <c r="C36" s="655"/>
      <c r="D36" s="655"/>
      <c r="E36" s="655"/>
      <c r="F36" s="655"/>
      <c r="G36" s="655"/>
      <c r="H36" s="655"/>
      <c r="I36" s="655"/>
      <c r="J36" s="655"/>
      <c r="K36" s="655"/>
      <c r="L36" s="655"/>
      <c r="M36" s="655"/>
      <c r="N36" s="655"/>
      <c r="O36" s="655"/>
      <c r="P36" s="655"/>
      <c r="Q36" s="656"/>
      <c r="R36" s="657">
        <v>1347835</v>
      </c>
      <c r="S36" s="658"/>
      <c r="T36" s="658"/>
      <c r="U36" s="658"/>
      <c r="V36" s="658"/>
      <c r="W36" s="658"/>
      <c r="X36" s="658"/>
      <c r="Y36" s="659"/>
      <c r="Z36" s="695">
        <v>4.5</v>
      </c>
      <c r="AA36" s="695"/>
      <c r="AB36" s="695"/>
      <c r="AC36" s="695"/>
      <c r="AD36" s="696" t="s">
        <v>131</v>
      </c>
      <c r="AE36" s="696"/>
      <c r="AF36" s="696"/>
      <c r="AG36" s="696"/>
      <c r="AH36" s="696"/>
      <c r="AI36" s="696"/>
      <c r="AJ36" s="696"/>
      <c r="AK36" s="696"/>
      <c r="AL36" s="660" t="s">
        <v>247</v>
      </c>
      <c r="AM36" s="661"/>
      <c r="AN36" s="661"/>
      <c r="AO36" s="697"/>
      <c r="AP36" s="222"/>
      <c r="AQ36" s="706" t="s">
        <v>334</v>
      </c>
      <c r="AR36" s="707"/>
      <c r="AS36" s="707"/>
      <c r="AT36" s="707"/>
      <c r="AU36" s="707"/>
      <c r="AV36" s="707"/>
      <c r="AW36" s="707"/>
      <c r="AX36" s="707"/>
      <c r="AY36" s="708"/>
      <c r="AZ36" s="712">
        <v>3654317</v>
      </c>
      <c r="BA36" s="713"/>
      <c r="BB36" s="713"/>
      <c r="BC36" s="713"/>
      <c r="BD36" s="713"/>
      <c r="BE36" s="713"/>
      <c r="BF36" s="714"/>
      <c r="BG36" s="715" t="s">
        <v>335</v>
      </c>
      <c r="BH36" s="716"/>
      <c r="BI36" s="716"/>
      <c r="BJ36" s="716"/>
      <c r="BK36" s="716"/>
      <c r="BL36" s="716"/>
      <c r="BM36" s="716"/>
      <c r="BN36" s="716"/>
      <c r="BO36" s="716"/>
      <c r="BP36" s="716"/>
      <c r="BQ36" s="716"/>
      <c r="BR36" s="716"/>
      <c r="BS36" s="716"/>
      <c r="BT36" s="716"/>
      <c r="BU36" s="717"/>
      <c r="BV36" s="712">
        <v>189439</v>
      </c>
      <c r="BW36" s="713"/>
      <c r="BX36" s="713"/>
      <c r="BY36" s="713"/>
      <c r="BZ36" s="713"/>
      <c r="CA36" s="713"/>
      <c r="CB36" s="714"/>
      <c r="CD36" s="654" t="s">
        <v>336</v>
      </c>
      <c r="CE36" s="655"/>
      <c r="CF36" s="655"/>
      <c r="CG36" s="655"/>
      <c r="CH36" s="655"/>
      <c r="CI36" s="655"/>
      <c r="CJ36" s="655"/>
      <c r="CK36" s="655"/>
      <c r="CL36" s="655"/>
      <c r="CM36" s="655"/>
      <c r="CN36" s="655"/>
      <c r="CO36" s="655"/>
      <c r="CP36" s="655"/>
      <c r="CQ36" s="656"/>
      <c r="CR36" s="657">
        <v>2449868</v>
      </c>
      <c r="CS36" s="658"/>
      <c r="CT36" s="658"/>
      <c r="CU36" s="658"/>
      <c r="CV36" s="658"/>
      <c r="CW36" s="658"/>
      <c r="CX36" s="658"/>
      <c r="CY36" s="659"/>
      <c r="CZ36" s="660">
        <v>8.6</v>
      </c>
      <c r="DA36" s="672"/>
      <c r="DB36" s="672"/>
      <c r="DC36" s="673"/>
      <c r="DD36" s="663">
        <v>2129807</v>
      </c>
      <c r="DE36" s="658"/>
      <c r="DF36" s="658"/>
      <c r="DG36" s="658"/>
      <c r="DH36" s="658"/>
      <c r="DI36" s="658"/>
      <c r="DJ36" s="658"/>
      <c r="DK36" s="659"/>
      <c r="DL36" s="663">
        <v>1197115</v>
      </c>
      <c r="DM36" s="658"/>
      <c r="DN36" s="658"/>
      <c r="DO36" s="658"/>
      <c r="DP36" s="658"/>
      <c r="DQ36" s="658"/>
      <c r="DR36" s="658"/>
      <c r="DS36" s="658"/>
      <c r="DT36" s="658"/>
      <c r="DU36" s="658"/>
      <c r="DV36" s="659"/>
      <c r="DW36" s="660">
        <v>7.5</v>
      </c>
      <c r="DX36" s="672"/>
      <c r="DY36" s="672"/>
      <c r="DZ36" s="672"/>
      <c r="EA36" s="672"/>
      <c r="EB36" s="672"/>
      <c r="EC36" s="684"/>
    </row>
    <row r="37" spans="2:133" ht="11.25" customHeight="1" x14ac:dyDescent="0.2">
      <c r="B37" s="654" t="s">
        <v>337</v>
      </c>
      <c r="C37" s="655"/>
      <c r="D37" s="655"/>
      <c r="E37" s="655"/>
      <c r="F37" s="655"/>
      <c r="G37" s="655"/>
      <c r="H37" s="655"/>
      <c r="I37" s="655"/>
      <c r="J37" s="655"/>
      <c r="K37" s="655"/>
      <c r="L37" s="655"/>
      <c r="M37" s="655"/>
      <c r="N37" s="655"/>
      <c r="O37" s="655"/>
      <c r="P37" s="655"/>
      <c r="Q37" s="656"/>
      <c r="R37" s="657">
        <v>605853</v>
      </c>
      <c r="S37" s="658"/>
      <c r="T37" s="658"/>
      <c r="U37" s="658"/>
      <c r="V37" s="658"/>
      <c r="W37" s="658"/>
      <c r="X37" s="658"/>
      <c r="Y37" s="659"/>
      <c r="Z37" s="695">
        <v>2</v>
      </c>
      <c r="AA37" s="695"/>
      <c r="AB37" s="695"/>
      <c r="AC37" s="695"/>
      <c r="AD37" s="696">
        <v>5999</v>
      </c>
      <c r="AE37" s="696"/>
      <c r="AF37" s="696"/>
      <c r="AG37" s="696"/>
      <c r="AH37" s="696"/>
      <c r="AI37" s="696"/>
      <c r="AJ37" s="696"/>
      <c r="AK37" s="696"/>
      <c r="AL37" s="660">
        <v>0</v>
      </c>
      <c r="AM37" s="661"/>
      <c r="AN37" s="661"/>
      <c r="AO37" s="697"/>
      <c r="AQ37" s="690" t="s">
        <v>338</v>
      </c>
      <c r="AR37" s="691"/>
      <c r="AS37" s="691"/>
      <c r="AT37" s="691"/>
      <c r="AU37" s="691"/>
      <c r="AV37" s="691"/>
      <c r="AW37" s="691"/>
      <c r="AX37" s="691"/>
      <c r="AY37" s="692"/>
      <c r="AZ37" s="657">
        <v>1027819</v>
      </c>
      <c r="BA37" s="658"/>
      <c r="BB37" s="658"/>
      <c r="BC37" s="658"/>
      <c r="BD37" s="670"/>
      <c r="BE37" s="670"/>
      <c r="BF37" s="693"/>
      <c r="BG37" s="654" t="s">
        <v>339</v>
      </c>
      <c r="BH37" s="655"/>
      <c r="BI37" s="655"/>
      <c r="BJ37" s="655"/>
      <c r="BK37" s="655"/>
      <c r="BL37" s="655"/>
      <c r="BM37" s="655"/>
      <c r="BN37" s="655"/>
      <c r="BO37" s="655"/>
      <c r="BP37" s="655"/>
      <c r="BQ37" s="655"/>
      <c r="BR37" s="655"/>
      <c r="BS37" s="655"/>
      <c r="BT37" s="655"/>
      <c r="BU37" s="656"/>
      <c r="BV37" s="657">
        <v>187550</v>
      </c>
      <c r="BW37" s="658"/>
      <c r="BX37" s="658"/>
      <c r="BY37" s="658"/>
      <c r="BZ37" s="658"/>
      <c r="CA37" s="658"/>
      <c r="CB37" s="694"/>
      <c r="CD37" s="654" t="s">
        <v>340</v>
      </c>
      <c r="CE37" s="655"/>
      <c r="CF37" s="655"/>
      <c r="CG37" s="655"/>
      <c r="CH37" s="655"/>
      <c r="CI37" s="655"/>
      <c r="CJ37" s="655"/>
      <c r="CK37" s="655"/>
      <c r="CL37" s="655"/>
      <c r="CM37" s="655"/>
      <c r="CN37" s="655"/>
      <c r="CO37" s="655"/>
      <c r="CP37" s="655"/>
      <c r="CQ37" s="656"/>
      <c r="CR37" s="657">
        <v>142562</v>
      </c>
      <c r="CS37" s="670"/>
      <c r="CT37" s="670"/>
      <c r="CU37" s="670"/>
      <c r="CV37" s="670"/>
      <c r="CW37" s="670"/>
      <c r="CX37" s="670"/>
      <c r="CY37" s="671"/>
      <c r="CZ37" s="660">
        <v>0.5</v>
      </c>
      <c r="DA37" s="672"/>
      <c r="DB37" s="672"/>
      <c r="DC37" s="673"/>
      <c r="DD37" s="663">
        <v>142562</v>
      </c>
      <c r="DE37" s="670"/>
      <c r="DF37" s="670"/>
      <c r="DG37" s="670"/>
      <c r="DH37" s="670"/>
      <c r="DI37" s="670"/>
      <c r="DJ37" s="670"/>
      <c r="DK37" s="671"/>
      <c r="DL37" s="663">
        <v>142562</v>
      </c>
      <c r="DM37" s="670"/>
      <c r="DN37" s="670"/>
      <c r="DO37" s="670"/>
      <c r="DP37" s="670"/>
      <c r="DQ37" s="670"/>
      <c r="DR37" s="670"/>
      <c r="DS37" s="670"/>
      <c r="DT37" s="670"/>
      <c r="DU37" s="670"/>
      <c r="DV37" s="671"/>
      <c r="DW37" s="660">
        <v>0.9</v>
      </c>
      <c r="DX37" s="672"/>
      <c r="DY37" s="672"/>
      <c r="DZ37" s="672"/>
      <c r="EA37" s="672"/>
      <c r="EB37" s="672"/>
      <c r="EC37" s="684"/>
    </row>
    <row r="38" spans="2:133" ht="11.25" customHeight="1" x14ac:dyDescent="0.2">
      <c r="B38" s="654" t="s">
        <v>341</v>
      </c>
      <c r="C38" s="655"/>
      <c r="D38" s="655"/>
      <c r="E38" s="655"/>
      <c r="F38" s="655"/>
      <c r="G38" s="655"/>
      <c r="H38" s="655"/>
      <c r="I38" s="655"/>
      <c r="J38" s="655"/>
      <c r="K38" s="655"/>
      <c r="L38" s="655"/>
      <c r="M38" s="655"/>
      <c r="N38" s="655"/>
      <c r="O38" s="655"/>
      <c r="P38" s="655"/>
      <c r="Q38" s="656"/>
      <c r="R38" s="657">
        <v>821623</v>
      </c>
      <c r="S38" s="658"/>
      <c r="T38" s="658"/>
      <c r="U38" s="658"/>
      <c r="V38" s="658"/>
      <c r="W38" s="658"/>
      <c r="X38" s="658"/>
      <c r="Y38" s="659"/>
      <c r="Z38" s="695">
        <v>2.7</v>
      </c>
      <c r="AA38" s="695"/>
      <c r="AB38" s="695"/>
      <c r="AC38" s="695"/>
      <c r="AD38" s="696" t="s">
        <v>131</v>
      </c>
      <c r="AE38" s="696"/>
      <c r="AF38" s="696"/>
      <c r="AG38" s="696"/>
      <c r="AH38" s="696"/>
      <c r="AI38" s="696"/>
      <c r="AJ38" s="696"/>
      <c r="AK38" s="696"/>
      <c r="AL38" s="660" t="s">
        <v>131</v>
      </c>
      <c r="AM38" s="661"/>
      <c r="AN38" s="661"/>
      <c r="AO38" s="697"/>
      <c r="AQ38" s="690" t="s">
        <v>342</v>
      </c>
      <c r="AR38" s="691"/>
      <c r="AS38" s="691"/>
      <c r="AT38" s="691"/>
      <c r="AU38" s="691"/>
      <c r="AV38" s="691"/>
      <c r="AW38" s="691"/>
      <c r="AX38" s="691"/>
      <c r="AY38" s="692"/>
      <c r="AZ38" s="657">
        <v>88955</v>
      </c>
      <c r="BA38" s="658"/>
      <c r="BB38" s="658"/>
      <c r="BC38" s="658"/>
      <c r="BD38" s="670"/>
      <c r="BE38" s="670"/>
      <c r="BF38" s="693"/>
      <c r="BG38" s="654" t="s">
        <v>343</v>
      </c>
      <c r="BH38" s="655"/>
      <c r="BI38" s="655"/>
      <c r="BJ38" s="655"/>
      <c r="BK38" s="655"/>
      <c r="BL38" s="655"/>
      <c r="BM38" s="655"/>
      <c r="BN38" s="655"/>
      <c r="BO38" s="655"/>
      <c r="BP38" s="655"/>
      <c r="BQ38" s="655"/>
      <c r="BR38" s="655"/>
      <c r="BS38" s="655"/>
      <c r="BT38" s="655"/>
      <c r="BU38" s="656"/>
      <c r="BV38" s="657">
        <v>8601</v>
      </c>
      <c r="BW38" s="658"/>
      <c r="BX38" s="658"/>
      <c r="BY38" s="658"/>
      <c r="BZ38" s="658"/>
      <c r="CA38" s="658"/>
      <c r="CB38" s="694"/>
      <c r="CD38" s="654" t="s">
        <v>344</v>
      </c>
      <c r="CE38" s="655"/>
      <c r="CF38" s="655"/>
      <c r="CG38" s="655"/>
      <c r="CH38" s="655"/>
      <c r="CI38" s="655"/>
      <c r="CJ38" s="655"/>
      <c r="CK38" s="655"/>
      <c r="CL38" s="655"/>
      <c r="CM38" s="655"/>
      <c r="CN38" s="655"/>
      <c r="CO38" s="655"/>
      <c r="CP38" s="655"/>
      <c r="CQ38" s="656"/>
      <c r="CR38" s="657">
        <v>2537543</v>
      </c>
      <c r="CS38" s="658"/>
      <c r="CT38" s="658"/>
      <c r="CU38" s="658"/>
      <c r="CV38" s="658"/>
      <c r="CW38" s="658"/>
      <c r="CX38" s="658"/>
      <c r="CY38" s="659"/>
      <c r="CZ38" s="660">
        <v>8.9</v>
      </c>
      <c r="DA38" s="672"/>
      <c r="DB38" s="672"/>
      <c r="DC38" s="673"/>
      <c r="DD38" s="663">
        <v>2040173</v>
      </c>
      <c r="DE38" s="658"/>
      <c r="DF38" s="658"/>
      <c r="DG38" s="658"/>
      <c r="DH38" s="658"/>
      <c r="DI38" s="658"/>
      <c r="DJ38" s="658"/>
      <c r="DK38" s="659"/>
      <c r="DL38" s="663">
        <v>1929876</v>
      </c>
      <c r="DM38" s="658"/>
      <c r="DN38" s="658"/>
      <c r="DO38" s="658"/>
      <c r="DP38" s="658"/>
      <c r="DQ38" s="658"/>
      <c r="DR38" s="658"/>
      <c r="DS38" s="658"/>
      <c r="DT38" s="658"/>
      <c r="DU38" s="658"/>
      <c r="DV38" s="659"/>
      <c r="DW38" s="660">
        <v>12.1</v>
      </c>
      <c r="DX38" s="672"/>
      <c r="DY38" s="672"/>
      <c r="DZ38" s="672"/>
      <c r="EA38" s="672"/>
      <c r="EB38" s="672"/>
      <c r="EC38" s="684"/>
    </row>
    <row r="39" spans="2:133" ht="11.25" customHeight="1" x14ac:dyDescent="0.2">
      <c r="B39" s="654" t="s">
        <v>345</v>
      </c>
      <c r="C39" s="655"/>
      <c r="D39" s="655"/>
      <c r="E39" s="655"/>
      <c r="F39" s="655"/>
      <c r="G39" s="655"/>
      <c r="H39" s="655"/>
      <c r="I39" s="655"/>
      <c r="J39" s="655"/>
      <c r="K39" s="655"/>
      <c r="L39" s="655"/>
      <c r="M39" s="655"/>
      <c r="N39" s="655"/>
      <c r="O39" s="655"/>
      <c r="P39" s="655"/>
      <c r="Q39" s="656"/>
      <c r="R39" s="657" t="s">
        <v>131</v>
      </c>
      <c r="S39" s="658"/>
      <c r="T39" s="658"/>
      <c r="U39" s="658"/>
      <c r="V39" s="658"/>
      <c r="W39" s="658"/>
      <c r="X39" s="658"/>
      <c r="Y39" s="659"/>
      <c r="Z39" s="695" t="s">
        <v>131</v>
      </c>
      <c r="AA39" s="695"/>
      <c r="AB39" s="695"/>
      <c r="AC39" s="695"/>
      <c r="AD39" s="696" t="s">
        <v>140</v>
      </c>
      <c r="AE39" s="696"/>
      <c r="AF39" s="696"/>
      <c r="AG39" s="696"/>
      <c r="AH39" s="696"/>
      <c r="AI39" s="696"/>
      <c r="AJ39" s="696"/>
      <c r="AK39" s="696"/>
      <c r="AL39" s="660" t="s">
        <v>259</v>
      </c>
      <c r="AM39" s="661"/>
      <c r="AN39" s="661"/>
      <c r="AO39" s="697"/>
      <c r="AQ39" s="690" t="s">
        <v>346</v>
      </c>
      <c r="AR39" s="691"/>
      <c r="AS39" s="691"/>
      <c r="AT39" s="691"/>
      <c r="AU39" s="691"/>
      <c r="AV39" s="691"/>
      <c r="AW39" s="691"/>
      <c r="AX39" s="691"/>
      <c r="AY39" s="692"/>
      <c r="AZ39" s="657">
        <v>48572</v>
      </c>
      <c r="BA39" s="658"/>
      <c r="BB39" s="658"/>
      <c r="BC39" s="658"/>
      <c r="BD39" s="670"/>
      <c r="BE39" s="670"/>
      <c r="BF39" s="693"/>
      <c r="BG39" s="654" t="s">
        <v>347</v>
      </c>
      <c r="BH39" s="655"/>
      <c r="BI39" s="655"/>
      <c r="BJ39" s="655"/>
      <c r="BK39" s="655"/>
      <c r="BL39" s="655"/>
      <c r="BM39" s="655"/>
      <c r="BN39" s="655"/>
      <c r="BO39" s="655"/>
      <c r="BP39" s="655"/>
      <c r="BQ39" s="655"/>
      <c r="BR39" s="655"/>
      <c r="BS39" s="655"/>
      <c r="BT39" s="655"/>
      <c r="BU39" s="656"/>
      <c r="BV39" s="657">
        <v>12717</v>
      </c>
      <c r="BW39" s="658"/>
      <c r="BX39" s="658"/>
      <c r="BY39" s="658"/>
      <c r="BZ39" s="658"/>
      <c r="CA39" s="658"/>
      <c r="CB39" s="694"/>
      <c r="CD39" s="654" t="s">
        <v>348</v>
      </c>
      <c r="CE39" s="655"/>
      <c r="CF39" s="655"/>
      <c r="CG39" s="655"/>
      <c r="CH39" s="655"/>
      <c r="CI39" s="655"/>
      <c r="CJ39" s="655"/>
      <c r="CK39" s="655"/>
      <c r="CL39" s="655"/>
      <c r="CM39" s="655"/>
      <c r="CN39" s="655"/>
      <c r="CO39" s="655"/>
      <c r="CP39" s="655"/>
      <c r="CQ39" s="656"/>
      <c r="CR39" s="657">
        <v>2674591</v>
      </c>
      <c r="CS39" s="670"/>
      <c r="CT39" s="670"/>
      <c r="CU39" s="670"/>
      <c r="CV39" s="670"/>
      <c r="CW39" s="670"/>
      <c r="CX39" s="670"/>
      <c r="CY39" s="671"/>
      <c r="CZ39" s="660">
        <v>9.4</v>
      </c>
      <c r="DA39" s="672"/>
      <c r="DB39" s="672"/>
      <c r="DC39" s="673"/>
      <c r="DD39" s="663">
        <v>1495123</v>
      </c>
      <c r="DE39" s="670"/>
      <c r="DF39" s="670"/>
      <c r="DG39" s="670"/>
      <c r="DH39" s="670"/>
      <c r="DI39" s="670"/>
      <c r="DJ39" s="670"/>
      <c r="DK39" s="671"/>
      <c r="DL39" s="663" t="s">
        <v>131</v>
      </c>
      <c r="DM39" s="670"/>
      <c r="DN39" s="670"/>
      <c r="DO39" s="670"/>
      <c r="DP39" s="670"/>
      <c r="DQ39" s="670"/>
      <c r="DR39" s="670"/>
      <c r="DS39" s="670"/>
      <c r="DT39" s="670"/>
      <c r="DU39" s="670"/>
      <c r="DV39" s="671"/>
      <c r="DW39" s="660" t="s">
        <v>131</v>
      </c>
      <c r="DX39" s="672"/>
      <c r="DY39" s="672"/>
      <c r="DZ39" s="672"/>
      <c r="EA39" s="672"/>
      <c r="EB39" s="672"/>
      <c r="EC39" s="684"/>
    </row>
    <row r="40" spans="2:133" ht="11.25" customHeight="1" x14ac:dyDescent="0.2">
      <c r="B40" s="654" t="s">
        <v>349</v>
      </c>
      <c r="C40" s="655"/>
      <c r="D40" s="655"/>
      <c r="E40" s="655"/>
      <c r="F40" s="655"/>
      <c r="G40" s="655"/>
      <c r="H40" s="655"/>
      <c r="I40" s="655"/>
      <c r="J40" s="655"/>
      <c r="K40" s="655"/>
      <c r="L40" s="655"/>
      <c r="M40" s="655"/>
      <c r="N40" s="655"/>
      <c r="O40" s="655"/>
      <c r="P40" s="655"/>
      <c r="Q40" s="656"/>
      <c r="R40" s="657">
        <v>379123</v>
      </c>
      <c r="S40" s="658"/>
      <c r="T40" s="658"/>
      <c r="U40" s="658"/>
      <c r="V40" s="658"/>
      <c r="W40" s="658"/>
      <c r="X40" s="658"/>
      <c r="Y40" s="659"/>
      <c r="Z40" s="695">
        <v>1.3</v>
      </c>
      <c r="AA40" s="695"/>
      <c r="AB40" s="695"/>
      <c r="AC40" s="695"/>
      <c r="AD40" s="696" t="s">
        <v>131</v>
      </c>
      <c r="AE40" s="696"/>
      <c r="AF40" s="696"/>
      <c r="AG40" s="696"/>
      <c r="AH40" s="696"/>
      <c r="AI40" s="696"/>
      <c r="AJ40" s="696"/>
      <c r="AK40" s="696"/>
      <c r="AL40" s="660" t="s">
        <v>131</v>
      </c>
      <c r="AM40" s="661"/>
      <c r="AN40" s="661"/>
      <c r="AO40" s="697"/>
      <c r="AQ40" s="690" t="s">
        <v>350</v>
      </c>
      <c r="AR40" s="691"/>
      <c r="AS40" s="691"/>
      <c r="AT40" s="691"/>
      <c r="AU40" s="691"/>
      <c r="AV40" s="691"/>
      <c r="AW40" s="691"/>
      <c r="AX40" s="691"/>
      <c r="AY40" s="692"/>
      <c r="AZ40" s="657" t="s">
        <v>131</v>
      </c>
      <c r="BA40" s="658"/>
      <c r="BB40" s="658"/>
      <c r="BC40" s="658"/>
      <c r="BD40" s="670"/>
      <c r="BE40" s="670"/>
      <c r="BF40" s="693"/>
      <c r="BG40" s="698" t="s">
        <v>351</v>
      </c>
      <c r="BH40" s="699"/>
      <c r="BI40" s="699"/>
      <c r="BJ40" s="699"/>
      <c r="BK40" s="699"/>
      <c r="BL40" s="223"/>
      <c r="BM40" s="655" t="s">
        <v>352</v>
      </c>
      <c r="BN40" s="655"/>
      <c r="BO40" s="655"/>
      <c r="BP40" s="655"/>
      <c r="BQ40" s="655"/>
      <c r="BR40" s="655"/>
      <c r="BS40" s="655"/>
      <c r="BT40" s="655"/>
      <c r="BU40" s="656"/>
      <c r="BV40" s="657">
        <v>105</v>
      </c>
      <c r="BW40" s="658"/>
      <c r="BX40" s="658"/>
      <c r="BY40" s="658"/>
      <c r="BZ40" s="658"/>
      <c r="CA40" s="658"/>
      <c r="CB40" s="694"/>
      <c r="CD40" s="654" t="s">
        <v>353</v>
      </c>
      <c r="CE40" s="655"/>
      <c r="CF40" s="655"/>
      <c r="CG40" s="655"/>
      <c r="CH40" s="655"/>
      <c r="CI40" s="655"/>
      <c r="CJ40" s="655"/>
      <c r="CK40" s="655"/>
      <c r="CL40" s="655"/>
      <c r="CM40" s="655"/>
      <c r="CN40" s="655"/>
      <c r="CO40" s="655"/>
      <c r="CP40" s="655"/>
      <c r="CQ40" s="656"/>
      <c r="CR40" s="657">
        <v>541463</v>
      </c>
      <c r="CS40" s="658"/>
      <c r="CT40" s="658"/>
      <c r="CU40" s="658"/>
      <c r="CV40" s="658"/>
      <c r="CW40" s="658"/>
      <c r="CX40" s="658"/>
      <c r="CY40" s="659"/>
      <c r="CZ40" s="660">
        <v>1.9</v>
      </c>
      <c r="DA40" s="672"/>
      <c r="DB40" s="672"/>
      <c r="DC40" s="673"/>
      <c r="DD40" s="663">
        <v>430463</v>
      </c>
      <c r="DE40" s="658"/>
      <c r="DF40" s="658"/>
      <c r="DG40" s="658"/>
      <c r="DH40" s="658"/>
      <c r="DI40" s="658"/>
      <c r="DJ40" s="658"/>
      <c r="DK40" s="659"/>
      <c r="DL40" s="663" t="s">
        <v>259</v>
      </c>
      <c r="DM40" s="658"/>
      <c r="DN40" s="658"/>
      <c r="DO40" s="658"/>
      <c r="DP40" s="658"/>
      <c r="DQ40" s="658"/>
      <c r="DR40" s="658"/>
      <c r="DS40" s="658"/>
      <c r="DT40" s="658"/>
      <c r="DU40" s="658"/>
      <c r="DV40" s="659"/>
      <c r="DW40" s="660" t="s">
        <v>247</v>
      </c>
      <c r="DX40" s="672"/>
      <c r="DY40" s="672"/>
      <c r="DZ40" s="672"/>
      <c r="EA40" s="672"/>
      <c r="EB40" s="672"/>
      <c r="EC40" s="684"/>
    </row>
    <row r="41" spans="2:133" ht="11.25" customHeight="1" x14ac:dyDescent="0.2">
      <c r="B41" s="638" t="s">
        <v>354</v>
      </c>
      <c r="C41" s="639"/>
      <c r="D41" s="639"/>
      <c r="E41" s="639"/>
      <c r="F41" s="639"/>
      <c r="G41" s="639"/>
      <c r="H41" s="639"/>
      <c r="I41" s="639"/>
      <c r="J41" s="639"/>
      <c r="K41" s="639"/>
      <c r="L41" s="639"/>
      <c r="M41" s="639"/>
      <c r="N41" s="639"/>
      <c r="O41" s="639"/>
      <c r="P41" s="639"/>
      <c r="Q41" s="640"/>
      <c r="R41" s="641">
        <v>30146439</v>
      </c>
      <c r="S41" s="682"/>
      <c r="T41" s="682"/>
      <c r="U41" s="682"/>
      <c r="V41" s="682"/>
      <c r="W41" s="682"/>
      <c r="X41" s="682"/>
      <c r="Y41" s="685"/>
      <c r="Z41" s="686">
        <v>100</v>
      </c>
      <c r="AA41" s="686"/>
      <c r="AB41" s="686"/>
      <c r="AC41" s="686"/>
      <c r="AD41" s="687">
        <v>15621694</v>
      </c>
      <c r="AE41" s="687"/>
      <c r="AF41" s="687"/>
      <c r="AG41" s="687"/>
      <c r="AH41" s="687"/>
      <c r="AI41" s="687"/>
      <c r="AJ41" s="687"/>
      <c r="AK41" s="687"/>
      <c r="AL41" s="644">
        <v>100</v>
      </c>
      <c r="AM41" s="688"/>
      <c r="AN41" s="688"/>
      <c r="AO41" s="689"/>
      <c r="AQ41" s="690" t="s">
        <v>355</v>
      </c>
      <c r="AR41" s="691"/>
      <c r="AS41" s="691"/>
      <c r="AT41" s="691"/>
      <c r="AU41" s="691"/>
      <c r="AV41" s="691"/>
      <c r="AW41" s="691"/>
      <c r="AX41" s="691"/>
      <c r="AY41" s="692"/>
      <c r="AZ41" s="657">
        <v>496128</v>
      </c>
      <c r="BA41" s="658"/>
      <c r="BB41" s="658"/>
      <c r="BC41" s="658"/>
      <c r="BD41" s="670"/>
      <c r="BE41" s="670"/>
      <c r="BF41" s="693"/>
      <c r="BG41" s="698"/>
      <c r="BH41" s="699"/>
      <c r="BI41" s="699"/>
      <c r="BJ41" s="699"/>
      <c r="BK41" s="699"/>
      <c r="BL41" s="223"/>
      <c r="BM41" s="655" t="s">
        <v>356</v>
      </c>
      <c r="BN41" s="655"/>
      <c r="BO41" s="655"/>
      <c r="BP41" s="655"/>
      <c r="BQ41" s="655"/>
      <c r="BR41" s="655"/>
      <c r="BS41" s="655"/>
      <c r="BT41" s="655"/>
      <c r="BU41" s="656"/>
      <c r="BV41" s="657" t="s">
        <v>140</v>
      </c>
      <c r="BW41" s="658"/>
      <c r="BX41" s="658"/>
      <c r="BY41" s="658"/>
      <c r="BZ41" s="658"/>
      <c r="CA41" s="658"/>
      <c r="CB41" s="694"/>
      <c r="CD41" s="654" t="s">
        <v>357</v>
      </c>
      <c r="CE41" s="655"/>
      <c r="CF41" s="655"/>
      <c r="CG41" s="655"/>
      <c r="CH41" s="655"/>
      <c r="CI41" s="655"/>
      <c r="CJ41" s="655"/>
      <c r="CK41" s="655"/>
      <c r="CL41" s="655"/>
      <c r="CM41" s="655"/>
      <c r="CN41" s="655"/>
      <c r="CO41" s="655"/>
      <c r="CP41" s="655"/>
      <c r="CQ41" s="656"/>
      <c r="CR41" s="657" t="s">
        <v>131</v>
      </c>
      <c r="CS41" s="670"/>
      <c r="CT41" s="670"/>
      <c r="CU41" s="670"/>
      <c r="CV41" s="670"/>
      <c r="CW41" s="670"/>
      <c r="CX41" s="670"/>
      <c r="CY41" s="671"/>
      <c r="CZ41" s="660" t="s">
        <v>247</v>
      </c>
      <c r="DA41" s="672"/>
      <c r="DB41" s="672"/>
      <c r="DC41" s="673"/>
      <c r="DD41" s="663" t="s">
        <v>131</v>
      </c>
      <c r="DE41" s="670"/>
      <c r="DF41" s="670"/>
      <c r="DG41" s="670"/>
      <c r="DH41" s="670"/>
      <c r="DI41" s="670"/>
      <c r="DJ41" s="670"/>
      <c r="DK41" s="671"/>
      <c r="DL41" s="664"/>
      <c r="DM41" s="665"/>
      <c r="DN41" s="665"/>
      <c r="DO41" s="665"/>
      <c r="DP41" s="665"/>
      <c r="DQ41" s="665"/>
      <c r="DR41" s="665"/>
      <c r="DS41" s="665"/>
      <c r="DT41" s="665"/>
      <c r="DU41" s="665"/>
      <c r="DV41" s="666"/>
      <c r="DW41" s="667"/>
      <c r="DX41" s="668"/>
      <c r="DY41" s="668"/>
      <c r="DZ41" s="668"/>
      <c r="EA41" s="668"/>
      <c r="EB41" s="668"/>
      <c r="EC41" s="669"/>
    </row>
    <row r="42" spans="2:133" ht="11.25" customHeight="1" x14ac:dyDescent="0.2">
      <c r="AQ42" s="702" t="s">
        <v>358</v>
      </c>
      <c r="AR42" s="703"/>
      <c r="AS42" s="703"/>
      <c r="AT42" s="703"/>
      <c r="AU42" s="703"/>
      <c r="AV42" s="703"/>
      <c r="AW42" s="703"/>
      <c r="AX42" s="703"/>
      <c r="AY42" s="704"/>
      <c r="AZ42" s="641">
        <v>1992843</v>
      </c>
      <c r="BA42" s="682"/>
      <c r="BB42" s="682"/>
      <c r="BC42" s="682"/>
      <c r="BD42" s="642"/>
      <c r="BE42" s="642"/>
      <c r="BF42" s="705"/>
      <c r="BG42" s="700"/>
      <c r="BH42" s="701"/>
      <c r="BI42" s="701"/>
      <c r="BJ42" s="701"/>
      <c r="BK42" s="701"/>
      <c r="BL42" s="224"/>
      <c r="BM42" s="639" t="s">
        <v>359</v>
      </c>
      <c r="BN42" s="639"/>
      <c r="BO42" s="639"/>
      <c r="BP42" s="639"/>
      <c r="BQ42" s="639"/>
      <c r="BR42" s="639"/>
      <c r="BS42" s="639"/>
      <c r="BT42" s="639"/>
      <c r="BU42" s="640"/>
      <c r="BV42" s="641">
        <v>354</v>
      </c>
      <c r="BW42" s="682"/>
      <c r="BX42" s="682"/>
      <c r="BY42" s="682"/>
      <c r="BZ42" s="682"/>
      <c r="CA42" s="682"/>
      <c r="CB42" s="683"/>
      <c r="CD42" s="654" t="s">
        <v>360</v>
      </c>
      <c r="CE42" s="655"/>
      <c r="CF42" s="655"/>
      <c r="CG42" s="655"/>
      <c r="CH42" s="655"/>
      <c r="CI42" s="655"/>
      <c r="CJ42" s="655"/>
      <c r="CK42" s="655"/>
      <c r="CL42" s="655"/>
      <c r="CM42" s="655"/>
      <c r="CN42" s="655"/>
      <c r="CO42" s="655"/>
      <c r="CP42" s="655"/>
      <c r="CQ42" s="656"/>
      <c r="CR42" s="657">
        <v>1825997</v>
      </c>
      <c r="CS42" s="670"/>
      <c r="CT42" s="670"/>
      <c r="CU42" s="670"/>
      <c r="CV42" s="670"/>
      <c r="CW42" s="670"/>
      <c r="CX42" s="670"/>
      <c r="CY42" s="671"/>
      <c r="CZ42" s="660">
        <v>6.4</v>
      </c>
      <c r="DA42" s="672"/>
      <c r="DB42" s="672"/>
      <c r="DC42" s="673"/>
      <c r="DD42" s="663">
        <v>918570</v>
      </c>
      <c r="DE42" s="670"/>
      <c r="DF42" s="670"/>
      <c r="DG42" s="670"/>
      <c r="DH42" s="670"/>
      <c r="DI42" s="670"/>
      <c r="DJ42" s="670"/>
      <c r="DK42" s="671"/>
      <c r="DL42" s="664"/>
      <c r="DM42" s="665"/>
      <c r="DN42" s="665"/>
      <c r="DO42" s="665"/>
      <c r="DP42" s="665"/>
      <c r="DQ42" s="665"/>
      <c r="DR42" s="665"/>
      <c r="DS42" s="665"/>
      <c r="DT42" s="665"/>
      <c r="DU42" s="665"/>
      <c r="DV42" s="666"/>
      <c r="DW42" s="667"/>
      <c r="DX42" s="668"/>
      <c r="DY42" s="668"/>
      <c r="DZ42" s="668"/>
      <c r="EA42" s="668"/>
      <c r="EB42" s="668"/>
      <c r="EC42" s="669"/>
    </row>
    <row r="43" spans="2:133" ht="11.25" customHeight="1" x14ac:dyDescent="0.2">
      <c r="B43" s="214" t="s">
        <v>361</v>
      </c>
      <c r="CD43" s="654" t="s">
        <v>362</v>
      </c>
      <c r="CE43" s="655"/>
      <c r="CF43" s="655"/>
      <c r="CG43" s="655"/>
      <c r="CH43" s="655"/>
      <c r="CI43" s="655"/>
      <c r="CJ43" s="655"/>
      <c r="CK43" s="655"/>
      <c r="CL43" s="655"/>
      <c r="CM43" s="655"/>
      <c r="CN43" s="655"/>
      <c r="CO43" s="655"/>
      <c r="CP43" s="655"/>
      <c r="CQ43" s="656"/>
      <c r="CR43" s="657">
        <v>112150</v>
      </c>
      <c r="CS43" s="670"/>
      <c r="CT43" s="670"/>
      <c r="CU43" s="670"/>
      <c r="CV43" s="670"/>
      <c r="CW43" s="670"/>
      <c r="CX43" s="670"/>
      <c r="CY43" s="671"/>
      <c r="CZ43" s="660">
        <v>0.4</v>
      </c>
      <c r="DA43" s="672"/>
      <c r="DB43" s="672"/>
      <c r="DC43" s="673"/>
      <c r="DD43" s="663">
        <v>112150</v>
      </c>
      <c r="DE43" s="670"/>
      <c r="DF43" s="670"/>
      <c r="DG43" s="670"/>
      <c r="DH43" s="670"/>
      <c r="DI43" s="670"/>
      <c r="DJ43" s="670"/>
      <c r="DK43" s="671"/>
      <c r="DL43" s="664"/>
      <c r="DM43" s="665"/>
      <c r="DN43" s="665"/>
      <c r="DO43" s="665"/>
      <c r="DP43" s="665"/>
      <c r="DQ43" s="665"/>
      <c r="DR43" s="665"/>
      <c r="DS43" s="665"/>
      <c r="DT43" s="665"/>
      <c r="DU43" s="665"/>
      <c r="DV43" s="666"/>
      <c r="DW43" s="667"/>
      <c r="DX43" s="668"/>
      <c r="DY43" s="668"/>
      <c r="DZ43" s="668"/>
      <c r="EA43" s="668"/>
      <c r="EB43" s="668"/>
      <c r="EC43" s="669"/>
    </row>
    <row r="44" spans="2:133" ht="11.25" customHeight="1" x14ac:dyDescent="0.2">
      <c r="B44" s="674" t="s">
        <v>363</v>
      </c>
      <c r="C44" s="674"/>
      <c r="D44" s="674"/>
      <c r="E44" s="674"/>
      <c r="F44" s="674"/>
      <c r="G44" s="674"/>
      <c r="H44" s="674"/>
      <c r="I44" s="674"/>
      <c r="J44" s="674"/>
      <c r="K44" s="674"/>
      <c r="L44" s="674"/>
      <c r="M44" s="674"/>
      <c r="N44" s="674"/>
      <c r="O44" s="674"/>
      <c r="P44" s="674"/>
      <c r="Q44" s="674"/>
      <c r="R44" s="674"/>
      <c r="S44" s="674"/>
      <c r="T44" s="674"/>
      <c r="U44" s="674"/>
      <c r="V44" s="674"/>
      <c r="W44" s="674"/>
      <c r="X44" s="674"/>
      <c r="Y44" s="674"/>
      <c r="Z44" s="674"/>
      <c r="AA44" s="674"/>
      <c r="AB44" s="674"/>
      <c r="AC44" s="674"/>
      <c r="AD44" s="674"/>
      <c r="AE44" s="674"/>
      <c r="AF44" s="674"/>
      <c r="AG44" s="674"/>
      <c r="AH44" s="674"/>
      <c r="AI44" s="674"/>
      <c r="AJ44" s="674"/>
      <c r="AK44" s="674"/>
      <c r="AL44" s="674"/>
      <c r="AM44" s="674"/>
      <c r="AN44" s="674"/>
      <c r="AO44" s="674"/>
      <c r="AP44" s="674"/>
      <c r="AQ44" s="674"/>
      <c r="AR44" s="674"/>
      <c r="AS44" s="674"/>
      <c r="AT44" s="674"/>
      <c r="AU44" s="674"/>
      <c r="AV44" s="674"/>
      <c r="AW44" s="674"/>
      <c r="AX44" s="674"/>
      <c r="AY44" s="674"/>
      <c r="AZ44" s="674"/>
      <c r="BA44" s="674"/>
      <c r="BB44" s="674"/>
      <c r="BC44" s="674"/>
      <c r="BD44" s="674"/>
      <c r="BE44" s="674"/>
      <c r="BF44" s="674"/>
      <c r="BG44" s="674"/>
      <c r="BH44" s="674"/>
      <c r="BI44" s="674"/>
      <c r="BJ44" s="674"/>
      <c r="BK44" s="674"/>
      <c r="BL44" s="674"/>
      <c r="BM44" s="674"/>
      <c r="BN44" s="674"/>
      <c r="BO44" s="674"/>
      <c r="BP44" s="674"/>
      <c r="BQ44" s="674"/>
      <c r="BR44" s="674"/>
      <c r="BS44" s="674"/>
      <c r="BT44" s="674"/>
      <c r="BU44" s="674"/>
      <c r="BV44" s="674"/>
      <c r="BW44" s="674"/>
      <c r="BX44" s="674"/>
      <c r="BY44" s="674"/>
      <c r="BZ44" s="674"/>
      <c r="CA44" s="674"/>
      <c r="CB44" s="674"/>
      <c r="CC44" s="675"/>
      <c r="CD44" s="676" t="s">
        <v>310</v>
      </c>
      <c r="CE44" s="677"/>
      <c r="CF44" s="654" t="s">
        <v>364</v>
      </c>
      <c r="CG44" s="655"/>
      <c r="CH44" s="655"/>
      <c r="CI44" s="655"/>
      <c r="CJ44" s="655"/>
      <c r="CK44" s="655"/>
      <c r="CL44" s="655"/>
      <c r="CM44" s="655"/>
      <c r="CN44" s="655"/>
      <c r="CO44" s="655"/>
      <c r="CP44" s="655"/>
      <c r="CQ44" s="656"/>
      <c r="CR44" s="657">
        <v>1812557</v>
      </c>
      <c r="CS44" s="658"/>
      <c r="CT44" s="658"/>
      <c r="CU44" s="658"/>
      <c r="CV44" s="658"/>
      <c r="CW44" s="658"/>
      <c r="CX44" s="658"/>
      <c r="CY44" s="659"/>
      <c r="CZ44" s="660">
        <v>6.4</v>
      </c>
      <c r="DA44" s="661"/>
      <c r="DB44" s="661"/>
      <c r="DC44" s="662"/>
      <c r="DD44" s="663">
        <v>909750</v>
      </c>
      <c r="DE44" s="658"/>
      <c r="DF44" s="658"/>
      <c r="DG44" s="658"/>
      <c r="DH44" s="658"/>
      <c r="DI44" s="658"/>
      <c r="DJ44" s="658"/>
      <c r="DK44" s="659"/>
      <c r="DL44" s="664"/>
      <c r="DM44" s="665"/>
      <c r="DN44" s="665"/>
      <c r="DO44" s="665"/>
      <c r="DP44" s="665"/>
      <c r="DQ44" s="665"/>
      <c r="DR44" s="665"/>
      <c r="DS44" s="665"/>
      <c r="DT44" s="665"/>
      <c r="DU44" s="665"/>
      <c r="DV44" s="666"/>
      <c r="DW44" s="667"/>
      <c r="DX44" s="668"/>
      <c r="DY44" s="668"/>
      <c r="DZ44" s="668"/>
      <c r="EA44" s="668"/>
      <c r="EB44" s="668"/>
      <c r="EC44" s="669"/>
    </row>
    <row r="45" spans="2:133" ht="11.25" customHeight="1" x14ac:dyDescent="0.2">
      <c r="B45" s="674" t="s">
        <v>365</v>
      </c>
      <c r="C45" s="674"/>
      <c r="D45" s="674"/>
      <c r="E45" s="674"/>
      <c r="F45" s="674"/>
      <c r="G45" s="674"/>
      <c r="H45" s="674"/>
      <c r="I45" s="674"/>
      <c r="J45" s="674"/>
      <c r="K45" s="674"/>
      <c r="L45" s="674"/>
      <c r="M45" s="674"/>
      <c r="N45" s="674"/>
      <c r="O45" s="674"/>
      <c r="P45" s="674"/>
      <c r="Q45" s="674"/>
      <c r="R45" s="674"/>
      <c r="S45" s="674"/>
      <c r="T45" s="674"/>
      <c r="U45" s="674"/>
      <c r="V45" s="674"/>
      <c r="W45" s="674"/>
      <c r="X45" s="674"/>
      <c r="Y45" s="674"/>
      <c r="Z45" s="674"/>
      <c r="AA45" s="674"/>
      <c r="AB45" s="674"/>
      <c r="AC45" s="674"/>
      <c r="AD45" s="674"/>
      <c r="AE45" s="674"/>
      <c r="AF45" s="674"/>
      <c r="AG45" s="674"/>
      <c r="AH45" s="674"/>
      <c r="AI45" s="674"/>
      <c r="AJ45" s="674"/>
      <c r="AK45" s="674"/>
      <c r="AL45" s="674"/>
      <c r="AM45" s="674"/>
      <c r="AN45" s="674"/>
      <c r="AO45" s="674"/>
      <c r="AP45" s="674"/>
      <c r="AQ45" s="674"/>
      <c r="AR45" s="674"/>
      <c r="AS45" s="674"/>
      <c r="AT45" s="674"/>
      <c r="AU45" s="674"/>
      <c r="AV45" s="674"/>
      <c r="AW45" s="674"/>
      <c r="AX45" s="674"/>
      <c r="AY45" s="674"/>
      <c r="AZ45" s="674"/>
      <c r="BA45" s="674"/>
      <c r="BB45" s="674"/>
      <c r="BC45" s="674"/>
      <c r="BD45" s="674"/>
      <c r="BE45" s="674"/>
      <c r="BF45" s="674"/>
      <c r="BG45" s="674"/>
      <c r="BH45" s="674"/>
      <c r="BI45" s="674"/>
      <c r="BJ45" s="674"/>
      <c r="BK45" s="674"/>
      <c r="BL45" s="674"/>
      <c r="BM45" s="674"/>
      <c r="BN45" s="674"/>
      <c r="BO45" s="674"/>
      <c r="BP45" s="674"/>
      <c r="BQ45" s="674"/>
      <c r="BR45" s="674"/>
      <c r="BS45" s="674"/>
      <c r="BT45" s="674"/>
      <c r="BU45" s="674"/>
      <c r="BV45" s="674"/>
      <c r="BW45" s="674"/>
      <c r="BX45" s="674"/>
      <c r="BY45" s="674"/>
      <c r="BZ45" s="674"/>
      <c r="CA45" s="674"/>
      <c r="CB45" s="674"/>
      <c r="CC45" s="675"/>
      <c r="CD45" s="678"/>
      <c r="CE45" s="679"/>
      <c r="CF45" s="654" t="s">
        <v>366</v>
      </c>
      <c r="CG45" s="655"/>
      <c r="CH45" s="655"/>
      <c r="CI45" s="655"/>
      <c r="CJ45" s="655"/>
      <c r="CK45" s="655"/>
      <c r="CL45" s="655"/>
      <c r="CM45" s="655"/>
      <c r="CN45" s="655"/>
      <c r="CO45" s="655"/>
      <c r="CP45" s="655"/>
      <c r="CQ45" s="656"/>
      <c r="CR45" s="657">
        <v>516528</v>
      </c>
      <c r="CS45" s="670"/>
      <c r="CT45" s="670"/>
      <c r="CU45" s="670"/>
      <c r="CV45" s="670"/>
      <c r="CW45" s="670"/>
      <c r="CX45" s="670"/>
      <c r="CY45" s="671"/>
      <c r="CZ45" s="660">
        <v>1.8</v>
      </c>
      <c r="DA45" s="672"/>
      <c r="DB45" s="672"/>
      <c r="DC45" s="673"/>
      <c r="DD45" s="663">
        <v>45092</v>
      </c>
      <c r="DE45" s="670"/>
      <c r="DF45" s="670"/>
      <c r="DG45" s="670"/>
      <c r="DH45" s="670"/>
      <c r="DI45" s="670"/>
      <c r="DJ45" s="670"/>
      <c r="DK45" s="671"/>
      <c r="DL45" s="664"/>
      <c r="DM45" s="665"/>
      <c r="DN45" s="665"/>
      <c r="DO45" s="665"/>
      <c r="DP45" s="665"/>
      <c r="DQ45" s="665"/>
      <c r="DR45" s="665"/>
      <c r="DS45" s="665"/>
      <c r="DT45" s="665"/>
      <c r="DU45" s="665"/>
      <c r="DV45" s="666"/>
      <c r="DW45" s="667"/>
      <c r="DX45" s="668"/>
      <c r="DY45" s="668"/>
      <c r="DZ45" s="668"/>
      <c r="EA45" s="668"/>
      <c r="EB45" s="668"/>
      <c r="EC45" s="669"/>
    </row>
    <row r="46" spans="2:133" ht="11.25" customHeight="1" x14ac:dyDescent="0.2">
      <c r="B46" s="225"/>
      <c r="CD46" s="678"/>
      <c r="CE46" s="679"/>
      <c r="CF46" s="654" t="s">
        <v>367</v>
      </c>
      <c r="CG46" s="655"/>
      <c r="CH46" s="655"/>
      <c r="CI46" s="655"/>
      <c r="CJ46" s="655"/>
      <c r="CK46" s="655"/>
      <c r="CL46" s="655"/>
      <c r="CM46" s="655"/>
      <c r="CN46" s="655"/>
      <c r="CO46" s="655"/>
      <c r="CP46" s="655"/>
      <c r="CQ46" s="656"/>
      <c r="CR46" s="657">
        <v>1258820</v>
      </c>
      <c r="CS46" s="658"/>
      <c r="CT46" s="658"/>
      <c r="CU46" s="658"/>
      <c r="CV46" s="658"/>
      <c r="CW46" s="658"/>
      <c r="CX46" s="658"/>
      <c r="CY46" s="659"/>
      <c r="CZ46" s="660">
        <v>4.4000000000000004</v>
      </c>
      <c r="DA46" s="661"/>
      <c r="DB46" s="661"/>
      <c r="DC46" s="662"/>
      <c r="DD46" s="663">
        <v>854449</v>
      </c>
      <c r="DE46" s="658"/>
      <c r="DF46" s="658"/>
      <c r="DG46" s="658"/>
      <c r="DH46" s="658"/>
      <c r="DI46" s="658"/>
      <c r="DJ46" s="658"/>
      <c r="DK46" s="659"/>
      <c r="DL46" s="664"/>
      <c r="DM46" s="665"/>
      <c r="DN46" s="665"/>
      <c r="DO46" s="665"/>
      <c r="DP46" s="665"/>
      <c r="DQ46" s="665"/>
      <c r="DR46" s="665"/>
      <c r="DS46" s="665"/>
      <c r="DT46" s="665"/>
      <c r="DU46" s="665"/>
      <c r="DV46" s="666"/>
      <c r="DW46" s="667"/>
      <c r="DX46" s="668"/>
      <c r="DY46" s="668"/>
      <c r="DZ46" s="668"/>
      <c r="EA46" s="668"/>
      <c r="EB46" s="668"/>
      <c r="EC46" s="669"/>
    </row>
    <row r="47" spans="2:133" ht="11.25" customHeight="1" x14ac:dyDescent="0.2">
      <c r="B47" s="225"/>
      <c r="CD47" s="678"/>
      <c r="CE47" s="679"/>
      <c r="CF47" s="654" t="s">
        <v>368</v>
      </c>
      <c r="CG47" s="655"/>
      <c r="CH47" s="655"/>
      <c r="CI47" s="655"/>
      <c r="CJ47" s="655"/>
      <c r="CK47" s="655"/>
      <c r="CL47" s="655"/>
      <c r="CM47" s="655"/>
      <c r="CN47" s="655"/>
      <c r="CO47" s="655"/>
      <c r="CP47" s="655"/>
      <c r="CQ47" s="656"/>
      <c r="CR47" s="657">
        <v>13440</v>
      </c>
      <c r="CS47" s="670"/>
      <c r="CT47" s="670"/>
      <c r="CU47" s="670"/>
      <c r="CV47" s="670"/>
      <c r="CW47" s="670"/>
      <c r="CX47" s="670"/>
      <c r="CY47" s="671"/>
      <c r="CZ47" s="660">
        <v>0</v>
      </c>
      <c r="DA47" s="672"/>
      <c r="DB47" s="672"/>
      <c r="DC47" s="673"/>
      <c r="DD47" s="663">
        <v>8820</v>
      </c>
      <c r="DE47" s="670"/>
      <c r="DF47" s="670"/>
      <c r="DG47" s="670"/>
      <c r="DH47" s="670"/>
      <c r="DI47" s="670"/>
      <c r="DJ47" s="670"/>
      <c r="DK47" s="671"/>
      <c r="DL47" s="664"/>
      <c r="DM47" s="665"/>
      <c r="DN47" s="665"/>
      <c r="DO47" s="665"/>
      <c r="DP47" s="665"/>
      <c r="DQ47" s="665"/>
      <c r="DR47" s="665"/>
      <c r="DS47" s="665"/>
      <c r="DT47" s="665"/>
      <c r="DU47" s="665"/>
      <c r="DV47" s="666"/>
      <c r="DW47" s="667"/>
      <c r="DX47" s="668"/>
      <c r="DY47" s="668"/>
      <c r="DZ47" s="668"/>
      <c r="EA47" s="668"/>
      <c r="EB47" s="668"/>
      <c r="EC47" s="669"/>
    </row>
    <row r="48" spans="2:133" ht="11" x14ac:dyDescent="0.2">
      <c r="B48" s="225"/>
      <c r="CD48" s="680"/>
      <c r="CE48" s="681"/>
      <c r="CF48" s="654" t="s">
        <v>369</v>
      </c>
      <c r="CG48" s="655"/>
      <c r="CH48" s="655"/>
      <c r="CI48" s="655"/>
      <c r="CJ48" s="655"/>
      <c r="CK48" s="655"/>
      <c r="CL48" s="655"/>
      <c r="CM48" s="655"/>
      <c r="CN48" s="655"/>
      <c r="CO48" s="655"/>
      <c r="CP48" s="655"/>
      <c r="CQ48" s="656"/>
      <c r="CR48" s="657" t="s">
        <v>247</v>
      </c>
      <c r="CS48" s="658"/>
      <c r="CT48" s="658"/>
      <c r="CU48" s="658"/>
      <c r="CV48" s="658"/>
      <c r="CW48" s="658"/>
      <c r="CX48" s="658"/>
      <c r="CY48" s="659"/>
      <c r="CZ48" s="660" t="s">
        <v>247</v>
      </c>
      <c r="DA48" s="661"/>
      <c r="DB48" s="661"/>
      <c r="DC48" s="662"/>
      <c r="DD48" s="663" t="s">
        <v>131</v>
      </c>
      <c r="DE48" s="658"/>
      <c r="DF48" s="658"/>
      <c r="DG48" s="658"/>
      <c r="DH48" s="658"/>
      <c r="DI48" s="658"/>
      <c r="DJ48" s="658"/>
      <c r="DK48" s="659"/>
      <c r="DL48" s="664"/>
      <c r="DM48" s="665"/>
      <c r="DN48" s="665"/>
      <c r="DO48" s="665"/>
      <c r="DP48" s="665"/>
      <c r="DQ48" s="665"/>
      <c r="DR48" s="665"/>
      <c r="DS48" s="665"/>
      <c r="DT48" s="665"/>
      <c r="DU48" s="665"/>
      <c r="DV48" s="666"/>
      <c r="DW48" s="667"/>
      <c r="DX48" s="668"/>
      <c r="DY48" s="668"/>
      <c r="DZ48" s="668"/>
      <c r="EA48" s="668"/>
      <c r="EB48" s="668"/>
      <c r="EC48" s="669"/>
    </row>
    <row r="49" spans="2:133" ht="11.25" customHeight="1" x14ac:dyDescent="0.2">
      <c r="B49" s="225"/>
      <c r="CD49" s="638" t="s">
        <v>370</v>
      </c>
      <c r="CE49" s="639"/>
      <c r="CF49" s="639"/>
      <c r="CG49" s="639"/>
      <c r="CH49" s="639"/>
      <c r="CI49" s="639"/>
      <c r="CJ49" s="639"/>
      <c r="CK49" s="639"/>
      <c r="CL49" s="639"/>
      <c r="CM49" s="639"/>
      <c r="CN49" s="639"/>
      <c r="CO49" s="639"/>
      <c r="CP49" s="639"/>
      <c r="CQ49" s="640"/>
      <c r="CR49" s="641">
        <v>28468991</v>
      </c>
      <c r="CS49" s="642"/>
      <c r="CT49" s="642"/>
      <c r="CU49" s="642"/>
      <c r="CV49" s="642"/>
      <c r="CW49" s="642"/>
      <c r="CX49" s="642"/>
      <c r="CY49" s="643"/>
      <c r="CZ49" s="644">
        <v>100</v>
      </c>
      <c r="DA49" s="645"/>
      <c r="DB49" s="645"/>
      <c r="DC49" s="646"/>
      <c r="DD49" s="647">
        <v>19352591</v>
      </c>
      <c r="DE49" s="642"/>
      <c r="DF49" s="642"/>
      <c r="DG49" s="642"/>
      <c r="DH49" s="642"/>
      <c r="DI49" s="642"/>
      <c r="DJ49" s="642"/>
      <c r="DK49" s="643"/>
      <c r="DL49" s="648"/>
      <c r="DM49" s="649"/>
      <c r="DN49" s="649"/>
      <c r="DO49" s="649"/>
      <c r="DP49" s="649"/>
      <c r="DQ49" s="649"/>
      <c r="DR49" s="649"/>
      <c r="DS49" s="649"/>
      <c r="DT49" s="649"/>
      <c r="DU49" s="649"/>
      <c r="DV49" s="650"/>
      <c r="DW49" s="651"/>
      <c r="DX49" s="652"/>
      <c r="DY49" s="652"/>
      <c r="DZ49" s="652"/>
      <c r="EA49" s="652"/>
      <c r="EB49" s="652"/>
      <c r="EC49" s="653"/>
    </row>
  </sheetData>
  <sheetProtection algorithmName="SHA-512" hashValue="eQcnEyeztWpENrbxoPzLfvuydB45dXkgdN3vXqGzNmEWnK3uSI0qNv32z9zpCwUBg6A4vYEIsmy78oPCMkP9nQ==" saltValue="NBiAZweyawWx4qDI1E4Xnw=="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BO22:BR22"/>
    <mergeCell ref="BS22:CB22"/>
    <mergeCell ref="CD21:CQ21"/>
    <mergeCell ref="CR21:CY21"/>
    <mergeCell ref="CZ21:DC21"/>
    <mergeCell ref="DD21:DP21"/>
    <mergeCell ref="CD23:CQ23"/>
    <mergeCell ref="CR23:CY23"/>
    <mergeCell ref="CZ23:DC23"/>
    <mergeCell ref="DD23:DK23"/>
    <mergeCell ref="DL23:DV23"/>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DD29:DK29"/>
    <mergeCell ref="DL29:DV29"/>
    <mergeCell ref="B27:Q27"/>
    <mergeCell ref="R27:Y27"/>
    <mergeCell ref="Z27:AC27"/>
    <mergeCell ref="AD27:AK27"/>
    <mergeCell ref="AL27:AO27"/>
    <mergeCell ref="AP27:BF27"/>
    <mergeCell ref="BG27:BN27"/>
    <mergeCell ref="BO27:BR27"/>
    <mergeCell ref="BS27:CB27"/>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DL25:DV25"/>
    <mergeCell ref="DW27:EC27"/>
    <mergeCell ref="DW26:EC26"/>
    <mergeCell ref="BS26:CB26"/>
    <mergeCell ref="CD26:CQ26"/>
    <mergeCell ref="CR26:CY26"/>
    <mergeCell ref="CZ26:DC26"/>
    <mergeCell ref="DD26:DK26"/>
    <mergeCell ref="DL26:DV26"/>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AD29:AK29"/>
    <mergeCell ref="AL29:AO29"/>
    <mergeCell ref="AP29:BF29"/>
    <mergeCell ref="BG29:BN29"/>
    <mergeCell ref="BG28:BN28"/>
    <mergeCell ref="BO28:BR28"/>
    <mergeCell ref="Z32:AC32"/>
    <mergeCell ref="AD32:AK32"/>
    <mergeCell ref="AL32:AO32"/>
    <mergeCell ref="AD31:AK31"/>
    <mergeCell ref="AL31:AO31"/>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P31:AS33"/>
    <mergeCell ref="AT31:AT33"/>
    <mergeCell ref="DW30:EC30"/>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V42:CB42"/>
    <mergeCell ref="CD42:CQ42"/>
    <mergeCell ref="CR42:CY42"/>
    <mergeCell ref="CD41:CQ41"/>
    <mergeCell ref="CR41:CY41"/>
    <mergeCell ref="CZ41:DC41"/>
    <mergeCell ref="CZ42:DC42"/>
    <mergeCell ref="DD42:DK42"/>
    <mergeCell ref="DL42:DV42"/>
    <mergeCell ref="DD41:DK41"/>
    <mergeCell ref="DL41:DV41"/>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Normal="100" zoomScaleSheetLayoutView="70" workbookViewId="0"/>
  </sheetViews>
  <sheetFormatPr defaultColWidth="0" defaultRowHeight="13" zeroHeight="1" x14ac:dyDescent="0.2"/>
  <cols>
    <col min="1" max="130" width="2.7265625" style="231" customWidth="1"/>
    <col min="131" max="131" width="1.6328125" style="231" customWidth="1"/>
    <col min="132" max="16384" width="9" style="231" hidden="1"/>
  </cols>
  <sheetData>
    <row r="1" spans="1:131" ht="11.25" customHeight="1" thickBot="1" x14ac:dyDescent="0.25">
      <c r="A1" s="227"/>
      <c r="B1" s="227"/>
      <c r="C1" s="227"/>
      <c r="D1" s="227"/>
      <c r="E1" s="227"/>
      <c r="F1" s="227"/>
      <c r="G1" s="227"/>
      <c r="H1" s="227"/>
      <c r="I1" s="227"/>
      <c r="J1" s="227"/>
      <c r="K1" s="227"/>
      <c r="L1" s="227"/>
      <c r="M1" s="227"/>
      <c r="N1" s="228"/>
      <c r="O1" s="228"/>
      <c r="P1" s="228"/>
      <c r="Q1" s="228"/>
      <c r="R1" s="228"/>
      <c r="S1" s="228"/>
      <c r="T1" s="228"/>
      <c r="U1" s="228"/>
      <c r="V1" s="228"/>
      <c r="W1" s="228"/>
      <c r="X1" s="228"/>
      <c r="Y1" s="228"/>
      <c r="Z1" s="228"/>
      <c r="AA1" s="228"/>
      <c r="AB1" s="228"/>
      <c r="AC1" s="228"/>
      <c r="AD1" s="228"/>
      <c r="AE1" s="228"/>
      <c r="AF1" s="228"/>
      <c r="AG1" s="228"/>
      <c r="AH1" s="228"/>
      <c r="AI1" s="228"/>
      <c r="AJ1" s="228"/>
      <c r="AK1" s="228"/>
      <c r="AL1" s="228"/>
      <c r="AM1" s="228"/>
      <c r="AN1" s="228"/>
      <c r="AO1" s="228"/>
      <c r="AP1" s="228"/>
      <c r="AQ1" s="228"/>
      <c r="AR1" s="228"/>
      <c r="AS1" s="228"/>
      <c r="AT1" s="228"/>
      <c r="AU1" s="228"/>
      <c r="AV1" s="228"/>
      <c r="AW1" s="228"/>
      <c r="AX1" s="228"/>
      <c r="AY1" s="228"/>
      <c r="AZ1" s="228"/>
      <c r="BA1" s="228"/>
      <c r="BB1" s="228"/>
      <c r="BC1" s="228"/>
      <c r="BD1" s="228"/>
      <c r="BE1" s="228"/>
      <c r="BF1" s="228"/>
      <c r="BG1" s="228"/>
      <c r="BH1" s="228"/>
      <c r="BI1" s="228"/>
      <c r="BJ1" s="228"/>
      <c r="BK1" s="228"/>
      <c r="BL1" s="228"/>
      <c r="BM1" s="228"/>
      <c r="BN1" s="228"/>
      <c r="BO1" s="228"/>
      <c r="BP1" s="228"/>
      <c r="BQ1" s="228"/>
      <c r="BR1" s="228"/>
      <c r="BS1" s="228"/>
      <c r="BT1" s="228"/>
      <c r="BU1" s="228"/>
      <c r="BV1" s="228"/>
      <c r="BW1" s="228"/>
      <c r="BX1" s="228"/>
      <c r="BY1" s="228"/>
      <c r="BZ1" s="228"/>
      <c r="CA1" s="228"/>
      <c r="CB1" s="228"/>
      <c r="CC1" s="228"/>
      <c r="CD1" s="228"/>
      <c r="CE1" s="228"/>
      <c r="CF1" s="228"/>
      <c r="CG1" s="228"/>
      <c r="CH1" s="228"/>
      <c r="CI1" s="228"/>
      <c r="CJ1" s="228"/>
      <c r="CK1" s="228"/>
      <c r="CL1" s="228"/>
      <c r="CM1" s="228"/>
      <c r="CN1" s="228"/>
      <c r="CO1" s="228"/>
      <c r="CP1" s="228"/>
      <c r="CQ1" s="228"/>
      <c r="CR1" s="228"/>
      <c r="CS1" s="228"/>
      <c r="CT1" s="228"/>
      <c r="CU1" s="228"/>
      <c r="CV1" s="228"/>
      <c r="CW1" s="228"/>
      <c r="CX1" s="228"/>
      <c r="CY1" s="228"/>
      <c r="CZ1" s="228"/>
      <c r="DA1" s="228"/>
      <c r="DB1" s="228"/>
      <c r="DC1" s="228"/>
      <c r="DD1" s="228"/>
      <c r="DE1" s="228"/>
      <c r="DF1" s="228"/>
      <c r="DG1" s="228"/>
      <c r="DH1" s="228"/>
      <c r="DI1" s="228"/>
      <c r="DJ1" s="228"/>
      <c r="DK1" s="228"/>
      <c r="DL1" s="228"/>
      <c r="DM1" s="228"/>
      <c r="DN1" s="228"/>
      <c r="DO1" s="228"/>
      <c r="DP1" s="228"/>
      <c r="DQ1" s="229"/>
      <c r="DR1" s="229"/>
      <c r="DS1" s="229"/>
      <c r="DT1" s="229"/>
      <c r="DU1" s="229"/>
      <c r="DV1" s="229"/>
      <c r="DW1" s="229"/>
      <c r="DX1" s="229"/>
      <c r="DY1" s="229"/>
      <c r="DZ1" s="229"/>
      <c r="EA1" s="230"/>
    </row>
    <row r="2" spans="1:131" ht="26.25" customHeight="1" thickBot="1" x14ac:dyDescent="0.25">
      <c r="A2" s="1126" t="s">
        <v>371</v>
      </c>
      <c r="B2" s="1126"/>
      <c r="C2" s="1126"/>
      <c r="D2" s="1126"/>
      <c r="E2" s="1126"/>
      <c r="F2" s="1126"/>
      <c r="G2" s="1126"/>
      <c r="H2" s="1126"/>
      <c r="I2" s="1126"/>
      <c r="J2" s="1126"/>
      <c r="K2" s="1126"/>
      <c r="L2" s="1126"/>
      <c r="M2" s="1126"/>
      <c r="N2" s="1126"/>
      <c r="O2" s="1126"/>
      <c r="P2" s="1126"/>
      <c r="Q2" s="1126"/>
      <c r="R2" s="1126"/>
      <c r="S2" s="1126"/>
      <c r="T2" s="1126"/>
      <c r="U2" s="1126"/>
      <c r="V2" s="1126"/>
      <c r="W2" s="1126"/>
      <c r="X2" s="1126"/>
      <c r="Y2" s="1126"/>
      <c r="Z2" s="1126"/>
      <c r="AA2" s="1126"/>
      <c r="AB2" s="1126"/>
      <c r="AC2" s="1126"/>
      <c r="AD2" s="1126"/>
      <c r="AE2" s="1126"/>
      <c r="AF2" s="1126"/>
      <c r="AG2" s="1126"/>
      <c r="AH2" s="1126"/>
      <c r="AI2" s="1126"/>
      <c r="AJ2" s="1126"/>
      <c r="AK2" s="1126"/>
      <c r="AL2" s="1126"/>
      <c r="AM2" s="1126"/>
      <c r="AN2" s="1126"/>
      <c r="AO2" s="1126"/>
      <c r="AP2" s="1126"/>
      <c r="AQ2" s="1126"/>
      <c r="AR2" s="1126"/>
      <c r="AS2" s="1126"/>
      <c r="AT2" s="1126"/>
      <c r="AU2" s="1126"/>
      <c r="AV2" s="1126"/>
      <c r="AW2" s="1126"/>
      <c r="AX2" s="1126"/>
      <c r="AY2" s="1126"/>
      <c r="AZ2" s="1126"/>
      <c r="BA2" s="1126"/>
      <c r="BB2" s="1126"/>
      <c r="BC2" s="1126"/>
      <c r="BD2" s="1126"/>
      <c r="BE2" s="1126"/>
      <c r="BF2" s="1126"/>
      <c r="BG2" s="1126"/>
      <c r="BH2" s="1126"/>
      <c r="BI2" s="1126"/>
      <c r="BJ2" s="228"/>
      <c r="BK2" s="228"/>
      <c r="BL2" s="228"/>
      <c r="BM2" s="228"/>
      <c r="BN2" s="228"/>
      <c r="BO2" s="228"/>
      <c r="BP2" s="228"/>
      <c r="BQ2" s="228"/>
      <c r="BR2" s="228"/>
      <c r="BS2" s="228"/>
      <c r="BT2" s="228"/>
      <c r="BU2" s="228"/>
      <c r="BV2" s="228"/>
      <c r="BW2" s="228"/>
      <c r="BX2" s="228"/>
      <c r="BY2" s="228"/>
      <c r="BZ2" s="228"/>
      <c r="CA2" s="228"/>
      <c r="CB2" s="228"/>
      <c r="CC2" s="228"/>
      <c r="CD2" s="228"/>
      <c r="CE2" s="228"/>
      <c r="CF2" s="228"/>
      <c r="CG2" s="228"/>
      <c r="CH2" s="228"/>
      <c r="CI2" s="228"/>
      <c r="CJ2" s="228"/>
      <c r="CK2" s="228"/>
      <c r="CL2" s="228"/>
      <c r="CM2" s="228"/>
      <c r="CN2" s="228"/>
      <c r="CO2" s="228"/>
      <c r="CP2" s="228"/>
      <c r="CQ2" s="228"/>
      <c r="CR2" s="228"/>
      <c r="CS2" s="228"/>
      <c r="CT2" s="228"/>
      <c r="CU2" s="228"/>
      <c r="CV2" s="228"/>
      <c r="CW2" s="228"/>
      <c r="CX2" s="228"/>
      <c r="CY2" s="228"/>
      <c r="CZ2" s="228"/>
      <c r="DA2" s="228"/>
      <c r="DB2" s="228"/>
      <c r="DC2" s="228"/>
      <c r="DD2" s="228"/>
      <c r="DE2" s="228"/>
      <c r="DF2" s="228"/>
      <c r="DG2" s="228"/>
      <c r="DH2" s="228"/>
      <c r="DI2" s="228"/>
      <c r="DJ2" s="1127" t="s">
        <v>372</v>
      </c>
      <c r="DK2" s="1128"/>
      <c r="DL2" s="1128"/>
      <c r="DM2" s="1128"/>
      <c r="DN2" s="1128"/>
      <c r="DO2" s="1129"/>
      <c r="DP2" s="228"/>
      <c r="DQ2" s="1127" t="s">
        <v>373</v>
      </c>
      <c r="DR2" s="1128"/>
      <c r="DS2" s="1128"/>
      <c r="DT2" s="1128"/>
      <c r="DU2" s="1128"/>
      <c r="DV2" s="1128"/>
      <c r="DW2" s="1128"/>
      <c r="DX2" s="1128"/>
      <c r="DY2" s="1128"/>
      <c r="DZ2" s="1129"/>
      <c r="EA2" s="230"/>
    </row>
    <row r="3" spans="1:131" ht="11.25" customHeight="1" x14ac:dyDescent="0.2">
      <c r="A3" s="228"/>
      <c r="B3" s="228"/>
      <c r="C3" s="228"/>
      <c r="D3" s="228"/>
      <c r="E3" s="228"/>
      <c r="F3" s="228"/>
      <c r="G3" s="228"/>
      <c r="H3" s="228"/>
      <c r="I3" s="228"/>
      <c r="J3" s="228"/>
      <c r="K3" s="228"/>
      <c r="L3" s="228"/>
      <c r="M3" s="228"/>
      <c r="N3" s="228"/>
      <c r="O3" s="228"/>
      <c r="P3" s="228"/>
      <c r="Q3" s="228"/>
      <c r="R3" s="228"/>
      <c r="S3" s="228"/>
      <c r="T3" s="228"/>
      <c r="U3" s="228"/>
      <c r="V3" s="228"/>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30"/>
    </row>
    <row r="4" spans="1:131" s="235" customFormat="1" ht="26.25" customHeight="1" thickBot="1" x14ac:dyDescent="0.25">
      <c r="A4" s="1095" t="s">
        <v>374</v>
      </c>
      <c r="B4" s="1095"/>
      <c r="C4" s="1095"/>
      <c r="D4" s="1095"/>
      <c r="E4" s="1095"/>
      <c r="F4" s="1095"/>
      <c r="G4" s="1095"/>
      <c r="H4" s="1095"/>
      <c r="I4" s="1095"/>
      <c r="J4" s="1095"/>
      <c r="K4" s="1095"/>
      <c r="L4" s="1095"/>
      <c r="M4" s="1095"/>
      <c r="N4" s="1095"/>
      <c r="O4" s="1095"/>
      <c r="P4" s="1095"/>
      <c r="Q4" s="1095"/>
      <c r="R4" s="1095"/>
      <c r="S4" s="1095"/>
      <c r="T4" s="1095"/>
      <c r="U4" s="1095"/>
      <c r="V4" s="1095"/>
      <c r="W4" s="1095"/>
      <c r="X4" s="1095"/>
      <c r="Y4" s="1095"/>
      <c r="Z4" s="1095"/>
      <c r="AA4" s="1095"/>
      <c r="AB4" s="1095"/>
      <c r="AC4" s="1095"/>
      <c r="AD4" s="1095"/>
      <c r="AE4" s="1095"/>
      <c r="AF4" s="1095"/>
      <c r="AG4" s="1095"/>
      <c r="AH4" s="1095"/>
      <c r="AI4" s="1095"/>
      <c r="AJ4" s="1095"/>
      <c r="AK4" s="1095"/>
      <c r="AL4" s="1095"/>
      <c r="AM4" s="1095"/>
      <c r="AN4" s="1095"/>
      <c r="AO4" s="1095"/>
      <c r="AP4" s="1095"/>
      <c r="AQ4" s="1095"/>
      <c r="AR4" s="1095"/>
      <c r="AS4" s="1095"/>
      <c r="AT4" s="1095"/>
      <c r="AU4" s="1095"/>
      <c r="AV4" s="1095"/>
      <c r="AW4" s="1095"/>
      <c r="AX4" s="1095"/>
      <c r="AY4" s="1095"/>
      <c r="AZ4" s="232"/>
      <c r="BA4" s="232"/>
      <c r="BB4" s="232"/>
      <c r="BC4" s="232"/>
      <c r="BD4" s="232"/>
      <c r="BE4" s="233"/>
      <c r="BF4" s="233"/>
      <c r="BG4" s="233"/>
      <c r="BH4" s="233"/>
      <c r="BI4" s="233"/>
      <c r="BJ4" s="233"/>
      <c r="BK4" s="233"/>
      <c r="BL4" s="233"/>
      <c r="BM4" s="233"/>
      <c r="BN4" s="233"/>
      <c r="BO4" s="233"/>
      <c r="BP4" s="233"/>
      <c r="BQ4" s="766" t="s">
        <v>375</v>
      </c>
      <c r="BR4" s="766"/>
      <c r="BS4" s="766"/>
      <c r="BT4" s="766"/>
      <c r="BU4" s="766"/>
      <c r="BV4" s="766"/>
      <c r="BW4" s="766"/>
      <c r="BX4" s="766"/>
      <c r="BY4" s="766"/>
      <c r="BZ4" s="766"/>
      <c r="CA4" s="766"/>
      <c r="CB4" s="766"/>
      <c r="CC4" s="766"/>
      <c r="CD4" s="766"/>
      <c r="CE4" s="766"/>
      <c r="CF4" s="766"/>
      <c r="CG4" s="766"/>
      <c r="CH4" s="766"/>
      <c r="CI4" s="766"/>
      <c r="CJ4" s="766"/>
      <c r="CK4" s="766"/>
      <c r="CL4" s="766"/>
      <c r="CM4" s="766"/>
      <c r="CN4" s="766"/>
      <c r="CO4" s="766"/>
      <c r="CP4" s="766"/>
      <c r="CQ4" s="766"/>
      <c r="CR4" s="766"/>
      <c r="CS4" s="766"/>
      <c r="CT4" s="766"/>
      <c r="CU4" s="766"/>
      <c r="CV4" s="766"/>
      <c r="CW4" s="766"/>
      <c r="CX4" s="766"/>
      <c r="CY4" s="766"/>
      <c r="CZ4" s="766"/>
      <c r="DA4" s="766"/>
      <c r="DB4" s="766"/>
      <c r="DC4" s="766"/>
      <c r="DD4" s="766"/>
      <c r="DE4" s="766"/>
      <c r="DF4" s="766"/>
      <c r="DG4" s="766"/>
      <c r="DH4" s="766"/>
      <c r="DI4" s="766"/>
      <c r="DJ4" s="766"/>
      <c r="DK4" s="766"/>
      <c r="DL4" s="766"/>
      <c r="DM4" s="766"/>
      <c r="DN4" s="766"/>
      <c r="DO4" s="766"/>
      <c r="DP4" s="766"/>
      <c r="DQ4" s="766"/>
      <c r="DR4" s="766"/>
      <c r="DS4" s="766"/>
      <c r="DT4" s="766"/>
      <c r="DU4" s="766"/>
      <c r="DV4" s="766"/>
      <c r="DW4" s="766"/>
      <c r="DX4" s="766"/>
      <c r="DY4" s="766"/>
      <c r="DZ4" s="766"/>
      <c r="EA4" s="234"/>
    </row>
    <row r="5" spans="1:131" s="235" customFormat="1" ht="26.25" customHeight="1" x14ac:dyDescent="0.2">
      <c r="A5" s="1031" t="s">
        <v>376</v>
      </c>
      <c r="B5" s="1032"/>
      <c r="C5" s="1032"/>
      <c r="D5" s="1032"/>
      <c r="E5" s="1032"/>
      <c r="F5" s="1032"/>
      <c r="G5" s="1032"/>
      <c r="H5" s="1032"/>
      <c r="I5" s="1032"/>
      <c r="J5" s="1032"/>
      <c r="K5" s="1032"/>
      <c r="L5" s="1032"/>
      <c r="M5" s="1032"/>
      <c r="N5" s="1032"/>
      <c r="O5" s="1032"/>
      <c r="P5" s="1033"/>
      <c r="Q5" s="1037" t="s">
        <v>377</v>
      </c>
      <c r="R5" s="1038"/>
      <c r="S5" s="1038"/>
      <c r="T5" s="1038"/>
      <c r="U5" s="1039"/>
      <c r="V5" s="1037" t="s">
        <v>378</v>
      </c>
      <c r="W5" s="1038"/>
      <c r="X5" s="1038"/>
      <c r="Y5" s="1038"/>
      <c r="Z5" s="1039"/>
      <c r="AA5" s="1037" t="s">
        <v>379</v>
      </c>
      <c r="AB5" s="1038"/>
      <c r="AC5" s="1038"/>
      <c r="AD5" s="1038"/>
      <c r="AE5" s="1038"/>
      <c r="AF5" s="1130" t="s">
        <v>380</v>
      </c>
      <c r="AG5" s="1038"/>
      <c r="AH5" s="1038"/>
      <c r="AI5" s="1038"/>
      <c r="AJ5" s="1051"/>
      <c r="AK5" s="1038" t="s">
        <v>381</v>
      </c>
      <c r="AL5" s="1038"/>
      <c r="AM5" s="1038"/>
      <c r="AN5" s="1038"/>
      <c r="AO5" s="1039"/>
      <c r="AP5" s="1037" t="s">
        <v>382</v>
      </c>
      <c r="AQ5" s="1038"/>
      <c r="AR5" s="1038"/>
      <c r="AS5" s="1038"/>
      <c r="AT5" s="1039"/>
      <c r="AU5" s="1037" t="s">
        <v>383</v>
      </c>
      <c r="AV5" s="1038"/>
      <c r="AW5" s="1038"/>
      <c r="AX5" s="1038"/>
      <c r="AY5" s="1051"/>
      <c r="AZ5" s="232"/>
      <c r="BA5" s="232"/>
      <c r="BB5" s="232"/>
      <c r="BC5" s="232"/>
      <c r="BD5" s="232"/>
      <c r="BE5" s="233"/>
      <c r="BF5" s="233"/>
      <c r="BG5" s="233"/>
      <c r="BH5" s="233"/>
      <c r="BI5" s="233"/>
      <c r="BJ5" s="233"/>
      <c r="BK5" s="233"/>
      <c r="BL5" s="233"/>
      <c r="BM5" s="233"/>
      <c r="BN5" s="233"/>
      <c r="BO5" s="233"/>
      <c r="BP5" s="233"/>
      <c r="BQ5" s="1031" t="s">
        <v>384</v>
      </c>
      <c r="BR5" s="1032"/>
      <c r="BS5" s="1032"/>
      <c r="BT5" s="1032"/>
      <c r="BU5" s="1032"/>
      <c r="BV5" s="1032"/>
      <c r="BW5" s="1032"/>
      <c r="BX5" s="1032"/>
      <c r="BY5" s="1032"/>
      <c r="BZ5" s="1032"/>
      <c r="CA5" s="1032"/>
      <c r="CB5" s="1032"/>
      <c r="CC5" s="1032"/>
      <c r="CD5" s="1032"/>
      <c r="CE5" s="1032"/>
      <c r="CF5" s="1032"/>
      <c r="CG5" s="1033"/>
      <c r="CH5" s="1037" t="s">
        <v>385</v>
      </c>
      <c r="CI5" s="1038"/>
      <c r="CJ5" s="1038"/>
      <c r="CK5" s="1038"/>
      <c r="CL5" s="1039"/>
      <c r="CM5" s="1037" t="s">
        <v>386</v>
      </c>
      <c r="CN5" s="1038"/>
      <c r="CO5" s="1038"/>
      <c r="CP5" s="1038"/>
      <c r="CQ5" s="1039"/>
      <c r="CR5" s="1037" t="s">
        <v>387</v>
      </c>
      <c r="CS5" s="1038"/>
      <c r="CT5" s="1038"/>
      <c r="CU5" s="1038"/>
      <c r="CV5" s="1039"/>
      <c r="CW5" s="1037" t="s">
        <v>388</v>
      </c>
      <c r="CX5" s="1038"/>
      <c r="CY5" s="1038"/>
      <c r="CZ5" s="1038"/>
      <c r="DA5" s="1039"/>
      <c r="DB5" s="1037" t="s">
        <v>389</v>
      </c>
      <c r="DC5" s="1038"/>
      <c r="DD5" s="1038"/>
      <c r="DE5" s="1038"/>
      <c r="DF5" s="1039"/>
      <c r="DG5" s="1120" t="s">
        <v>390</v>
      </c>
      <c r="DH5" s="1121"/>
      <c r="DI5" s="1121"/>
      <c r="DJ5" s="1121"/>
      <c r="DK5" s="1122"/>
      <c r="DL5" s="1120" t="s">
        <v>391</v>
      </c>
      <c r="DM5" s="1121"/>
      <c r="DN5" s="1121"/>
      <c r="DO5" s="1121"/>
      <c r="DP5" s="1122"/>
      <c r="DQ5" s="1037" t="s">
        <v>392</v>
      </c>
      <c r="DR5" s="1038"/>
      <c r="DS5" s="1038"/>
      <c r="DT5" s="1038"/>
      <c r="DU5" s="1039"/>
      <c r="DV5" s="1037" t="s">
        <v>383</v>
      </c>
      <c r="DW5" s="1038"/>
      <c r="DX5" s="1038"/>
      <c r="DY5" s="1038"/>
      <c r="DZ5" s="1051"/>
      <c r="EA5" s="234"/>
    </row>
    <row r="6" spans="1:131" s="235" customFormat="1" ht="26.25" customHeight="1" thickBot="1" x14ac:dyDescent="0.25">
      <c r="A6" s="1034"/>
      <c r="B6" s="1035"/>
      <c r="C6" s="1035"/>
      <c r="D6" s="1035"/>
      <c r="E6" s="1035"/>
      <c r="F6" s="1035"/>
      <c r="G6" s="1035"/>
      <c r="H6" s="1035"/>
      <c r="I6" s="1035"/>
      <c r="J6" s="1035"/>
      <c r="K6" s="1035"/>
      <c r="L6" s="1035"/>
      <c r="M6" s="1035"/>
      <c r="N6" s="1035"/>
      <c r="O6" s="1035"/>
      <c r="P6" s="1036"/>
      <c r="Q6" s="1040"/>
      <c r="R6" s="1041"/>
      <c r="S6" s="1041"/>
      <c r="T6" s="1041"/>
      <c r="U6" s="1042"/>
      <c r="V6" s="1040"/>
      <c r="W6" s="1041"/>
      <c r="X6" s="1041"/>
      <c r="Y6" s="1041"/>
      <c r="Z6" s="1042"/>
      <c r="AA6" s="1040"/>
      <c r="AB6" s="1041"/>
      <c r="AC6" s="1041"/>
      <c r="AD6" s="1041"/>
      <c r="AE6" s="1041"/>
      <c r="AF6" s="1131"/>
      <c r="AG6" s="1041"/>
      <c r="AH6" s="1041"/>
      <c r="AI6" s="1041"/>
      <c r="AJ6" s="1052"/>
      <c r="AK6" s="1041"/>
      <c r="AL6" s="1041"/>
      <c r="AM6" s="1041"/>
      <c r="AN6" s="1041"/>
      <c r="AO6" s="1042"/>
      <c r="AP6" s="1040"/>
      <c r="AQ6" s="1041"/>
      <c r="AR6" s="1041"/>
      <c r="AS6" s="1041"/>
      <c r="AT6" s="1042"/>
      <c r="AU6" s="1040"/>
      <c r="AV6" s="1041"/>
      <c r="AW6" s="1041"/>
      <c r="AX6" s="1041"/>
      <c r="AY6" s="1052"/>
      <c r="AZ6" s="232"/>
      <c r="BA6" s="232"/>
      <c r="BB6" s="232"/>
      <c r="BC6" s="232"/>
      <c r="BD6" s="232"/>
      <c r="BE6" s="233"/>
      <c r="BF6" s="233"/>
      <c r="BG6" s="233"/>
      <c r="BH6" s="233"/>
      <c r="BI6" s="233"/>
      <c r="BJ6" s="233"/>
      <c r="BK6" s="233"/>
      <c r="BL6" s="233"/>
      <c r="BM6" s="233"/>
      <c r="BN6" s="233"/>
      <c r="BO6" s="233"/>
      <c r="BP6" s="233"/>
      <c r="BQ6" s="1034"/>
      <c r="BR6" s="1035"/>
      <c r="BS6" s="1035"/>
      <c r="BT6" s="1035"/>
      <c r="BU6" s="1035"/>
      <c r="BV6" s="1035"/>
      <c r="BW6" s="1035"/>
      <c r="BX6" s="1035"/>
      <c r="BY6" s="1035"/>
      <c r="BZ6" s="1035"/>
      <c r="CA6" s="1035"/>
      <c r="CB6" s="1035"/>
      <c r="CC6" s="1035"/>
      <c r="CD6" s="1035"/>
      <c r="CE6" s="1035"/>
      <c r="CF6" s="1035"/>
      <c r="CG6" s="1036"/>
      <c r="CH6" s="1040"/>
      <c r="CI6" s="1041"/>
      <c r="CJ6" s="1041"/>
      <c r="CK6" s="1041"/>
      <c r="CL6" s="1042"/>
      <c r="CM6" s="1040"/>
      <c r="CN6" s="1041"/>
      <c r="CO6" s="1041"/>
      <c r="CP6" s="1041"/>
      <c r="CQ6" s="1042"/>
      <c r="CR6" s="1040"/>
      <c r="CS6" s="1041"/>
      <c r="CT6" s="1041"/>
      <c r="CU6" s="1041"/>
      <c r="CV6" s="1042"/>
      <c r="CW6" s="1040"/>
      <c r="CX6" s="1041"/>
      <c r="CY6" s="1041"/>
      <c r="CZ6" s="1041"/>
      <c r="DA6" s="1042"/>
      <c r="DB6" s="1040"/>
      <c r="DC6" s="1041"/>
      <c r="DD6" s="1041"/>
      <c r="DE6" s="1041"/>
      <c r="DF6" s="1042"/>
      <c r="DG6" s="1123"/>
      <c r="DH6" s="1124"/>
      <c r="DI6" s="1124"/>
      <c r="DJ6" s="1124"/>
      <c r="DK6" s="1125"/>
      <c r="DL6" s="1123"/>
      <c r="DM6" s="1124"/>
      <c r="DN6" s="1124"/>
      <c r="DO6" s="1124"/>
      <c r="DP6" s="1125"/>
      <c r="DQ6" s="1040"/>
      <c r="DR6" s="1041"/>
      <c r="DS6" s="1041"/>
      <c r="DT6" s="1041"/>
      <c r="DU6" s="1042"/>
      <c r="DV6" s="1040"/>
      <c r="DW6" s="1041"/>
      <c r="DX6" s="1041"/>
      <c r="DY6" s="1041"/>
      <c r="DZ6" s="1052"/>
      <c r="EA6" s="234"/>
    </row>
    <row r="7" spans="1:131" s="235" customFormat="1" ht="26.25" customHeight="1" thickTop="1" x14ac:dyDescent="0.2">
      <c r="A7" s="236">
        <v>1</v>
      </c>
      <c r="B7" s="1083" t="s">
        <v>393</v>
      </c>
      <c r="C7" s="1084"/>
      <c r="D7" s="1084"/>
      <c r="E7" s="1084"/>
      <c r="F7" s="1084"/>
      <c r="G7" s="1084"/>
      <c r="H7" s="1084"/>
      <c r="I7" s="1084"/>
      <c r="J7" s="1084"/>
      <c r="K7" s="1084"/>
      <c r="L7" s="1084"/>
      <c r="M7" s="1084"/>
      <c r="N7" s="1084"/>
      <c r="O7" s="1084"/>
      <c r="P7" s="1085"/>
      <c r="Q7" s="1138">
        <v>30146</v>
      </c>
      <c r="R7" s="1139"/>
      <c r="S7" s="1139"/>
      <c r="T7" s="1139"/>
      <c r="U7" s="1139"/>
      <c r="V7" s="1139">
        <v>28469</v>
      </c>
      <c r="W7" s="1139"/>
      <c r="X7" s="1139"/>
      <c r="Y7" s="1139"/>
      <c r="Z7" s="1139"/>
      <c r="AA7" s="1139">
        <v>1677</v>
      </c>
      <c r="AB7" s="1139"/>
      <c r="AC7" s="1139"/>
      <c r="AD7" s="1139"/>
      <c r="AE7" s="1140"/>
      <c r="AF7" s="1141">
        <v>1245</v>
      </c>
      <c r="AG7" s="1142"/>
      <c r="AH7" s="1142"/>
      <c r="AI7" s="1142"/>
      <c r="AJ7" s="1143"/>
      <c r="AK7" s="1144">
        <v>2334</v>
      </c>
      <c r="AL7" s="1145"/>
      <c r="AM7" s="1145"/>
      <c r="AN7" s="1145"/>
      <c r="AO7" s="1145"/>
      <c r="AP7" s="1145">
        <v>19262</v>
      </c>
      <c r="AQ7" s="1145"/>
      <c r="AR7" s="1145"/>
      <c r="AS7" s="1145"/>
      <c r="AT7" s="1145"/>
      <c r="AU7" s="1146"/>
      <c r="AV7" s="1146"/>
      <c r="AW7" s="1146"/>
      <c r="AX7" s="1146"/>
      <c r="AY7" s="1147"/>
      <c r="AZ7" s="232"/>
      <c r="BA7" s="232"/>
      <c r="BB7" s="232"/>
      <c r="BC7" s="232"/>
      <c r="BD7" s="232"/>
      <c r="BE7" s="233"/>
      <c r="BF7" s="233"/>
      <c r="BG7" s="233"/>
      <c r="BH7" s="233"/>
      <c r="BI7" s="233"/>
      <c r="BJ7" s="233"/>
      <c r="BK7" s="233"/>
      <c r="BL7" s="233"/>
      <c r="BM7" s="233"/>
      <c r="BN7" s="233"/>
      <c r="BO7" s="233"/>
      <c r="BP7" s="233"/>
      <c r="BQ7" s="236">
        <v>1</v>
      </c>
      <c r="BR7" s="237"/>
      <c r="BS7" s="1135" t="s">
        <v>586</v>
      </c>
      <c r="BT7" s="1136"/>
      <c r="BU7" s="1136"/>
      <c r="BV7" s="1136"/>
      <c r="BW7" s="1136"/>
      <c r="BX7" s="1136"/>
      <c r="BY7" s="1136"/>
      <c r="BZ7" s="1136"/>
      <c r="CA7" s="1136"/>
      <c r="CB7" s="1136"/>
      <c r="CC7" s="1136"/>
      <c r="CD7" s="1136"/>
      <c r="CE7" s="1136"/>
      <c r="CF7" s="1136"/>
      <c r="CG7" s="1148"/>
      <c r="CH7" s="1132">
        <v>0</v>
      </c>
      <c r="CI7" s="1133"/>
      <c r="CJ7" s="1133"/>
      <c r="CK7" s="1133"/>
      <c r="CL7" s="1134"/>
      <c r="CM7" s="1132">
        <v>54</v>
      </c>
      <c r="CN7" s="1133"/>
      <c r="CO7" s="1133"/>
      <c r="CP7" s="1133"/>
      <c r="CQ7" s="1134"/>
      <c r="CR7" s="1132">
        <v>10</v>
      </c>
      <c r="CS7" s="1133"/>
      <c r="CT7" s="1133"/>
      <c r="CU7" s="1133"/>
      <c r="CV7" s="1134"/>
      <c r="CW7" s="1132" t="s">
        <v>587</v>
      </c>
      <c r="CX7" s="1133"/>
      <c r="CY7" s="1133"/>
      <c r="CZ7" s="1133"/>
      <c r="DA7" s="1134"/>
      <c r="DB7" s="1132">
        <v>1</v>
      </c>
      <c r="DC7" s="1133"/>
      <c r="DD7" s="1133"/>
      <c r="DE7" s="1133"/>
      <c r="DF7" s="1134"/>
      <c r="DG7" s="1132">
        <v>22</v>
      </c>
      <c r="DH7" s="1133"/>
      <c r="DI7" s="1133"/>
      <c r="DJ7" s="1133"/>
      <c r="DK7" s="1134"/>
      <c r="DL7" s="1132" t="s">
        <v>587</v>
      </c>
      <c r="DM7" s="1133"/>
      <c r="DN7" s="1133"/>
      <c r="DO7" s="1133"/>
      <c r="DP7" s="1134"/>
      <c r="DQ7" s="1132" t="s">
        <v>587</v>
      </c>
      <c r="DR7" s="1133"/>
      <c r="DS7" s="1133"/>
      <c r="DT7" s="1133"/>
      <c r="DU7" s="1134"/>
      <c r="DV7" s="1135"/>
      <c r="DW7" s="1136"/>
      <c r="DX7" s="1136"/>
      <c r="DY7" s="1136"/>
      <c r="DZ7" s="1137"/>
      <c r="EA7" s="234"/>
    </row>
    <row r="8" spans="1:131" s="235" customFormat="1" ht="26.25" customHeight="1" x14ac:dyDescent="0.2">
      <c r="A8" s="238">
        <v>2</v>
      </c>
      <c r="B8" s="1066"/>
      <c r="C8" s="1067"/>
      <c r="D8" s="1067"/>
      <c r="E8" s="1067"/>
      <c r="F8" s="1067"/>
      <c r="G8" s="1067"/>
      <c r="H8" s="1067"/>
      <c r="I8" s="1067"/>
      <c r="J8" s="1067"/>
      <c r="K8" s="1067"/>
      <c r="L8" s="1067"/>
      <c r="M8" s="1067"/>
      <c r="N8" s="1067"/>
      <c r="O8" s="1067"/>
      <c r="P8" s="1068"/>
      <c r="Q8" s="1074"/>
      <c r="R8" s="1075"/>
      <c r="S8" s="1075"/>
      <c r="T8" s="1075"/>
      <c r="U8" s="1075"/>
      <c r="V8" s="1075"/>
      <c r="W8" s="1075"/>
      <c r="X8" s="1075"/>
      <c r="Y8" s="1075"/>
      <c r="Z8" s="1075"/>
      <c r="AA8" s="1075"/>
      <c r="AB8" s="1075"/>
      <c r="AC8" s="1075"/>
      <c r="AD8" s="1075"/>
      <c r="AE8" s="1076"/>
      <c r="AF8" s="1071"/>
      <c r="AG8" s="1072"/>
      <c r="AH8" s="1072"/>
      <c r="AI8" s="1072"/>
      <c r="AJ8" s="1073"/>
      <c r="AK8" s="1116"/>
      <c r="AL8" s="1117"/>
      <c r="AM8" s="1117"/>
      <c r="AN8" s="1117"/>
      <c r="AO8" s="1117"/>
      <c r="AP8" s="1117"/>
      <c r="AQ8" s="1117"/>
      <c r="AR8" s="1117"/>
      <c r="AS8" s="1117"/>
      <c r="AT8" s="1117"/>
      <c r="AU8" s="1118"/>
      <c r="AV8" s="1118"/>
      <c r="AW8" s="1118"/>
      <c r="AX8" s="1118"/>
      <c r="AY8" s="1119"/>
      <c r="AZ8" s="232"/>
      <c r="BA8" s="232"/>
      <c r="BB8" s="232"/>
      <c r="BC8" s="232"/>
      <c r="BD8" s="232"/>
      <c r="BE8" s="233"/>
      <c r="BF8" s="233"/>
      <c r="BG8" s="233"/>
      <c r="BH8" s="233"/>
      <c r="BI8" s="233"/>
      <c r="BJ8" s="233"/>
      <c r="BK8" s="233"/>
      <c r="BL8" s="233"/>
      <c r="BM8" s="233"/>
      <c r="BN8" s="233"/>
      <c r="BO8" s="233"/>
      <c r="BP8" s="233"/>
      <c r="BQ8" s="238">
        <v>2</v>
      </c>
      <c r="BR8" s="239"/>
      <c r="BS8" s="1028" t="s">
        <v>588</v>
      </c>
      <c r="BT8" s="1029"/>
      <c r="BU8" s="1029"/>
      <c r="BV8" s="1029"/>
      <c r="BW8" s="1029"/>
      <c r="BX8" s="1029"/>
      <c r="BY8" s="1029"/>
      <c r="BZ8" s="1029"/>
      <c r="CA8" s="1029"/>
      <c r="CB8" s="1029"/>
      <c r="CC8" s="1029"/>
      <c r="CD8" s="1029"/>
      <c r="CE8" s="1029"/>
      <c r="CF8" s="1029"/>
      <c r="CG8" s="1050"/>
      <c r="CH8" s="1025">
        <v>22</v>
      </c>
      <c r="CI8" s="1026"/>
      <c r="CJ8" s="1026"/>
      <c r="CK8" s="1026"/>
      <c r="CL8" s="1027"/>
      <c r="CM8" s="1025">
        <v>157</v>
      </c>
      <c r="CN8" s="1026"/>
      <c r="CO8" s="1026"/>
      <c r="CP8" s="1026"/>
      <c r="CQ8" s="1027"/>
      <c r="CR8" s="1025">
        <v>15</v>
      </c>
      <c r="CS8" s="1026"/>
      <c r="CT8" s="1026"/>
      <c r="CU8" s="1026"/>
      <c r="CV8" s="1027"/>
      <c r="CW8" s="1025" t="s">
        <v>587</v>
      </c>
      <c r="CX8" s="1026"/>
      <c r="CY8" s="1026"/>
      <c r="CZ8" s="1026"/>
      <c r="DA8" s="1027"/>
      <c r="DB8" s="1025" t="s">
        <v>587</v>
      </c>
      <c r="DC8" s="1026"/>
      <c r="DD8" s="1026"/>
      <c r="DE8" s="1026"/>
      <c r="DF8" s="1027"/>
      <c r="DG8" s="1025" t="s">
        <v>587</v>
      </c>
      <c r="DH8" s="1026"/>
      <c r="DI8" s="1026"/>
      <c r="DJ8" s="1026"/>
      <c r="DK8" s="1027"/>
      <c r="DL8" s="1025" t="s">
        <v>587</v>
      </c>
      <c r="DM8" s="1026"/>
      <c r="DN8" s="1026"/>
      <c r="DO8" s="1026"/>
      <c r="DP8" s="1027"/>
      <c r="DQ8" s="1025" t="s">
        <v>587</v>
      </c>
      <c r="DR8" s="1026"/>
      <c r="DS8" s="1026"/>
      <c r="DT8" s="1026"/>
      <c r="DU8" s="1027"/>
      <c r="DV8" s="1028"/>
      <c r="DW8" s="1029"/>
      <c r="DX8" s="1029"/>
      <c r="DY8" s="1029"/>
      <c r="DZ8" s="1030"/>
      <c r="EA8" s="234"/>
    </row>
    <row r="9" spans="1:131" s="235" customFormat="1" ht="26.25" customHeight="1" x14ac:dyDescent="0.2">
      <c r="A9" s="238">
        <v>3</v>
      </c>
      <c r="B9" s="1066"/>
      <c r="C9" s="1067"/>
      <c r="D9" s="1067"/>
      <c r="E9" s="1067"/>
      <c r="F9" s="1067"/>
      <c r="G9" s="1067"/>
      <c r="H9" s="1067"/>
      <c r="I9" s="1067"/>
      <c r="J9" s="1067"/>
      <c r="K9" s="1067"/>
      <c r="L9" s="1067"/>
      <c r="M9" s="1067"/>
      <c r="N9" s="1067"/>
      <c r="O9" s="1067"/>
      <c r="P9" s="1068"/>
      <c r="Q9" s="1074"/>
      <c r="R9" s="1075"/>
      <c r="S9" s="1075"/>
      <c r="T9" s="1075"/>
      <c r="U9" s="1075"/>
      <c r="V9" s="1075"/>
      <c r="W9" s="1075"/>
      <c r="X9" s="1075"/>
      <c r="Y9" s="1075"/>
      <c r="Z9" s="1075"/>
      <c r="AA9" s="1075"/>
      <c r="AB9" s="1075"/>
      <c r="AC9" s="1075"/>
      <c r="AD9" s="1075"/>
      <c r="AE9" s="1076"/>
      <c r="AF9" s="1071"/>
      <c r="AG9" s="1072"/>
      <c r="AH9" s="1072"/>
      <c r="AI9" s="1072"/>
      <c r="AJ9" s="1073"/>
      <c r="AK9" s="1116"/>
      <c r="AL9" s="1117"/>
      <c r="AM9" s="1117"/>
      <c r="AN9" s="1117"/>
      <c r="AO9" s="1117"/>
      <c r="AP9" s="1117"/>
      <c r="AQ9" s="1117"/>
      <c r="AR9" s="1117"/>
      <c r="AS9" s="1117"/>
      <c r="AT9" s="1117"/>
      <c r="AU9" s="1118"/>
      <c r="AV9" s="1118"/>
      <c r="AW9" s="1118"/>
      <c r="AX9" s="1118"/>
      <c r="AY9" s="1119"/>
      <c r="AZ9" s="232"/>
      <c r="BA9" s="232"/>
      <c r="BB9" s="232"/>
      <c r="BC9" s="232"/>
      <c r="BD9" s="232"/>
      <c r="BE9" s="233"/>
      <c r="BF9" s="233"/>
      <c r="BG9" s="233"/>
      <c r="BH9" s="233"/>
      <c r="BI9" s="233"/>
      <c r="BJ9" s="233"/>
      <c r="BK9" s="233"/>
      <c r="BL9" s="233"/>
      <c r="BM9" s="233"/>
      <c r="BN9" s="233"/>
      <c r="BO9" s="233"/>
      <c r="BP9" s="233"/>
      <c r="BQ9" s="238">
        <v>3</v>
      </c>
      <c r="BR9" s="239"/>
      <c r="BS9" s="1028"/>
      <c r="BT9" s="1029"/>
      <c r="BU9" s="1029"/>
      <c r="BV9" s="1029"/>
      <c r="BW9" s="1029"/>
      <c r="BX9" s="1029"/>
      <c r="BY9" s="1029"/>
      <c r="BZ9" s="1029"/>
      <c r="CA9" s="1029"/>
      <c r="CB9" s="1029"/>
      <c r="CC9" s="1029"/>
      <c r="CD9" s="1029"/>
      <c r="CE9" s="1029"/>
      <c r="CF9" s="1029"/>
      <c r="CG9" s="1050"/>
      <c r="CH9" s="1025"/>
      <c r="CI9" s="1026"/>
      <c r="CJ9" s="1026"/>
      <c r="CK9" s="1026"/>
      <c r="CL9" s="1027"/>
      <c r="CM9" s="1025"/>
      <c r="CN9" s="1026"/>
      <c r="CO9" s="1026"/>
      <c r="CP9" s="1026"/>
      <c r="CQ9" s="1027"/>
      <c r="CR9" s="1025"/>
      <c r="CS9" s="1026"/>
      <c r="CT9" s="1026"/>
      <c r="CU9" s="1026"/>
      <c r="CV9" s="1027"/>
      <c r="CW9" s="1025"/>
      <c r="CX9" s="1026"/>
      <c r="CY9" s="1026"/>
      <c r="CZ9" s="1026"/>
      <c r="DA9" s="1027"/>
      <c r="DB9" s="1025"/>
      <c r="DC9" s="1026"/>
      <c r="DD9" s="1026"/>
      <c r="DE9" s="1026"/>
      <c r="DF9" s="1027"/>
      <c r="DG9" s="1025"/>
      <c r="DH9" s="1026"/>
      <c r="DI9" s="1026"/>
      <c r="DJ9" s="1026"/>
      <c r="DK9" s="1027"/>
      <c r="DL9" s="1025"/>
      <c r="DM9" s="1026"/>
      <c r="DN9" s="1026"/>
      <c r="DO9" s="1026"/>
      <c r="DP9" s="1027"/>
      <c r="DQ9" s="1025"/>
      <c r="DR9" s="1026"/>
      <c r="DS9" s="1026"/>
      <c r="DT9" s="1026"/>
      <c r="DU9" s="1027"/>
      <c r="DV9" s="1028"/>
      <c r="DW9" s="1029"/>
      <c r="DX9" s="1029"/>
      <c r="DY9" s="1029"/>
      <c r="DZ9" s="1030"/>
      <c r="EA9" s="234"/>
    </row>
    <row r="10" spans="1:131" s="235" customFormat="1" ht="26.25" customHeight="1" x14ac:dyDescent="0.2">
      <c r="A10" s="238">
        <v>4</v>
      </c>
      <c r="B10" s="1066"/>
      <c r="C10" s="1067"/>
      <c r="D10" s="1067"/>
      <c r="E10" s="1067"/>
      <c r="F10" s="1067"/>
      <c r="G10" s="1067"/>
      <c r="H10" s="1067"/>
      <c r="I10" s="1067"/>
      <c r="J10" s="1067"/>
      <c r="K10" s="1067"/>
      <c r="L10" s="1067"/>
      <c r="M10" s="1067"/>
      <c r="N10" s="1067"/>
      <c r="O10" s="1067"/>
      <c r="P10" s="1068"/>
      <c r="Q10" s="1074"/>
      <c r="R10" s="1075"/>
      <c r="S10" s="1075"/>
      <c r="T10" s="1075"/>
      <c r="U10" s="1075"/>
      <c r="V10" s="1075"/>
      <c r="W10" s="1075"/>
      <c r="X10" s="1075"/>
      <c r="Y10" s="1075"/>
      <c r="Z10" s="1075"/>
      <c r="AA10" s="1075"/>
      <c r="AB10" s="1075"/>
      <c r="AC10" s="1075"/>
      <c r="AD10" s="1075"/>
      <c r="AE10" s="1076"/>
      <c r="AF10" s="1071"/>
      <c r="AG10" s="1072"/>
      <c r="AH10" s="1072"/>
      <c r="AI10" s="1072"/>
      <c r="AJ10" s="1073"/>
      <c r="AK10" s="1116"/>
      <c r="AL10" s="1117"/>
      <c r="AM10" s="1117"/>
      <c r="AN10" s="1117"/>
      <c r="AO10" s="1117"/>
      <c r="AP10" s="1117"/>
      <c r="AQ10" s="1117"/>
      <c r="AR10" s="1117"/>
      <c r="AS10" s="1117"/>
      <c r="AT10" s="1117"/>
      <c r="AU10" s="1118"/>
      <c r="AV10" s="1118"/>
      <c r="AW10" s="1118"/>
      <c r="AX10" s="1118"/>
      <c r="AY10" s="1119"/>
      <c r="AZ10" s="232"/>
      <c r="BA10" s="232"/>
      <c r="BB10" s="232"/>
      <c r="BC10" s="232"/>
      <c r="BD10" s="232"/>
      <c r="BE10" s="233"/>
      <c r="BF10" s="233"/>
      <c r="BG10" s="233"/>
      <c r="BH10" s="233"/>
      <c r="BI10" s="233"/>
      <c r="BJ10" s="233"/>
      <c r="BK10" s="233"/>
      <c r="BL10" s="233"/>
      <c r="BM10" s="233"/>
      <c r="BN10" s="233"/>
      <c r="BO10" s="233"/>
      <c r="BP10" s="233"/>
      <c r="BQ10" s="238">
        <v>4</v>
      </c>
      <c r="BR10" s="239"/>
      <c r="BS10" s="1028"/>
      <c r="BT10" s="1029"/>
      <c r="BU10" s="1029"/>
      <c r="BV10" s="1029"/>
      <c r="BW10" s="1029"/>
      <c r="BX10" s="1029"/>
      <c r="BY10" s="1029"/>
      <c r="BZ10" s="1029"/>
      <c r="CA10" s="1029"/>
      <c r="CB10" s="1029"/>
      <c r="CC10" s="1029"/>
      <c r="CD10" s="1029"/>
      <c r="CE10" s="1029"/>
      <c r="CF10" s="1029"/>
      <c r="CG10" s="1050"/>
      <c r="CH10" s="1025"/>
      <c r="CI10" s="1026"/>
      <c r="CJ10" s="1026"/>
      <c r="CK10" s="1026"/>
      <c r="CL10" s="1027"/>
      <c r="CM10" s="1025"/>
      <c r="CN10" s="1026"/>
      <c r="CO10" s="1026"/>
      <c r="CP10" s="1026"/>
      <c r="CQ10" s="1027"/>
      <c r="CR10" s="1025"/>
      <c r="CS10" s="1026"/>
      <c r="CT10" s="1026"/>
      <c r="CU10" s="1026"/>
      <c r="CV10" s="1027"/>
      <c r="CW10" s="1025"/>
      <c r="CX10" s="1026"/>
      <c r="CY10" s="1026"/>
      <c r="CZ10" s="1026"/>
      <c r="DA10" s="1027"/>
      <c r="DB10" s="1025"/>
      <c r="DC10" s="1026"/>
      <c r="DD10" s="1026"/>
      <c r="DE10" s="1026"/>
      <c r="DF10" s="1027"/>
      <c r="DG10" s="1025"/>
      <c r="DH10" s="1026"/>
      <c r="DI10" s="1026"/>
      <c r="DJ10" s="1026"/>
      <c r="DK10" s="1027"/>
      <c r="DL10" s="1025"/>
      <c r="DM10" s="1026"/>
      <c r="DN10" s="1026"/>
      <c r="DO10" s="1026"/>
      <c r="DP10" s="1027"/>
      <c r="DQ10" s="1025"/>
      <c r="DR10" s="1026"/>
      <c r="DS10" s="1026"/>
      <c r="DT10" s="1026"/>
      <c r="DU10" s="1027"/>
      <c r="DV10" s="1028"/>
      <c r="DW10" s="1029"/>
      <c r="DX10" s="1029"/>
      <c r="DY10" s="1029"/>
      <c r="DZ10" s="1030"/>
      <c r="EA10" s="234"/>
    </row>
    <row r="11" spans="1:131" s="235" customFormat="1" ht="26.25" customHeight="1" x14ac:dyDescent="0.2">
      <c r="A11" s="238">
        <v>5</v>
      </c>
      <c r="B11" s="1066"/>
      <c r="C11" s="1067"/>
      <c r="D11" s="1067"/>
      <c r="E11" s="1067"/>
      <c r="F11" s="1067"/>
      <c r="G11" s="1067"/>
      <c r="H11" s="1067"/>
      <c r="I11" s="1067"/>
      <c r="J11" s="1067"/>
      <c r="K11" s="1067"/>
      <c r="L11" s="1067"/>
      <c r="M11" s="1067"/>
      <c r="N11" s="1067"/>
      <c r="O11" s="1067"/>
      <c r="P11" s="1068"/>
      <c r="Q11" s="1074"/>
      <c r="R11" s="1075"/>
      <c r="S11" s="1075"/>
      <c r="T11" s="1075"/>
      <c r="U11" s="1075"/>
      <c r="V11" s="1075"/>
      <c r="W11" s="1075"/>
      <c r="X11" s="1075"/>
      <c r="Y11" s="1075"/>
      <c r="Z11" s="1075"/>
      <c r="AA11" s="1075"/>
      <c r="AB11" s="1075"/>
      <c r="AC11" s="1075"/>
      <c r="AD11" s="1075"/>
      <c r="AE11" s="1076"/>
      <c r="AF11" s="1071"/>
      <c r="AG11" s="1072"/>
      <c r="AH11" s="1072"/>
      <c r="AI11" s="1072"/>
      <c r="AJ11" s="1073"/>
      <c r="AK11" s="1116"/>
      <c r="AL11" s="1117"/>
      <c r="AM11" s="1117"/>
      <c r="AN11" s="1117"/>
      <c r="AO11" s="1117"/>
      <c r="AP11" s="1117"/>
      <c r="AQ11" s="1117"/>
      <c r="AR11" s="1117"/>
      <c r="AS11" s="1117"/>
      <c r="AT11" s="1117"/>
      <c r="AU11" s="1118"/>
      <c r="AV11" s="1118"/>
      <c r="AW11" s="1118"/>
      <c r="AX11" s="1118"/>
      <c r="AY11" s="1119"/>
      <c r="AZ11" s="232"/>
      <c r="BA11" s="232"/>
      <c r="BB11" s="232"/>
      <c r="BC11" s="232"/>
      <c r="BD11" s="232"/>
      <c r="BE11" s="233"/>
      <c r="BF11" s="233"/>
      <c r="BG11" s="233"/>
      <c r="BH11" s="233"/>
      <c r="BI11" s="233"/>
      <c r="BJ11" s="233"/>
      <c r="BK11" s="233"/>
      <c r="BL11" s="233"/>
      <c r="BM11" s="233"/>
      <c r="BN11" s="233"/>
      <c r="BO11" s="233"/>
      <c r="BP11" s="233"/>
      <c r="BQ11" s="238">
        <v>5</v>
      </c>
      <c r="BR11" s="239"/>
      <c r="BS11" s="1028"/>
      <c r="BT11" s="1029"/>
      <c r="BU11" s="1029"/>
      <c r="BV11" s="1029"/>
      <c r="BW11" s="1029"/>
      <c r="BX11" s="1029"/>
      <c r="BY11" s="1029"/>
      <c r="BZ11" s="1029"/>
      <c r="CA11" s="1029"/>
      <c r="CB11" s="1029"/>
      <c r="CC11" s="1029"/>
      <c r="CD11" s="1029"/>
      <c r="CE11" s="1029"/>
      <c r="CF11" s="1029"/>
      <c r="CG11" s="1050"/>
      <c r="CH11" s="1025"/>
      <c r="CI11" s="1026"/>
      <c r="CJ11" s="1026"/>
      <c r="CK11" s="1026"/>
      <c r="CL11" s="1027"/>
      <c r="CM11" s="1025"/>
      <c r="CN11" s="1026"/>
      <c r="CO11" s="1026"/>
      <c r="CP11" s="1026"/>
      <c r="CQ11" s="1027"/>
      <c r="CR11" s="1025"/>
      <c r="CS11" s="1026"/>
      <c r="CT11" s="1026"/>
      <c r="CU11" s="1026"/>
      <c r="CV11" s="1027"/>
      <c r="CW11" s="1025"/>
      <c r="CX11" s="1026"/>
      <c r="CY11" s="1026"/>
      <c r="CZ11" s="1026"/>
      <c r="DA11" s="1027"/>
      <c r="DB11" s="1025"/>
      <c r="DC11" s="1026"/>
      <c r="DD11" s="1026"/>
      <c r="DE11" s="1026"/>
      <c r="DF11" s="1027"/>
      <c r="DG11" s="1025"/>
      <c r="DH11" s="1026"/>
      <c r="DI11" s="1026"/>
      <c r="DJ11" s="1026"/>
      <c r="DK11" s="1027"/>
      <c r="DL11" s="1025"/>
      <c r="DM11" s="1026"/>
      <c r="DN11" s="1026"/>
      <c r="DO11" s="1026"/>
      <c r="DP11" s="1027"/>
      <c r="DQ11" s="1025"/>
      <c r="DR11" s="1026"/>
      <c r="DS11" s="1026"/>
      <c r="DT11" s="1026"/>
      <c r="DU11" s="1027"/>
      <c r="DV11" s="1028"/>
      <c r="DW11" s="1029"/>
      <c r="DX11" s="1029"/>
      <c r="DY11" s="1029"/>
      <c r="DZ11" s="1030"/>
      <c r="EA11" s="234"/>
    </row>
    <row r="12" spans="1:131" s="235" customFormat="1" ht="26.25" customHeight="1" x14ac:dyDescent="0.2">
      <c r="A12" s="238">
        <v>6</v>
      </c>
      <c r="B12" s="1066"/>
      <c r="C12" s="1067"/>
      <c r="D12" s="1067"/>
      <c r="E12" s="1067"/>
      <c r="F12" s="1067"/>
      <c r="G12" s="1067"/>
      <c r="H12" s="1067"/>
      <c r="I12" s="1067"/>
      <c r="J12" s="1067"/>
      <c r="K12" s="1067"/>
      <c r="L12" s="1067"/>
      <c r="M12" s="1067"/>
      <c r="N12" s="1067"/>
      <c r="O12" s="1067"/>
      <c r="P12" s="1068"/>
      <c r="Q12" s="1074"/>
      <c r="R12" s="1075"/>
      <c r="S12" s="1075"/>
      <c r="T12" s="1075"/>
      <c r="U12" s="1075"/>
      <c r="V12" s="1075"/>
      <c r="W12" s="1075"/>
      <c r="X12" s="1075"/>
      <c r="Y12" s="1075"/>
      <c r="Z12" s="1075"/>
      <c r="AA12" s="1075"/>
      <c r="AB12" s="1075"/>
      <c r="AC12" s="1075"/>
      <c r="AD12" s="1075"/>
      <c r="AE12" s="1076"/>
      <c r="AF12" s="1071"/>
      <c r="AG12" s="1072"/>
      <c r="AH12" s="1072"/>
      <c r="AI12" s="1072"/>
      <c r="AJ12" s="1073"/>
      <c r="AK12" s="1116"/>
      <c r="AL12" s="1117"/>
      <c r="AM12" s="1117"/>
      <c r="AN12" s="1117"/>
      <c r="AO12" s="1117"/>
      <c r="AP12" s="1117"/>
      <c r="AQ12" s="1117"/>
      <c r="AR12" s="1117"/>
      <c r="AS12" s="1117"/>
      <c r="AT12" s="1117"/>
      <c r="AU12" s="1118"/>
      <c r="AV12" s="1118"/>
      <c r="AW12" s="1118"/>
      <c r="AX12" s="1118"/>
      <c r="AY12" s="1119"/>
      <c r="AZ12" s="232"/>
      <c r="BA12" s="232"/>
      <c r="BB12" s="232"/>
      <c r="BC12" s="232"/>
      <c r="BD12" s="232"/>
      <c r="BE12" s="233"/>
      <c r="BF12" s="233"/>
      <c r="BG12" s="233"/>
      <c r="BH12" s="233"/>
      <c r="BI12" s="233"/>
      <c r="BJ12" s="233"/>
      <c r="BK12" s="233"/>
      <c r="BL12" s="233"/>
      <c r="BM12" s="233"/>
      <c r="BN12" s="233"/>
      <c r="BO12" s="233"/>
      <c r="BP12" s="233"/>
      <c r="BQ12" s="238">
        <v>6</v>
      </c>
      <c r="BR12" s="239"/>
      <c r="BS12" s="1028"/>
      <c r="BT12" s="1029"/>
      <c r="BU12" s="1029"/>
      <c r="BV12" s="1029"/>
      <c r="BW12" s="1029"/>
      <c r="BX12" s="1029"/>
      <c r="BY12" s="1029"/>
      <c r="BZ12" s="1029"/>
      <c r="CA12" s="1029"/>
      <c r="CB12" s="1029"/>
      <c r="CC12" s="1029"/>
      <c r="CD12" s="1029"/>
      <c r="CE12" s="1029"/>
      <c r="CF12" s="1029"/>
      <c r="CG12" s="1050"/>
      <c r="CH12" s="1025"/>
      <c r="CI12" s="1026"/>
      <c r="CJ12" s="1026"/>
      <c r="CK12" s="1026"/>
      <c r="CL12" s="1027"/>
      <c r="CM12" s="1025"/>
      <c r="CN12" s="1026"/>
      <c r="CO12" s="1026"/>
      <c r="CP12" s="1026"/>
      <c r="CQ12" s="1027"/>
      <c r="CR12" s="1025"/>
      <c r="CS12" s="1026"/>
      <c r="CT12" s="1026"/>
      <c r="CU12" s="1026"/>
      <c r="CV12" s="1027"/>
      <c r="CW12" s="1025"/>
      <c r="CX12" s="1026"/>
      <c r="CY12" s="1026"/>
      <c r="CZ12" s="1026"/>
      <c r="DA12" s="1027"/>
      <c r="DB12" s="1025"/>
      <c r="DC12" s="1026"/>
      <c r="DD12" s="1026"/>
      <c r="DE12" s="1026"/>
      <c r="DF12" s="1027"/>
      <c r="DG12" s="1025"/>
      <c r="DH12" s="1026"/>
      <c r="DI12" s="1026"/>
      <c r="DJ12" s="1026"/>
      <c r="DK12" s="1027"/>
      <c r="DL12" s="1025"/>
      <c r="DM12" s="1026"/>
      <c r="DN12" s="1026"/>
      <c r="DO12" s="1026"/>
      <c r="DP12" s="1027"/>
      <c r="DQ12" s="1025"/>
      <c r="DR12" s="1026"/>
      <c r="DS12" s="1026"/>
      <c r="DT12" s="1026"/>
      <c r="DU12" s="1027"/>
      <c r="DV12" s="1028"/>
      <c r="DW12" s="1029"/>
      <c r="DX12" s="1029"/>
      <c r="DY12" s="1029"/>
      <c r="DZ12" s="1030"/>
      <c r="EA12" s="234"/>
    </row>
    <row r="13" spans="1:131" s="235" customFormat="1" ht="26.25" customHeight="1" x14ac:dyDescent="0.2">
      <c r="A13" s="238">
        <v>7</v>
      </c>
      <c r="B13" s="1066"/>
      <c r="C13" s="1067"/>
      <c r="D13" s="1067"/>
      <c r="E13" s="1067"/>
      <c r="F13" s="1067"/>
      <c r="G13" s="1067"/>
      <c r="H13" s="1067"/>
      <c r="I13" s="1067"/>
      <c r="J13" s="1067"/>
      <c r="K13" s="1067"/>
      <c r="L13" s="1067"/>
      <c r="M13" s="1067"/>
      <c r="N13" s="1067"/>
      <c r="O13" s="1067"/>
      <c r="P13" s="1068"/>
      <c r="Q13" s="1074"/>
      <c r="R13" s="1075"/>
      <c r="S13" s="1075"/>
      <c r="T13" s="1075"/>
      <c r="U13" s="1075"/>
      <c r="V13" s="1075"/>
      <c r="W13" s="1075"/>
      <c r="X13" s="1075"/>
      <c r="Y13" s="1075"/>
      <c r="Z13" s="1075"/>
      <c r="AA13" s="1075"/>
      <c r="AB13" s="1075"/>
      <c r="AC13" s="1075"/>
      <c r="AD13" s="1075"/>
      <c r="AE13" s="1076"/>
      <c r="AF13" s="1071"/>
      <c r="AG13" s="1072"/>
      <c r="AH13" s="1072"/>
      <c r="AI13" s="1072"/>
      <c r="AJ13" s="1073"/>
      <c r="AK13" s="1116"/>
      <c r="AL13" s="1117"/>
      <c r="AM13" s="1117"/>
      <c r="AN13" s="1117"/>
      <c r="AO13" s="1117"/>
      <c r="AP13" s="1117"/>
      <c r="AQ13" s="1117"/>
      <c r="AR13" s="1117"/>
      <c r="AS13" s="1117"/>
      <c r="AT13" s="1117"/>
      <c r="AU13" s="1118"/>
      <c r="AV13" s="1118"/>
      <c r="AW13" s="1118"/>
      <c r="AX13" s="1118"/>
      <c r="AY13" s="1119"/>
      <c r="AZ13" s="232"/>
      <c r="BA13" s="232"/>
      <c r="BB13" s="232"/>
      <c r="BC13" s="232"/>
      <c r="BD13" s="232"/>
      <c r="BE13" s="233"/>
      <c r="BF13" s="233"/>
      <c r="BG13" s="233"/>
      <c r="BH13" s="233"/>
      <c r="BI13" s="233"/>
      <c r="BJ13" s="233"/>
      <c r="BK13" s="233"/>
      <c r="BL13" s="233"/>
      <c r="BM13" s="233"/>
      <c r="BN13" s="233"/>
      <c r="BO13" s="233"/>
      <c r="BP13" s="233"/>
      <c r="BQ13" s="238">
        <v>7</v>
      </c>
      <c r="BR13" s="239"/>
      <c r="BS13" s="1028"/>
      <c r="BT13" s="1029"/>
      <c r="BU13" s="1029"/>
      <c r="BV13" s="1029"/>
      <c r="BW13" s="1029"/>
      <c r="BX13" s="1029"/>
      <c r="BY13" s="1029"/>
      <c r="BZ13" s="1029"/>
      <c r="CA13" s="1029"/>
      <c r="CB13" s="1029"/>
      <c r="CC13" s="1029"/>
      <c r="CD13" s="1029"/>
      <c r="CE13" s="1029"/>
      <c r="CF13" s="1029"/>
      <c r="CG13" s="1050"/>
      <c r="CH13" s="1025"/>
      <c r="CI13" s="1026"/>
      <c r="CJ13" s="1026"/>
      <c r="CK13" s="1026"/>
      <c r="CL13" s="1027"/>
      <c r="CM13" s="1025"/>
      <c r="CN13" s="1026"/>
      <c r="CO13" s="1026"/>
      <c r="CP13" s="1026"/>
      <c r="CQ13" s="1027"/>
      <c r="CR13" s="1025"/>
      <c r="CS13" s="1026"/>
      <c r="CT13" s="1026"/>
      <c r="CU13" s="1026"/>
      <c r="CV13" s="1027"/>
      <c r="CW13" s="1025"/>
      <c r="CX13" s="1026"/>
      <c r="CY13" s="1026"/>
      <c r="CZ13" s="1026"/>
      <c r="DA13" s="1027"/>
      <c r="DB13" s="1025"/>
      <c r="DC13" s="1026"/>
      <c r="DD13" s="1026"/>
      <c r="DE13" s="1026"/>
      <c r="DF13" s="1027"/>
      <c r="DG13" s="1025"/>
      <c r="DH13" s="1026"/>
      <c r="DI13" s="1026"/>
      <c r="DJ13" s="1026"/>
      <c r="DK13" s="1027"/>
      <c r="DL13" s="1025"/>
      <c r="DM13" s="1026"/>
      <c r="DN13" s="1026"/>
      <c r="DO13" s="1026"/>
      <c r="DP13" s="1027"/>
      <c r="DQ13" s="1025"/>
      <c r="DR13" s="1026"/>
      <c r="DS13" s="1026"/>
      <c r="DT13" s="1026"/>
      <c r="DU13" s="1027"/>
      <c r="DV13" s="1028"/>
      <c r="DW13" s="1029"/>
      <c r="DX13" s="1029"/>
      <c r="DY13" s="1029"/>
      <c r="DZ13" s="1030"/>
      <c r="EA13" s="234"/>
    </row>
    <row r="14" spans="1:131" s="235" customFormat="1" ht="26.25" customHeight="1" x14ac:dyDescent="0.2">
      <c r="A14" s="238">
        <v>8</v>
      </c>
      <c r="B14" s="1066"/>
      <c r="C14" s="1067"/>
      <c r="D14" s="1067"/>
      <c r="E14" s="1067"/>
      <c r="F14" s="1067"/>
      <c r="G14" s="1067"/>
      <c r="H14" s="1067"/>
      <c r="I14" s="1067"/>
      <c r="J14" s="1067"/>
      <c r="K14" s="1067"/>
      <c r="L14" s="1067"/>
      <c r="M14" s="1067"/>
      <c r="N14" s="1067"/>
      <c r="O14" s="1067"/>
      <c r="P14" s="1068"/>
      <c r="Q14" s="1074"/>
      <c r="R14" s="1075"/>
      <c r="S14" s="1075"/>
      <c r="T14" s="1075"/>
      <c r="U14" s="1075"/>
      <c r="V14" s="1075"/>
      <c r="W14" s="1075"/>
      <c r="X14" s="1075"/>
      <c r="Y14" s="1075"/>
      <c r="Z14" s="1075"/>
      <c r="AA14" s="1075"/>
      <c r="AB14" s="1075"/>
      <c r="AC14" s="1075"/>
      <c r="AD14" s="1075"/>
      <c r="AE14" s="1076"/>
      <c r="AF14" s="1071"/>
      <c r="AG14" s="1072"/>
      <c r="AH14" s="1072"/>
      <c r="AI14" s="1072"/>
      <c r="AJ14" s="1073"/>
      <c r="AK14" s="1116"/>
      <c r="AL14" s="1117"/>
      <c r="AM14" s="1117"/>
      <c r="AN14" s="1117"/>
      <c r="AO14" s="1117"/>
      <c r="AP14" s="1117"/>
      <c r="AQ14" s="1117"/>
      <c r="AR14" s="1117"/>
      <c r="AS14" s="1117"/>
      <c r="AT14" s="1117"/>
      <c r="AU14" s="1118"/>
      <c r="AV14" s="1118"/>
      <c r="AW14" s="1118"/>
      <c r="AX14" s="1118"/>
      <c r="AY14" s="1119"/>
      <c r="AZ14" s="232"/>
      <c r="BA14" s="232"/>
      <c r="BB14" s="232"/>
      <c r="BC14" s="232"/>
      <c r="BD14" s="232"/>
      <c r="BE14" s="233"/>
      <c r="BF14" s="233"/>
      <c r="BG14" s="233"/>
      <c r="BH14" s="233"/>
      <c r="BI14" s="233"/>
      <c r="BJ14" s="233"/>
      <c r="BK14" s="233"/>
      <c r="BL14" s="233"/>
      <c r="BM14" s="233"/>
      <c r="BN14" s="233"/>
      <c r="BO14" s="233"/>
      <c r="BP14" s="233"/>
      <c r="BQ14" s="238">
        <v>8</v>
      </c>
      <c r="BR14" s="239"/>
      <c r="BS14" s="1028"/>
      <c r="BT14" s="1029"/>
      <c r="BU14" s="1029"/>
      <c r="BV14" s="1029"/>
      <c r="BW14" s="1029"/>
      <c r="BX14" s="1029"/>
      <c r="BY14" s="1029"/>
      <c r="BZ14" s="1029"/>
      <c r="CA14" s="1029"/>
      <c r="CB14" s="1029"/>
      <c r="CC14" s="1029"/>
      <c r="CD14" s="1029"/>
      <c r="CE14" s="1029"/>
      <c r="CF14" s="1029"/>
      <c r="CG14" s="1050"/>
      <c r="CH14" s="1025"/>
      <c r="CI14" s="1026"/>
      <c r="CJ14" s="1026"/>
      <c r="CK14" s="1026"/>
      <c r="CL14" s="1027"/>
      <c r="CM14" s="1025"/>
      <c r="CN14" s="1026"/>
      <c r="CO14" s="1026"/>
      <c r="CP14" s="1026"/>
      <c r="CQ14" s="1027"/>
      <c r="CR14" s="1025"/>
      <c r="CS14" s="1026"/>
      <c r="CT14" s="1026"/>
      <c r="CU14" s="1026"/>
      <c r="CV14" s="1027"/>
      <c r="CW14" s="1025"/>
      <c r="CX14" s="1026"/>
      <c r="CY14" s="1026"/>
      <c r="CZ14" s="1026"/>
      <c r="DA14" s="1027"/>
      <c r="DB14" s="1025"/>
      <c r="DC14" s="1026"/>
      <c r="DD14" s="1026"/>
      <c r="DE14" s="1026"/>
      <c r="DF14" s="1027"/>
      <c r="DG14" s="1025"/>
      <c r="DH14" s="1026"/>
      <c r="DI14" s="1026"/>
      <c r="DJ14" s="1026"/>
      <c r="DK14" s="1027"/>
      <c r="DL14" s="1025"/>
      <c r="DM14" s="1026"/>
      <c r="DN14" s="1026"/>
      <c r="DO14" s="1026"/>
      <c r="DP14" s="1027"/>
      <c r="DQ14" s="1025"/>
      <c r="DR14" s="1026"/>
      <c r="DS14" s="1026"/>
      <c r="DT14" s="1026"/>
      <c r="DU14" s="1027"/>
      <c r="DV14" s="1028"/>
      <c r="DW14" s="1029"/>
      <c r="DX14" s="1029"/>
      <c r="DY14" s="1029"/>
      <c r="DZ14" s="1030"/>
      <c r="EA14" s="234"/>
    </row>
    <row r="15" spans="1:131" s="235" customFormat="1" ht="26.25" customHeight="1" x14ac:dyDescent="0.2">
      <c r="A15" s="238">
        <v>9</v>
      </c>
      <c r="B15" s="1066"/>
      <c r="C15" s="1067"/>
      <c r="D15" s="1067"/>
      <c r="E15" s="1067"/>
      <c r="F15" s="1067"/>
      <c r="G15" s="1067"/>
      <c r="H15" s="1067"/>
      <c r="I15" s="1067"/>
      <c r="J15" s="1067"/>
      <c r="K15" s="1067"/>
      <c r="L15" s="1067"/>
      <c r="M15" s="1067"/>
      <c r="N15" s="1067"/>
      <c r="O15" s="1067"/>
      <c r="P15" s="1068"/>
      <c r="Q15" s="1074"/>
      <c r="R15" s="1075"/>
      <c r="S15" s="1075"/>
      <c r="T15" s="1075"/>
      <c r="U15" s="1075"/>
      <c r="V15" s="1075"/>
      <c r="W15" s="1075"/>
      <c r="X15" s="1075"/>
      <c r="Y15" s="1075"/>
      <c r="Z15" s="1075"/>
      <c r="AA15" s="1075"/>
      <c r="AB15" s="1075"/>
      <c r="AC15" s="1075"/>
      <c r="AD15" s="1075"/>
      <c r="AE15" s="1076"/>
      <c r="AF15" s="1071"/>
      <c r="AG15" s="1072"/>
      <c r="AH15" s="1072"/>
      <c r="AI15" s="1072"/>
      <c r="AJ15" s="1073"/>
      <c r="AK15" s="1116"/>
      <c r="AL15" s="1117"/>
      <c r="AM15" s="1117"/>
      <c r="AN15" s="1117"/>
      <c r="AO15" s="1117"/>
      <c r="AP15" s="1117"/>
      <c r="AQ15" s="1117"/>
      <c r="AR15" s="1117"/>
      <c r="AS15" s="1117"/>
      <c r="AT15" s="1117"/>
      <c r="AU15" s="1118"/>
      <c r="AV15" s="1118"/>
      <c r="AW15" s="1118"/>
      <c r="AX15" s="1118"/>
      <c r="AY15" s="1119"/>
      <c r="AZ15" s="232"/>
      <c r="BA15" s="232"/>
      <c r="BB15" s="232"/>
      <c r="BC15" s="232"/>
      <c r="BD15" s="232"/>
      <c r="BE15" s="233"/>
      <c r="BF15" s="233"/>
      <c r="BG15" s="233"/>
      <c r="BH15" s="233"/>
      <c r="BI15" s="233"/>
      <c r="BJ15" s="233"/>
      <c r="BK15" s="233"/>
      <c r="BL15" s="233"/>
      <c r="BM15" s="233"/>
      <c r="BN15" s="233"/>
      <c r="BO15" s="233"/>
      <c r="BP15" s="233"/>
      <c r="BQ15" s="238">
        <v>9</v>
      </c>
      <c r="BR15" s="239"/>
      <c r="BS15" s="1028"/>
      <c r="BT15" s="1029"/>
      <c r="BU15" s="1029"/>
      <c r="BV15" s="1029"/>
      <c r="BW15" s="1029"/>
      <c r="BX15" s="1029"/>
      <c r="BY15" s="1029"/>
      <c r="BZ15" s="1029"/>
      <c r="CA15" s="1029"/>
      <c r="CB15" s="1029"/>
      <c r="CC15" s="1029"/>
      <c r="CD15" s="1029"/>
      <c r="CE15" s="1029"/>
      <c r="CF15" s="1029"/>
      <c r="CG15" s="1050"/>
      <c r="CH15" s="1025"/>
      <c r="CI15" s="1026"/>
      <c r="CJ15" s="1026"/>
      <c r="CK15" s="1026"/>
      <c r="CL15" s="1027"/>
      <c r="CM15" s="1025"/>
      <c r="CN15" s="1026"/>
      <c r="CO15" s="1026"/>
      <c r="CP15" s="1026"/>
      <c r="CQ15" s="1027"/>
      <c r="CR15" s="1025"/>
      <c r="CS15" s="1026"/>
      <c r="CT15" s="1026"/>
      <c r="CU15" s="1026"/>
      <c r="CV15" s="1027"/>
      <c r="CW15" s="1025"/>
      <c r="CX15" s="1026"/>
      <c r="CY15" s="1026"/>
      <c r="CZ15" s="1026"/>
      <c r="DA15" s="1027"/>
      <c r="DB15" s="1025"/>
      <c r="DC15" s="1026"/>
      <c r="DD15" s="1026"/>
      <c r="DE15" s="1026"/>
      <c r="DF15" s="1027"/>
      <c r="DG15" s="1025"/>
      <c r="DH15" s="1026"/>
      <c r="DI15" s="1026"/>
      <c r="DJ15" s="1026"/>
      <c r="DK15" s="1027"/>
      <c r="DL15" s="1025"/>
      <c r="DM15" s="1026"/>
      <c r="DN15" s="1026"/>
      <c r="DO15" s="1026"/>
      <c r="DP15" s="1027"/>
      <c r="DQ15" s="1025"/>
      <c r="DR15" s="1026"/>
      <c r="DS15" s="1026"/>
      <c r="DT15" s="1026"/>
      <c r="DU15" s="1027"/>
      <c r="DV15" s="1028"/>
      <c r="DW15" s="1029"/>
      <c r="DX15" s="1029"/>
      <c r="DY15" s="1029"/>
      <c r="DZ15" s="1030"/>
      <c r="EA15" s="234"/>
    </row>
    <row r="16" spans="1:131" s="235" customFormat="1" ht="26.25" customHeight="1" x14ac:dyDescent="0.2">
      <c r="A16" s="238">
        <v>10</v>
      </c>
      <c r="B16" s="1066"/>
      <c r="C16" s="1067"/>
      <c r="D16" s="1067"/>
      <c r="E16" s="1067"/>
      <c r="F16" s="1067"/>
      <c r="G16" s="1067"/>
      <c r="H16" s="1067"/>
      <c r="I16" s="1067"/>
      <c r="J16" s="1067"/>
      <c r="K16" s="1067"/>
      <c r="L16" s="1067"/>
      <c r="M16" s="1067"/>
      <c r="N16" s="1067"/>
      <c r="O16" s="1067"/>
      <c r="P16" s="1068"/>
      <c r="Q16" s="1074"/>
      <c r="R16" s="1075"/>
      <c r="S16" s="1075"/>
      <c r="T16" s="1075"/>
      <c r="U16" s="1075"/>
      <c r="V16" s="1075"/>
      <c r="W16" s="1075"/>
      <c r="X16" s="1075"/>
      <c r="Y16" s="1075"/>
      <c r="Z16" s="1075"/>
      <c r="AA16" s="1075"/>
      <c r="AB16" s="1075"/>
      <c r="AC16" s="1075"/>
      <c r="AD16" s="1075"/>
      <c r="AE16" s="1076"/>
      <c r="AF16" s="1071"/>
      <c r="AG16" s="1072"/>
      <c r="AH16" s="1072"/>
      <c r="AI16" s="1072"/>
      <c r="AJ16" s="1073"/>
      <c r="AK16" s="1116"/>
      <c r="AL16" s="1117"/>
      <c r="AM16" s="1117"/>
      <c r="AN16" s="1117"/>
      <c r="AO16" s="1117"/>
      <c r="AP16" s="1117"/>
      <c r="AQ16" s="1117"/>
      <c r="AR16" s="1117"/>
      <c r="AS16" s="1117"/>
      <c r="AT16" s="1117"/>
      <c r="AU16" s="1118"/>
      <c r="AV16" s="1118"/>
      <c r="AW16" s="1118"/>
      <c r="AX16" s="1118"/>
      <c r="AY16" s="1119"/>
      <c r="AZ16" s="232"/>
      <c r="BA16" s="232"/>
      <c r="BB16" s="232"/>
      <c r="BC16" s="232"/>
      <c r="BD16" s="232"/>
      <c r="BE16" s="233"/>
      <c r="BF16" s="233"/>
      <c r="BG16" s="233"/>
      <c r="BH16" s="233"/>
      <c r="BI16" s="233"/>
      <c r="BJ16" s="233"/>
      <c r="BK16" s="233"/>
      <c r="BL16" s="233"/>
      <c r="BM16" s="233"/>
      <c r="BN16" s="233"/>
      <c r="BO16" s="233"/>
      <c r="BP16" s="233"/>
      <c r="BQ16" s="238">
        <v>10</v>
      </c>
      <c r="BR16" s="239"/>
      <c r="BS16" s="1028"/>
      <c r="BT16" s="1029"/>
      <c r="BU16" s="1029"/>
      <c r="BV16" s="1029"/>
      <c r="BW16" s="1029"/>
      <c r="BX16" s="1029"/>
      <c r="BY16" s="1029"/>
      <c r="BZ16" s="1029"/>
      <c r="CA16" s="1029"/>
      <c r="CB16" s="1029"/>
      <c r="CC16" s="1029"/>
      <c r="CD16" s="1029"/>
      <c r="CE16" s="1029"/>
      <c r="CF16" s="1029"/>
      <c r="CG16" s="1050"/>
      <c r="CH16" s="1025"/>
      <c r="CI16" s="1026"/>
      <c r="CJ16" s="1026"/>
      <c r="CK16" s="1026"/>
      <c r="CL16" s="1027"/>
      <c r="CM16" s="1025"/>
      <c r="CN16" s="1026"/>
      <c r="CO16" s="1026"/>
      <c r="CP16" s="1026"/>
      <c r="CQ16" s="1027"/>
      <c r="CR16" s="1025"/>
      <c r="CS16" s="1026"/>
      <c r="CT16" s="1026"/>
      <c r="CU16" s="1026"/>
      <c r="CV16" s="1027"/>
      <c r="CW16" s="1025"/>
      <c r="CX16" s="1026"/>
      <c r="CY16" s="1026"/>
      <c r="CZ16" s="1026"/>
      <c r="DA16" s="1027"/>
      <c r="DB16" s="1025"/>
      <c r="DC16" s="1026"/>
      <c r="DD16" s="1026"/>
      <c r="DE16" s="1026"/>
      <c r="DF16" s="1027"/>
      <c r="DG16" s="1025"/>
      <c r="DH16" s="1026"/>
      <c r="DI16" s="1026"/>
      <c r="DJ16" s="1026"/>
      <c r="DK16" s="1027"/>
      <c r="DL16" s="1025"/>
      <c r="DM16" s="1026"/>
      <c r="DN16" s="1026"/>
      <c r="DO16" s="1026"/>
      <c r="DP16" s="1027"/>
      <c r="DQ16" s="1025"/>
      <c r="DR16" s="1026"/>
      <c r="DS16" s="1026"/>
      <c r="DT16" s="1026"/>
      <c r="DU16" s="1027"/>
      <c r="DV16" s="1028"/>
      <c r="DW16" s="1029"/>
      <c r="DX16" s="1029"/>
      <c r="DY16" s="1029"/>
      <c r="DZ16" s="1030"/>
      <c r="EA16" s="234"/>
    </row>
    <row r="17" spans="1:131" s="235" customFormat="1" ht="26.25" customHeight="1" x14ac:dyDescent="0.2">
      <c r="A17" s="238">
        <v>11</v>
      </c>
      <c r="B17" s="1066"/>
      <c r="C17" s="1067"/>
      <c r="D17" s="1067"/>
      <c r="E17" s="1067"/>
      <c r="F17" s="1067"/>
      <c r="G17" s="1067"/>
      <c r="H17" s="1067"/>
      <c r="I17" s="1067"/>
      <c r="J17" s="1067"/>
      <c r="K17" s="1067"/>
      <c r="L17" s="1067"/>
      <c r="M17" s="1067"/>
      <c r="N17" s="1067"/>
      <c r="O17" s="1067"/>
      <c r="P17" s="1068"/>
      <c r="Q17" s="1074"/>
      <c r="R17" s="1075"/>
      <c r="S17" s="1075"/>
      <c r="T17" s="1075"/>
      <c r="U17" s="1075"/>
      <c r="V17" s="1075"/>
      <c r="W17" s="1075"/>
      <c r="X17" s="1075"/>
      <c r="Y17" s="1075"/>
      <c r="Z17" s="1075"/>
      <c r="AA17" s="1075"/>
      <c r="AB17" s="1075"/>
      <c r="AC17" s="1075"/>
      <c r="AD17" s="1075"/>
      <c r="AE17" s="1076"/>
      <c r="AF17" s="1071"/>
      <c r="AG17" s="1072"/>
      <c r="AH17" s="1072"/>
      <c r="AI17" s="1072"/>
      <c r="AJ17" s="1073"/>
      <c r="AK17" s="1116"/>
      <c r="AL17" s="1117"/>
      <c r="AM17" s="1117"/>
      <c r="AN17" s="1117"/>
      <c r="AO17" s="1117"/>
      <c r="AP17" s="1117"/>
      <c r="AQ17" s="1117"/>
      <c r="AR17" s="1117"/>
      <c r="AS17" s="1117"/>
      <c r="AT17" s="1117"/>
      <c r="AU17" s="1118"/>
      <c r="AV17" s="1118"/>
      <c r="AW17" s="1118"/>
      <c r="AX17" s="1118"/>
      <c r="AY17" s="1119"/>
      <c r="AZ17" s="232"/>
      <c r="BA17" s="232"/>
      <c r="BB17" s="232"/>
      <c r="BC17" s="232"/>
      <c r="BD17" s="232"/>
      <c r="BE17" s="233"/>
      <c r="BF17" s="233"/>
      <c r="BG17" s="233"/>
      <c r="BH17" s="233"/>
      <c r="BI17" s="233"/>
      <c r="BJ17" s="233"/>
      <c r="BK17" s="233"/>
      <c r="BL17" s="233"/>
      <c r="BM17" s="233"/>
      <c r="BN17" s="233"/>
      <c r="BO17" s="233"/>
      <c r="BP17" s="233"/>
      <c r="BQ17" s="238">
        <v>11</v>
      </c>
      <c r="BR17" s="239"/>
      <c r="BS17" s="1028"/>
      <c r="BT17" s="1029"/>
      <c r="BU17" s="1029"/>
      <c r="BV17" s="1029"/>
      <c r="BW17" s="1029"/>
      <c r="BX17" s="1029"/>
      <c r="BY17" s="1029"/>
      <c r="BZ17" s="1029"/>
      <c r="CA17" s="1029"/>
      <c r="CB17" s="1029"/>
      <c r="CC17" s="1029"/>
      <c r="CD17" s="1029"/>
      <c r="CE17" s="1029"/>
      <c r="CF17" s="1029"/>
      <c r="CG17" s="1050"/>
      <c r="CH17" s="1025"/>
      <c r="CI17" s="1026"/>
      <c r="CJ17" s="1026"/>
      <c r="CK17" s="1026"/>
      <c r="CL17" s="1027"/>
      <c r="CM17" s="1025"/>
      <c r="CN17" s="1026"/>
      <c r="CO17" s="1026"/>
      <c r="CP17" s="1026"/>
      <c r="CQ17" s="1027"/>
      <c r="CR17" s="1025"/>
      <c r="CS17" s="1026"/>
      <c r="CT17" s="1026"/>
      <c r="CU17" s="1026"/>
      <c r="CV17" s="1027"/>
      <c r="CW17" s="1025"/>
      <c r="CX17" s="1026"/>
      <c r="CY17" s="1026"/>
      <c r="CZ17" s="1026"/>
      <c r="DA17" s="1027"/>
      <c r="DB17" s="1025"/>
      <c r="DC17" s="1026"/>
      <c r="DD17" s="1026"/>
      <c r="DE17" s="1026"/>
      <c r="DF17" s="1027"/>
      <c r="DG17" s="1025"/>
      <c r="DH17" s="1026"/>
      <c r="DI17" s="1026"/>
      <c r="DJ17" s="1026"/>
      <c r="DK17" s="1027"/>
      <c r="DL17" s="1025"/>
      <c r="DM17" s="1026"/>
      <c r="DN17" s="1026"/>
      <c r="DO17" s="1026"/>
      <c r="DP17" s="1027"/>
      <c r="DQ17" s="1025"/>
      <c r="DR17" s="1026"/>
      <c r="DS17" s="1026"/>
      <c r="DT17" s="1026"/>
      <c r="DU17" s="1027"/>
      <c r="DV17" s="1028"/>
      <c r="DW17" s="1029"/>
      <c r="DX17" s="1029"/>
      <c r="DY17" s="1029"/>
      <c r="DZ17" s="1030"/>
      <c r="EA17" s="234"/>
    </row>
    <row r="18" spans="1:131" s="235" customFormat="1" ht="26.25" customHeight="1" x14ac:dyDescent="0.2">
      <c r="A18" s="238">
        <v>12</v>
      </c>
      <c r="B18" s="1066"/>
      <c r="C18" s="1067"/>
      <c r="D18" s="1067"/>
      <c r="E18" s="1067"/>
      <c r="F18" s="1067"/>
      <c r="G18" s="1067"/>
      <c r="H18" s="1067"/>
      <c r="I18" s="1067"/>
      <c r="J18" s="1067"/>
      <c r="K18" s="1067"/>
      <c r="L18" s="1067"/>
      <c r="M18" s="1067"/>
      <c r="N18" s="1067"/>
      <c r="O18" s="1067"/>
      <c r="P18" s="1068"/>
      <c r="Q18" s="1074"/>
      <c r="R18" s="1075"/>
      <c r="S18" s="1075"/>
      <c r="T18" s="1075"/>
      <c r="U18" s="1075"/>
      <c r="V18" s="1075"/>
      <c r="W18" s="1075"/>
      <c r="X18" s="1075"/>
      <c r="Y18" s="1075"/>
      <c r="Z18" s="1075"/>
      <c r="AA18" s="1075"/>
      <c r="AB18" s="1075"/>
      <c r="AC18" s="1075"/>
      <c r="AD18" s="1075"/>
      <c r="AE18" s="1076"/>
      <c r="AF18" s="1071"/>
      <c r="AG18" s="1072"/>
      <c r="AH18" s="1072"/>
      <c r="AI18" s="1072"/>
      <c r="AJ18" s="1073"/>
      <c r="AK18" s="1116"/>
      <c r="AL18" s="1117"/>
      <c r="AM18" s="1117"/>
      <c r="AN18" s="1117"/>
      <c r="AO18" s="1117"/>
      <c r="AP18" s="1117"/>
      <c r="AQ18" s="1117"/>
      <c r="AR18" s="1117"/>
      <c r="AS18" s="1117"/>
      <c r="AT18" s="1117"/>
      <c r="AU18" s="1118"/>
      <c r="AV18" s="1118"/>
      <c r="AW18" s="1118"/>
      <c r="AX18" s="1118"/>
      <c r="AY18" s="1119"/>
      <c r="AZ18" s="232"/>
      <c r="BA18" s="232"/>
      <c r="BB18" s="232"/>
      <c r="BC18" s="232"/>
      <c r="BD18" s="232"/>
      <c r="BE18" s="233"/>
      <c r="BF18" s="233"/>
      <c r="BG18" s="233"/>
      <c r="BH18" s="233"/>
      <c r="BI18" s="233"/>
      <c r="BJ18" s="233"/>
      <c r="BK18" s="233"/>
      <c r="BL18" s="233"/>
      <c r="BM18" s="233"/>
      <c r="BN18" s="233"/>
      <c r="BO18" s="233"/>
      <c r="BP18" s="233"/>
      <c r="BQ18" s="238">
        <v>12</v>
      </c>
      <c r="BR18" s="239"/>
      <c r="BS18" s="1028"/>
      <c r="BT18" s="1029"/>
      <c r="BU18" s="1029"/>
      <c r="BV18" s="1029"/>
      <c r="BW18" s="1029"/>
      <c r="BX18" s="1029"/>
      <c r="BY18" s="1029"/>
      <c r="BZ18" s="1029"/>
      <c r="CA18" s="1029"/>
      <c r="CB18" s="1029"/>
      <c r="CC18" s="1029"/>
      <c r="CD18" s="1029"/>
      <c r="CE18" s="1029"/>
      <c r="CF18" s="1029"/>
      <c r="CG18" s="1050"/>
      <c r="CH18" s="1025"/>
      <c r="CI18" s="1026"/>
      <c r="CJ18" s="1026"/>
      <c r="CK18" s="1026"/>
      <c r="CL18" s="1027"/>
      <c r="CM18" s="1025"/>
      <c r="CN18" s="1026"/>
      <c r="CO18" s="1026"/>
      <c r="CP18" s="1026"/>
      <c r="CQ18" s="1027"/>
      <c r="CR18" s="1025"/>
      <c r="CS18" s="1026"/>
      <c r="CT18" s="1026"/>
      <c r="CU18" s="1026"/>
      <c r="CV18" s="1027"/>
      <c r="CW18" s="1025"/>
      <c r="CX18" s="1026"/>
      <c r="CY18" s="1026"/>
      <c r="CZ18" s="1026"/>
      <c r="DA18" s="1027"/>
      <c r="DB18" s="1025"/>
      <c r="DC18" s="1026"/>
      <c r="DD18" s="1026"/>
      <c r="DE18" s="1026"/>
      <c r="DF18" s="1027"/>
      <c r="DG18" s="1025"/>
      <c r="DH18" s="1026"/>
      <c r="DI18" s="1026"/>
      <c r="DJ18" s="1026"/>
      <c r="DK18" s="1027"/>
      <c r="DL18" s="1025"/>
      <c r="DM18" s="1026"/>
      <c r="DN18" s="1026"/>
      <c r="DO18" s="1026"/>
      <c r="DP18" s="1027"/>
      <c r="DQ18" s="1025"/>
      <c r="DR18" s="1026"/>
      <c r="DS18" s="1026"/>
      <c r="DT18" s="1026"/>
      <c r="DU18" s="1027"/>
      <c r="DV18" s="1028"/>
      <c r="DW18" s="1029"/>
      <c r="DX18" s="1029"/>
      <c r="DY18" s="1029"/>
      <c r="DZ18" s="1030"/>
      <c r="EA18" s="234"/>
    </row>
    <row r="19" spans="1:131" s="235" customFormat="1" ht="26.25" customHeight="1" x14ac:dyDescent="0.2">
      <c r="A19" s="238">
        <v>13</v>
      </c>
      <c r="B19" s="1066"/>
      <c r="C19" s="1067"/>
      <c r="D19" s="1067"/>
      <c r="E19" s="1067"/>
      <c r="F19" s="1067"/>
      <c r="G19" s="1067"/>
      <c r="H19" s="1067"/>
      <c r="I19" s="1067"/>
      <c r="J19" s="1067"/>
      <c r="K19" s="1067"/>
      <c r="L19" s="1067"/>
      <c r="M19" s="1067"/>
      <c r="N19" s="1067"/>
      <c r="O19" s="1067"/>
      <c r="P19" s="1068"/>
      <c r="Q19" s="1074"/>
      <c r="R19" s="1075"/>
      <c r="S19" s="1075"/>
      <c r="T19" s="1075"/>
      <c r="U19" s="1075"/>
      <c r="V19" s="1075"/>
      <c r="W19" s="1075"/>
      <c r="X19" s="1075"/>
      <c r="Y19" s="1075"/>
      <c r="Z19" s="1075"/>
      <c r="AA19" s="1075"/>
      <c r="AB19" s="1075"/>
      <c r="AC19" s="1075"/>
      <c r="AD19" s="1075"/>
      <c r="AE19" s="1076"/>
      <c r="AF19" s="1071"/>
      <c r="AG19" s="1072"/>
      <c r="AH19" s="1072"/>
      <c r="AI19" s="1072"/>
      <c r="AJ19" s="1073"/>
      <c r="AK19" s="1116"/>
      <c r="AL19" s="1117"/>
      <c r="AM19" s="1117"/>
      <c r="AN19" s="1117"/>
      <c r="AO19" s="1117"/>
      <c r="AP19" s="1117"/>
      <c r="AQ19" s="1117"/>
      <c r="AR19" s="1117"/>
      <c r="AS19" s="1117"/>
      <c r="AT19" s="1117"/>
      <c r="AU19" s="1118"/>
      <c r="AV19" s="1118"/>
      <c r="AW19" s="1118"/>
      <c r="AX19" s="1118"/>
      <c r="AY19" s="1119"/>
      <c r="AZ19" s="232"/>
      <c r="BA19" s="232"/>
      <c r="BB19" s="232"/>
      <c r="BC19" s="232"/>
      <c r="BD19" s="232"/>
      <c r="BE19" s="233"/>
      <c r="BF19" s="233"/>
      <c r="BG19" s="233"/>
      <c r="BH19" s="233"/>
      <c r="BI19" s="233"/>
      <c r="BJ19" s="233"/>
      <c r="BK19" s="233"/>
      <c r="BL19" s="233"/>
      <c r="BM19" s="233"/>
      <c r="BN19" s="233"/>
      <c r="BO19" s="233"/>
      <c r="BP19" s="233"/>
      <c r="BQ19" s="238">
        <v>13</v>
      </c>
      <c r="BR19" s="239"/>
      <c r="BS19" s="1028"/>
      <c r="BT19" s="1029"/>
      <c r="BU19" s="1029"/>
      <c r="BV19" s="1029"/>
      <c r="BW19" s="1029"/>
      <c r="BX19" s="1029"/>
      <c r="BY19" s="1029"/>
      <c r="BZ19" s="1029"/>
      <c r="CA19" s="1029"/>
      <c r="CB19" s="1029"/>
      <c r="CC19" s="1029"/>
      <c r="CD19" s="1029"/>
      <c r="CE19" s="1029"/>
      <c r="CF19" s="1029"/>
      <c r="CG19" s="1050"/>
      <c r="CH19" s="1025"/>
      <c r="CI19" s="1026"/>
      <c r="CJ19" s="1026"/>
      <c r="CK19" s="1026"/>
      <c r="CL19" s="1027"/>
      <c r="CM19" s="1025"/>
      <c r="CN19" s="1026"/>
      <c r="CO19" s="1026"/>
      <c r="CP19" s="1026"/>
      <c r="CQ19" s="1027"/>
      <c r="CR19" s="1025"/>
      <c r="CS19" s="1026"/>
      <c r="CT19" s="1026"/>
      <c r="CU19" s="1026"/>
      <c r="CV19" s="1027"/>
      <c r="CW19" s="1025"/>
      <c r="CX19" s="1026"/>
      <c r="CY19" s="1026"/>
      <c r="CZ19" s="1026"/>
      <c r="DA19" s="1027"/>
      <c r="DB19" s="1025"/>
      <c r="DC19" s="1026"/>
      <c r="DD19" s="1026"/>
      <c r="DE19" s="1026"/>
      <c r="DF19" s="1027"/>
      <c r="DG19" s="1025"/>
      <c r="DH19" s="1026"/>
      <c r="DI19" s="1026"/>
      <c r="DJ19" s="1026"/>
      <c r="DK19" s="1027"/>
      <c r="DL19" s="1025"/>
      <c r="DM19" s="1026"/>
      <c r="DN19" s="1026"/>
      <c r="DO19" s="1026"/>
      <c r="DP19" s="1027"/>
      <c r="DQ19" s="1025"/>
      <c r="DR19" s="1026"/>
      <c r="DS19" s="1026"/>
      <c r="DT19" s="1026"/>
      <c r="DU19" s="1027"/>
      <c r="DV19" s="1028"/>
      <c r="DW19" s="1029"/>
      <c r="DX19" s="1029"/>
      <c r="DY19" s="1029"/>
      <c r="DZ19" s="1030"/>
      <c r="EA19" s="234"/>
    </row>
    <row r="20" spans="1:131" s="235" customFormat="1" ht="26.25" customHeight="1" x14ac:dyDescent="0.2">
      <c r="A20" s="238">
        <v>14</v>
      </c>
      <c r="B20" s="1066"/>
      <c r="C20" s="1067"/>
      <c r="D20" s="1067"/>
      <c r="E20" s="1067"/>
      <c r="F20" s="1067"/>
      <c r="G20" s="1067"/>
      <c r="H20" s="1067"/>
      <c r="I20" s="1067"/>
      <c r="J20" s="1067"/>
      <c r="K20" s="1067"/>
      <c r="L20" s="1067"/>
      <c r="M20" s="1067"/>
      <c r="N20" s="1067"/>
      <c r="O20" s="1067"/>
      <c r="P20" s="1068"/>
      <c r="Q20" s="1074"/>
      <c r="R20" s="1075"/>
      <c r="S20" s="1075"/>
      <c r="T20" s="1075"/>
      <c r="U20" s="1075"/>
      <c r="V20" s="1075"/>
      <c r="W20" s="1075"/>
      <c r="X20" s="1075"/>
      <c r="Y20" s="1075"/>
      <c r="Z20" s="1075"/>
      <c r="AA20" s="1075"/>
      <c r="AB20" s="1075"/>
      <c r="AC20" s="1075"/>
      <c r="AD20" s="1075"/>
      <c r="AE20" s="1076"/>
      <c r="AF20" s="1071"/>
      <c r="AG20" s="1072"/>
      <c r="AH20" s="1072"/>
      <c r="AI20" s="1072"/>
      <c r="AJ20" s="1073"/>
      <c r="AK20" s="1116"/>
      <c r="AL20" s="1117"/>
      <c r="AM20" s="1117"/>
      <c r="AN20" s="1117"/>
      <c r="AO20" s="1117"/>
      <c r="AP20" s="1117"/>
      <c r="AQ20" s="1117"/>
      <c r="AR20" s="1117"/>
      <c r="AS20" s="1117"/>
      <c r="AT20" s="1117"/>
      <c r="AU20" s="1118"/>
      <c r="AV20" s="1118"/>
      <c r="AW20" s="1118"/>
      <c r="AX20" s="1118"/>
      <c r="AY20" s="1119"/>
      <c r="AZ20" s="232"/>
      <c r="BA20" s="232"/>
      <c r="BB20" s="232"/>
      <c r="BC20" s="232"/>
      <c r="BD20" s="232"/>
      <c r="BE20" s="233"/>
      <c r="BF20" s="233"/>
      <c r="BG20" s="233"/>
      <c r="BH20" s="233"/>
      <c r="BI20" s="233"/>
      <c r="BJ20" s="233"/>
      <c r="BK20" s="233"/>
      <c r="BL20" s="233"/>
      <c r="BM20" s="233"/>
      <c r="BN20" s="233"/>
      <c r="BO20" s="233"/>
      <c r="BP20" s="233"/>
      <c r="BQ20" s="238">
        <v>14</v>
      </c>
      <c r="BR20" s="239"/>
      <c r="BS20" s="1028"/>
      <c r="BT20" s="1029"/>
      <c r="BU20" s="1029"/>
      <c r="BV20" s="1029"/>
      <c r="BW20" s="1029"/>
      <c r="BX20" s="1029"/>
      <c r="BY20" s="1029"/>
      <c r="BZ20" s="1029"/>
      <c r="CA20" s="1029"/>
      <c r="CB20" s="1029"/>
      <c r="CC20" s="1029"/>
      <c r="CD20" s="1029"/>
      <c r="CE20" s="1029"/>
      <c r="CF20" s="1029"/>
      <c r="CG20" s="1050"/>
      <c r="CH20" s="1025"/>
      <c r="CI20" s="1026"/>
      <c r="CJ20" s="1026"/>
      <c r="CK20" s="1026"/>
      <c r="CL20" s="1027"/>
      <c r="CM20" s="1025"/>
      <c r="CN20" s="1026"/>
      <c r="CO20" s="1026"/>
      <c r="CP20" s="1026"/>
      <c r="CQ20" s="1027"/>
      <c r="CR20" s="1025"/>
      <c r="CS20" s="1026"/>
      <c r="CT20" s="1026"/>
      <c r="CU20" s="1026"/>
      <c r="CV20" s="1027"/>
      <c r="CW20" s="1025"/>
      <c r="CX20" s="1026"/>
      <c r="CY20" s="1026"/>
      <c r="CZ20" s="1026"/>
      <c r="DA20" s="1027"/>
      <c r="DB20" s="1025"/>
      <c r="DC20" s="1026"/>
      <c r="DD20" s="1026"/>
      <c r="DE20" s="1026"/>
      <c r="DF20" s="1027"/>
      <c r="DG20" s="1025"/>
      <c r="DH20" s="1026"/>
      <c r="DI20" s="1026"/>
      <c r="DJ20" s="1026"/>
      <c r="DK20" s="1027"/>
      <c r="DL20" s="1025"/>
      <c r="DM20" s="1026"/>
      <c r="DN20" s="1026"/>
      <c r="DO20" s="1026"/>
      <c r="DP20" s="1027"/>
      <c r="DQ20" s="1025"/>
      <c r="DR20" s="1026"/>
      <c r="DS20" s="1026"/>
      <c r="DT20" s="1026"/>
      <c r="DU20" s="1027"/>
      <c r="DV20" s="1028"/>
      <c r="DW20" s="1029"/>
      <c r="DX20" s="1029"/>
      <c r="DY20" s="1029"/>
      <c r="DZ20" s="1030"/>
      <c r="EA20" s="234"/>
    </row>
    <row r="21" spans="1:131" s="235" customFormat="1" ht="26.25" customHeight="1" thickBot="1" x14ac:dyDescent="0.25">
      <c r="A21" s="238">
        <v>15</v>
      </c>
      <c r="B21" s="1066"/>
      <c r="C21" s="1067"/>
      <c r="D21" s="1067"/>
      <c r="E21" s="1067"/>
      <c r="F21" s="1067"/>
      <c r="G21" s="1067"/>
      <c r="H21" s="1067"/>
      <c r="I21" s="1067"/>
      <c r="J21" s="1067"/>
      <c r="K21" s="1067"/>
      <c r="L21" s="1067"/>
      <c r="M21" s="1067"/>
      <c r="N21" s="1067"/>
      <c r="O21" s="1067"/>
      <c r="P21" s="1068"/>
      <c r="Q21" s="1074"/>
      <c r="R21" s="1075"/>
      <c r="S21" s="1075"/>
      <c r="T21" s="1075"/>
      <c r="U21" s="1075"/>
      <c r="V21" s="1075"/>
      <c r="W21" s="1075"/>
      <c r="X21" s="1075"/>
      <c r="Y21" s="1075"/>
      <c r="Z21" s="1075"/>
      <c r="AA21" s="1075"/>
      <c r="AB21" s="1075"/>
      <c r="AC21" s="1075"/>
      <c r="AD21" s="1075"/>
      <c r="AE21" s="1076"/>
      <c r="AF21" s="1071"/>
      <c r="AG21" s="1072"/>
      <c r="AH21" s="1072"/>
      <c r="AI21" s="1072"/>
      <c r="AJ21" s="1073"/>
      <c r="AK21" s="1116"/>
      <c r="AL21" s="1117"/>
      <c r="AM21" s="1117"/>
      <c r="AN21" s="1117"/>
      <c r="AO21" s="1117"/>
      <c r="AP21" s="1117"/>
      <c r="AQ21" s="1117"/>
      <c r="AR21" s="1117"/>
      <c r="AS21" s="1117"/>
      <c r="AT21" s="1117"/>
      <c r="AU21" s="1118"/>
      <c r="AV21" s="1118"/>
      <c r="AW21" s="1118"/>
      <c r="AX21" s="1118"/>
      <c r="AY21" s="1119"/>
      <c r="AZ21" s="232"/>
      <c r="BA21" s="232"/>
      <c r="BB21" s="232"/>
      <c r="BC21" s="232"/>
      <c r="BD21" s="232"/>
      <c r="BE21" s="233"/>
      <c r="BF21" s="233"/>
      <c r="BG21" s="233"/>
      <c r="BH21" s="233"/>
      <c r="BI21" s="233"/>
      <c r="BJ21" s="233"/>
      <c r="BK21" s="233"/>
      <c r="BL21" s="233"/>
      <c r="BM21" s="233"/>
      <c r="BN21" s="233"/>
      <c r="BO21" s="233"/>
      <c r="BP21" s="233"/>
      <c r="BQ21" s="238">
        <v>15</v>
      </c>
      <c r="BR21" s="239"/>
      <c r="BS21" s="1028"/>
      <c r="BT21" s="1029"/>
      <c r="BU21" s="1029"/>
      <c r="BV21" s="1029"/>
      <c r="BW21" s="1029"/>
      <c r="BX21" s="1029"/>
      <c r="BY21" s="1029"/>
      <c r="BZ21" s="1029"/>
      <c r="CA21" s="1029"/>
      <c r="CB21" s="1029"/>
      <c r="CC21" s="1029"/>
      <c r="CD21" s="1029"/>
      <c r="CE21" s="1029"/>
      <c r="CF21" s="1029"/>
      <c r="CG21" s="1050"/>
      <c r="CH21" s="1025"/>
      <c r="CI21" s="1026"/>
      <c r="CJ21" s="1026"/>
      <c r="CK21" s="1026"/>
      <c r="CL21" s="1027"/>
      <c r="CM21" s="1025"/>
      <c r="CN21" s="1026"/>
      <c r="CO21" s="1026"/>
      <c r="CP21" s="1026"/>
      <c r="CQ21" s="1027"/>
      <c r="CR21" s="1025"/>
      <c r="CS21" s="1026"/>
      <c r="CT21" s="1026"/>
      <c r="CU21" s="1026"/>
      <c r="CV21" s="1027"/>
      <c r="CW21" s="1025"/>
      <c r="CX21" s="1026"/>
      <c r="CY21" s="1026"/>
      <c r="CZ21" s="1026"/>
      <c r="DA21" s="1027"/>
      <c r="DB21" s="1025"/>
      <c r="DC21" s="1026"/>
      <c r="DD21" s="1026"/>
      <c r="DE21" s="1026"/>
      <c r="DF21" s="1027"/>
      <c r="DG21" s="1025"/>
      <c r="DH21" s="1026"/>
      <c r="DI21" s="1026"/>
      <c r="DJ21" s="1026"/>
      <c r="DK21" s="1027"/>
      <c r="DL21" s="1025"/>
      <c r="DM21" s="1026"/>
      <c r="DN21" s="1026"/>
      <c r="DO21" s="1026"/>
      <c r="DP21" s="1027"/>
      <c r="DQ21" s="1025"/>
      <c r="DR21" s="1026"/>
      <c r="DS21" s="1026"/>
      <c r="DT21" s="1026"/>
      <c r="DU21" s="1027"/>
      <c r="DV21" s="1028"/>
      <c r="DW21" s="1029"/>
      <c r="DX21" s="1029"/>
      <c r="DY21" s="1029"/>
      <c r="DZ21" s="1030"/>
      <c r="EA21" s="234"/>
    </row>
    <row r="22" spans="1:131" s="235" customFormat="1" ht="26.25" customHeight="1" x14ac:dyDescent="0.2">
      <c r="A22" s="238">
        <v>16</v>
      </c>
      <c r="B22" s="1066"/>
      <c r="C22" s="1067"/>
      <c r="D22" s="1067"/>
      <c r="E22" s="1067"/>
      <c r="F22" s="1067"/>
      <c r="G22" s="1067"/>
      <c r="H22" s="1067"/>
      <c r="I22" s="1067"/>
      <c r="J22" s="1067"/>
      <c r="K22" s="1067"/>
      <c r="L22" s="1067"/>
      <c r="M22" s="1067"/>
      <c r="N22" s="1067"/>
      <c r="O22" s="1067"/>
      <c r="P22" s="1068"/>
      <c r="Q22" s="1109"/>
      <c r="R22" s="1110"/>
      <c r="S22" s="1110"/>
      <c r="T22" s="1110"/>
      <c r="U22" s="1110"/>
      <c r="V22" s="1110"/>
      <c r="W22" s="1110"/>
      <c r="X22" s="1110"/>
      <c r="Y22" s="1110"/>
      <c r="Z22" s="1110"/>
      <c r="AA22" s="1110"/>
      <c r="AB22" s="1110"/>
      <c r="AC22" s="1110"/>
      <c r="AD22" s="1110"/>
      <c r="AE22" s="1111"/>
      <c r="AF22" s="1071"/>
      <c r="AG22" s="1072"/>
      <c r="AH22" s="1072"/>
      <c r="AI22" s="1072"/>
      <c r="AJ22" s="1073"/>
      <c r="AK22" s="1112"/>
      <c r="AL22" s="1113"/>
      <c r="AM22" s="1113"/>
      <c r="AN22" s="1113"/>
      <c r="AO22" s="1113"/>
      <c r="AP22" s="1113"/>
      <c r="AQ22" s="1113"/>
      <c r="AR22" s="1113"/>
      <c r="AS22" s="1113"/>
      <c r="AT22" s="1113"/>
      <c r="AU22" s="1114"/>
      <c r="AV22" s="1114"/>
      <c r="AW22" s="1114"/>
      <c r="AX22" s="1114"/>
      <c r="AY22" s="1115"/>
      <c r="AZ22" s="1064" t="s">
        <v>394</v>
      </c>
      <c r="BA22" s="1064"/>
      <c r="BB22" s="1064"/>
      <c r="BC22" s="1064"/>
      <c r="BD22" s="1065"/>
      <c r="BE22" s="233"/>
      <c r="BF22" s="233"/>
      <c r="BG22" s="233"/>
      <c r="BH22" s="233"/>
      <c r="BI22" s="233"/>
      <c r="BJ22" s="233"/>
      <c r="BK22" s="233"/>
      <c r="BL22" s="233"/>
      <c r="BM22" s="233"/>
      <c r="BN22" s="233"/>
      <c r="BO22" s="233"/>
      <c r="BP22" s="233"/>
      <c r="BQ22" s="238">
        <v>16</v>
      </c>
      <c r="BR22" s="239"/>
      <c r="BS22" s="1028"/>
      <c r="BT22" s="1029"/>
      <c r="BU22" s="1029"/>
      <c r="BV22" s="1029"/>
      <c r="BW22" s="1029"/>
      <c r="BX22" s="1029"/>
      <c r="BY22" s="1029"/>
      <c r="BZ22" s="1029"/>
      <c r="CA22" s="1029"/>
      <c r="CB22" s="1029"/>
      <c r="CC22" s="1029"/>
      <c r="CD22" s="1029"/>
      <c r="CE22" s="1029"/>
      <c r="CF22" s="1029"/>
      <c r="CG22" s="1050"/>
      <c r="CH22" s="1025"/>
      <c r="CI22" s="1026"/>
      <c r="CJ22" s="1026"/>
      <c r="CK22" s="1026"/>
      <c r="CL22" s="1027"/>
      <c r="CM22" s="1025"/>
      <c r="CN22" s="1026"/>
      <c r="CO22" s="1026"/>
      <c r="CP22" s="1026"/>
      <c r="CQ22" s="1027"/>
      <c r="CR22" s="1025"/>
      <c r="CS22" s="1026"/>
      <c r="CT22" s="1026"/>
      <c r="CU22" s="1026"/>
      <c r="CV22" s="1027"/>
      <c r="CW22" s="1025"/>
      <c r="CX22" s="1026"/>
      <c r="CY22" s="1026"/>
      <c r="CZ22" s="1026"/>
      <c r="DA22" s="1027"/>
      <c r="DB22" s="1025"/>
      <c r="DC22" s="1026"/>
      <c r="DD22" s="1026"/>
      <c r="DE22" s="1026"/>
      <c r="DF22" s="1027"/>
      <c r="DG22" s="1025"/>
      <c r="DH22" s="1026"/>
      <c r="DI22" s="1026"/>
      <c r="DJ22" s="1026"/>
      <c r="DK22" s="1027"/>
      <c r="DL22" s="1025"/>
      <c r="DM22" s="1026"/>
      <c r="DN22" s="1026"/>
      <c r="DO22" s="1026"/>
      <c r="DP22" s="1027"/>
      <c r="DQ22" s="1025"/>
      <c r="DR22" s="1026"/>
      <c r="DS22" s="1026"/>
      <c r="DT22" s="1026"/>
      <c r="DU22" s="1027"/>
      <c r="DV22" s="1028"/>
      <c r="DW22" s="1029"/>
      <c r="DX22" s="1029"/>
      <c r="DY22" s="1029"/>
      <c r="DZ22" s="1030"/>
      <c r="EA22" s="234"/>
    </row>
    <row r="23" spans="1:131" s="235" customFormat="1" ht="26.25" customHeight="1" thickBot="1" x14ac:dyDescent="0.25">
      <c r="A23" s="240" t="s">
        <v>395</v>
      </c>
      <c r="B23" s="973" t="s">
        <v>396</v>
      </c>
      <c r="C23" s="974"/>
      <c r="D23" s="974"/>
      <c r="E23" s="974"/>
      <c r="F23" s="974"/>
      <c r="G23" s="974"/>
      <c r="H23" s="974"/>
      <c r="I23" s="974"/>
      <c r="J23" s="974"/>
      <c r="K23" s="974"/>
      <c r="L23" s="974"/>
      <c r="M23" s="974"/>
      <c r="N23" s="974"/>
      <c r="O23" s="974"/>
      <c r="P23" s="984"/>
      <c r="Q23" s="1103">
        <v>30146</v>
      </c>
      <c r="R23" s="1097"/>
      <c r="S23" s="1097"/>
      <c r="T23" s="1097"/>
      <c r="U23" s="1097"/>
      <c r="V23" s="1097">
        <v>28469</v>
      </c>
      <c r="W23" s="1097"/>
      <c r="X23" s="1097"/>
      <c r="Y23" s="1097"/>
      <c r="Z23" s="1097"/>
      <c r="AA23" s="1097">
        <v>1677</v>
      </c>
      <c r="AB23" s="1097"/>
      <c r="AC23" s="1097"/>
      <c r="AD23" s="1097"/>
      <c r="AE23" s="1104"/>
      <c r="AF23" s="1105">
        <v>1245</v>
      </c>
      <c r="AG23" s="1097"/>
      <c r="AH23" s="1097"/>
      <c r="AI23" s="1097"/>
      <c r="AJ23" s="1106"/>
      <c r="AK23" s="1107"/>
      <c r="AL23" s="1108"/>
      <c r="AM23" s="1108"/>
      <c r="AN23" s="1108"/>
      <c r="AO23" s="1108"/>
      <c r="AP23" s="1097">
        <v>19262</v>
      </c>
      <c r="AQ23" s="1097"/>
      <c r="AR23" s="1097"/>
      <c r="AS23" s="1097"/>
      <c r="AT23" s="1097"/>
      <c r="AU23" s="1098"/>
      <c r="AV23" s="1098"/>
      <c r="AW23" s="1098"/>
      <c r="AX23" s="1098"/>
      <c r="AY23" s="1099"/>
      <c r="AZ23" s="1100" t="s">
        <v>131</v>
      </c>
      <c r="BA23" s="1101"/>
      <c r="BB23" s="1101"/>
      <c r="BC23" s="1101"/>
      <c r="BD23" s="1102"/>
      <c r="BE23" s="233"/>
      <c r="BF23" s="233"/>
      <c r="BG23" s="233"/>
      <c r="BH23" s="233"/>
      <c r="BI23" s="233"/>
      <c r="BJ23" s="233"/>
      <c r="BK23" s="233"/>
      <c r="BL23" s="233"/>
      <c r="BM23" s="233"/>
      <c r="BN23" s="233"/>
      <c r="BO23" s="233"/>
      <c r="BP23" s="233"/>
      <c r="BQ23" s="238">
        <v>17</v>
      </c>
      <c r="BR23" s="239"/>
      <c r="BS23" s="1028"/>
      <c r="BT23" s="1029"/>
      <c r="BU23" s="1029"/>
      <c r="BV23" s="1029"/>
      <c r="BW23" s="1029"/>
      <c r="BX23" s="1029"/>
      <c r="BY23" s="1029"/>
      <c r="BZ23" s="1029"/>
      <c r="CA23" s="1029"/>
      <c r="CB23" s="1029"/>
      <c r="CC23" s="1029"/>
      <c r="CD23" s="1029"/>
      <c r="CE23" s="1029"/>
      <c r="CF23" s="1029"/>
      <c r="CG23" s="1050"/>
      <c r="CH23" s="1025"/>
      <c r="CI23" s="1026"/>
      <c r="CJ23" s="1026"/>
      <c r="CK23" s="1026"/>
      <c r="CL23" s="1027"/>
      <c r="CM23" s="1025"/>
      <c r="CN23" s="1026"/>
      <c r="CO23" s="1026"/>
      <c r="CP23" s="1026"/>
      <c r="CQ23" s="1027"/>
      <c r="CR23" s="1025"/>
      <c r="CS23" s="1026"/>
      <c r="CT23" s="1026"/>
      <c r="CU23" s="1026"/>
      <c r="CV23" s="1027"/>
      <c r="CW23" s="1025"/>
      <c r="CX23" s="1026"/>
      <c r="CY23" s="1026"/>
      <c r="CZ23" s="1026"/>
      <c r="DA23" s="1027"/>
      <c r="DB23" s="1025"/>
      <c r="DC23" s="1026"/>
      <c r="DD23" s="1026"/>
      <c r="DE23" s="1026"/>
      <c r="DF23" s="1027"/>
      <c r="DG23" s="1025"/>
      <c r="DH23" s="1026"/>
      <c r="DI23" s="1026"/>
      <c r="DJ23" s="1026"/>
      <c r="DK23" s="1027"/>
      <c r="DL23" s="1025"/>
      <c r="DM23" s="1026"/>
      <c r="DN23" s="1026"/>
      <c r="DO23" s="1026"/>
      <c r="DP23" s="1027"/>
      <c r="DQ23" s="1025"/>
      <c r="DR23" s="1026"/>
      <c r="DS23" s="1026"/>
      <c r="DT23" s="1026"/>
      <c r="DU23" s="1027"/>
      <c r="DV23" s="1028"/>
      <c r="DW23" s="1029"/>
      <c r="DX23" s="1029"/>
      <c r="DY23" s="1029"/>
      <c r="DZ23" s="1030"/>
      <c r="EA23" s="234"/>
    </row>
    <row r="24" spans="1:131" s="235" customFormat="1" ht="26.25" customHeight="1" x14ac:dyDescent="0.2">
      <c r="A24" s="1096" t="s">
        <v>397</v>
      </c>
      <c r="B24" s="1096"/>
      <c r="C24" s="1096"/>
      <c r="D24" s="1096"/>
      <c r="E24" s="1096"/>
      <c r="F24" s="1096"/>
      <c r="G24" s="1096"/>
      <c r="H24" s="1096"/>
      <c r="I24" s="1096"/>
      <c r="J24" s="1096"/>
      <c r="K24" s="1096"/>
      <c r="L24" s="1096"/>
      <c r="M24" s="1096"/>
      <c r="N24" s="1096"/>
      <c r="O24" s="1096"/>
      <c r="P24" s="1096"/>
      <c r="Q24" s="1096"/>
      <c r="R24" s="1096"/>
      <c r="S24" s="1096"/>
      <c r="T24" s="1096"/>
      <c r="U24" s="1096"/>
      <c r="V24" s="1096"/>
      <c r="W24" s="1096"/>
      <c r="X24" s="1096"/>
      <c r="Y24" s="1096"/>
      <c r="Z24" s="1096"/>
      <c r="AA24" s="1096"/>
      <c r="AB24" s="1096"/>
      <c r="AC24" s="1096"/>
      <c r="AD24" s="1096"/>
      <c r="AE24" s="1096"/>
      <c r="AF24" s="1096"/>
      <c r="AG24" s="1096"/>
      <c r="AH24" s="1096"/>
      <c r="AI24" s="1096"/>
      <c r="AJ24" s="1096"/>
      <c r="AK24" s="1096"/>
      <c r="AL24" s="1096"/>
      <c r="AM24" s="1096"/>
      <c r="AN24" s="1096"/>
      <c r="AO24" s="1096"/>
      <c r="AP24" s="1096"/>
      <c r="AQ24" s="1096"/>
      <c r="AR24" s="1096"/>
      <c r="AS24" s="1096"/>
      <c r="AT24" s="1096"/>
      <c r="AU24" s="1096"/>
      <c r="AV24" s="1096"/>
      <c r="AW24" s="1096"/>
      <c r="AX24" s="1096"/>
      <c r="AY24" s="1096"/>
      <c r="AZ24" s="232"/>
      <c r="BA24" s="232"/>
      <c r="BB24" s="232"/>
      <c r="BC24" s="232"/>
      <c r="BD24" s="232"/>
      <c r="BE24" s="233"/>
      <c r="BF24" s="233"/>
      <c r="BG24" s="233"/>
      <c r="BH24" s="233"/>
      <c r="BI24" s="233"/>
      <c r="BJ24" s="233"/>
      <c r="BK24" s="233"/>
      <c r="BL24" s="233"/>
      <c r="BM24" s="233"/>
      <c r="BN24" s="233"/>
      <c r="BO24" s="233"/>
      <c r="BP24" s="233"/>
      <c r="BQ24" s="238">
        <v>18</v>
      </c>
      <c r="BR24" s="239"/>
      <c r="BS24" s="1028"/>
      <c r="BT24" s="1029"/>
      <c r="BU24" s="1029"/>
      <c r="BV24" s="1029"/>
      <c r="BW24" s="1029"/>
      <c r="BX24" s="1029"/>
      <c r="BY24" s="1029"/>
      <c r="BZ24" s="1029"/>
      <c r="CA24" s="1029"/>
      <c r="CB24" s="1029"/>
      <c r="CC24" s="1029"/>
      <c r="CD24" s="1029"/>
      <c r="CE24" s="1029"/>
      <c r="CF24" s="1029"/>
      <c r="CG24" s="1050"/>
      <c r="CH24" s="1025"/>
      <c r="CI24" s="1026"/>
      <c r="CJ24" s="1026"/>
      <c r="CK24" s="1026"/>
      <c r="CL24" s="1027"/>
      <c r="CM24" s="1025"/>
      <c r="CN24" s="1026"/>
      <c r="CO24" s="1026"/>
      <c r="CP24" s="1026"/>
      <c r="CQ24" s="1027"/>
      <c r="CR24" s="1025"/>
      <c r="CS24" s="1026"/>
      <c r="CT24" s="1026"/>
      <c r="CU24" s="1026"/>
      <c r="CV24" s="1027"/>
      <c r="CW24" s="1025"/>
      <c r="CX24" s="1026"/>
      <c r="CY24" s="1026"/>
      <c r="CZ24" s="1026"/>
      <c r="DA24" s="1027"/>
      <c r="DB24" s="1025"/>
      <c r="DC24" s="1026"/>
      <c r="DD24" s="1026"/>
      <c r="DE24" s="1026"/>
      <c r="DF24" s="1027"/>
      <c r="DG24" s="1025"/>
      <c r="DH24" s="1026"/>
      <c r="DI24" s="1026"/>
      <c r="DJ24" s="1026"/>
      <c r="DK24" s="1027"/>
      <c r="DL24" s="1025"/>
      <c r="DM24" s="1026"/>
      <c r="DN24" s="1026"/>
      <c r="DO24" s="1026"/>
      <c r="DP24" s="1027"/>
      <c r="DQ24" s="1025"/>
      <c r="DR24" s="1026"/>
      <c r="DS24" s="1026"/>
      <c r="DT24" s="1026"/>
      <c r="DU24" s="1027"/>
      <c r="DV24" s="1028"/>
      <c r="DW24" s="1029"/>
      <c r="DX24" s="1029"/>
      <c r="DY24" s="1029"/>
      <c r="DZ24" s="1030"/>
      <c r="EA24" s="234"/>
    </row>
    <row r="25" spans="1:131" ht="26.25" customHeight="1" thickBot="1" x14ac:dyDescent="0.25">
      <c r="A25" s="1095" t="s">
        <v>398</v>
      </c>
      <c r="B25" s="1095"/>
      <c r="C25" s="1095"/>
      <c r="D25" s="1095"/>
      <c r="E25" s="1095"/>
      <c r="F25" s="1095"/>
      <c r="G25" s="1095"/>
      <c r="H25" s="1095"/>
      <c r="I25" s="1095"/>
      <c r="J25" s="1095"/>
      <c r="K25" s="1095"/>
      <c r="L25" s="1095"/>
      <c r="M25" s="1095"/>
      <c r="N25" s="1095"/>
      <c r="O25" s="1095"/>
      <c r="P25" s="1095"/>
      <c r="Q25" s="1095"/>
      <c r="R25" s="1095"/>
      <c r="S25" s="1095"/>
      <c r="T25" s="1095"/>
      <c r="U25" s="1095"/>
      <c r="V25" s="1095"/>
      <c r="W25" s="1095"/>
      <c r="X25" s="1095"/>
      <c r="Y25" s="1095"/>
      <c r="Z25" s="1095"/>
      <c r="AA25" s="1095"/>
      <c r="AB25" s="1095"/>
      <c r="AC25" s="1095"/>
      <c r="AD25" s="1095"/>
      <c r="AE25" s="1095"/>
      <c r="AF25" s="1095"/>
      <c r="AG25" s="1095"/>
      <c r="AH25" s="1095"/>
      <c r="AI25" s="1095"/>
      <c r="AJ25" s="1095"/>
      <c r="AK25" s="1095"/>
      <c r="AL25" s="1095"/>
      <c r="AM25" s="1095"/>
      <c r="AN25" s="1095"/>
      <c r="AO25" s="1095"/>
      <c r="AP25" s="1095"/>
      <c r="AQ25" s="1095"/>
      <c r="AR25" s="1095"/>
      <c r="AS25" s="1095"/>
      <c r="AT25" s="1095"/>
      <c r="AU25" s="1095"/>
      <c r="AV25" s="1095"/>
      <c r="AW25" s="1095"/>
      <c r="AX25" s="1095"/>
      <c r="AY25" s="1095"/>
      <c r="AZ25" s="1095"/>
      <c r="BA25" s="1095"/>
      <c r="BB25" s="1095"/>
      <c r="BC25" s="1095"/>
      <c r="BD25" s="1095"/>
      <c r="BE25" s="1095"/>
      <c r="BF25" s="1095"/>
      <c r="BG25" s="1095"/>
      <c r="BH25" s="1095"/>
      <c r="BI25" s="1095"/>
      <c r="BJ25" s="232"/>
      <c r="BK25" s="232"/>
      <c r="BL25" s="232"/>
      <c r="BM25" s="232"/>
      <c r="BN25" s="232"/>
      <c r="BO25" s="241"/>
      <c r="BP25" s="241"/>
      <c r="BQ25" s="238">
        <v>19</v>
      </c>
      <c r="BR25" s="239"/>
      <c r="BS25" s="1028"/>
      <c r="BT25" s="1029"/>
      <c r="BU25" s="1029"/>
      <c r="BV25" s="1029"/>
      <c r="BW25" s="1029"/>
      <c r="BX25" s="1029"/>
      <c r="BY25" s="1029"/>
      <c r="BZ25" s="1029"/>
      <c r="CA25" s="1029"/>
      <c r="CB25" s="1029"/>
      <c r="CC25" s="1029"/>
      <c r="CD25" s="1029"/>
      <c r="CE25" s="1029"/>
      <c r="CF25" s="1029"/>
      <c r="CG25" s="1050"/>
      <c r="CH25" s="1025"/>
      <c r="CI25" s="1026"/>
      <c r="CJ25" s="1026"/>
      <c r="CK25" s="1026"/>
      <c r="CL25" s="1027"/>
      <c r="CM25" s="1025"/>
      <c r="CN25" s="1026"/>
      <c r="CO25" s="1026"/>
      <c r="CP25" s="1026"/>
      <c r="CQ25" s="1027"/>
      <c r="CR25" s="1025"/>
      <c r="CS25" s="1026"/>
      <c r="CT25" s="1026"/>
      <c r="CU25" s="1026"/>
      <c r="CV25" s="1027"/>
      <c r="CW25" s="1025"/>
      <c r="CX25" s="1026"/>
      <c r="CY25" s="1026"/>
      <c r="CZ25" s="1026"/>
      <c r="DA25" s="1027"/>
      <c r="DB25" s="1025"/>
      <c r="DC25" s="1026"/>
      <c r="DD25" s="1026"/>
      <c r="DE25" s="1026"/>
      <c r="DF25" s="1027"/>
      <c r="DG25" s="1025"/>
      <c r="DH25" s="1026"/>
      <c r="DI25" s="1026"/>
      <c r="DJ25" s="1026"/>
      <c r="DK25" s="1027"/>
      <c r="DL25" s="1025"/>
      <c r="DM25" s="1026"/>
      <c r="DN25" s="1026"/>
      <c r="DO25" s="1026"/>
      <c r="DP25" s="1027"/>
      <c r="DQ25" s="1025"/>
      <c r="DR25" s="1026"/>
      <c r="DS25" s="1026"/>
      <c r="DT25" s="1026"/>
      <c r="DU25" s="1027"/>
      <c r="DV25" s="1028"/>
      <c r="DW25" s="1029"/>
      <c r="DX25" s="1029"/>
      <c r="DY25" s="1029"/>
      <c r="DZ25" s="1030"/>
      <c r="EA25" s="230"/>
    </row>
    <row r="26" spans="1:131" ht="26.25" customHeight="1" x14ac:dyDescent="0.2">
      <c r="A26" s="1031" t="s">
        <v>376</v>
      </c>
      <c r="B26" s="1032"/>
      <c r="C26" s="1032"/>
      <c r="D26" s="1032"/>
      <c r="E26" s="1032"/>
      <c r="F26" s="1032"/>
      <c r="G26" s="1032"/>
      <c r="H26" s="1032"/>
      <c r="I26" s="1032"/>
      <c r="J26" s="1032"/>
      <c r="K26" s="1032"/>
      <c r="L26" s="1032"/>
      <c r="M26" s="1032"/>
      <c r="N26" s="1032"/>
      <c r="O26" s="1032"/>
      <c r="P26" s="1033"/>
      <c r="Q26" s="1037" t="s">
        <v>399</v>
      </c>
      <c r="R26" s="1038"/>
      <c r="S26" s="1038"/>
      <c r="T26" s="1038"/>
      <c r="U26" s="1039"/>
      <c r="V26" s="1037" t="s">
        <v>400</v>
      </c>
      <c r="W26" s="1038"/>
      <c r="X26" s="1038"/>
      <c r="Y26" s="1038"/>
      <c r="Z26" s="1039"/>
      <c r="AA26" s="1037" t="s">
        <v>401</v>
      </c>
      <c r="AB26" s="1038"/>
      <c r="AC26" s="1038"/>
      <c r="AD26" s="1038"/>
      <c r="AE26" s="1038"/>
      <c r="AF26" s="1091" t="s">
        <v>402</v>
      </c>
      <c r="AG26" s="1044"/>
      <c r="AH26" s="1044"/>
      <c r="AI26" s="1044"/>
      <c r="AJ26" s="1092"/>
      <c r="AK26" s="1038" t="s">
        <v>403</v>
      </c>
      <c r="AL26" s="1038"/>
      <c r="AM26" s="1038"/>
      <c r="AN26" s="1038"/>
      <c r="AO26" s="1039"/>
      <c r="AP26" s="1037" t="s">
        <v>404</v>
      </c>
      <c r="AQ26" s="1038"/>
      <c r="AR26" s="1038"/>
      <c r="AS26" s="1038"/>
      <c r="AT26" s="1039"/>
      <c r="AU26" s="1037" t="s">
        <v>405</v>
      </c>
      <c r="AV26" s="1038"/>
      <c r="AW26" s="1038"/>
      <c r="AX26" s="1038"/>
      <c r="AY26" s="1039"/>
      <c r="AZ26" s="1037" t="s">
        <v>406</v>
      </c>
      <c r="BA26" s="1038"/>
      <c r="BB26" s="1038"/>
      <c r="BC26" s="1038"/>
      <c r="BD26" s="1039"/>
      <c r="BE26" s="1037" t="s">
        <v>383</v>
      </c>
      <c r="BF26" s="1038"/>
      <c r="BG26" s="1038"/>
      <c r="BH26" s="1038"/>
      <c r="BI26" s="1051"/>
      <c r="BJ26" s="232"/>
      <c r="BK26" s="232"/>
      <c r="BL26" s="232"/>
      <c r="BM26" s="232"/>
      <c r="BN26" s="232"/>
      <c r="BO26" s="241"/>
      <c r="BP26" s="241"/>
      <c r="BQ26" s="238">
        <v>20</v>
      </c>
      <c r="BR26" s="239"/>
      <c r="BS26" s="1028"/>
      <c r="BT26" s="1029"/>
      <c r="BU26" s="1029"/>
      <c r="BV26" s="1029"/>
      <c r="BW26" s="1029"/>
      <c r="BX26" s="1029"/>
      <c r="BY26" s="1029"/>
      <c r="BZ26" s="1029"/>
      <c r="CA26" s="1029"/>
      <c r="CB26" s="1029"/>
      <c r="CC26" s="1029"/>
      <c r="CD26" s="1029"/>
      <c r="CE26" s="1029"/>
      <c r="CF26" s="1029"/>
      <c r="CG26" s="1050"/>
      <c r="CH26" s="1025"/>
      <c r="CI26" s="1026"/>
      <c r="CJ26" s="1026"/>
      <c r="CK26" s="1026"/>
      <c r="CL26" s="1027"/>
      <c r="CM26" s="1025"/>
      <c r="CN26" s="1026"/>
      <c r="CO26" s="1026"/>
      <c r="CP26" s="1026"/>
      <c r="CQ26" s="1027"/>
      <c r="CR26" s="1025"/>
      <c r="CS26" s="1026"/>
      <c r="CT26" s="1026"/>
      <c r="CU26" s="1026"/>
      <c r="CV26" s="1027"/>
      <c r="CW26" s="1025"/>
      <c r="CX26" s="1026"/>
      <c r="CY26" s="1026"/>
      <c r="CZ26" s="1026"/>
      <c r="DA26" s="1027"/>
      <c r="DB26" s="1025"/>
      <c r="DC26" s="1026"/>
      <c r="DD26" s="1026"/>
      <c r="DE26" s="1026"/>
      <c r="DF26" s="1027"/>
      <c r="DG26" s="1025"/>
      <c r="DH26" s="1026"/>
      <c r="DI26" s="1026"/>
      <c r="DJ26" s="1026"/>
      <c r="DK26" s="1027"/>
      <c r="DL26" s="1025"/>
      <c r="DM26" s="1026"/>
      <c r="DN26" s="1026"/>
      <c r="DO26" s="1026"/>
      <c r="DP26" s="1027"/>
      <c r="DQ26" s="1025"/>
      <c r="DR26" s="1026"/>
      <c r="DS26" s="1026"/>
      <c r="DT26" s="1026"/>
      <c r="DU26" s="1027"/>
      <c r="DV26" s="1028"/>
      <c r="DW26" s="1029"/>
      <c r="DX26" s="1029"/>
      <c r="DY26" s="1029"/>
      <c r="DZ26" s="1030"/>
      <c r="EA26" s="230"/>
    </row>
    <row r="27" spans="1:131" ht="26.25" customHeight="1" thickBot="1" x14ac:dyDescent="0.25">
      <c r="A27" s="1034"/>
      <c r="B27" s="1035"/>
      <c r="C27" s="1035"/>
      <c r="D27" s="1035"/>
      <c r="E27" s="1035"/>
      <c r="F27" s="1035"/>
      <c r="G27" s="1035"/>
      <c r="H27" s="1035"/>
      <c r="I27" s="1035"/>
      <c r="J27" s="1035"/>
      <c r="K27" s="1035"/>
      <c r="L27" s="1035"/>
      <c r="M27" s="1035"/>
      <c r="N27" s="1035"/>
      <c r="O27" s="1035"/>
      <c r="P27" s="1036"/>
      <c r="Q27" s="1040"/>
      <c r="R27" s="1041"/>
      <c r="S27" s="1041"/>
      <c r="T27" s="1041"/>
      <c r="U27" s="1042"/>
      <c r="V27" s="1040"/>
      <c r="W27" s="1041"/>
      <c r="X27" s="1041"/>
      <c r="Y27" s="1041"/>
      <c r="Z27" s="1042"/>
      <c r="AA27" s="1040"/>
      <c r="AB27" s="1041"/>
      <c r="AC27" s="1041"/>
      <c r="AD27" s="1041"/>
      <c r="AE27" s="1041"/>
      <c r="AF27" s="1093"/>
      <c r="AG27" s="1047"/>
      <c r="AH27" s="1047"/>
      <c r="AI27" s="1047"/>
      <c r="AJ27" s="1094"/>
      <c r="AK27" s="1041"/>
      <c r="AL27" s="1041"/>
      <c r="AM27" s="1041"/>
      <c r="AN27" s="1041"/>
      <c r="AO27" s="1042"/>
      <c r="AP27" s="1040"/>
      <c r="AQ27" s="1041"/>
      <c r="AR27" s="1041"/>
      <c r="AS27" s="1041"/>
      <c r="AT27" s="1042"/>
      <c r="AU27" s="1040"/>
      <c r="AV27" s="1041"/>
      <c r="AW27" s="1041"/>
      <c r="AX27" s="1041"/>
      <c r="AY27" s="1042"/>
      <c r="AZ27" s="1040"/>
      <c r="BA27" s="1041"/>
      <c r="BB27" s="1041"/>
      <c r="BC27" s="1041"/>
      <c r="BD27" s="1042"/>
      <c r="BE27" s="1040"/>
      <c r="BF27" s="1041"/>
      <c r="BG27" s="1041"/>
      <c r="BH27" s="1041"/>
      <c r="BI27" s="1052"/>
      <c r="BJ27" s="232"/>
      <c r="BK27" s="232"/>
      <c r="BL27" s="232"/>
      <c r="BM27" s="232"/>
      <c r="BN27" s="232"/>
      <c r="BO27" s="241"/>
      <c r="BP27" s="241"/>
      <c r="BQ27" s="238">
        <v>21</v>
      </c>
      <c r="BR27" s="239"/>
      <c r="BS27" s="1028"/>
      <c r="BT27" s="1029"/>
      <c r="BU27" s="1029"/>
      <c r="BV27" s="1029"/>
      <c r="BW27" s="1029"/>
      <c r="BX27" s="1029"/>
      <c r="BY27" s="1029"/>
      <c r="BZ27" s="1029"/>
      <c r="CA27" s="1029"/>
      <c r="CB27" s="1029"/>
      <c r="CC27" s="1029"/>
      <c r="CD27" s="1029"/>
      <c r="CE27" s="1029"/>
      <c r="CF27" s="1029"/>
      <c r="CG27" s="1050"/>
      <c r="CH27" s="1025"/>
      <c r="CI27" s="1026"/>
      <c r="CJ27" s="1026"/>
      <c r="CK27" s="1026"/>
      <c r="CL27" s="1027"/>
      <c r="CM27" s="1025"/>
      <c r="CN27" s="1026"/>
      <c r="CO27" s="1026"/>
      <c r="CP27" s="1026"/>
      <c r="CQ27" s="1027"/>
      <c r="CR27" s="1025"/>
      <c r="CS27" s="1026"/>
      <c r="CT27" s="1026"/>
      <c r="CU27" s="1026"/>
      <c r="CV27" s="1027"/>
      <c r="CW27" s="1025"/>
      <c r="CX27" s="1026"/>
      <c r="CY27" s="1026"/>
      <c r="CZ27" s="1026"/>
      <c r="DA27" s="1027"/>
      <c r="DB27" s="1025"/>
      <c r="DC27" s="1026"/>
      <c r="DD27" s="1026"/>
      <c r="DE27" s="1026"/>
      <c r="DF27" s="1027"/>
      <c r="DG27" s="1025"/>
      <c r="DH27" s="1026"/>
      <c r="DI27" s="1026"/>
      <c r="DJ27" s="1026"/>
      <c r="DK27" s="1027"/>
      <c r="DL27" s="1025"/>
      <c r="DM27" s="1026"/>
      <c r="DN27" s="1026"/>
      <c r="DO27" s="1026"/>
      <c r="DP27" s="1027"/>
      <c r="DQ27" s="1025"/>
      <c r="DR27" s="1026"/>
      <c r="DS27" s="1026"/>
      <c r="DT27" s="1026"/>
      <c r="DU27" s="1027"/>
      <c r="DV27" s="1028"/>
      <c r="DW27" s="1029"/>
      <c r="DX27" s="1029"/>
      <c r="DY27" s="1029"/>
      <c r="DZ27" s="1030"/>
      <c r="EA27" s="230"/>
    </row>
    <row r="28" spans="1:131" ht="26.25" customHeight="1" thickTop="1" x14ac:dyDescent="0.2">
      <c r="A28" s="242">
        <v>1</v>
      </c>
      <c r="B28" s="1083" t="s">
        <v>407</v>
      </c>
      <c r="C28" s="1084"/>
      <c r="D28" s="1084"/>
      <c r="E28" s="1084"/>
      <c r="F28" s="1084"/>
      <c r="G28" s="1084"/>
      <c r="H28" s="1084"/>
      <c r="I28" s="1084"/>
      <c r="J28" s="1084"/>
      <c r="K28" s="1084"/>
      <c r="L28" s="1084"/>
      <c r="M28" s="1084"/>
      <c r="N28" s="1084"/>
      <c r="O28" s="1084"/>
      <c r="P28" s="1085"/>
      <c r="Q28" s="1086">
        <v>6855</v>
      </c>
      <c r="R28" s="1087"/>
      <c r="S28" s="1087"/>
      <c r="T28" s="1087"/>
      <c r="U28" s="1087"/>
      <c r="V28" s="1087">
        <v>6666</v>
      </c>
      <c r="W28" s="1087"/>
      <c r="X28" s="1087"/>
      <c r="Y28" s="1087"/>
      <c r="Z28" s="1087"/>
      <c r="AA28" s="1087">
        <f>Q28-V28</f>
        <v>189</v>
      </c>
      <c r="AB28" s="1087"/>
      <c r="AC28" s="1087"/>
      <c r="AD28" s="1087"/>
      <c r="AE28" s="1088"/>
      <c r="AF28" s="1089">
        <v>189</v>
      </c>
      <c r="AG28" s="1087"/>
      <c r="AH28" s="1087"/>
      <c r="AI28" s="1087"/>
      <c r="AJ28" s="1090"/>
      <c r="AK28" s="1078">
        <v>695</v>
      </c>
      <c r="AL28" s="1079"/>
      <c r="AM28" s="1079"/>
      <c r="AN28" s="1079"/>
      <c r="AO28" s="1079"/>
      <c r="AP28" s="1079" t="s">
        <v>587</v>
      </c>
      <c r="AQ28" s="1079"/>
      <c r="AR28" s="1079"/>
      <c r="AS28" s="1079"/>
      <c r="AT28" s="1079"/>
      <c r="AU28" s="1079" t="s">
        <v>587</v>
      </c>
      <c r="AV28" s="1079"/>
      <c r="AW28" s="1079"/>
      <c r="AX28" s="1079"/>
      <c r="AY28" s="1079"/>
      <c r="AZ28" s="1080" t="s">
        <v>587</v>
      </c>
      <c r="BA28" s="1080"/>
      <c r="BB28" s="1080"/>
      <c r="BC28" s="1080"/>
      <c r="BD28" s="1080"/>
      <c r="BE28" s="1081"/>
      <c r="BF28" s="1081"/>
      <c r="BG28" s="1081"/>
      <c r="BH28" s="1081"/>
      <c r="BI28" s="1082"/>
      <c r="BJ28" s="232"/>
      <c r="BK28" s="232"/>
      <c r="BL28" s="232"/>
      <c r="BM28" s="232"/>
      <c r="BN28" s="232"/>
      <c r="BO28" s="241"/>
      <c r="BP28" s="241"/>
      <c r="BQ28" s="238">
        <v>22</v>
      </c>
      <c r="BR28" s="239"/>
      <c r="BS28" s="1028"/>
      <c r="BT28" s="1029"/>
      <c r="BU28" s="1029"/>
      <c r="BV28" s="1029"/>
      <c r="BW28" s="1029"/>
      <c r="BX28" s="1029"/>
      <c r="BY28" s="1029"/>
      <c r="BZ28" s="1029"/>
      <c r="CA28" s="1029"/>
      <c r="CB28" s="1029"/>
      <c r="CC28" s="1029"/>
      <c r="CD28" s="1029"/>
      <c r="CE28" s="1029"/>
      <c r="CF28" s="1029"/>
      <c r="CG28" s="1050"/>
      <c r="CH28" s="1025"/>
      <c r="CI28" s="1026"/>
      <c r="CJ28" s="1026"/>
      <c r="CK28" s="1026"/>
      <c r="CL28" s="1027"/>
      <c r="CM28" s="1025"/>
      <c r="CN28" s="1026"/>
      <c r="CO28" s="1026"/>
      <c r="CP28" s="1026"/>
      <c r="CQ28" s="1027"/>
      <c r="CR28" s="1025"/>
      <c r="CS28" s="1026"/>
      <c r="CT28" s="1026"/>
      <c r="CU28" s="1026"/>
      <c r="CV28" s="1027"/>
      <c r="CW28" s="1025"/>
      <c r="CX28" s="1026"/>
      <c r="CY28" s="1026"/>
      <c r="CZ28" s="1026"/>
      <c r="DA28" s="1027"/>
      <c r="DB28" s="1025"/>
      <c r="DC28" s="1026"/>
      <c r="DD28" s="1026"/>
      <c r="DE28" s="1026"/>
      <c r="DF28" s="1027"/>
      <c r="DG28" s="1025"/>
      <c r="DH28" s="1026"/>
      <c r="DI28" s="1026"/>
      <c r="DJ28" s="1026"/>
      <c r="DK28" s="1027"/>
      <c r="DL28" s="1025"/>
      <c r="DM28" s="1026"/>
      <c r="DN28" s="1026"/>
      <c r="DO28" s="1026"/>
      <c r="DP28" s="1027"/>
      <c r="DQ28" s="1025"/>
      <c r="DR28" s="1026"/>
      <c r="DS28" s="1026"/>
      <c r="DT28" s="1026"/>
      <c r="DU28" s="1027"/>
      <c r="DV28" s="1028"/>
      <c r="DW28" s="1029"/>
      <c r="DX28" s="1029"/>
      <c r="DY28" s="1029"/>
      <c r="DZ28" s="1030"/>
      <c r="EA28" s="230"/>
    </row>
    <row r="29" spans="1:131" ht="26.25" customHeight="1" x14ac:dyDescent="0.2">
      <c r="A29" s="242">
        <v>2</v>
      </c>
      <c r="B29" s="1066" t="s">
        <v>408</v>
      </c>
      <c r="C29" s="1067"/>
      <c r="D29" s="1067"/>
      <c r="E29" s="1067"/>
      <c r="F29" s="1067"/>
      <c r="G29" s="1067"/>
      <c r="H29" s="1067"/>
      <c r="I29" s="1067"/>
      <c r="J29" s="1067"/>
      <c r="K29" s="1067"/>
      <c r="L29" s="1067"/>
      <c r="M29" s="1067"/>
      <c r="N29" s="1067"/>
      <c r="O29" s="1067"/>
      <c r="P29" s="1068"/>
      <c r="Q29" s="1074">
        <v>5702</v>
      </c>
      <c r="R29" s="1075"/>
      <c r="S29" s="1075"/>
      <c r="T29" s="1075"/>
      <c r="U29" s="1075"/>
      <c r="V29" s="1075">
        <v>5278</v>
      </c>
      <c r="W29" s="1075"/>
      <c r="X29" s="1075"/>
      <c r="Y29" s="1075"/>
      <c r="Z29" s="1075"/>
      <c r="AA29" s="1076">
        <f t="shared" ref="AA29:AA34" si="0">Q29-V29</f>
        <v>424</v>
      </c>
      <c r="AB29" s="1072"/>
      <c r="AC29" s="1072"/>
      <c r="AD29" s="1072"/>
      <c r="AE29" s="1073"/>
      <c r="AF29" s="1071">
        <v>423</v>
      </c>
      <c r="AG29" s="1072"/>
      <c r="AH29" s="1072"/>
      <c r="AI29" s="1072"/>
      <c r="AJ29" s="1073"/>
      <c r="AK29" s="1016">
        <v>946</v>
      </c>
      <c r="AL29" s="1007"/>
      <c r="AM29" s="1007"/>
      <c r="AN29" s="1007"/>
      <c r="AO29" s="1007"/>
      <c r="AP29" s="1007" t="s">
        <v>587</v>
      </c>
      <c r="AQ29" s="1007"/>
      <c r="AR29" s="1007"/>
      <c r="AS29" s="1007"/>
      <c r="AT29" s="1007"/>
      <c r="AU29" s="1007" t="s">
        <v>587</v>
      </c>
      <c r="AV29" s="1007"/>
      <c r="AW29" s="1007"/>
      <c r="AX29" s="1007"/>
      <c r="AY29" s="1007"/>
      <c r="AZ29" s="1077" t="s">
        <v>587</v>
      </c>
      <c r="BA29" s="1077"/>
      <c r="BB29" s="1077"/>
      <c r="BC29" s="1077"/>
      <c r="BD29" s="1077"/>
      <c r="BE29" s="1008"/>
      <c r="BF29" s="1008"/>
      <c r="BG29" s="1008"/>
      <c r="BH29" s="1008"/>
      <c r="BI29" s="1009"/>
      <c r="BJ29" s="232"/>
      <c r="BK29" s="232"/>
      <c r="BL29" s="232"/>
      <c r="BM29" s="232"/>
      <c r="BN29" s="232"/>
      <c r="BO29" s="241"/>
      <c r="BP29" s="241"/>
      <c r="BQ29" s="238">
        <v>23</v>
      </c>
      <c r="BR29" s="239"/>
      <c r="BS29" s="1028"/>
      <c r="BT29" s="1029"/>
      <c r="BU29" s="1029"/>
      <c r="BV29" s="1029"/>
      <c r="BW29" s="1029"/>
      <c r="BX29" s="1029"/>
      <c r="BY29" s="1029"/>
      <c r="BZ29" s="1029"/>
      <c r="CA29" s="1029"/>
      <c r="CB29" s="1029"/>
      <c r="CC29" s="1029"/>
      <c r="CD29" s="1029"/>
      <c r="CE29" s="1029"/>
      <c r="CF29" s="1029"/>
      <c r="CG29" s="1050"/>
      <c r="CH29" s="1025"/>
      <c r="CI29" s="1026"/>
      <c r="CJ29" s="1026"/>
      <c r="CK29" s="1026"/>
      <c r="CL29" s="1027"/>
      <c r="CM29" s="1025"/>
      <c r="CN29" s="1026"/>
      <c r="CO29" s="1026"/>
      <c r="CP29" s="1026"/>
      <c r="CQ29" s="1027"/>
      <c r="CR29" s="1025"/>
      <c r="CS29" s="1026"/>
      <c r="CT29" s="1026"/>
      <c r="CU29" s="1026"/>
      <c r="CV29" s="1027"/>
      <c r="CW29" s="1025"/>
      <c r="CX29" s="1026"/>
      <c r="CY29" s="1026"/>
      <c r="CZ29" s="1026"/>
      <c r="DA29" s="1027"/>
      <c r="DB29" s="1025"/>
      <c r="DC29" s="1026"/>
      <c r="DD29" s="1026"/>
      <c r="DE29" s="1026"/>
      <c r="DF29" s="1027"/>
      <c r="DG29" s="1025"/>
      <c r="DH29" s="1026"/>
      <c r="DI29" s="1026"/>
      <c r="DJ29" s="1026"/>
      <c r="DK29" s="1027"/>
      <c r="DL29" s="1025"/>
      <c r="DM29" s="1026"/>
      <c r="DN29" s="1026"/>
      <c r="DO29" s="1026"/>
      <c r="DP29" s="1027"/>
      <c r="DQ29" s="1025"/>
      <c r="DR29" s="1026"/>
      <c r="DS29" s="1026"/>
      <c r="DT29" s="1026"/>
      <c r="DU29" s="1027"/>
      <c r="DV29" s="1028"/>
      <c r="DW29" s="1029"/>
      <c r="DX29" s="1029"/>
      <c r="DY29" s="1029"/>
      <c r="DZ29" s="1030"/>
      <c r="EA29" s="230"/>
    </row>
    <row r="30" spans="1:131" ht="26.25" customHeight="1" x14ac:dyDescent="0.2">
      <c r="A30" s="242">
        <v>3</v>
      </c>
      <c r="B30" s="1066" t="s">
        <v>409</v>
      </c>
      <c r="C30" s="1067"/>
      <c r="D30" s="1067"/>
      <c r="E30" s="1067"/>
      <c r="F30" s="1067"/>
      <c r="G30" s="1067"/>
      <c r="H30" s="1067"/>
      <c r="I30" s="1067"/>
      <c r="J30" s="1067"/>
      <c r="K30" s="1067"/>
      <c r="L30" s="1067"/>
      <c r="M30" s="1067"/>
      <c r="N30" s="1067"/>
      <c r="O30" s="1067"/>
      <c r="P30" s="1068"/>
      <c r="Q30" s="1074">
        <v>1421</v>
      </c>
      <c r="R30" s="1075"/>
      <c r="S30" s="1075"/>
      <c r="T30" s="1075"/>
      <c r="U30" s="1075"/>
      <c r="V30" s="1075">
        <v>1413</v>
      </c>
      <c r="W30" s="1075"/>
      <c r="X30" s="1075"/>
      <c r="Y30" s="1075"/>
      <c r="Z30" s="1075"/>
      <c r="AA30" s="1076">
        <f t="shared" si="0"/>
        <v>8</v>
      </c>
      <c r="AB30" s="1072"/>
      <c r="AC30" s="1072"/>
      <c r="AD30" s="1072"/>
      <c r="AE30" s="1073"/>
      <c r="AF30" s="1071">
        <v>8</v>
      </c>
      <c r="AG30" s="1072"/>
      <c r="AH30" s="1072"/>
      <c r="AI30" s="1072"/>
      <c r="AJ30" s="1073"/>
      <c r="AK30" s="1016">
        <v>215</v>
      </c>
      <c r="AL30" s="1007"/>
      <c r="AM30" s="1007"/>
      <c r="AN30" s="1007"/>
      <c r="AO30" s="1007"/>
      <c r="AP30" s="1007" t="s">
        <v>587</v>
      </c>
      <c r="AQ30" s="1007"/>
      <c r="AR30" s="1007"/>
      <c r="AS30" s="1007"/>
      <c r="AT30" s="1007"/>
      <c r="AU30" s="1007" t="s">
        <v>587</v>
      </c>
      <c r="AV30" s="1007"/>
      <c r="AW30" s="1007"/>
      <c r="AX30" s="1007"/>
      <c r="AY30" s="1007"/>
      <c r="AZ30" s="1077" t="s">
        <v>587</v>
      </c>
      <c r="BA30" s="1077"/>
      <c r="BB30" s="1077"/>
      <c r="BC30" s="1077"/>
      <c r="BD30" s="1077"/>
      <c r="BE30" s="1008"/>
      <c r="BF30" s="1008"/>
      <c r="BG30" s="1008"/>
      <c r="BH30" s="1008"/>
      <c r="BI30" s="1009"/>
      <c r="BJ30" s="232"/>
      <c r="BK30" s="232"/>
      <c r="BL30" s="232"/>
      <c r="BM30" s="232"/>
      <c r="BN30" s="232"/>
      <c r="BO30" s="241"/>
      <c r="BP30" s="241"/>
      <c r="BQ30" s="238">
        <v>24</v>
      </c>
      <c r="BR30" s="239"/>
      <c r="BS30" s="1028"/>
      <c r="BT30" s="1029"/>
      <c r="BU30" s="1029"/>
      <c r="BV30" s="1029"/>
      <c r="BW30" s="1029"/>
      <c r="BX30" s="1029"/>
      <c r="BY30" s="1029"/>
      <c r="BZ30" s="1029"/>
      <c r="CA30" s="1029"/>
      <c r="CB30" s="1029"/>
      <c r="CC30" s="1029"/>
      <c r="CD30" s="1029"/>
      <c r="CE30" s="1029"/>
      <c r="CF30" s="1029"/>
      <c r="CG30" s="1050"/>
      <c r="CH30" s="1025"/>
      <c r="CI30" s="1026"/>
      <c r="CJ30" s="1026"/>
      <c r="CK30" s="1026"/>
      <c r="CL30" s="1027"/>
      <c r="CM30" s="1025"/>
      <c r="CN30" s="1026"/>
      <c r="CO30" s="1026"/>
      <c r="CP30" s="1026"/>
      <c r="CQ30" s="1027"/>
      <c r="CR30" s="1025"/>
      <c r="CS30" s="1026"/>
      <c r="CT30" s="1026"/>
      <c r="CU30" s="1026"/>
      <c r="CV30" s="1027"/>
      <c r="CW30" s="1025"/>
      <c r="CX30" s="1026"/>
      <c r="CY30" s="1026"/>
      <c r="CZ30" s="1026"/>
      <c r="DA30" s="1027"/>
      <c r="DB30" s="1025"/>
      <c r="DC30" s="1026"/>
      <c r="DD30" s="1026"/>
      <c r="DE30" s="1026"/>
      <c r="DF30" s="1027"/>
      <c r="DG30" s="1025"/>
      <c r="DH30" s="1026"/>
      <c r="DI30" s="1026"/>
      <c r="DJ30" s="1026"/>
      <c r="DK30" s="1027"/>
      <c r="DL30" s="1025"/>
      <c r="DM30" s="1026"/>
      <c r="DN30" s="1026"/>
      <c r="DO30" s="1026"/>
      <c r="DP30" s="1027"/>
      <c r="DQ30" s="1025"/>
      <c r="DR30" s="1026"/>
      <c r="DS30" s="1026"/>
      <c r="DT30" s="1026"/>
      <c r="DU30" s="1027"/>
      <c r="DV30" s="1028"/>
      <c r="DW30" s="1029"/>
      <c r="DX30" s="1029"/>
      <c r="DY30" s="1029"/>
      <c r="DZ30" s="1030"/>
      <c r="EA30" s="230"/>
    </row>
    <row r="31" spans="1:131" ht="26.25" customHeight="1" x14ac:dyDescent="0.2">
      <c r="A31" s="242">
        <v>4</v>
      </c>
      <c r="B31" s="1066" t="s">
        <v>410</v>
      </c>
      <c r="C31" s="1067"/>
      <c r="D31" s="1067"/>
      <c r="E31" s="1067"/>
      <c r="F31" s="1067"/>
      <c r="G31" s="1067"/>
      <c r="H31" s="1067"/>
      <c r="I31" s="1067"/>
      <c r="J31" s="1067"/>
      <c r="K31" s="1067"/>
      <c r="L31" s="1067"/>
      <c r="M31" s="1067"/>
      <c r="N31" s="1067"/>
      <c r="O31" s="1067"/>
      <c r="P31" s="1068"/>
      <c r="Q31" s="1074">
        <v>1204</v>
      </c>
      <c r="R31" s="1075"/>
      <c r="S31" s="1075"/>
      <c r="T31" s="1075"/>
      <c r="U31" s="1075"/>
      <c r="V31" s="1075">
        <v>1122</v>
      </c>
      <c r="W31" s="1075"/>
      <c r="X31" s="1075"/>
      <c r="Y31" s="1075"/>
      <c r="Z31" s="1075"/>
      <c r="AA31" s="1076">
        <f t="shared" si="0"/>
        <v>82</v>
      </c>
      <c r="AB31" s="1072"/>
      <c r="AC31" s="1072"/>
      <c r="AD31" s="1072"/>
      <c r="AE31" s="1073"/>
      <c r="AF31" s="1071">
        <v>1084</v>
      </c>
      <c r="AG31" s="1072"/>
      <c r="AH31" s="1072"/>
      <c r="AI31" s="1072"/>
      <c r="AJ31" s="1073"/>
      <c r="AK31" s="1016">
        <v>1</v>
      </c>
      <c r="AL31" s="1007"/>
      <c r="AM31" s="1007"/>
      <c r="AN31" s="1007"/>
      <c r="AO31" s="1007"/>
      <c r="AP31" s="1007" t="s">
        <v>587</v>
      </c>
      <c r="AQ31" s="1007"/>
      <c r="AR31" s="1007"/>
      <c r="AS31" s="1007"/>
      <c r="AT31" s="1007"/>
      <c r="AU31" s="1007" t="s">
        <v>587</v>
      </c>
      <c r="AV31" s="1007"/>
      <c r="AW31" s="1007"/>
      <c r="AX31" s="1007"/>
      <c r="AY31" s="1007"/>
      <c r="AZ31" s="1077" t="s">
        <v>587</v>
      </c>
      <c r="BA31" s="1077"/>
      <c r="BB31" s="1077"/>
      <c r="BC31" s="1077"/>
      <c r="BD31" s="1077"/>
      <c r="BE31" s="1008" t="s">
        <v>411</v>
      </c>
      <c r="BF31" s="1008"/>
      <c r="BG31" s="1008"/>
      <c r="BH31" s="1008"/>
      <c r="BI31" s="1009"/>
      <c r="BJ31" s="232"/>
      <c r="BK31" s="232"/>
      <c r="BL31" s="232"/>
      <c r="BM31" s="232"/>
      <c r="BN31" s="232"/>
      <c r="BO31" s="241"/>
      <c r="BP31" s="241"/>
      <c r="BQ31" s="238">
        <v>25</v>
      </c>
      <c r="BR31" s="239"/>
      <c r="BS31" s="1028"/>
      <c r="BT31" s="1029"/>
      <c r="BU31" s="1029"/>
      <c r="BV31" s="1029"/>
      <c r="BW31" s="1029"/>
      <c r="BX31" s="1029"/>
      <c r="BY31" s="1029"/>
      <c r="BZ31" s="1029"/>
      <c r="CA31" s="1029"/>
      <c r="CB31" s="1029"/>
      <c r="CC31" s="1029"/>
      <c r="CD31" s="1029"/>
      <c r="CE31" s="1029"/>
      <c r="CF31" s="1029"/>
      <c r="CG31" s="1050"/>
      <c r="CH31" s="1025"/>
      <c r="CI31" s="1026"/>
      <c r="CJ31" s="1026"/>
      <c r="CK31" s="1026"/>
      <c r="CL31" s="1027"/>
      <c r="CM31" s="1025"/>
      <c r="CN31" s="1026"/>
      <c r="CO31" s="1026"/>
      <c r="CP31" s="1026"/>
      <c r="CQ31" s="1027"/>
      <c r="CR31" s="1025"/>
      <c r="CS31" s="1026"/>
      <c r="CT31" s="1026"/>
      <c r="CU31" s="1026"/>
      <c r="CV31" s="1027"/>
      <c r="CW31" s="1025"/>
      <c r="CX31" s="1026"/>
      <c r="CY31" s="1026"/>
      <c r="CZ31" s="1026"/>
      <c r="DA31" s="1027"/>
      <c r="DB31" s="1025"/>
      <c r="DC31" s="1026"/>
      <c r="DD31" s="1026"/>
      <c r="DE31" s="1026"/>
      <c r="DF31" s="1027"/>
      <c r="DG31" s="1025"/>
      <c r="DH31" s="1026"/>
      <c r="DI31" s="1026"/>
      <c r="DJ31" s="1026"/>
      <c r="DK31" s="1027"/>
      <c r="DL31" s="1025"/>
      <c r="DM31" s="1026"/>
      <c r="DN31" s="1026"/>
      <c r="DO31" s="1026"/>
      <c r="DP31" s="1027"/>
      <c r="DQ31" s="1025"/>
      <c r="DR31" s="1026"/>
      <c r="DS31" s="1026"/>
      <c r="DT31" s="1026"/>
      <c r="DU31" s="1027"/>
      <c r="DV31" s="1028"/>
      <c r="DW31" s="1029"/>
      <c r="DX31" s="1029"/>
      <c r="DY31" s="1029"/>
      <c r="DZ31" s="1030"/>
      <c r="EA31" s="230"/>
    </row>
    <row r="32" spans="1:131" ht="26.25" customHeight="1" x14ac:dyDescent="0.2">
      <c r="A32" s="242">
        <v>5</v>
      </c>
      <c r="B32" s="1066" t="s">
        <v>412</v>
      </c>
      <c r="C32" s="1067"/>
      <c r="D32" s="1067"/>
      <c r="E32" s="1067"/>
      <c r="F32" s="1067"/>
      <c r="G32" s="1067"/>
      <c r="H32" s="1067"/>
      <c r="I32" s="1067"/>
      <c r="J32" s="1067"/>
      <c r="K32" s="1067"/>
      <c r="L32" s="1067"/>
      <c r="M32" s="1067"/>
      <c r="N32" s="1067"/>
      <c r="O32" s="1067"/>
      <c r="P32" s="1068"/>
      <c r="Q32" s="1074">
        <v>1615</v>
      </c>
      <c r="R32" s="1075"/>
      <c r="S32" s="1075"/>
      <c r="T32" s="1075"/>
      <c r="U32" s="1075"/>
      <c r="V32" s="1075">
        <v>1549</v>
      </c>
      <c r="W32" s="1075"/>
      <c r="X32" s="1075"/>
      <c r="Y32" s="1075"/>
      <c r="Z32" s="1075"/>
      <c r="AA32" s="1076">
        <f t="shared" si="0"/>
        <v>66</v>
      </c>
      <c r="AB32" s="1072"/>
      <c r="AC32" s="1072"/>
      <c r="AD32" s="1072"/>
      <c r="AE32" s="1073"/>
      <c r="AF32" s="1071">
        <v>334</v>
      </c>
      <c r="AG32" s="1072"/>
      <c r="AH32" s="1072"/>
      <c r="AI32" s="1072"/>
      <c r="AJ32" s="1073"/>
      <c r="AK32" s="1016">
        <v>500</v>
      </c>
      <c r="AL32" s="1007"/>
      <c r="AM32" s="1007"/>
      <c r="AN32" s="1007"/>
      <c r="AO32" s="1007"/>
      <c r="AP32" s="1007">
        <v>6327</v>
      </c>
      <c r="AQ32" s="1007"/>
      <c r="AR32" s="1007"/>
      <c r="AS32" s="1007"/>
      <c r="AT32" s="1007"/>
      <c r="AU32" s="1007">
        <v>4891</v>
      </c>
      <c r="AV32" s="1007"/>
      <c r="AW32" s="1007"/>
      <c r="AX32" s="1007"/>
      <c r="AY32" s="1007"/>
      <c r="AZ32" s="1077" t="s">
        <v>587</v>
      </c>
      <c r="BA32" s="1077"/>
      <c r="BB32" s="1077"/>
      <c r="BC32" s="1077"/>
      <c r="BD32" s="1077"/>
      <c r="BE32" s="1008" t="s">
        <v>411</v>
      </c>
      <c r="BF32" s="1008"/>
      <c r="BG32" s="1008"/>
      <c r="BH32" s="1008"/>
      <c r="BI32" s="1009"/>
      <c r="BJ32" s="232"/>
      <c r="BK32" s="232"/>
      <c r="BL32" s="232"/>
      <c r="BM32" s="232"/>
      <c r="BN32" s="232"/>
      <c r="BO32" s="241"/>
      <c r="BP32" s="241"/>
      <c r="BQ32" s="238">
        <v>26</v>
      </c>
      <c r="BR32" s="239"/>
      <c r="BS32" s="1028"/>
      <c r="BT32" s="1029"/>
      <c r="BU32" s="1029"/>
      <c r="BV32" s="1029"/>
      <c r="BW32" s="1029"/>
      <c r="BX32" s="1029"/>
      <c r="BY32" s="1029"/>
      <c r="BZ32" s="1029"/>
      <c r="CA32" s="1029"/>
      <c r="CB32" s="1029"/>
      <c r="CC32" s="1029"/>
      <c r="CD32" s="1029"/>
      <c r="CE32" s="1029"/>
      <c r="CF32" s="1029"/>
      <c r="CG32" s="1050"/>
      <c r="CH32" s="1025"/>
      <c r="CI32" s="1026"/>
      <c r="CJ32" s="1026"/>
      <c r="CK32" s="1026"/>
      <c r="CL32" s="1027"/>
      <c r="CM32" s="1025"/>
      <c r="CN32" s="1026"/>
      <c r="CO32" s="1026"/>
      <c r="CP32" s="1026"/>
      <c r="CQ32" s="1027"/>
      <c r="CR32" s="1025"/>
      <c r="CS32" s="1026"/>
      <c r="CT32" s="1026"/>
      <c r="CU32" s="1026"/>
      <c r="CV32" s="1027"/>
      <c r="CW32" s="1025"/>
      <c r="CX32" s="1026"/>
      <c r="CY32" s="1026"/>
      <c r="CZ32" s="1026"/>
      <c r="DA32" s="1027"/>
      <c r="DB32" s="1025"/>
      <c r="DC32" s="1026"/>
      <c r="DD32" s="1026"/>
      <c r="DE32" s="1026"/>
      <c r="DF32" s="1027"/>
      <c r="DG32" s="1025"/>
      <c r="DH32" s="1026"/>
      <c r="DI32" s="1026"/>
      <c r="DJ32" s="1026"/>
      <c r="DK32" s="1027"/>
      <c r="DL32" s="1025"/>
      <c r="DM32" s="1026"/>
      <c r="DN32" s="1026"/>
      <c r="DO32" s="1026"/>
      <c r="DP32" s="1027"/>
      <c r="DQ32" s="1025"/>
      <c r="DR32" s="1026"/>
      <c r="DS32" s="1026"/>
      <c r="DT32" s="1026"/>
      <c r="DU32" s="1027"/>
      <c r="DV32" s="1028"/>
      <c r="DW32" s="1029"/>
      <c r="DX32" s="1029"/>
      <c r="DY32" s="1029"/>
      <c r="DZ32" s="1030"/>
      <c r="EA32" s="230"/>
    </row>
    <row r="33" spans="1:131" ht="26.25" customHeight="1" x14ac:dyDescent="0.2">
      <c r="A33" s="242">
        <v>6</v>
      </c>
      <c r="B33" s="1066" t="s">
        <v>413</v>
      </c>
      <c r="C33" s="1067"/>
      <c r="D33" s="1067"/>
      <c r="E33" s="1067"/>
      <c r="F33" s="1067"/>
      <c r="G33" s="1067"/>
      <c r="H33" s="1067"/>
      <c r="I33" s="1067"/>
      <c r="J33" s="1067"/>
      <c r="K33" s="1067"/>
      <c r="L33" s="1067"/>
      <c r="M33" s="1067"/>
      <c r="N33" s="1067"/>
      <c r="O33" s="1067"/>
      <c r="P33" s="1068"/>
      <c r="Q33" s="1074">
        <v>314</v>
      </c>
      <c r="R33" s="1075"/>
      <c r="S33" s="1075"/>
      <c r="T33" s="1075"/>
      <c r="U33" s="1075"/>
      <c r="V33" s="1075">
        <v>218</v>
      </c>
      <c r="W33" s="1075"/>
      <c r="X33" s="1075"/>
      <c r="Y33" s="1075"/>
      <c r="Z33" s="1075"/>
      <c r="AA33" s="1076">
        <f t="shared" si="0"/>
        <v>96</v>
      </c>
      <c r="AB33" s="1072"/>
      <c r="AC33" s="1072"/>
      <c r="AD33" s="1072"/>
      <c r="AE33" s="1073"/>
      <c r="AF33" s="1071">
        <v>96</v>
      </c>
      <c r="AG33" s="1072"/>
      <c r="AH33" s="1072"/>
      <c r="AI33" s="1072"/>
      <c r="AJ33" s="1073"/>
      <c r="AK33" s="1016">
        <v>23</v>
      </c>
      <c r="AL33" s="1007"/>
      <c r="AM33" s="1007"/>
      <c r="AN33" s="1007"/>
      <c r="AO33" s="1007"/>
      <c r="AP33" s="1007" t="s">
        <v>587</v>
      </c>
      <c r="AQ33" s="1007"/>
      <c r="AR33" s="1007"/>
      <c r="AS33" s="1007"/>
      <c r="AT33" s="1007"/>
      <c r="AU33" s="1007" t="s">
        <v>587</v>
      </c>
      <c r="AV33" s="1007"/>
      <c r="AW33" s="1007"/>
      <c r="AX33" s="1007"/>
      <c r="AY33" s="1007"/>
      <c r="AZ33" s="1077" t="s">
        <v>587</v>
      </c>
      <c r="BA33" s="1077"/>
      <c r="BB33" s="1077"/>
      <c r="BC33" s="1077"/>
      <c r="BD33" s="1077"/>
      <c r="BE33" s="1008" t="s">
        <v>414</v>
      </c>
      <c r="BF33" s="1008"/>
      <c r="BG33" s="1008"/>
      <c r="BH33" s="1008"/>
      <c r="BI33" s="1009"/>
      <c r="BJ33" s="232"/>
      <c r="BK33" s="232"/>
      <c r="BL33" s="232"/>
      <c r="BM33" s="232"/>
      <c r="BN33" s="232"/>
      <c r="BO33" s="241"/>
      <c r="BP33" s="241"/>
      <c r="BQ33" s="238">
        <v>27</v>
      </c>
      <c r="BR33" s="239"/>
      <c r="BS33" s="1028"/>
      <c r="BT33" s="1029"/>
      <c r="BU33" s="1029"/>
      <c r="BV33" s="1029"/>
      <c r="BW33" s="1029"/>
      <c r="BX33" s="1029"/>
      <c r="BY33" s="1029"/>
      <c r="BZ33" s="1029"/>
      <c r="CA33" s="1029"/>
      <c r="CB33" s="1029"/>
      <c r="CC33" s="1029"/>
      <c r="CD33" s="1029"/>
      <c r="CE33" s="1029"/>
      <c r="CF33" s="1029"/>
      <c r="CG33" s="1050"/>
      <c r="CH33" s="1025"/>
      <c r="CI33" s="1026"/>
      <c r="CJ33" s="1026"/>
      <c r="CK33" s="1026"/>
      <c r="CL33" s="1027"/>
      <c r="CM33" s="1025"/>
      <c r="CN33" s="1026"/>
      <c r="CO33" s="1026"/>
      <c r="CP33" s="1026"/>
      <c r="CQ33" s="1027"/>
      <c r="CR33" s="1025"/>
      <c r="CS33" s="1026"/>
      <c r="CT33" s="1026"/>
      <c r="CU33" s="1026"/>
      <c r="CV33" s="1027"/>
      <c r="CW33" s="1025"/>
      <c r="CX33" s="1026"/>
      <c r="CY33" s="1026"/>
      <c r="CZ33" s="1026"/>
      <c r="DA33" s="1027"/>
      <c r="DB33" s="1025"/>
      <c r="DC33" s="1026"/>
      <c r="DD33" s="1026"/>
      <c r="DE33" s="1026"/>
      <c r="DF33" s="1027"/>
      <c r="DG33" s="1025"/>
      <c r="DH33" s="1026"/>
      <c r="DI33" s="1026"/>
      <c r="DJ33" s="1026"/>
      <c r="DK33" s="1027"/>
      <c r="DL33" s="1025"/>
      <c r="DM33" s="1026"/>
      <c r="DN33" s="1026"/>
      <c r="DO33" s="1026"/>
      <c r="DP33" s="1027"/>
      <c r="DQ33" s="1025"/>
      <c r="DR33" s="1026"/>
      <c r="DS33" s="1026"/>
      <c r="DT33" s="1026"/>
      <c r="DU33" s="1027"/>
      <c r="DV33" s="1028"/>
      <c r="DW33" s="1029"/>
      <c r="DX33" s="1029"/>
      <c r="DY33" s="1029"/>
      <c r="DZ33" s="1030"/>
      <c r="EA33" s="230"/>
    </row>
    <row r="34" spans="1:131" ht="26.25" customHeight="1" x14ac:dyDescent="0.2">
      <c r="A34" s="242">
        <v>7</v>
      </c>
      <c r="B34" s="1066" t="s">
        <v>415</v>
      </c>
      <c r="C34" s="1067"/>
      <c r="D34" s="1067"/>
      <c r="E34" s="1067"/>
      <c r="F34" s="1067"/>
      <c r="G34" s="1067"/>
      <c r="H34" s="1067"/>
      <c r="I34" s="1067"/>
      <c r="J34" s="1067"/>
      <c r="K34" s="1067"/>
      <c r="L34" s="1067"/>
      <c r="M34" s="1067"/>
      <c r="N34" s="1067"/>
      <c r="O34" s="1067"/>
      <c r="P34" s="1068"/>
      <c r="Q34" s="1074">
        <v>59</v>
      </c>
      <c r="R34" s="1075"/>
      <c r="S34" s="1075"/>
      <c r="T34" s="1075"/>
      <c r="U34" s="1075"/>
      <c r="V34" s="1075">
        <v>53</v>
      </c>
      <c r="W34" s="1075"/>
      <c r="X34" s="1075"/>
      <c r="Y34" s="1075"/>
      <c r="Z34" s="1075"/>
      <c r="AA34" s="1076">
        <f t="shared" si="0"/>
        <v>6</v>
      </c>
      <c r="AB34" s="1072"/>
      <c r="AC34" s="1072"/>
      <c r="AD34" s="1072"/>
      <c r="AE34" s="1073"/>
      <c r="AF34" s="1071">
        <v>6</v>
      </c>
      <c r="AG34" s="1072"/>
      <c r="AH34" s="1072"/>
      <c r="AI34" s="1072"/>
      <c r="AJ34" s="1073"/>
      <c r="AK34" s="1016">
        <v>49</v>
      </c>
      <c r="AL34" s="1007"/>
      <c r="AM34" s="1007"/>
      <c r="AN34" s="1007"/>
      <c r="AO34" s="1007"/>
      <c r="AP34" s="1007" t="s">
        <v>587</v>
      </c>
      <c r="AQ34" s="1007"/>
      <c r="AR34" s="1007"/>
      <c r="AS34" s="1007"/>
      <c r="AT34" s="1007"/>
      <c r="AU34" s="1007" t="s">
        <v>587</v>
      </c>
      <c r="AV34" s="1007"/>
      <c r="AW34" s="1007"/>
      <c r="AX34" s="1007"/>
      <c r="AY34" s="1007"/>
      <c r="AZ34" s="1077" t="s">
        <v>587</v>
      </c>
      <c r="BA34" s="1077"/>
      <c r="BB34" s="1077"/>
      <c r="BC34" s="1077"/>
      <c r="BD34" s="1077"/>
      <c r="BE34" s="1008" t="s">
        <v>416</v>
      </c>
      <c r="BF34" s="1008"/>
      <c r="BG34" s="1008"/>
      <c r="BH34" s="1008"/>
      <c r="BI34" s="1009"/>
      <c r="BJ34" s="232"/>
      <c r="BK34" s="232"/>
      <c r="BL34" s="232"/>
      <c r="BM34" s="232"/>
      <c r="BN34" s="232"/>
      <c r="BO34" s="241"/>
      <c r="BP34" s="241"/>
      <c r="BQ34" s="238">
        <v>28</v>
      </c>
      <c r="BR34" s="239"/>
      <c r="BS34" s="1028"/>
      <c r="BT34" s="1029"/>
      <c r="BU34" s="1029"/>
      <c r="BV34" s="1029"/>
      <c r="BW34" s="1029"/>
      <c r="BX34" s="1029"/>
      <c r="BY34" s="1029"/>
      <c r="BZ34" s="1029"/>
      <c r="CA34" s="1029"/>
      <c r="CB34" s="1029"/>
      <c r="CC34" s="1029"/>
      <c r="CD34" s="1029"/>
      <c r="CE34" s="1029"/>
      <c r="CF34" s="1029"/>
      <c r="CG34" s="1050"/>
      <c r="CH34" s="1025"/>
      <c r="CI34" s="1026"/>
      <c r="CJ34" s="1026"/>
      <c r="CK34" s="1026"/>
      <c r="CL34" s="1027"/>
      <c r="CM34" s="1025"/>
      <c r="CN34" s="1026"/>
      <c r="CO34" s="1026"/>
      <c r="CP34" s="1026"/>
      <c r="CQ34" s="1027"/>
      <c r="CR34" s="1025"/>
      <c r="CS34" s="1026"/>
      <c r="CT34" s="1026"/>
      <c r="CU34" s="1026"/>
      <c r="CV34" s="1027"/>
      <c r="CW34" s="1025"/>
      <c r="CX34" s="1026"/>
      <c r="CY34" s="1026"/>
      <c r="CZ34" s="1026"/>
      <c r="DA34" s="1027"/>
      <c r="DB34" s="1025"/>
      <c r="DC34" s="1026"/>
      <c r="DD34" s="1026"/>
      <c r="DE34" s="1026"/>
      <c r="DF34" s="1027"/>
      <c r="DG34" s="1025"/>
      <c r="DH34" s="1026"/>
      <c r="DI34" s="1026"/>
      <c r="DJ34" s="1026"/>
      <c r="DK34" s="1027"/>
      <c r="DL34" s="1025"/>
      <c r="DM34" s="1026"/>
      <c r="DN34" s="1026"/>
      <c r="DO34" s="1026"/>
      <c r="DP34" s="1027"/>
      <c r="DQ34" s="1025"/>
      <c r="DR34" s="1026"/>
      <c r="DS34" s="1026"/>
      <c r="DT34" s="1026"/>
      <c r="DU34" s="1027"/>
      <c r="DV34" s="1028"/>
      <c r="DW34" s="1029"/>
      <c r="DX34" s="1029"/>
      <c r="DY34" s="1029"/>
      <c r="DZ34" s="1030"/>
      <c r="EA34" s="230"/>
    </row>
    <row r="35" spans="1:131" ht="26.25" customHeight="1" x14ac:dyDescent="0.2">
      <c r="A35" s="242">
        <v>8</v>
      </c>
      <c r="B35" s="1066"/>
      <c r="C35" s="1067"/>
      <c r="D35" s="1067"/>
      <c r="E35" s="1067"/>
      <c r="F35" s="1067"/>
      <c r="G35" s="1067"/>
      <c r="H35" s="1067"/>
      <c r="I35" s="1067"/>
      <c r="J35" s="1067"/>
      <c r="K35" s="1067"/>
      <c r="L35" s="1067"/>
      <c r="M35" s="1067"/>
      <c r="N35" s="1067"/>
      <c r="O35" s="1067"/>
      <c r="P35" s="1068"/>
      <c r="Q35" s="1074"/>
      <c r="R35" s="1075"/>
      <c r="S35" s="1075"/>
      <c r="T35" s="1075"/>
      <c r="U35" s="1075"/>
      <c r="V35" s="1075"/>
      <c r="W35" s="1075"/>
      <c r="X35" s="1075"/>
      <c r="Y35" s="1075"/>
      <c r="Z35" s="1075"/>
      <c r="AA35" s="1075"/>
      <c r="AB35" s="1075"/>
      <c r="AC35" s="1075"/>
      <c r="AD35" s="1075"/>
      <c r="AE35" s="1076"/>
      <c r="AF35" s="1071"/>
      <c r="AG35" s="1072"/>
      <c r="AH35" s="1072"/>
      <c r="AI35" s="1072"/>
      <c r="AJ35" s="1073"/>
      <c r="AK35" s="1016"/>
      <c r="AL35" s="1007"/>
      <c r="AM35" s="1007"/>
      <c r="AN35" s="1007"/>
      <c r="AO35" s="1007"/>
      <c r="AP35" s="1007"/>
      <c r="AQ35" s="1007"/>
      <c r="AR35" s="1007"/>
      <c r="AS35" s="1007"/>
      <c r="AT35" s="1007"/>
      <c r="AU35" s="1007"/>
      <c r="AV35" s="1007"/>
      <c r="AW35" s="1007"/>
      <c r="AX35" s="1007"/>
      <c r="AY35" s="1007"/>
      <c r="AZ35" s="1077"/>
      <c r="BA35" s="1077"/>
      <c r="BB35" s="1077"/>
      <c r="BC35" s="1077"/>
      <c r="BD35" s="1077"/>
      <c r="BE35" s="1008"/>
      <c r="BF35" s="1008"/>
      <c r="BG35" s="1008"/>
      <c r="BH35" s="1008"/>
      <c r="BI35" s="1009"/>
      <c r="BJ35" s="232"/>
      <c r="BK35" s="232"/>
      <c r="BL35" s="232"/>
      <c r="BM35" s="232"/>
      <c r="BN35" s="232"/>
      <c r="BO35" s="241"/>
      <c r="BP35" s="241"/>
      <c r="BQ35" s="238">
        <v>29</v>
      </c>
      <c r="BR35" s="239"/>
      <c r="BS35" s="1028"/>
      <c r="BT35" s="1029"/>
      <c r="BU35" s="1029"/>
      <c r="BV35" s="1029"/>
      <c r="BW35" s="1029"/>
      <c r="BX35" s="1029"/>
      <c r="BY35" s="1029"/>
      <c r="BZ35" s="1029"/>
      <c r="CA35" s="1029"/>
      <c r="CB35" s="1029"/>
      <c r="CC35" s="1029"/>
      <c r="CD35" s="1029"/>
      <c r="CE35" s="1029"/>
      <c r="CF35" s="1029"/>
      <c r="CG35" s="1050"/>
      <c r="CH35" s="1025"/>
      <c r="CI35" s="1026"/>
      <c r="CJ35" s="1026"/>
      <c r="CK35" s="1026"/>
      <c r="CL35" s="1027"/>
      <c r="CM35" s="1025"/>
      <c r="CN35" s="1026"/>
      <c r="CO35" s="1026"/>
      <c r="CP35" s="1026"/>
      <c r="CQ35" s="1027"/>
      <c r="CR35" s="1025"/>
      <c r="CS35" s="1026"/>
      <c r="CT35" s="1026"/>
      <c r="CU35" s="1026"/>
      <c r="CV35" s="1027"/>
      <c r="CW35" s="1025"/>
      <c r="CX35" s="1026"/>
      <c r="CY35" s="1026"/>
      <c r="CZ35" s="1026"/>
      <c r="DA35" s="1027"/>
      <c r="DB35" s="1025"/>
      <c r="DC35" s="1026"/>
      <c r="DD35" s="1026"/>
      <c r="DE35" s="1026"/>
      <c r="DF35" s="1027"/>
      <c r="DG35" s="1025"/>
      <c r="DH35" s="1026"/>
      <c r="DI35" s="1026"/>
      <c r="DJ35" s="1026"/>
      <c r="DK35" s="1027"/>
      <c r="DL35" s="1025"/>
      <c r="DM35" s="1026"/>
      <c r="DN35" s="1026"/>
      <c r="DO35" s="1026"/>
      <c r="DP35" s="1027"/>
      <c r="DQ35" s="1025"/>
      <c r="DR35" s="1026"/>
      <c r="DS35" s="1026"/>
      <c r="DT35" s="1026"/>
      <c r="DU35" s="1027"/>
      <c r="DV35" s="1028"/>
      <c r="DW35" s="1029"/>
      <c r="DX35" s="1029"/>
      <c r="DY35" s="1029"/>
      <c r="DZ35" s="1030"/>
      <c r="EA35" s="230"/>
    </row>
    <row r="36" spans="1:131" ht="26.25" customHeight="1" x14ac:dyDescent="0.2">
      <c r="A36" s="242">
        <v>9</v>
      </c>
      <c r="B36" s="1066"/>
      <c r="C36" s="1067"/>
      <c r="D36" s="1067"/>
      <c r="E36" s="1067"/>
      <c r="F36" s="1067"/>
      <c r="G36" s="1067"/>
      <c r="H36" s="1067"/>
      <c r="I36" s="1067"/>
      <c r="J36" s="1067"/>
      <c r="K36" s="1067"/>
      <c r="L36" s="1067"/>
      <c r="M36" s="1067"/>
      <c r="N36" s="1067"/>
      <c r="O36" s="1067"/>
      <c r="P36" s="1068"/>
      <c r="Q36" s="1074"/>
      <c r="R36" s="1075"/>
      <c r="S36" s="1075"/>
      <c r="T36" s="1075"/>
      <c r="U36" s="1075"/>
      <c r="V36" s="1075"/>
      <c r="W36" s="1075"/>
      <c r="X36" s="1075"/>
      <c r="Y36" s="1075"/>
      <c r="Z36" s="1075"/>
      <c r="AA36" s="1075"/>
      <c r="AB36" s="1075"/>
      <c r="AC36" s="1075"/>
      <c r="AD36" s="1075"/>
      <c r="AE36" s="1076"/>
      <c r="AF36" s="1071"/>
      <c r="AG36" s="1072"/>
      <c r="AH36" s="1072"/>
      <c r="AI36" s="1072"/>
      <c r="AJ36" s="1073"/>
      <c r="AK36" s="1016"/>
      <c r="AL36" s="1007"/>
      <c r="AM36" s="1007"/>
      <c r="AN36" s="1007"/>
      <c r="AO36" s="1007"/>
      <c r="AP36" s="1007"/>
      <c r="AQ36" s="1007"/>
      <c r="AR36" s="1007"/>
      <c r="AS36" s="1007"/>
      <c r="AT36" s="1007"/>
      <c r="AU36" s="1007"/>
      <c r="AV36" s="1007"/>
      <c r="AW36" s="1007"/>
      <c r="AX36" s="1007"/>
      <c r="AY36" s="1007"/>
      <c r="AZ36" s="1077"/>
      <c r="BA36" s="1077"/>
      <c r="BB36" s="1077"/>
      <c r="BC36" s="1077"/>
      <c r="BD36" s="1077"/>
      <c r="BE36" s="1008"/>
      <c r="BF36" s="1008"/>
      <c r="BG36" s="1008"/>
      <c r="BH36" s="1008"/>
      <c r="BI36" s="1009"/>
      <c r="BJ36" s="232"/>
      <c r="BK36" s="232"/>
      <c r="BL36" s="232"/>
      <c r="BM36" s="232"/>
      <c r="BN36" s="232"/>
      <c r="BO36" s="241"/>
      <c r="BP36" s="241"/>
      <c r="BQ36" s="238">
        <v>30</v>
      </c>
      <c r="BR36" s="239"/>
      <c r="BS36" s="1028"/>
      <c r="BT36" s="1029"/>
      <c r="BU36" s="1029"/>
      <c r="BV36" s="1029"/>
      <c r="BW36" s="1029"/>
      <c r="BX36" s="1029"/>
      <c r="BY36" s="1029"/>
      <c r="BZ36" s="1029"/>
      <c r="CA36" s="1029"/>
      <c r="CB36" s="1029"/>
      <c r="CC36" s="1029"/>
      <c r="CD36" s="1029"/>
      <c r="CE36" s="1029"/>
      <c r="CF36" s="1029"/>
      <c r="CG36" s="1050"/>
      <c r="CH36" s="1025"/>
      <c r="CI36" s="1026"/>
      <c r="CJ36" s="1026"/>
      <c r="CK36" s="1026"/>
      <c r="CL36" s="1027"/>
      <c r="CM36" s="1025"/>
      <c r="CN36" s="1026"/>
      <c r="CO36" s="1026"/>
      <c r="CP36" s="1026"/>
      <c r="CQ36" s="1027"/>
      <c r="CR36" s="1025"/>
      <c r="CS36" s="1026"/>
      <c r="CT36" s="1026"/>
      <c r="CU36" s="1026"/>
      <c r="CV36" s="1027"/>
      <c r="CW36" s="1025"/>
      <c r="CX36" s="1026"/>
      <c r="CY36" s="1026"/>
      <c r="CZ36" s="1026"/>
      <c r="DA36" s="1027"/>
      <c r="DB36" s="1025"/>
      <c r="DC36" s="1026"/>
      <c r="DD36" s="1026"/>
      <c r="DE36" s="1026"/>
      <c r="DF36" s="1027"/>
      <c r="DG36" s="1025"/>
      <c r="DH36" s="1026"/>
      <c r="DI36" s="1026"/>
      <c r="DJ36" s="1026"/>
      <c r="DK36" s="1027"/>
      <c r="DL36" s="1025"/>
      <c r="DM36" s="1026"/>
      <c r="DN36" s="1026"/>
      <c r="DO36" s="1026"/>
      <c r="DP36" s="1027"/>
      <c r="DQ36" s="1025"/>
      <c r="DR36" s="1026"/>
      <c r="DS36" s="1026"/>
      <c r="DT36" s="1026"/>
      <c r="DU36" s="1027"/>
      <c r="DV36" s="1028"/>
      <c r="DW36" s="1029"/>
      <c r="DX36" s="1029"/>
      <c r="DY36" s="1029"/>
      <c r="DZ36" s="1030"/>
      <c r="EA36" s="230"/>
    </row>
    <row r="37" spans="1:131" ht="26.25" customHeight="1" x14ac:dyDescent="0.2">
      <c r="A37" s="242">
        <v>10</v>
      </c>
      <c r="B37" s="1066"/>
      <c r="C37" s="1067"/>
      <c r="D37" s="1067"/>
      <c r="E37" s="1067"/>
      <c r="F37" s="1067"/>
      <c r="G37" s="1067"/>
      <c r="H37" s="1067"/>
      <c r="I37" s="1067"/>
      <c r="J37" s="1067"/>
      <c r="K37" s="1067"/>
      <c r="L37" s="1067"/>
      <c r="M37" s="1067"/>
      <c r="N37" s="1067"/>
      <c r="O37" s="1067"/>
      <c r="P37" s="1068"/>
      <c r="Q37" s="1074"/>
      <c r="R37" s="1075"/>
      <c r="S37" s="1075"/>
      <c r="T37" s="1075"/>
      <c r="U37" s="1075"/>
      <c r="V37" s="1075"/>
      <c r="W37" s="1075"/>
      <c r="X37" s="1075"/>
      <c r="Y37" s="1075"/>
      <c r="Z37" s="1075"/>
      <c r="AA37" s="1075"/>
      <c r="AB37" s="1075"/>
      <c r="AC37" s="1075"/>
      <c r="AD37" s="1075"/>
      <c r="AE37" s="1076"/>
      <c r="AF37" s="1071"/>
      <c r="AG37" s="1072"/>
      <c r="AH37" s="1072"/>
      <c r="AI37" s="1072"/>
      <c r="AJ37" s="1073"/>
      <c r="AK37" s="1016"/>
      <c r="AL37" s="1007"/>
      <c r="AM37" s="1007"/>
      <c r="AN37" s="1007"/>
      <c r="AO37" s="1007"/>
      <c r="AP37" s="1007"/>
      <c r="AQ37" s="1007"/>
      <c r="AR37" s="1007"/>
      <c r="AS37" s="1007"/>
      <c r="AT37" s="1007"/>
      <c r="AU37" s="1007"/>
      <c r="AV37" s="1007"/>
      <c r="AW37" s="1007"/>
      <c r="AX37" s="1007"/>
      <c r="AY37" s="1007"/>
      <c r="AZ37" s="1077"/>
      <c r="BA37" s="1077"/>
      <c r="BB37" s="1077"/>
      <c r="BC37" s="1077"/>
      <c r="BD37" s="1077"/>
      <c r="BE37" s="1008"/>
      <c r="BF37" s="1008"/>
      <c r="BG37" s="1008"/>
      <c r="BH37" s="1008"/>
      <c r="BI37" s="1009"/>
      <c r="BJ37" s="232"/>
      <c r="BK37" s="232"/>
      <c r="BL37" s="232"/>
      <c r="BM37" s="232"/>
      <c r="BN37" s="232"/>
      <c r="BO37" s="241"/>
      <c r="BP37" s="241"/>
      <c r="BQ37" s="238">
        <v>31</v>
      </c>
      <c r="BR37" s="239"/>
      <c r="BS37" s="1028"/>
      <c r="BT37" s="1029"/>
      <c r="BU37" s="1029"/>
      <c r="BV37" s="1029"/>
      <c r="BW37" s="1029"/>
      <c r="BX37" s="1029"/>
      <c r="BY37" s="1029"/>
      <c r="BZ37" s="1029"/>
      <c r="CA37" s="1029"/>
      <c r="CB37" s="1029"/>
      <c r="CC37" s="1029"/>
      <c r="CD37" s="1029"/>
      <c r="CE37" s="1029"/>
      <c r="CF37" s="1029"/>
      <c r="CG37" s="1050"/>
      <c r="CH37" s="1025"/>
      <c r="CI37" s="1026"/>
      <c r="CJ37" s="1026"/>
      <c r="CK37" s="1026"/>
      <c r="CL37" s="1027"/>
      <c r="CM37" s="1025"/>
      <c r="CN37" s="1026"/>
      <c r="CO37" s="1026"/>
      <c r="CP37" s="1026"/>
      <c r="CQ37" s="1027"/>
      <c r="CR37" s="1025"/>
      <c r="CS37" s="1026"/>
      <c r="CT37" s="1026"/>
      <c r="CU37" s="1026"/>
      <c r="CV37" s="1027"/>
      <c r="CW37" s="1025"/>
      <c r="CX37" s="1026"/>
      <c r="CY37" s="1026"/>
      <c r="CZ37" s="1026"/>
      <c r="DA37" s="1027"/>
      <c r="DB37" s="1025"/>
      <c r="DC37" s="1026"/>
      <c r="DD37" s="1026"/>
      <c r="DE37" s="1026"/>
      <c r="DF37" s="1027"/>
      <c r="DG37" s="1025"/>
      <c r="DH37" s="1026"/>
      <c r="DI37" s="1026"/>
      <c r="DJ37" s="1026"/>
      <c r="DK37" s="1027"/>
      <c r="DL37" s="1025"/>
      <c r="DM37" s="1026"/>
      <c r="DN37" s="1026"/>
      <c r="DO37" s="1026"/>
      <c r="DP37" s="1027"/>
      <c r="DQ37" s="1025"/>
      <c r="DR37" s="1026"/>
      <c r="DS37" s="1026"/>
      <c r="DT37" s="1026"/>
      <c r="DU37" s="1027"/>
      <c r="DV37" s="1028"/>
      <c r="DW37" s="1029"/>
      <c r="DX37" s="1029"/>
      <c r="DY37" s="1029"/>
      <c r="DZ37" s="1030"/>
      <c r="EA37" s="230"/>
    </row>
    <row r="38" spans="1:131" ht="26.25" customHeight="1" x14ac:dyDescent="0.2">
      <c r="A38" s="242">
        <v>11</v>
      </c>
      <c r="B38" s="1066"/>
      <c r="C38" s="1067"/>
      <c r="D38" s="1067"/>
      <c r="E38" s="1067"/>
      <c r="F38" s="1067"/>
      <c r="G38" s="1067"/>
      <c r="H38" s="1067"/>
      <c r="I38" s="1067"/>
      <c r="J38" s="1067"/>
      <c r="K38" s="1067"/>
      <c r="L38" s="1067"/>
      <c r="M38" s="1067"/>
      <c r="N38" s="1067"/>
      <c r="O38" s="1067"/>
      <c r="P38" s="1068"/>
      <c r="Q38" s="1074"/>
      <c r="R38" s="1075"/>
      <c r="S38" s="1075"/>
      <c r="T38" s="1075"/>
      <c r="U38" s="1075"/>
      <c r="V38" s="1075"/>
      <c r="W38" s="1075"/>
      <c r="X38" s="1075"/>
      <c r="Y38" s="1075"/>
      <c r="Z38" s="1075"/>
      <c r="AA38" s="1075"/>
      <c r="AB38" s="1075"/>
      <c r="AC38" s="1075"/>
      <c r="AD38" s="1075"/>
      <c r="AE38" s="1076"/>
      <c r="AF38" s="1071"/>
      <c r="AG38" s="1072"/>
      <c r="AH38" s="1072"/>
      <c r="AI38" s="1072"/>
      <c r="AJ38" s="1073"/>
      <c r="AK38" s="1016"/>
      <c r="AL38" s="1007"/>
      <c r="AM38" s="1007"/>
      <c r="AN38" s="1007"/>
      <c r="AO38" s="1007"/>
      <c r="AP38" s="1007"/>
      <c r="AQ38" s="1007"/>
      <c r="AR38" s="1007"/>
      <c r="AS38" s="1007"/>
      <c r="AT38" s="1007"/>
      <c r="AU38" s="1007"/>
      <c r="AV38" s="1007"/>
      <c r="AW38" s="1007"/>
      <c r="AX38" s="1007"/>
      <c r="AY38" s="1007"/>
      <c r="AZ38" s="1077"/>
      <c r="BA38" s="1077"/>
      <c r="BB38" s="1077"/>
      <c r="BC38" s="1077"/>
      <c r="BD38" s="1077"/>
      <c r="BE38" s="1008"/>
      <c r="BF38" s="1008"/>
      <c r="BG38" s="1008"/>
      <c r="BH38" s="1008"/>
      <c r="BI38" s="1009"/>
      <c r="BJ38" s="232"/>
      <c r="BK38" s="232"/>
      <c r="BL38" s="232"/>
      <c r="BM38" s="232"/>
      <c r="BN38" s="232"/>
      <c r="BO38" s="241"/>
      <c r="BP38" s="241"/>
      <c r="BQ38" s="238">
        <v>32</v>
      </c>
      <c r="BR38" s="239"/>
      <c r="BS38" s="1028"/>
      <c r="BT38" s="1029"/>
      <c r="BU38" s="1029"/>
      <c r="BV38" s="1029"/>
      <c r="BW38" s="1029"/>
      <c r="BX38" s="1029"/>
      <c r="BY38" s="1029"/>
      <c r="BZ38" s="1029"/>
      <c r="CA38" s="1029"/>
      <c r="CB38" s="1029"/>
      <c r="CC38" s="1029"/>
      <c r="CD38" s="1029"/>
      <c r="CE38" s="1029"/>
      <c r="CF38" s="1029"/>
      <c r="CG38" s="1050"/>
      <c r="CH38" s="1025"/>
      <c r="CI38" s="1026"/>
      <c r="CJ38" s="1026"/>
      <c r="CK38" s="1026"/>
      <c r="CL38" s="1027"/>
      <c r="CM38" s="1025"/>
      <c r="CN38" s="1026"/>
      <c r="CO38" s="1026"/>
      <c r="CP38" s="1026"/>
      <c r="CQ38" s="1027"/>
      <c r="CR38" s="1025"/>
      <c r="CS38" s="1026"/>
      <c r="CT38" s="1026"/>
      <c r="CU38" s="1026"/>
      <c r="CV38" s="1027"/>
      <c r="CW38" s="1025"/>
      <c r="CX38" s="1026"/>
      <c r="CY38" s="1026"/>
      <c r="CZ38" s="1026"/>
      <c r="DA38" s="1027"/>
      <c r="DB38" s="1025"/>
      <c r="DC38" s="1026"/>
      <c r="DD38" s="1026"/>
      <c r="DE38" s="1026"/>
      <c r="DF38" s="1027"/>
      <c r="DG38" s="1025"/>
      <c r="DH38" s="1026"/>
      <c r="DI38" s="1026"/>
      <c r="DJ38" s="1026"/>
      <c r="DK38" s="1027"/>
      <c r="DL38" s="1025"/>
      <c r="DM38" s="1026"/>
      <c r="DN38" s="1026"/>
      <c r="DO38" s="1026"/>
      <c r="DP38" s="1027"/>
      <c r="DQ38" s="1025"/>
      <c r="DR38" s="1026"/>
      <c r="DS38" s="1026"/>
      <c r="DT38" s="1026"/>
      <c r="DU38" s="1027"/>
      <c r="DV38" s="1028"/>
      <c r="DW38" s="1029"/>
      <c r="DX38" s="1029"/>
      <c r="DY38" s="1029"/>
      <c r="DZ38" s="1030"/>
      <c r="EA38" s="230"/>
    </row>
    <row r="39" spans="1:131" ht="26.25" customHeight="1" x14ac:dyDescent="0.2">
      <c r="A39" s="242">
        <v>12</v>
      </c>
      <c r="B39" s="1066"/>
      <c r="C39" s="1067"/>
      <c r="D39" s="1067"/>
      <c r="E39" s="1067"/>
      <c r="F39" s="1067"/>
      <c r="G39" s="1067"/>
      <c r="H39" s="1067"/>
      <c r="I39" s="1067"/>
      <c r="J39" s="1067"/>
      <c r="K39" s="1067"/>
      <c r="L39" s="1067"/>
      <c r="M39" s="1067"/>
      <c r="N39" s="1067"/>
      <c r="O39" s="1067"/>
      <c r="P39" s="1068"/>
      <c r="Q39" s="1074"/>
      <c r="R39" s="1075"/>
      <c r="S39" s="1075"/>
      <c r="T39" s="1075"/>
      <c r="U39" s="1075"/>
      <c r="V39" s="1075"/>
      <c r="W39" s="1075"/>
      <c r="X39" s="1075"/>
      <c r="Y39" s="1075"/>
      <c r="Z39" s="1075"/>
      <c r="AA39" s="1075"/>
      <c r="AB39" s="1075"/>
      <c r="AC39" s="1075"/>
      <c r="AD39" s="1075"/>
      <c r="AE39" s="1076"/>
      <c r="AF39" s="1071"/>
      <c r="AG39" s="1072"/>
      <c r="AH39" s="1072"/>
      <c r="AI39" s="1072"/>
      <c r="AJ39" s="1073"/>
      <c r="AK39" s="1016"/>
      <c r="AL39" s="1007"/>
      <c r="AM39" s="1007"/>
      <c r="AN39" s="1007"/>
      <c r="AO39" s="1007"/>
      <c r="AP39" s="1007"/>
      <c r="AQ39" s="1007"/>
      <c r="AR39" s="1007"/>
      <c r="AS39" s="1007"/>
      <c r="AT39" s="1007"/>
      <c r="AU39" s="1007"/>
      <c r="AV39" s="1007"/>
      <c r="AW39" s="1007"/>
      <c r="AX39" s="1007"/>
      <c r="AY39" s="1007"/>
      <c r="AZ39" s="1077"/>
      <c r="BA39" s="1077"/>
      <c r="BB39" s="1077"/>
      <c r="BC39" s="1077"/>
      <c r="BD39" s="1077"/>
      <c r="BE39" s="1008"/>
      <c r="BF39" s="1008"/>
      <c r="BG39" s="1008"/>
      <c r="BH39" s="1008"/>
      <c r="BI39" s="1009"/>
      <c r="BJ39" s="232"/>
      <c r="BK39" s="232"/>
      <c r="BL39" s="232"/>
      <c r="BM39" s="232"/>
      <c r="BN39" s="232"/>
      <c r="BO39" s="241"/>
      <c r="BP39" s="241"/>
      <c r="BQ39" s="238">
        <v>33</v>
      </c>
      <c r="BR39" s="239"/>
      <c r="BS39" s="1028"/>
      <c r="BT39" s="1029"/>
      <c r="BU39" s="1029"/>
      <c r="BV39" s="1029"/>
      <c r="BW39" s="1029"/>
      <c r="BX39" s="1029"/>
      <c r="BY39" s="1029"/>
      <c r="BZ39" s="1029"/>
      <c r="CA39" s="1029"/>
      <c r="CB39" s="1029"/>
      <c r="CC39" s="1029"/>
      <c r="CD39" s="1029"/>
      <c r="CE39" s="1029"/>
      <c r="CF39" s="1029"/>
      <c r="CG39" s="1050"/>
      <c r="CH39" s="1025"/>
      <c r="CI39" s="1026"/>
      <c r="CJ39" s="1026"/>
      <c r="CK39" s="1026"/>
      <c r="CL39" s="1027"/>
      <c r="CM39" s="1025"/>
      <c r="CN39" s="1026"/>
      <c r="CO39" s="1026"/>
      <c r="CP39" s="1026"/>
      <c r="CQ39" s="1027"/>
      <c r="CR39" s="1025"/>
      <c r="CS39" s="1026"/>
      <c r="CT39" s="1026"/>
      <c r="CU39" s="1026"/>
      <c r="CV39" s="1027"/>
      <c r="CW39" s="1025"/>
      <c r="CX39" s="1026"/>
      <c r="CY39" s="1026"/>
      <c r="CZ39" s="1026"/>
      <c r="DA39" s="1027"/>
      <c r="DB39" s="1025"/>
      <c r="DC39" s="1026"/>
      <c r="DD39" s="1026"/>
      <c r="DE39" s="1026"/>
      <c r="DF39" s="1027"/>
      <c r="DG39" s="1025"/>
      <c r="DH39" s="1026"/>
      <c r="DI39" s="1026"/>
      <c r="DJ39" s="1026"/>
      <c r="DK39" s="1027"/>
      <c r="DL39" s="1025"/>
      <c r="DM39" s="1026"/>
      <c r="DN39" s="1026"/>
      <c r="DO39" s="1026"/>
      <c r="DP39" s="1027"/>
      <c r="DQ39" s="1025"/>
      <c r="DR39" s="1026"/>
      <c r="DS39" s="1026"/>
      <c r="DT39" s="1026"/>
      <c r="DU39" s="1027"/>
      <c r="DV39" s="1028"/>
      <c r="DW39" s="1029"/>
      <c r="DX39" s="1029"/>
      <c r="DY39" s="1029"/>
      <c r="DZ39" s="1030"/>
      <c r="EA39" s="230"/>
    </row>
    <row r="40" spans="1:131" ht="26.25" customHeight="1" x14ac:dyDescent="0.2">
      <c r="A40" s="238">
        <v>13</v>
      </c>
      <c r="B40" s="1066"/>
      <c r="C40" s="1067"/>
      <c r="D40" s="1067"/>
      <c r="E40" s="1067"/>
      <c r="F40" s="1067"/>
      <c r="G40" s="1067"/>
      <c r="H40" s="1067"/>
      <c r="I40" s="1067"/>
      <c r="J40" s="1067"/>
      <c r="K40" s="1067"/>
      <c r="L40" s="1067"/>
      <c r="M40" s="1067"/>
      <c r="N40" s="1067"/>
      <c r="O40" s="1067"/>
      <c r="P40" s="1068"/>
      <c r="Q40" s="1074"/>
      <c r="R40" s="1075"/>
      <c r="S40" s="1075"/>
      <c r="T40" s="1075"/>
      <c r="U40" s="1075"/>
      <c r="V40" s="1075"/>
      <c r="W40" s="1075"/>
      <c r="X40" s="1075"/>
      <c r="Y40" s="1075"/>
      <c r="Z40" s="1075"/>
      <c r="AA40" s="1075"/>
      <c r="AB40" s="1075"/>
      <c r="AC40" s="1075"/>
      <c r="AD40" s="1075"/>
      <c r="AE40" s="1076"/>
      <c r="AF40" s="1071"/>
      <c r="AG40" s="1072"/>
      <c r="AH40" s="1072"/>
      <c r="AI40" s="1072"/>
      <c r="AJ40" s="1073"/>
      <c r="AK40" s="1016"/>
      <c r="AL40" s="1007"/>
      <c r="AM40" s="1007"/>
      <c r="AN40" s="1007"/>
      <c r="AO40" s="1007"/>
      <c r="AP40" s="1007"/>
      <c r="AQ40" s="1007"/>
      <c r="AR40" s="1007"/>
      <c r="AS40" s="1007"/>
      <c r="AT40" s="1007"/>
      <c r="AU40" s="1007"/>
      <c r="AV40" s="1007"/>
      <c r="AW40" s="1007"/>
      <c r="AX40" s="1007"/>
      <c r="AY40" s="1007"/>
      <c r="AZ40" s="1077"/>
      <c r="BA40" s="1077"/>
      <c r="BB40" s="1077"/>
      <c r="BC40" s="1077"/>
      <c r="BD40" s="1077"/>
      <c r="BE40" s="1008"/>
      <c r="BF40" s="1008"/>
      <c r="BG40" s="1008"/>
      <c r="BH40" s="1008"/>
      <c r="BI40" s="1009"/>
      <c r="BJ40" s="232"/>
      <c r="BK40" s="232"/>
      <c r="BL40" s="232"/>
      <c r="BM40" s="232"/>
      <c r="BN40" s="232"/>
      <c r="BO40" s="241"/>
      <c r="BP40" s="241"/>
      <c r="BQ40" s="238">
        <v>34</v>
      </c>
      <c r="BR40" s="239"/>
      <c r="BS40" s="1028"/>
      <c r="BT40" s="1029"/>
      <c r="BU40" s="1029"/>
      <c r="BV40" s="1029"/>
      <c r="BW40" s="1029"/>
      <c r="BX40" s="1029"/>
      <c r="BY40" s="1029"/>
      <c r="BZ40" s="1029"/>
      <c r="CA40" s="1029"/>
      <c r="CB40" s="1029"/>
      <c r="CC40" s="1029"/>
      <c r="CD40" s="1029"/>
      <c r="CE40" s="1029"/>
      <c r="CF40" s="1029"/>
      <c r="CG40" s="1050"/>
      <c r="CH40" s="1025"/>
      <c r="CI40" s="1026"/>
      <c r="CJ40" s="1026"/>
      <c r="CK40" s="1026"/>
      <c r="CL40" s="1027"/>
      <c r="CM40" s="1025"/>
      <c r="CN40" s="1026"/>
      <c r="CO40" s="1026"/>
      <c r="CP40" s="1026"/>
      <c r="CQ40" s="1027"/>
      <c r="CR40" s="1025"/>
      <c r="CS40" s="1026"/>
      <c r="CT40" s="1026"/>
      <c r="CU40" s="1026"/>
      <c r="CV40" s="1027"/>
      <c r="CW40" s="1025"/>
      <c r="CX40" s="1026"/>
      <c r="CY40" s="1026"/>
      <c r="CZ40" s="1026"/>
      <c r="DA40" s="1027"/>
      <c r="DB40" s="1025"/>
      <c r="DC40" s="1026"/>
      <c r="DD40" s="1026"/>
      <c r="DE40" s="1026"/>
      <c r="DF40" s="1027"/>
      <c r="DG40" s="1025"/>
      <c r="DH40" s="1026"/>
      <c r="DI40" s="1026"/>
      <c r="DJ40" s="1026"/>
      <c r="DK40" s="1027"/>
      <c r="DL40" s="1025"/>
      <c r="DM40" s="1026"/>
      <c r="DN40" s="1026"/>
      <c r="DO40" s="1026"/>
      <c r="DP40" s="1027"/>
      <c r="DQ40" s="1025"/>
      <c r="DR40" s="1026"/>
      <c r="DS40" s="1026"/>
      <c r="DT40" s="1026"/>
      <c r="DU40" s="1027"/>
      <c r="DV40" s="1028"/>
      <c r="DW40" s="1029"/>
      <c r="DX40" s="1029"/>
      <c r="DY40" s="1029"/>
      <c r="DZ40" s="1030"/>
      <c r="EA40" s="230"/>
    </row>
    <row r="41" spans="1:131" ht="26.25" customHeight="1" x14ac:dyDescent="0.2">
      <c r="A41" s="238">
        <v>14</v>
      </c>
      <c r="B41" s="1066"/>
      <c r="C41" s="1067"/>
      <c r="D41" s="1067"/>
      <c r="E41" s="1067"/>
      <c r="F41" s="1067"/>
      <c r="G41" s="1067"/>
      <c r="H41" s="1067"/>
      <c r="I41" s="1067"/>
      <c r="J41" s="1067"/>
      <c r="K41" s="1067"/>
      <c r="L41" s="1067"/>
      <c r="M41" s="1067"/>
      <c r="N41" s="1067"/>
      <c r="O41" s="1067"/>
      <c r="P41" s="1068"/>
      <c r="Q41" s="1074"/>
      <c r="R41" s="1075"/>
      <c r="S41" s="1075"/>
      <c r="T41" s="1075"/>
      <c r="U41" s="1075"/>
      <c r="V41" s="1075"/>
      <c r="W41" s="1075"/>
      <c r="X41" s="1075"/>
      <c r="Y41" s="1075"/>
      <c r="Z41" s="1075"/>
      <c r="AA41" s="1075"/>
      <c r="AB41" s="1075"/>
      <c r="AC41" s="1075"/>
      <c r="AD41" s="1075"/>
      <c r="AE41" s="1076"/>
      <c r="AF41" s="1071"/>
      <c r="AG41" s="1072"/>
      <c r="AH41" s="1072"/>
      <c r="AI41" s="1072"/>
      <c r="AJ41" s="1073"/>
      <c r="AK41" s="1016"/>
      <c r="AL41" s="1007"/>
      <c r="AM41" s="1007"/>
      <c r="AN41" s="1007"/>
      <c r="AO41" s="1007"/>
      <c r="AP41" s="1007"/>
      <c r="AQ41" s="1007"/>
      <c r="AR41" s="1007"/>
      <c r="AS41" s="1007"/>
      <c r="AT41" s="1007"/>
      <c r="AU41" s="1007"/>
      <c r="AV41" s="1007"/>
      <c r="AW41" s="1007"/>
      <c r="AX41" s="1007"/>
      <c r="AY41" s="1007"/>
      <c r="AZ41" s="1077"/>
      <c r="BA41" s="1077"/>
      <c r="BB41" s="1077"/>
      <c r="BC41" s="1077"/>
      <c r="BD41" s="1077"/>
      <c r="BE41" s="1008"/>
      <c r="BF41" s="1008"/>
      <c r="BG41" s="1008"/>
      <c r="BH41" s="1008"/>
      <c r="BI41" s="1009"/>
      <c r="BJ41" s="232"/>
      <c r="BK41" s="232"/>
      <c r="BL41" s="232"/>
      <c r="BM41" s="232"/>
      <c r="BN41" s="232"/>
      <c r="BO41" s="241"/>
      <c r="BP41" s="241"/>
      <c r="BQ41" s="238">
        <v>35</v>
      </c>
      <c r="BR41" s="239"/>
      <c r="BS41" s="1028"/>
      <c r="BT41" s="1029"/>
      <c r="BU41" s="1029"/>
      <c r="BV41" s="1029"/>
      <c r="BW41" s="1029"/>
      <c r="BX41" s="1029"/>
      <c r="BY41" s="1029"/>
      <c r="BZ41" s="1029"/>
      <c r="CA41" s="1029"/>
      <c r="CB41" s="1029"/>
      <c r="CC41" s="1029"/>
      <c r="CD41" s="1029"/>
      <c r="CE41" s="1029"/>
      <c r="CF41" s="1029"/>
      <c r="CG41" s="1050"/>
      <c r="CH41" s="1025"/>
      <c r="CI41" s="1026"/>
      <c r="CJ41" s="1026"/>
      <c r="CK41" s="1026"/>
      <c r="CL41" s="1027"/>
      <c r="CM41" s="1025"/>
      <c r="CN41" s="1026"/>
      <c r="CO41" s="1026"/>
      <c r="CP41" s="1026"/>
      <c r="CQ41" s="1027"/>
      <c r="CR41" s="1025"/>
      <c r="CS41" s="1026"/>
      <c r="CT41" s="1026"/>
      <c r="CU41" s="1026"/>
      <c r="CV41" s="1027"/>
      <c r="CW41" s="1025"/>
      <c r="CX41" s="1026"/>
      <c r="CY41" s="1026"/>
      <c r="CZ41" s="1026"/>
      <c r="DA41" s="1027"/>
      <c r="DB41" s="1025"/>
      <c r="DC41" s="1026"/>
      <c r="DD41" s="1026"/>
      <c r="DE41" s="1026"/>
      <c r="DF41" s="1027"/>
      <c r="DG41" s="1025"/>
      <c r="DH41" s="1026"/>
      <c r="DI41" s="1026"/>
      <c r="DJ41" s="1026"/>
      <c r="DK41" s="1027"/>
      <c r="DL41" s="1025"/>
      <c r="DM41" s="1026"/>
      <c r="DN41" s="1026"/>
      <c r="DO41" s="1026"/>
      <c r="DP41" s="1027"/>
      <c r="DQ41" s="1025"/>
      <c r="DR41" s="1026"/>
      <c r="DS41" s="1026"/>
      <c r="DT41" s="1026"/>
      <c r="DU41" s="1027"/>
      <c r="DV41" s="1028"/>
      <c r="DW41" s="1029"/>
      <c r="DX41" s="1029"/>
      <c r="DY41" s="1029"/>
      <c r="DZ41" s="1030"/>
      <c r="EA41" s="230"/>
    </row>
    <row r="42" spans="1:131" ht="26.25" customHeight="1" x14ac:dyDescent="0.2">
      <c r="A42" s="238">
        <v>15</v>
      </c>
      <c r="B42" s="1066"/>
      <c r="C42" s="1067"/>
      <c r="D42" s="1067"/>
      <c r="E42" s="1067"/>
      <c r="F42" s="1067"/>
      <c r="G42" s="1067"/>
      <c r="H42" s="1067"/>
      <c r="I42" s="1067"/>
      <c r="J42" s="1067"/>
      <c r="K42" s="1067"/>
      <c r="L42" s="1067"/>
      <c r="M42" s="1067"/>
      <c r="N42" s="1067"/>
      <c r="O42" s="1067"/>
      <c r="P42" s="1068"/>
      <c r="Q42" s="1074"/>
      <c r="R42" s="1075"/>
      <c r="S42" s="1075"/>
      <c r="T42" s="1075"/>
      <c r="U42" s="1075"/>
      <c r="V42" s="1075"/>
      <c r="W42" s="1075"/>
      <c r="X42" s="1075"/>
      <c r="Y42" s="1075"/>
      <c r="Z42" s="1075"/>
      <c r="AA42" s="1075"/>
      <c r="AB42" s="1075"/>
      <c r="AC42" s="1075"/>
      <c r="AD42" s="1075"/>
      <c r="AE42" s="1076"/>
      <c r="AF42" s="1071"/>
      <c r="AG42" s="1072"/>
      <c r="AH42" s="1072"/>
      <c r="AI42" s="1072"/>
      <c r="AJ42" s="1073"/>
      <c r="AK42" s="1016"/>
      <c r="AL42" s="1007"/>
      <c r="AM42" s="1007"/>
      <c r="AN42" s="1007"/>
      <c r="AO42" s="1007"/>
      <c r="AP42" s="1007"/>
      <c r="AQ42" s="1007"/>
      <c r="AR42" s="1007"/>
      <c r="AS42" s="1007"/>
      <c r="AT42" s="1007"/>
      <c r="AU42" s="1007"/>
      <c r="AV42" s="1007"/>
      <c r="AW42" s="1007"/>
      <c r="AX42" s="1007"/>
      <c r="AY42" s="1007"/>
      <c r="AZ42" s="1077"/>
      <c r="BA42" s="1077"/>
      <c r="BB42" s="1077"/>
      <c r="BC42" s="1077"/>
      <c r="BD42" s="1077"/>
      <c r="BE42" s="1008"/>
      <c r="BF42" s="1008"/>
      <c r="BG42" s="1008"/>
      <c r="BH42" s="1008"/>
      <c r="BI42" s="1009"/>
      <c r="BJ42" s="232"/>
      <c r="BK42" s="232"/>
      <c r="BL42" s="232"/>
      <c r="BM42" s="232"/>
      <c r="BN42" s="232"/>
      <c r="BO42" s="241"/>
      <c r="BP42" s="241"/>
      <c r="BQ42" s="238">
        <v>36</v>
      </c>
      <c r="BR42" s="239"/>
      <c r="BS42" s="1028"/>
      <c r="BT42" s="1029"/>
      <c r="BU42" s="1029"/>
      <c r="BV42" s="1029"/>
      <c r="BW42" s="1029"/>
      <c r="BX42" s="1029"/>
      <c r="BY42" s="1029"/>
      <c r="BZ42" s="1029"/>
      <c r="CA42" s="1029"/>
      <c r="CB42" s="1029"/>
      <c r="CC42" s="1029"/>
      <c r="CD42" s="1029"/>
      <c r="CE42" s="1029"/>
      <c r="CF42" s="1029"/>
      <c r="CG42" s="1050"/>
      <c r="CH42" s="1025"/>
      <c r="CI42" s="1026"/>
      <c r="CJ42" s="1026"/>
      <c r="CK42" s="1026"/>
      <c r="CL42" s="1027"/>
      <c r="CM42" s="1025"/>
      <c r="CN42" s="1026"/>
      <c r="CO42" s="1026"/>
      <c r="CP42" s="1026"/>
      <c r="CQ42" s="1027"/>
      <c r="CR42" s="1025"/>
      <c r="CS42" s="1026"/>
      <c r="CT42" s="1026"/>
      <c r="CU42" s="1026"/>
      <c r="CV42" s="1027"/>
      <c r="CW42" s="1025"/>
      <c r="CX42" s="1026"/>
      <c r="CY42" s="1026"/>
      <c r="CZ42" s="1026"/>
      <c r="DA42" s="1027"/>
      <c r="DB42" s="1025"/>
      <c r="DC42" s="1026"/>
      <c r="DD42" s="1026"/>
      <c r="DE42" s="1026"/>
      <c r="DF42" s="1027"/>
      <c r="DG42" s="1025"/>
      <c r="DH42" s="1026"/>
      <c r="DI42" s="1026"/>
      <c r="DJ42" s="1026"/>
      <c r="DK42" s="1027"/>
      <c r="DL42" s="1025"/>
      <c r="DM42" s="1026"/>
      <c r="DN42" s="1026"/>
      <c r="DO42" s="1026"/>
      <c r="DP42" s="1027"/>
      <c r="DQ42" s="1025"/>
      <c r="DR42" s="1026"/>
      <c r="DS42" s="1026"/>
      <c r="DT42" s="1026"/>
      <c r="DU42" s="1027"/>
      <c r="DV42" s="1028"/>
      <c r="DW42" s="1029"/>
      <c r="DX42" s="1029"/>
      <c r="DY42" s="1029"/>
      <c r="DZ42" s="1030"/>
      <c r="EA42" s="230"/>
    </row>
    <row r="43" spans="1:131" ht="26.25" customHeight="1" x14ac:dyDescent="0.2">
      <c r="A43" s="238">
        <v>16</v>
      </c>
      <c r="B43" s="1066"/>
      <c r="C43" s="1067"/>
      <c r="D43" s="1067"/>
      <c r="E43" s="1067"/>
      <c r="F43" s="1067"/>
      <c r="G43" s="1067"/>
      <c r="H43" s="1067"/>
      <c r="I43" s="1067"/>
      <c r="J43" s="1067"/>
      <c r="K43" s="1067"/>
      <c r="L43" s="1067"/>
      <c r="M43" s="1067"/>
      <c r="N43" s="1067"/>
      <c r="O43" s="1067"/>
      <c r="P43" s="1068"/>
      <c r="Q43" s="1074"/>
      <c r="R43" s="1075"/>
      <c r="S43" s="1075"/>
      <c r="T43" s="1075"/>
      <c r="U43" s="1075"/>
      <c r="V43" s="1075"/>
      <c r="W43" s="1075"/>
      <c r="X43" s="1075"/>
      <c r="Y43" s="1075"/>
      <c r="Z43" s="1075"/>
      <c r="AA43" s="1075"/>
      <c r="AB43" s="1075"/>
      <c r="AC43" s="1075"/>
      <c r="AD43" s="1075"/>
      <c r="AE43" s="1076"/>
      <c r="AF43" s="1071"/>
      <c r="AG43" s="1072"/>
      <c r="AH43" s="1072"/>
      <c r="AI43" s="1072"/>
      <c r="AJ43" s="1073"/>
      <c r="AK43" s="1016"/>
      <c r="AL43" s="1007"/>
      <c r="AM43" s="1007"/>
      <c r="AN43" s="1007"/>
      <c r="AO43" s="1007"/>
      <c r="AP43" s="1007"/>
      <c r="AQ43" s="1007"/>
      <c r="AR43" s="1007"/>
      <c r="AS43" s="1007"/>
      <c r="AT43" s="1007"/>
      <c r="AU43" s="1007"/>
      <c r="AV43" s="1007"/>
      <c r="AW43" s="1007"/>
      <c r="AX43" s="1007"/>
      <c r="AY43" s="1007"/>
      <c r="AZ43" s="1077"/>
      <c r="BA43" s="1077"/>
      <c r="BB43" s="1077"/>
      <c r="BC43" s="1077"/>
      <c r="BD43" s="1077"/>
      <c r="BE43" s="1008"/>
      <c r="BF43" s="1008"/>
      <c r="BG43" s="1008"/>
      <c r="BH43" s="1008"/>
      <c r="BI43" s="1009"/>
      <c r="BJ43" s="232"/>
      <c r="BK43" s="232"/>
      <c r="BL43" s="232"/>
      <c r="BM43" s="232"/>
      <c r="BN43" s="232"/>
      <c r="BO43" s="241"/>
      <c r="BP43" s="241"/>
      <c r="BQ43" s="238">
        <v>37</v>
      </c>
      <c r="BR43" s="239"/>
      <c r="BS43" s="1028"/>
      <c r="BT43" s="1029"/>
      <c r="BU43" s="1029"/>
      <c r="BV43" s="1029"/>
      <c r="BW43" s="1029"/>
      <c r="BX43" s="1029"/>
      <c r="BY43" s="1029"/>
      <c r="BZ43" s="1029"/>
      <c r="CA43" s="1029"/>
      <c r="CB43" s="1029"/>
      <c r="CC43" s="1029"/>
      <c r="CD43" s="1029"/>
      <c r="CE43" s="1029"/>
      <c r="CF43" s="1029"/>
      <c r="CG43" s="1050"/>
      <c r="CH43" s="1025"/>
      <c r="CI43" s="1026"/>
      <c r="CJ43" s="1026"/>
      <c r="CK43" s="1026"/>
      <c r="CL43" s="1027"/>
      <c r="CM43" s="1025"/>
      <c r="CN43" s="1026"/>
      <c r="CO43" s="1026"/>
      <c r="CP43" s="1026"/>
      <c r="CQ43" s="1027"/>
      <c r="CR43" s="1025"/>
      <c r="CS43" s="1026"/>
      <c r="CT43" s="1026"/>
      <c r="CU43" s="1026"/>
      <c r="CV43" s="1027"/>
      <c r="CW43" s="1025"/>
      <c r="CX43" s="1026"/>
      <c r="CY43" s="1026"/>
      <c r="CZ43" s="1026"/>
      <c r="DA43" s="1027"/>
      <c r="DB43" s="1025"/>
      <c r="DC43" s="1026"/>
      <c r="DD43" s="1026"/>
      <c r="DE43" s="1026"/>
      <c r="DF43" s="1027"/>
      <c r="DG43" s="1025"/>
      <c r="DH43" s="1026"/>
      <c r="DI43" s="1026"/>
      <c r="DJ43" s="1026"/>
      <c r="DK43" s="1027"/>
      <c r="DL43" s="1025"/>
      <c r="DM43" s="1026"/>
      <c r="DN43" s="1026"/>
      <c r="DO43" s="1026"/>
      <c r="DP43" s="1027"/>
      <c r="DQ43" s="1025"/>
      <c r="DR43" s="1026"/>
      <c r="DS43" s="1026"/>
      <c r="DT43" s="1026"/>
      <c r="DU43" s="1027"/>
      <c r="DV43" s="1028"/>
      <c r="DW43" s="1029"/>
      <c r="DX43" s="1029"/>
      <c r="DY43" s="1029"/>
      <c r="DZ43" s="1030"/>
      <c r="EA43" s="230"/>
    </row>
    <row r="44" spans="1:131" ht="26.25" customHeight="1" x14ac:dyDescent="0.2">
      <c r="A44" s="238">
        <v>17</v>
      </c>
      <c r="B44" s="1066"/>
      <c r="C44" s="1067"/>
      <c r="D44" s="1067"/>
      <c r="E44" s="1067"/>
      <c r="F44" s="1067"/>
      <c r="G44" s="1067"/>
      <c r="H44" s="1067"/>
      <c r="I44" s="1067"/>
      <c r="J44" s="1067"/>
      <c r="K44" s="1067"/>
      <c r="L44" s="1067"/>
      <c r="M44" s="1067"/>
      <c r="N44" s="1067"/>
      <c r="O44" s="1067"/>
      <c r="P44" s="1068"/>
      <c r="Q44" s="1074"/>
      <c r="R44" s="1075"/>
      <c r="S44" s="1075"/>
      <c r="T44" s="1075"/>
      <c r="U44" s="1075"/>
      <c r="V44" s="1075"/>
      <c r="W44" s="1075"/>
      <c r="X44" s="1075"/>
      <c r="Y44" s="1075"/>
      <c r="Z44" s="1075"/>
      <c r="AA44" s="1075"/>
      <c r="AB44" s="1075"/>
      <c r="AC44" s="1075"/>
      <c r="AD44" s="1075"/>
      <c r="AE44" s="1076"/>
      <c r="AF44" s="1071"/>
      <c r="AG44" s="1072"/>
      <c r="AH44" s="1072"/>
      <c r="AI44" s="1072"/>
      <c r="AJ44" s="1073"/>
      <c r="AK44" s="1016"/>
      <c r="AL44" s="1007"/>
      <c r="AM44" s="1007"/>
      <c r="AN44" s="1007"/>
      <c r="AO44" s="1007"/>
      <c r="AP44" s="1007"/>
      <c r="AQ44" s="1007"/>
      <c r="AR44" s="1007"/>
      <c r="AS44" s="1007"/>
      <c r="AT44" s="1007"/>
      <c r="AU44" s="1007"/>
      <c r="AV44" s="1007"/>
      <c r="AW44" s="1007"/>
      <c r="AX44" s="1007"/>
      <c r="AY44" s="1007"/>
      <c r="AZ44" s="1077"/>
      <c r="BA44" s="1077"/>
      <c r="BB44" s="1077"/>
      <c r="BC44" s="1077"/>
      <c r="BD44" s="1077"/>
      <c r="BE44" s="1008"/>
      <c r="BF44" s="1008"/>
      <c r="BG44" s="1008"/>
      <c r="BH44" s="1008"/>
      <c r="BI44" s="1009"/>
      <c r="BJ44" s="232"/>
      <c r="BK44" s="232"/>
      <c r="BL44" s="232"/>
      <c r="BM44" s="232"/>
      <c r="BN44" s="232"/>
      <c r="BO44" s="241"/>
      <c r="BP44" s="241"/>
      <c r="BQ44" s="238">
        <v>38</v>
      </c>
      <c r="BR44" s="239"/>
      <c r="BS44" s="1028"/>
      <c r="BT44" s="1029"/>
      <c r="BU44" s="1029"/>
      <c r="BV44" s="1029"/>
      <c r="BW44" s="1029"/>
      <c r="BX44" s="1029"/>
      <c r="BY44" s="1029"/>
      <c r="BZ44" s="1029"/>
      <c r="CA44" s="1029"/>
      <c r="CB44" s="1029"/>
      <c r="CC44" s="1029"/>
      <c r="CD44" s="1029"/>
      <c r="CE44" s="1029"/>
      <c r="CF44" s="1029"/>
      <c r="CG44" s="1050"/>
      <c r="CH44" s="1025"/>
      <c r="CI44" s="1026"/>
      <c r="CJ44" s="1026"/>
      <c r="CK44" s="1026"/>
      <c r="CL44" s="1027"/>
      <c r="CM44" s="1025"/>
      <c r="CN44" s="1026"/>
      <c r="CO44" s="1026"/>
      <c r="CP44" s="1026"/>
      <c r="CQ44" s="1027"/>
      <c r="CR44" s="1025"/>
      <c r="CS44" s="1026"/>
      <c r="CT44" s="1026"/>
      <c r="CU44" s="1026"/>
      <c r="CV44" s="1027"/>
      <c r="CW44" s="1025"/>
      <c r="CX44" s="1026"/>
      <c r="CY44" s="1026"/>
      <c r="CZ44" s="1026"/>
      <c r="DA44" s="1027"/>
      <c r="DB44" s="1025"/>
      <c r="DC44" s="1026"/>
      <c r="DD44" s="1026"/>
      <c r="DE44" s="1026"/>
      <c r="DF44" s="1027"/>
      <c r="DG44" s="1025"/>
      <c r="DH44" s="1026"/>
      <c r="DI44" s="1026"/>
      <c r="DJ44" s="1026"/>
      <c r="DK44" s="1027"/>
      <c r="DL44" s="1025"/>
      <c r="DM44" s="1026"/>
      <c r="DN44" s="1026"/>
      <c r="DO44" s="1026"/>
      <c r="DP44" s="1027"/>
      <c r="DQ44" s="1025"/>
      <c r="DR44" s="1026"/>
      <c r="DS44" s="1026"/>
      <c r="DT44" s="1026"/>
      <c r="DU44" s="1027"/>
      <c r="DV44" s="1028"/>
      <c r="DW44" s="1029"/>
      <c r="DX44" s="1029"/>
      <c r="DY44" s="1029"/>
      <c r="DZ44" s="1030"/>
      <c r="EA44" s="230"/>
    </row>
    <row r="45" spans="1:131" ht="26.25" customHeight="1" x14ac:dyDescent="0.2">
      <c r="A45" s="238">
        <v>18</v>
      </c>
      <c r="B45" s="1066"/>
      <c r="C45" s="1067"/>
      <c r="D45" s="1067"/>
      <c r="E45" s="1067"/>
      <c r="F45" s="1067"/>
      <c r="G45" s="1067"/>
      <c r="H45" s="1067"/>
      <c r="I45" s="1067"/>
      <c r="J45" s="1067"/>
      <c r="K45" s="1067"/>
      <c r="L45" s="1067"/>
      <c r="M45" s="1067"/>
      <c r="N45" s="1067"/>
      <c r="O45" s="1067"/>
      <c r="P45" s="1068"/>
      <c r="Q45" s="1074"/>
      <c r="R45" s="1075"/>
      <c r="S45" s="1075"/>
      <c r="T45" s="1075"/>
      <c r="U45" s="1075"/>
      <c r="V45" s="1075"/>
      <c r="W45" s="1075"/>
      <c r="X45" s="1075"/>
      <c r="Y45" s="1075"/>
      <c r="Z45" s="1075"/>
      <c r="AA45" s="1075"/>
      <c r="AB45" s="1075"/>
      <c r="AC45" s="1075"/>
      <c r="AD45" s="1075"/>
      <c r="AE45" s="1076"/>
      <c r="AF45" s="1071"/>
      <c r="AG45" s="1072"/>
      <c r="AH45" s="1072"/>
      <c r="AI45" s="1072"/>
      <c r="AJ45" s="1073"/>
      <c r="AK45" s="1016"/>
      <c r="AL45" s="1007"/>
      <c r="AM45" s="1007"/>
      <c r="AN45" s="1007"/>
      <c r="AO45" s="1007"/>
      <c r="AP45" s="1007"/>
      <c r="AQ45" s="1007"/>
      <c r="AR45" s="1007"/>
      <c r="AS45" s="1007"/>
      <c r="AT45" s="1007"/>
      <c r="AU45" s="1007"/>
      <c r="AV45" s="1007"/>
      <c r="AW45" s="1007"/>
      <c r="AX45" s="1007"/>
      <c r="AY45" s="1007"/>
      <c r="AZ45" s="1077"/>
      <c r="BA45" s="1077"/>
      <c r="BB45" s="1077"/>
      <c r="BC45" s="1077"/>
      <c r="BD45" s="1077"/>
      <c r="BE45" s="1008"/>
      <c r="BF45" s="1008"/>
      <c r="BG45" s="1008"/>
      <c r="BH45" s="1008"/>
      <c r="BI45" s="1009"/>
      <c r="BJ45" s="232"/>
      <c r="BK45" s="232"/>
      <c r="BL45" s="232"/>
      <c r="BM45" s="232"/>
      <c r="BN45" s="232"/>
      <c r="BO45" s="241"/>
      <c r="BP45" s="241"/>
      <c r="BQ45" s="238">
        <v>39</v>
      </c>
      <c r="BR45" s="239"/>
      <c r="BS45" s="1028"/>
      <c r="BT45" s="1029"/>
      <c r="BU45" s="1029"/>
      <c r="BV45" s="1029"/>
      <c r="BW45" s="1029"/>
      <c r="BX45" s="1029"/>
      <c r="BY45" s="1029"/>
      <c r="BZ45" s="1029"/>
      <c r="CA45" s="1029"/>
      <c r="CB45" s="1029"/>
      <c r="CC45" s="1029"/>
      <c r="CD45" s="1029"/>
      <c r="CE45" s="1029"/>
      <c r="CF45" s="1029"/>
      <c r="CG45" s="1050"/>
      <c r="CH45" s="1025"/>
      <c r="CI45" s="1026"/>
      <c r="CJ45" s="1026"/>
      <c r="CK45" s="1026"/>
      <c r="CL45" s="1027"/>
      <c r="CM45" s="1025"/>
      <c r="CN45" s="1026"/>
      <c r="CO45" s="1026"/>
      <c r="CP45" s="1026"/>
      <c r="CQ45" s="1027"/>
      <c r="CR45" s="1025"/>
      <c r="CS45" s="1026"/>
      <c r="CT45" s="1026"/>
      <c r="CU45" s="1026"/>
      <c r="CV45" s="1027"/>
      <c r="CW45" s="1025"/>
      <c r="CX45" s="1026"/>
      <c r="CY45" s="1026"/>
      <c r="CZ45" s="1026"/>
      <c r="DA45" s="1027"/>
      <c r="DB45" s="1025"/>
      <c r="DC45" s="1026"/>
      <c r="DD45" s="1026"/>
      <c r="DE45" s="1026"/>
      <c r="DF45" s="1027"/>
      <c r="DG45" s="1025"/>
      <c r="DH45" s="1026"/>
      <c r="DI45" s="1026"/>
      <c r="DJ45" s="1026"/>
      <c r="DK45" s="1027"/>
      <c r="DL45" s="1025"/>
      <c r="DM45" s="1026"/>
      <c r="DN45" s="1026"/>
      <c r="DO45" s="1026"/>
      <c r="DP45" s="1027"/>
      <c r="DQ45" s="1025"/>
      <c r="DR45" s="1026"/>
      <c r="DS45" s="1026"/>
      <c r="DT45" s="1026"/>
      <c r="DU45" s="1027"/>
      <c r="DV45" s="1028"/>
      <c r="DW45" s="1029"/>
      <c r="DX45" s="1029"/>
      <c r="DY45" s="1029"/>
      <c r="DZ45" s="1030"/>
      <c r="EA45" s="230"/>
    </row>
    <row r="46" spans="1:131" ht="26.25" customHeight="1" x14ac:dyDescent="0.2">
      <c r="A46" s="238">
        <v>19</v>
      </c>
      <c r="B46" s="1066"/>
      <c r="C46" s="1067"/>
      <c r="D46" s="1067"/>
      <c r="E46" s="1067"/>
      <c r="F46" s="1067"/>
      <c r="G46" s="1067"/>
      <c r="H46" s="1067"/>
      <c r="I46" s="1067"/>
      <c r="J46" s="1067"/>
      <c r="K46" s="1067"/>
      <c r="L46" s="1067"/>
      <c r="M46" s="1067"/>
      <c r="N46" s="1067"/>
      <c r="O46" s="1067"/>
      <c r="P46" s="1068"/>
      <c r="Q46" s="1074"/>
      <c r="R46" s="1075"/>
      <c r="S46" s="1075"/>
      <c r="T46" s="1075"/>
      <c r="U46" s="1075"/>
      <c r="V46" s="1075"/>
      <c r="W46" s="1075"/>
      <c r="X46" s="1075"/>
      <c r="Y46" s="1075"/>
      <c r="Z46" s="1075"/>
      <c r="AA46" s="1075"/>
      <c r="AB46" s="1075"/>
      <c r="AC46" s="1075"/>
      <c r="AD46" s="1075"/>
      <c r="AE46" s="1076"/>
      <c r="AF46" s="1071"/>
      <c r="AG46" s="1072"/>
      <c r="AH46" s="1072"/>
      <c r="AI46" s="1072"/>
      <c r="AJ46" s="1073"/>
      <c r="AK46" s="1016"/>
      <c r="AL46" s="1007"/>
      <c r="AM46" s="1007"/>
      <c r="AN46" s="1007"/>
      <c r="AO46" s="1007"/>
      <c r="AP46" s="1007"/>
      <c r="AQ46" s="1007"/>
      <c r="AR46" s="1007"/>
      <c r="AS46" s="1007"/>
      <c r="AT46" s="1007"/>
      <c r="AU46" s="1007"/>
      <c r="AV46" s="1007"/>
      <c r="AW46" s="1007"/>
      <c r="AX46" s="1007"/>
      <c r="AY46" s="1007"/>
      <c r="AZ46" s="1077"/>
      <c r="BA46" s="1077"/>
      <c r="BB46" s="1077"/>
      <c r="BC46" s="1077"/>
      <c r="BD46" s="1077"/>
      <c r="BE46" s="1008"/>
      <c r="BF46" s="1008"/>
      <c r="BG46" s="1008"/>
      <c r="BH46" s="1008"/>
      <c r="BI46" s="1009"/>
      <c r="BJ46" s="232"/>
      <c r="BK46" s="232"/>
      <c r="BL46" s="232"/>
      <c r="BM46" s="232"/>
      <c r="BN46" s="232"/>
      <c r="BO46" s="241"/>
      <c r="BP46" s="241"/>
      <c r="BQ46" s="238">
        <v>40</v>
      </c>
      <c r="BR46" s="239"/>
      <c r="BS46" s="1028"/>
      <c r="BT46" s="1029"/>
      <c r="BU46" s="1029"/>
      <c r="BV46" s="1029"/>
      <c r="BW46" s="1029"/>
      <c r="BX46" s="1029"/>
      <c r="BY46" s="1029"/>
      <c r="BZ46" s="1029"/>
      <c r="CA46" s="1029"/>
      <c r="CB46" s="1029"/>
      <c r="CC46" s="1029"/>
      <c r="CD46" s="1029"/>
      <c r="CE46" s="1029"/>
      <c r="CF46" s="1029"/>
      <c r="CG46" s="1050"/>
      <c r="CH46" s="1025"/>
      <c r="CI46" s="1026"/>
      <c r="CJ46" s="1026"/>
      <c r="CK46" s="1026"/>
      <c r="CL46" s="1027"/>
      <c r="CM46" s="1025"/>
      <c r="CN46" s="1026"/>
      <c r="CO46" s="1026"/>
      <c r="CP46" s="1026"/>
      <c r="CQ46" s="1027"/>
      <c r="CR46" s="1025"/>
      <c r="CS46" s="1026"/>
      <c r="CT46" s="1026"/>
      <c r="CU46" s="1026"/>
      <c r="CV46" s="1027"/>
      <c r="CW46" s="1025"/>
      <c r="CX46" s="1026"/>
      <c r="CY46" s="1026"/>
      <c r="CZ46" s="1026"/>
      <c r="DA46" s="1027"/>
      <c r="DB46" s="1025"/>
      <c r="DC46" s="1026"/>
      <c r="DD46" s="1026"/>
      <c r="DE46" s="1026"/>
      <c r="DF46" s="1027"/>
      <c r="DG46" s="1025"/>
      <c r="DH46" s="1026"/>
      <c r="DI46" s="1026"/>
      <c r="DJ46" s="1026"/>
      <c r="DK46" s="1027"/>
      <c r="DL46" s="1025"/>
      <c r="DM46" s="1026"/>
      <c r="DN46" s="1026"/>
      <c r="DO46" s="1026"/>
      <c r="DP46" s="1027"/>
      <c r="DQ46" s="1025"/>
      <c r="DR46" s="1026"/>
      <c r="DS46" s="1026"/>
      <c r="DT46" s="1026"/>
      <c r="DU46" s="1027"/>
      <c r="DV46" s="1028"/>
      <c r="DW46" s="1029"/>
      <c r="DX46" s="1029"/>
      <c r="DY46" s="1029"/>
      <c r="DZ46" s="1030"/>
      <c r="EA46" s="230"/>
    </row>
    <row r="47" spans="1:131" ht="26.25" customHeight="1" x14ac:dyDescent="0.2">
      <c r="A47" s="238">
        <v>20</v>
      </c>
      <c r="B47" s="1066"/>
      <c r="C47" s="1067"/>
      <c r="D47" s="1067"/>
      <c r="E47" s="1067"/>
      <c r="F47" s="1067"/>
      <c r="G47" s="1067"/>
      <c r="H47" s="1067"/>
      <c r="I47" s="1067"/>
      <c r="J47" s="1067"/>
      <c r="K47" s="1067"/>
      <c r="L47" s="1067"/>
      <c r="M47" s="1067"/>
      <c r="N47" s="1067"/>
      <c r="O47" s="1067"/>
      <c r="P47" s="1068"/>
      <c r="Q47" s="1074"/>
      <c r="R47" s="1075"/>
      <c r="S47" s="1075"/>
      <c r="T47" s="1075"/>
      <c r="U47" s="1075"/>
      <c r="V47" s="1075"/>
      <c r="W47" s="1075"/>
      <c r="X47" s="1075"/>
      <c r="Y47" s="1075"/>
      <c r="Z47" s="1075"/>
      <c r="AA47" s="1075"/>
      <c r="AB47" s="1075"/>
      <c r="AC47" s="1075"/>
      <c r="AD47" s="1075"/>
      <c r="AE47" s="1076"/>
      <c r="AF47" s="1071"/>
      <c r="AG47" s="1072"/>
      <c r="AH47" s="1072"/>
      <c r="AI47" s="1072"/>
      <c r="AJ47" s="1073"/>
      <c r="AK47" s="1016"/>
      <c r="AL47" s="1007"/>
      <c r="AM47" s="1007"/>
      <c r="AN47" s="1007"/>
      <c r="AO47" s="1007"/>
      <c r="AP47" s="1007"/>
      <c r="AQ47" s="1007"/>
      <c r="AR47" s="1007"/>
      <c r="AS47" s="1007"/>
      <c r="AT47" s="1007"/>
      <c r="AU47" s="1007"/>
      <c r="AV47" s="1007"/>
      <c r="AW47" s="1007"/>
      <c r="AX47" s="1007"/>
      <c r="AY47" s="1007"/>
      <c r="AZ47" s="1077"/>
      <c r="BA47" s="1077"/>
      <c r="BB47" s="1077"/>
      <c r="BC47" s="1077"/>
      <c r="BD47" s="1077"/>
      <c r="BE47" s="1008"/>
      <c r="BF47" s="1008"/>
      <c r="BG47" s="1008"/>
      <c r="BH47" s="1008"/>
      <c r="BI47" s="1009"/>
      <c r="BJ47" s="232"/>
      <c r="BK47" s="232"/>
      <c r="BL47" s="232"/>
      <c r="BM47" s="232"/>
      <c r="BN47" s="232"/>
      <c r="BO47" s="241"/>
      <c r="BP47" s="241"/>
      <c r="BQ47" s="238">
        <v>41</v>
      </c>
      <c r="BR47" s="239"/>
      <c r="BS47" s="1028"/>
      <c r="BT47" s="1029"/>
      <c r="BU47" s="1029"/>
      <c r="BV47" s="1029"/>
      <c r="BW47" s="1029"/>
      <c r="BX47" s="1029"/>
      <c r="BY47" s="1029"/>
      <c r="BZ47" s="1029"/>
      <c r="CA47" s="1029"/>
      <c r="CB47" s="1029"/>
      <c r="CC47" s="1029"/>
      <c r="CD47" s="1029"/>
      <c r="CE47" s="1029"/>
      <c r="CF47" s="1029"/>
      <c r="CG47" s="1050"/>
      <c r="CH47" s="1025"/>
      <c r="CI47" s="1026"/>
      <c r="CJ47" s="1026"/>
      <c r="CK47" s="1026"/>
      <c r="CL47" s="1027"/>
      <c r="CM47" s="1025"/>
      <c r="CN47" s="1026"/>
      <c r="CO47" s="1026"/>
      <c r="CP47" s="1026"/>
      <c r="CQ47" s="1027"/>
      <c r="CR47" s="1025"/>
      <c r="CS47" s="1026"/>
      <c r="CT47" s="1026"/>
      <c r="CU47" s="1026"/>
      <c r="CV47" s="1027"/>
      <c r="CW47" s="1025"/>
      <c r="CX47" s="1026"/>
      <c r="CY47" s="1026"/>
      <c r="CZ47" s="1026"/>
      <c r="DA47" s="1027"/>
      <c r="DB47" s="1025"/>
      <c r="DC47" s="1026"/>
      <c r="DD47" s="1026"/>
      <c r="DE47" s="1026"/>
      <c r="DF47" s="1027"/>
      <c r="DG47" s="1025"/>
      <c r="DH47" s="1026"/>
      <c r="DI47" s="1026"/>
      <c r="DJ47" s="1026"/>
      <c r="DK47" s="1027"/>
      <c r="DL47" s="1025"/>
      <c r="DM47" s="1026"/>
      <c r="DN47" s="1026"/>
      <c r="DO47" s="1026"/>
      <c r="DP47" s="1027"/>
      <c r="DQ47" s="1025"/>
      <c r="DR47" s="1026"/>
      <c r="DS47" s="1026"/>
      <c r="DT47" s="1026"/>
      <c r="DU47" s="1027"/>
      <c r="DV47" s="1028"/>
      <c r="DW47" s="1029"/>
      <c r="DX47" s="1029"/>
      <c r="DY47" s="1029"/>
      <c r="DZ47" s="1030"/>
      <c r="EA47" s="230"/>
    </row>
    <row r="48" spans="1:131" ht="26.25" customHeight="1" x14ac:dyDescent="0.2">
      <c r="A48" s="238">
        <v>21</v>
      </c>
      <c r="B48" s="1066"/>
      <c r="C48" s="1067"/>
      <c r="D48" s="1067"/>
      <c r="E48" s="1067"/>
      <c r="F48" s="1067"/>
      <c r="G48" s="1067"/>
      <c r="H48" s="1067"/>
      <c r="I48" s="1067"/>
      <c r="J48" s="1067"/>
      <c r="K48" s="1067"/>
      <c r="L48" s="1067"/>
      <c r="M48" s="1067"/>
      <c r="N48" s="1067"/>
      <c r="O48" s="1067"/>
      <c r="P48" s="1068"/>
      <c r="Q48" s="1074"/>
      <c r="R48" s="1075"/>
      <c r="S48" s="1075"/>
      <c r="T48" s="1075"/>
      <c r="U48" s="1075"/>
      <c r="V48" s="1075"/>
      <c r="W48" s="1075"/>
      <c r="X48" s="1075"/>
      <c r="Y48" s="1075"/>
      <c r="Z48" s="1075"/>
      <c r="AA48" s="1075"/>
      <c r="AB48" s="1075"/>
      <c r="AC48" s="1075"/>
      <c r="AD48" s="1075"/>
      <c r="AE48" s="1076"/>
      <c r="AF48" s="1071"/>
      <c r="AG48" s="1072"/>
      <c r="AH48" s="1072"/>
      <c r="AI48" s="1072"/>
      <c r="AJ48" s="1073"/>
      <c r="AK48" s="1016"/>
      <c r="AL48" s="1007"/>
      <c r="AM48" s="1007"/>
      <c r="AN48" s="1007"/>
      <c r="AO48" s="1007"/>
      <c r="AP48" s="1007"/>
      <c r="AQ48" s="1007"/>
      <c r="AR48" s="1007"/>
      <c r="AS48" s="1007"/>
      <c r="AT48" s="1007"/>
      <c r="AU48" s="1007"/>
      <c r="AV48" s="1007"/>
      <c r="AW48" s="1007"/>
      <c r="AX48" s="1007"/>
      <c r="AY48" s="1007"/>
      <c r="AZ48" s="1077"/>
      <c r="BA48" s="1077"/>
      <c r="BB48" s="1077"/>
      <c r="BC48" s="1077"/>
      <c r="BD48" s="1077"/>
      <c r="BE48" s="1008"/>
      <c r="BF48" s="1008"/>
      <c r="BG48" s="1008"/>
      <c r="BH48" s="1008"/>
      <c r="BI48" s="1009"/>
      <c r="BJ48" s="232"/>
      <c r="BK48" s="232"/>
      <c r="BL48" s="232"/>
      <c r="BM48" s="232"/>
      <c r="BN48" s="232"/>
      <c r="BO48" s="241"/>
      <c r="BP48" s="241"/>
      <c r="BQ48" s="238">
        <v>42</v>
      </c>
      <c r="BR48" s="239"/>
      <c r="BS48" s="1028"/>
      <c r="BT48" s="1029"/>
      <c r="BU48" s="1029"/>
      <c r="BV48" s="1029"/>
      <c r="BW48" s="1029"/>
      <c r="BX48" s="1029"/>
      <c r="BY48" s="1029"/>
      <c r="BZ48" s="1029"/>
      <c r="CA48" s="1029"/>
      <c r="CB48" s="1029"/>
      <c r="CC48" s="1029"/>
      <c r="CD48" s="1029"/>
      <c r="CE48" s="1029"/>
      <c r="CF48" s="1029"/>
      <c r="CG48" s="1050"/>
      <c r="CH48" s="1025"/>
      <c r="CI48" s="1026"/>
      <c r="CJ48" s="1026"/>
      <c r="CK48" s="1026"/>
      <c r="CL48" s="1027"/>
      <c r="CM48" s="1025"/>
      <c r="CN48" s="1026"/>
      <c r="CO48" s="1026"/>
      <c r="CP48" s="1026"/>
      <c r="CQ48" s="1027"/>
      <c r="CR48" s="1025"/>
      <c r="CS48" s="1026"/>
      <c r="CT48" s="1026"/>
      <c r="CU48" s="1026"/>
      <c r="CV48" s="1027"/>
      <c r="CW48" s="1025"/>
      <c r="CX48" s="1026"/>
      <c r="CY48" s="1026"/>
      <c r="CZ48" s="1026"/>
      <c r="DA48" s="1027"/>
      <c r="DB48" s="1025"/>
      <c r="DC48" s="1026"/>
      <c r="DD48" s="1026"/>
      <c r="DE48" s="1026"/>
      <c r="DF48" s="1027"/>
      <c r="DG48" s="1025"/>
      <c r="DH48" s="1026"/>
      <c r="DI48" s="1026"/>
      <c r="DJ48" s="1026"/>
      <c r="DK48" s="1027"/>
      <c r="DL48" s="1025"/>
      <c r="DM48" s="1026"/>
      <c r="DN48" s="1026"/>
      <c r="DO48" s="1026"/>
      <c r="DP48" s="1027"/>
      <c r="DQ48" s="1025"/>
      <c r="DR48" s="1026"/>
      <c r="DS48" s="1026"/>
      <c r="DT48" s="1026"/>
      <c r="DU48" s="1027"/>
      <c r="DV48" s="1028"/>
      <c r="DW48" s="1029"/>
      <c r="DX48" s="1029"/>
      <c r="DY48" s="1029"/>
      <c r="DZ48" s="1030"/>
      <c r="EA48" s="230"/>
    </row>
    <row r="49" spans="1:131" ht="26.25" customHeight="1" x14ac:dyDescent="0.2">
      <c r="A49" s="238">
        <v>22</v>
      </c>
      <c r="B49" s="1066"/>
      <c r="C49" s="1067"/>
      <c r="D49" s="1067"/>
      <c r="E49" s="1067"/>
      <c r="F49" s="1067"/>
      <c r="G49" s="1067"/>
      <c r="H49" s="1067"/>
      <c r="I49" s="1067"/>
      <c r="J49" s="1067"/>
      <c r="K49" s="1067"/>
      <c r="L49" s="1067"/>
      <c r="M49" s="1067"/>
      <c r="N49" s="1067"/>
      <c r="O49" s="1067"/>
      <c r="P49" s="1068"/>
      <c r="Q49" s="1074"/>
      <c r="R49" s="1075"/>
      <c r="S49" s="1075"/>
      <c r="T49" s="1075"/>
      <c r="U49" s="1075"/>
      <c r="V49" s="1075"/>
      <c r="W49" s="1075"/>
      <c r="X49" s="1075"/>
      <c r="Y49" s="1075"/>
      <c r="Z49" s="1075"/>
      <c r="AA49" s="1075"/>
      <c r="AB49" s="1075"/>
      <c r="AC49" s="1075"/>
      <c r="AD49" s="1075"/>
      <c r="AE49" s="1076"/>
      <c r="AF49" s="1071"/>
      <c r="AG49" s="1072"/>
      <c r="AH49" s="1072"/>
      <c r="AI49" s="1072"/>
      <c r="AJ49" s="1073"/>
      <c r="AK49" s="1016"/>
      <c r="AL49" s="1007"/>
      <c r="AM49" s="1007"/>
      <c r="AN49" s="1007"/>
      <c r="AO49" s="1007"/>
      <c r="AP49" s="1007"/>
      <c r="AQ49" s="1007"/>
      <c r="AR49" s="1007"/>
      <c r="AS49" s="1007"/>
      <c r="AT49" s="1007"/>
      <c r="AU49" s="1007"/>
      <c r="AV49" s="1007"/>
      <c r="AW49" s="1007"/>
      <c r="AX49" s="1007"/>
      <c r="AY49" s="1007"/>
      <c r="AZ49" s="1077"/>
      <c r="BA49" s="1077"/>
      <c r="BB49" s="1077"/>
      <c r="BC49" s="1077"/>
      <c r="BD49" s="1077"/>
      <c r="BE49" s="1008"/>
      <c r="BF49" s="1008"/>
      <c r="BG49" s="1008"/>
      <c r="BH49" s="1008"/>
      <c r="BI49" s="1009"/>
      <c r="BJ49" s="232"/>
      <c r="BK49" s="232"/>
      <c r="BL49" s="232"/>
      <c r="BM49" s="232"/>
      <c r="BN49" s="232"/>
      <c r="BO49" s="241"/>
      <c r="BP49" s="241"/>
      <c r="BQ49" s="238">
        <v>43</v>
      </c>
      <c r="BR49" s="239"/>
      <c r="BS49" s="1028"/>
      <c r="BT49" s="1029"/>
      <c r="BU49" s="1029"/>
      <c r="BV49" s="1029"/>
      <c r="BW49" s="1029"/>
      <c r="BX49" s="1029"/>
      <c r="BY49" s="1029"/>
      <c r="BZ49" s="1029"/>
      <c r="CA49" s="1029"/>
      <c r="CB49" s="1029"/>
      <c r="CC49" s="1029"/>
      <c r="CD49" s="1029"/>
      <c r="CE49" s="1029"/>
      <c r="CF49" s="1029"/>
      <c r="CG49" s="1050"/>
      <c r="CH49" s="1025"/>
      <c r="CI49" s="1026"/>
      <c r="CJ49" s="1026"/>
      <c r="CK49" s="1026"/>
      <c r="CL49" s="1027"/>
      <c r="CM49" s="1025"/>
      <c r="CN49" s="1026"/>
      <c r="CO49" s="1026"/>
      <c r="CP49" s="1026"/>
      <c r="CQ49" s="1027"/>
      <c r="CR49" s="1025"/>
      <c r="CS49" s="1026"/>
      <c r="CT49" s="1026"/>
      <c r="CU49" s="1026"/>
      <c r="CV49" s="1027"/>
      <c r="CW49" s="1025"/>
      <c r="CX49" s="1026"/>
      <c r="CY49" s="1026"/>
      <c r="CZ49" s="1026"/>
      <c r="DA49" s="1027"/>
      <c r="DB49" s="1025"/>
      <c r="DC49" s="1026"/>
      <c r="DD49" s="1026"/>
      <c r="DE49" s="1026"/>
      <c r="DF49" s="1027"/>
      <c r="DG49" s="1025"/>
      <c r="DH49" s="1026"/>
      <c r="DI49" s="1026"/>
      <c r="DJ49" s="1026"/>
      <c r="DK49" s="1027"/>
      <c r="DL49" s="1025"/>
      <c r="DM49" s="1026"/>
      <c r="DN49" s="1026"/>
      <c r="DO49" s="1026"/>
      <c r="DP49" s="1027"/>
      <c r="DQ49" s="1025"/>
      <c r="DR49" s="1026"/>
      <c r="DS49" s="1026"/>
      <c r="DT49" s="1026"/>
      <c r="DU49" s="1027"/>
      <c r="DV49" s="1028"/>
      <c r="DW49" s="1029"/>
      <c r="DX49" s="1029"/>
      <c r="DY49" s="1029"/>
      <c r="DZ49" s="1030"/>
      <c r="EA49" s="230"/>
    </row>
    <row r="50" spans="1:131" ht="26.25" customHeight="1" x14ac:dyDescent="0.2">
      <c r="A50" s="238">
        <v>23</v>
      </c>
      <c r="B50" s="1066"/>
      <c r="C50" s="1067"/>
      <c r="D50" s="1067"/>
      <c r="E50" s="1067"/>
      <c r="F50" s="1067"/>
      <c r="G50" s="1067"/>
      <c r="H50" s="1067"/>
      <c r="I50" s="1067"/>
      <c r="J50" s="1067"/>
      <c r="K50" s="1067"/>
      <c r="L50" s="1067"/>
      <c r="M50" s="1067"/>
      <c r="N50" s="1067"/>
      <c r="O50" s="1067"/>
      <c r="P50" s="1068"/>
      <c r="Q50" s="1069"/>
      <c r="R50" s="1061"/>
      <c r="S50" s="1061"/>
      <c r="T50" s="1061"/>
      <c r="U50" s="1061"/>
      <c r="V50" s="1061"/>
      <c r="W50" s="1061"/>
      <c r="X50" s="1061"/>
      <c r="Y50" s="1061"/>
      <c r="Z50" s="1061"/>
      <c r="AA50" s="1061"/>
      <c r="AB50" s="1061"/>
      <c r="AC50" s="1061"/>
      <c r="AD50" s="1061"/>
      <c r="AE50" s="1070"/>
      <c r="AF50" s="1071"/>
      <c r="AG50" s="1072"/>
      <c r="AH50" s="1072"/>
      <c r="AI50" s="1072"/>
      <c r="AJ50" s="1073"/>
      <c r="AK50" s="1060"/>
      <c r="AL50" s="1061"/>
      <c r="AM50" s="1061"/>
      <c r="AN50" s="1061"/>
      <c r="AO50" s="1061"/>
      <c r="AP50" s="1061"/>
      <c r="AQ50" s="1061"/>
      <c r="AR50" s="1061"/>
      <c r="AS50" s="1061"/>
      <c r="AT50" s="1061"/>
      <c r="AU50" s="1061"/>
      <c r="AV50" s="1061"/>
      <c r="AW50" s="1061"/>
      <c r="AX50" s="1061"/>
      <c r="AY50" s="1061"/>
      <c r="AZ50" s="1062"/>
      <c r="BA50" s="1062"/>
      <c r="BB50" s="1062"/>
      <c r="BC50" s="1062"/>
      <c r="BD50" s="1062"/>
      <c r="BE50" s="1008"/>
      <c r="BF50" s="1008"/>
      <c r="BG50" s="1008"/>
      <c r="BH50" s="1008"/>
      <c r="BI50" s="1009"/>
      <c r="BJ50" s="232"/>
      <c r="BK50" s="232"/>
      <c r="BL50" s="232"/>
      <c r="BM50" s="232"/>
      <c r="BN50" s="232"/>
      <c r="BO50" s="241"/>
      <c r="BP50" s="241"/>
      <c r="BQ50" s="238">
        <v>44</v>
      </c>
      <c r="BR50" s="239"/>
      <c r="BS50" s="1028"/>
      <c r="BT50" s="1029"/>
      <c r="BU50" s="1029"/>
      <c r="BV50" s="1029"/>
      <c r="BW50" s="1029"/>
      <c r="BX50" s="1029"/>
      <c r="BY50" s="1029"/>
      <c r="BZ50" s="1029"/>
      <c r="CA50" s="1029"/>
      <c r="CB50" s="1029"/>
      <c r="CC50" s="1029"/>
      <c r="CD50" s="1029"/>
      <c r="CE50" s="1029"/>
      <c r="CF50" s="1029"/>
      <c r="CG50" s="1050"/>
      <c r="CH50" s="1025"/>
      <c r="CI50" s="1026"/>
      <c r="CJ50" s="1026"/>
      <c r="CK50" s="1026"/>
      <c r="CL50" s="1027"/>
      <c r="CM50" s="1025"/>
      <c r="CN50" s="1026"/>
      <c r="CO50" s="1026"/>
      <c r="CP50" s="1026"/>
      <c r="CQ50" s="1027"/>
      <c r="CR50" s="1025"/>
      <c r="CS50" s="1026"/>
      <c r="CT50" s="1026"/>
      <c r="CU50" s="1026"/>
      <c r="CV50" s="1027"/>
      <c r="CW50" s="1025"/>
      <c r="CX50" s="1026"/>
      <c r="CY50" s="1026"/>
      <c r="CZ50" s="1026"/>
      <c r="DA50" s="1027"/>
      <c r="DB50" s="1025"/>
      <c r="DC50" s="1026"/>
      <c r="DD50" s="1026"/>
      <c r="DE50" s="1026"/>
      <c r="DF50" s="1027"/>
      <c r="DG50" s="1025"/>
      <c r="DH50" s="1026"/>
      <c r="DI50" s="1026"/>
      <c r="DJ50" s="1026"/>
      <c r="DK50" s="1027"/>
      <c r="DL50" s="1025"/>
      <c r="DM50" s="1026"/>
      <c r="DN50" s="1026"/>
      <c r="DO50" s="1026"/>
      <c r="DP50" s="1027"/>
      <c r="DQ50" s="1025"/>
      <c r="DR50" s="1026"/>
      <c r="DS50" s="1026"/>
      <c r="DT50" s="1026"/>
      <c r="DU50" s="1027"/>
      <c r="DV50" s="1028"/>
      <c r="DW50" s="1029"/>
      <c r="DX50" s="1029"/>
      <c r="DY50" s="1029"/>
      <c r="DZ50" s="1030"/>
      <c r="EA50" s="230"/>
    </row>
    <row r="51" spans="1:131" ht="26.25" customHeight="1" x14ac:dyDescent="0.2">
      <c r="A51" s="238">
        <v>24</v>
      </c>
      <c r="B51" s="1066"/>
      <c r="C51" s="1067"/>
      <c r="D51" s="1067"/>
      <c r="E51" s="1067"/>
      <c r="F51" s="1067"/>
      <c r="G51" s="1067"/>
      <c r="H51" s="1067"/>
      <c r="I51" s="1067"/>
      <c r="J51" s="1067"/>
      <c r="K51" s="1067"/>
      <c r="L51" s="1067"/>
      <c r="M51" s="1067"/>
      <c r="N51" s="1067"/>
      <c r="O51" s="1067"/>
      <c r="P51" s="1068"/>
      <c r="Q51" s="1069"/>
      <c r="R51" s="1061"/>
      <c r="S51" s="1061"/>
      <c r="T51" s="1061"/>
      <c r="U51" s="1061"/>
      <c r="V51" s="1061"/>
      <c r="W51" s="1061"/>
      <c r="X51" s="1061"/>
      <c r="Y51" s="1061"/>
      <c r="Z51" s="1061"/>
      <c r="AA51" s="1061"/>
      <c r="AB51" s="1061"/>
      <c r="AC51" s="1061"/>
      <c r="AD51" s="1061"/>
      <c r="AE51" s="1070"/>
      <c r="AF51" s="1071"/>
      <c r="AG51" s="1072"/>
      <c r="AH51" s="1072"/>
      <c r="AI51" s="1072"/>
      <c r="AJ51" s="1073"/>
      <c r="AK51" s="1060"/>
      <c r="AL51" s="1061"/>
      <c r="AM51" s="1061"/>
      <c r="AN51" s="1061"/>
      <c r="AO51" s="1061"/>
      <c r="AP51" s="1061"/>
      <c r="AQ51" s="1061"/>
      <c r="AR51" s="1061"/>
      <c r="AS51" s="1061"/>
      <c r="AT51" s="1061"/>
      <c r="AU51" s="1061"/>
      <c r="AV51" s="1061"/>
      <c r="AW51" s="1061"/>
      <c r="AX51" s="1061"/>
      <c r="AY51" s="1061"/>
      <c r="AZ51" s="1062"/>
      <c r="BA51" s="1062"/>
      <c r="BB51" s="1062"/>
      <c r="BC51" s="1062"/>
      <c r="BD51" s="1062"/>
      <c r="BE51" s="1008"/>
      <c r="BF51" s="1008"/>
      <c r="BG51" s="1008"/>
      <c r="BH51" s="1008"/>
      <c r="BI51" s="1009"/>
      <c r="BJ51" s="232"/>
      <c r="BK51" s="232"/>
      <c r="BL51" s="232"/>
      <c r="BM51" s="232"/>
      <c r="BN51" s="232"/>
      <c r="BO51" s="241"/>
      <c r="BP51" s="241"/>
      <c r="BQ51" s="238">
        <v>45</v>
      </c>
      <c r="BR51" s="239"/>
      <c r="BS51" s="1028"/>
      <c r="BT51" s="1029"/>
      <c r="BU51" s="1029"/>
      <c r="BV51" s="1029"/>
      <c r="BW51" s="1029"/>
      <c r="BX51" s="1029"/>
      <c r="BY51" s="1029"/>
      <c r="BZ51" s="1029"/>
      <c r="CA51" s="1029"/>
      <c r="CB51" s="1029"/>
      <c r="CC51" s="1029"/>
      <c r="CD51" s="1029"/>
      <c r="CE51" s="1029"/>
      <c r="CF51" s="1029"/>
      <c r="CG51" s="1050"/>
      <c r="CH51" s="1025"/>
      <c r="CI51" s="1026"/>
      <c r="CJ51" s="1026"/>
      <c r="CK51" s="1026"/>
      <c r="CL51" s="1027"/>
      <c r="CM51" s="1025"/>
      <c r="CN51" s="1026"/>
      <c r="CO51" s="1026"/>
      <c r="CP51" s="1026"/>
      <c r="CQ51" s="1027"/>
      <c r="CR51" s="1025"/>
      <c r="CS51" s="1026"/>
      <c r="CT51" s="1026"/>
      <c r="CU51" s="1026"/>
      <c r="CV51" s="1027"/>
      <c r="CW51" s="1025"/>
      <c r="CX51" s="1026"/>
      <c r="CY51" s="1026"/>
      <c r="CZ51" s="1026"/>
      <c r="DA51" s="1027"/>
      <c r="DB51" s="1025"/>
      <c r="DC51" s="1026"/>
      <c r="DD51" s="1026"/>
      <c r="DE51" s="1026"/>
      <c r="DF51" s="1027"/>
      <c r="DG51" s="1025"/>
      <c r="DH51" s="1026"/>
      <c r="DI51" s="1026"/>
      <c r="DJ51" s="1026"/>
      <c r="DK51" s="1027"/>
      <c r="DL51" s="1025"/>
      <c r="DM51" s="1026"/>
      <c r="DN51" s="1026"/>
      <c r="DO51" s="1026"/>
      <c r="DP51" s="1027"/>
      <c r="DQ51" s="1025"/>
      <c r="DR51" s="1026"/>
      <c r="DS51" s="1026"/>
      <c r="DT51" s="1026"/>
      <c r="DU51" s="1027"/>
      <c r="DV51" s="1028"/>
      <c r="DW51" s="1029"/>
      <c r="DX51" s="1029"/>
      <c r="DY51" s="1029"/>
      <c r="DZ51" s="1030"/>
      <c r="EA51" s="230"/>
    </row>
    <row r="52" spans="1:131" ht="26.25" customHeight="1" x14ac:dyDescent="0.2">
      <c r="A52" s="238">
        <v>25</v>
      </c>
      <c r="B52" s="1066"/>
      <c r="C52" s="1067"/>
      <c r="D52" s="1067"/>
      <c r="E52" s="1067"/>
      <c r="F52" s="1067"/>
      <c r="G52" s="1067"/>
      <c r="H52" s="1067"/>
      <c r="I52" s="1067"/>
      <c r="J52" s="1067"/>
      <c r="K52" s="1067"/>
      <c r="L52" s="1067"/>
      <c r="M52" s="1067"/>
      <c r="N52" s="1067"/>
      <c r="O52" s="1067"/>
      <c r="P52" s="1068"/>
      <c r="Q52" s="1069"/>
      <c r="R52" s="1061"/>
      <c r="S52" s="1061"/>
      <c r="T52" s="1061"/>
      <c r="U52" s="1061"/>
      <c r="V52" s="1061"/>
      <c r="W52" s="1061"/>
      <c r="X52" s="1061"/>
      <c r="Y52" s="1061"/>
      <c r="Z52" s="1061"/>
      <c r="AA52" s="1061"/>
      <c r="AB52" s="1061"/>
      <c r="AC52" s="1061"/>
      <c r="AD52" s="1061"/>
      <c r="AE52" s="1070"/>
      <c r="AF52" s="1071"/>
      <c r="AG52" s="1072"/>
      <c r="AH52" s="1072"/>
      <c r="AI52" s="1072"/>
      <c r="AJ52" s="1073"/>
      <c r="AK52" s="1060"/>
      <c r="AL52" s="1061"/>
      <c r="AM52" s="1061"/>
      <c r="AN52" s="1061"/>
      <c r="AO52" s="1061"/>
      <c r="AP52" s="1061"/>
      <c r="AQ52" s="1061"/>
      <c r="AR52" s="1061"/>
      <c r="AS52" s="1061"/>
      <c r="AT52" s="1061"/>
      <c r="AU52" s="1061"/>
      <c r="AV52" s="1061"/>
      <c r="AW52" s="1061"/>
      <c r="AX52" s="1061"/>
      <c r="AY52" s="1061"/>
      <c r="AZ52" s="1062"/>
      <c r="BA52" s="1062"/>
      <c r="BB52" s="1062"/>
      <c r="BC52" s="1062"/>
      <c r="BD52" s="1062"/>
      <c r="BE52" s="1008"/>
      <c r="BF52" s="1008"/>
      <c r="BG52" s="1008"/>
      <c r="BH52" s="1008"/>
      <c r="BI52" s="1009"/>
      <c r="BJ52" s="232"/>
      <c r="BK52" s="232"/>
      <c r="BL52" s="232"/>
      <c r="BM52" s="232"/>
      <c r="BN52" s="232"/>
      <c r="BO52" s="241"/>
      <c r="BP52" s="241"/>
      <c r="BQ52" s="238">
        <v>46</v>
      </c>
      <c r="BR52" s="239"/>
      <c r="BS52" s="1028"/>
      <c r="BT52" s="1029"/>
      <c r="BU52" s="1029"/>
      <c r="BV52" s="1029"/>
      <c r="BW52" s="1029"/>
      <c r="BX52" s="1029"/>
      <c r="BY52" s="1029"/>
      <c r="BZ52" s="1029"/>
      <c r="CA52" s="1029"/>
      <c r="CB52" s="1029"/>
      <c r="CC52" s="1029"/>
      <c r="CD52" s="1029"/>
      <c r="CE52" s="1029"/>
      <c r="CF52" s="1029"/>
      <c r="CG52" s="1050"/>
      <c r="CH52" s="1025"/>
      <c r="CI52" s="1026"/>
      <c r="CJ52" s="1026"/>
      <c r="CK52" s="1026"/>
      <c r="CL52" s="1027"/>
      <c r="CM52" s="1025"/>
      <c r="CN52" s="1026"/>
      <c r="CO52" s="1026"/>
      <c r="CP52" s="1026"/>
      <c r="CQ52" s="1027"/>
      <c r="CR52" s="1025"/>
      <c r="CS52" s="1026"/>
      <c r="CT52" s="1026"/>
      <c r="CU52" s="1026"/>
      <c r="CV52" s="1027"/>
      <c r="CW52" s="1025"/>
      <c r="CX52" s="1026"/>
      <c r="CY52" s="1026"/>
      <c r="CZ52" s="1026"/>
      <c r="DA52" s="1027"/>
      <c r="DB52" s="1025"/>
      <c r="DC52" s="1026"/>
      <c r="DD52" s="1026"/>
      <c r="DE52" s="1026"/>
      <c r="DF52" s="1027"/>
      <c r="DG52" s="1025"/>
      <c r="DH52" s="1026"/>
      <c r="DI52" s="1026"/>
      <c r="DJ52" s="1026"/>
      <c r="DK52" s="1027"/>
      <c r="DL52" s="1025"/>
      <c r="DM52" s="1026"/>
      <c r="DN52" s="1026"/>
      <c r="DO52" s="1026"/>
      <c r="DP52" s="1027"/>
      <c r="DQ52" s="1025"/>
      <c r="DR52" s="1026"/>
      <c r="DS52" s="1026"/>
      <c r="DT52" s="1026"/>
      <c r="DU52" s="1027"/>
      <c r="DV52" s="1028"/>
      <c r="DW52" s="1029"/>
      <c r="DX52" s="1029"/>
      <c r="DY52" s="1029"/>
      <c r="DZ52" s="1030"/>
      <c r="EA52" s="230"/>
    </row>
    <row r="53" spans="1:131" ht="26.25" customHeight="1" x14ac:dyDescent="0.2">
      <c r="A53" s="238">
        <v>26</v>
      </c>
      <c r="B53" s="1066"/>
      <c r="C53" s="1067"/>
      <c r="D53" s="1067"/>
      <c r="E53" s="1067"/>
      <c r="F53" s="1067"/>
      <c r="G53" s="1067"/>
      <c r="H53" s="1067"/>
      <c r="I53" s="1067"/>
      <c r="J53" s="1067"/>
      <c r="K53" s="1067"/>
      <c r="L53" s="1067"/>
      <c r="M53" s="1067"/>
      <c r="N53" s="1067"/>
      <c r="O53" s="1067"/>
      <c r="P53" s="1068"/>
      <c r="Q53" s="1069"/>
      <c r="R53" s="1061"/>
      <c r="S53" s="1061"/>
      <c r="T53" s="1061"/>
      <c r="U53" s="1061"/>
      <c r="V53" s="1061"/>
      <c r="W53" s="1061"/>
      <c r="X53" s="1061"/>
      <c r="Y53" s="1061"/>
      <c r="Z53" s="1061"/>
      <c r="AA53" s="1061"/>
      <c r="AB53" s="1061"/>
      <c r="AC53" s="1061"/>
      <c r="AD53" s="1061"/>
      <c r="AE53" s="1070"/>
      <c r="AF53" s="1071"/>
      <c r="AG53" s="1072"/>
      <c r="AH53" s="1072"/>
      <c r="AI53" s="1072"/>
      <c r="AJ53" s="1073"/>
      <c r="AK53" s="1060"/>
      <c r="AL53" s="1061"/>
      <c r="AM53" s="1061"/>
      <c r="AN53" s="1061"/>
      <c r="AO53" s="1061"/>
      <c r="AP53" s="1061"/>
      <c r="AQ53" s="1061"/>
      <c r="AR53" s="1061"/>
      <c r="AS53" s="1061"/>
      <c r="AT53" s="1061"/>
      <c r="AU53" s="1061"/>
      <c r="AV53" s="1061"/>
      <c r="AW53" s="1061"/>
      <c r="AX53" s="1061"/>
      <c r="AY53" s="1061"/>
      <c r="AZ53" s="1062"/>
      <c r="BA53" s="1062"/>
      <c r="BB53" s="1062"/>
      <c r="BC53" s="1062"/>
      <c r="BD53" s="1062"/>
      <c r="BE53" s="1008"/>
      <c r="BF53" s="1008"/>
      <c r="BG53" s="1008"/>
      <c r="BH53" s="1008"/>
      <c r="BI53" s="1009"/>
      <c r="BJ53" s="232"/>
      <c r="BK53" s="232"/>
      <c r="BL53" s="232"/>
      <c r="BM53" s="232"/>
      <c r="BN53" s="232"/>
      <c r="BO53" s="241"/>
      <c r="BP53" s="241"/>
      <c r="BQ53" s="238">
        <v>47</v>
      </c>
      <c r="BR53" s="239"/>
      <c r="BS53" s="1028"/>
      <c r="BT53" s="1029"/>
      <c r="BU53" s="1029"/>
      <c r="BV53" s="1029"/>
      <c r="BW53" s="1029"/>
      <c r="BX53" s="1029"/>
      <c r="BY53" s="1029"/>
      <c r="BZ53" s="1029"/>
      <c r="CA53" s="1029"/>
      <c r="CB53" s="1029"/>
      <c r="CC53" s="1029"/>
      <c r="CD53" s="1029"/>
      <c r="CE53" s="1029"/>
      <c r="CF53" s="1029"/>
      <c r="CG53" s="1050"/>
      <c r="CH53" s="1025"/>
      <c r="CI53" s="1026"/>
      <c r="CJ53" s="1026"/>
      <c r="CK53" s="1026"/>
      <c r="CL53" s="1027"/>
      <c r="CM53" s="1025"/>
      <c r="CN53" s="1026"/>
      <c r="CO53" s="1026"/>
      <c r="CP53" s="1026"/>
      <c r="CQ53" s="1027"/>
      <c r="CR53" s="1025"/>
      <c r="CS53" s="1026"/>
      <c r="CT53" s="1026"/>
      <c r="CU53" s="1026"/>
      <c r="CV53" s="1027"/>
      <c r="CW53" s="1025"/>
      <c r="CX53" s="1026"/>
      <c r="CY53" s="1026"/>
      <c r="CZ53" s="1026"/>
      <c r="DA53" s="1027"/>
      <c r="DB53" s="1025"/>
      <c r="DC53" s="1026"/>
      <c r="DD53" s="1026"/>
      <c r="DE53" s="1026"/>
      <c r="DF53" s="1027"/>
      <c r="DG53" s="1025"/>
      <c r="DH53" s="1026"/>
      <c r="DI53" s="1026"/>
      <c r="DJ53" s="1026"/>
      <c r="DK53" s="1027"/>
      <c r="DL53" s="1025"/>
      <c r="DM53" s="1026"/>
      <c r="DN53" s="1026"/>
      <c r="DO53" s="1026"/>
      <c r="DP53" s="1027"/>
      <c r="DQ53" s="1025"/>
      <c r="DR53" s="1026"/>
      <c r="DS53" s="1026"/>
      <c r="DT53" s="1026"/>
      <c r="DU53" s="1027"/>
      <c r="DV53" s="1028"/>
      <c r="DW53" s="1029"/>
      <c r="DX53" s="1029"/>
      <c r="DY53" s="1029"/>
      <c r="DZ53" s="1030"/>
      <c r="EA53" s="230"/>
    </row>
    <row r="54" spans="1:131" ht="26.25" customHeight="1" x14ac:dyDescent="0.2">
      <c r="A54" s="238">
        <v>27</v>
      </c>
      <c r="B54" s="1066"/>
      <c r="C54" s="1067"/>
      <c r="D54" s="1067"/>
      <c r="E54" s="1067"/>
      <c r="F54" s="1067"/>
      <c r="G54" s="1067"/>
      <c r="H54" s="1067"/>
      <c r="I54" s="1067"/>
      <c r="J54" s="1067"/>
      <c r="K54" s="1067"/>
      <c r="L54" s="1067"/>
      <c r="M54" s="1067"/>
      <c r="N54" s="1067"/>
      <c r="O54" s="1067"/>
      <c r="P54" s="1068"/>
      <c r="Q54" s="1069"/>
      <c r="R54" s="1061"/>
      <c r="S54" s="1061"/>
      <c r="T54" s="1061"/>
      <c r="U54" s="1061"/>
      <c r="V54" s="1061"/>
      <c r="W54" s="1061"/>
      <c r="X54" s="1061"/>
      <c r="Y54" s="1061"/>
      <c r="Z54" s="1061"/>
      <c r="AA54" s="1061"/>
      <c r="AB54" s="1061"/>
      <c r="AC54" s="1061"/>
      <c r="AD54" s="1061"/>
      <c r="AE54" s="1070"/>
      <c r="AF54" s="1071"/>
      <c r="AG54" s="1072"/>
      <c r="AH54" s="1072"/>
      <c r="AI54" s="1072"/>
      <c r="AJ54" s="1073"/>
      <c r="AK54" s="1060"/>
      <c r="AL54" s="1061"/>
      <c r="AM54" s="1061"/>
      <c r="AN54" s="1061"/>
      <c r="AO54" s="1061"/>
      <c r="AP54" s="1061"/>
      <c r="AQ54" s="1061"/>
      <c r="AR54" s="1061"/>
      <c r="AS54" s="1061"/>
      <c r="AT54" s="1061"/>
      <c r="AU54" s="1061"/>
      <c r="AV54" s="1061"/>
      <c r="AW54" s="1061"/>
      <c r="AX54" s="1061"/>
      <c r="AY54" s="1061"/>
      <c r="AZ54" s="1062"/>
      <c r="BA54" s="1062"/>
      <c r="BB54" s="1062"/>
      <c r="BC54" s="1062"/>
      <c r="BD54" s="1062"/>
      <c r="BE54" s="1008"/>
      <c r="BF54" s="1008"/>
      <c r="BG54" s="1008"/>
      <c r="BH54" s="1008"/>
      <c r="BI54" s="1009"/>
      <c r="BJ54" s="232"/>
      <c r="BK54" s="232"/>
      <c r="BL54" s="232"/>
      <c r="BM54" s="232"/>
      <c r="BN54" s="232"/>
      <c r="BO54" s="241"/>
      <c r="BP54" s="241"/>
      <c r="BQ54" s="238">
        <v>48</v>
      </c>
      <c r="BR54" s="239"/>
      <c r="BS54" s="1028"/>
      <c r="BT54" s="1029"/>
      <c r="BU54" s="1029"/>
      <c r="BV54" s="1029"/>
      <c r="BW54" s="1029"/>
      <c r="BX54" s="1029"/>
      <c r="BY54" s="1029"/>
      <c r="BZ54" s="1029"/>
      <c r="CA54" s="1029"/>
      <c r="CB54" s="1029"/>
      <c r="CC54" s="1029"/>
      <c r="CD54" s="1029"/>
      <c r="CE54" s="1029"/>
      <c r="CF54" s="1029"/>
      <c r="CG54" s="1050"/>
      <c r="CH54" s="1025"/>
      <c r="CI54" s="1026"/>
      <c r="CJ54" s="1026"/>
      <c r="CK54" s="1026"/>
      <c r="CL54" s="1027"/>
      <c r="CM54" s="1025"/>
      <c r="CN54" s="1026"/>
      <c r="CO54" s="1026"/>
      <c r="CP54" s="1026"/>
      <c r="CQ54" s="1027"/>
      <c r="CR54" s="1025"/>
      <c r="CS54" s="1026"/>
      <c r="CT54" s="1026"/>
      <c r="CU54" s="1026"/>
      <c r="CV54" s="1027"/>
      <c r="CW54" s="1025"/>
      <c r="CX54" s="1026"/>
      <c r="CY54" s="1026"/>
      <c r="CZ54" s="1026"/>
      <c r="DA54" s="1027"/>
      <c r="DB54" s="1025"/>
      <c r="DC54" s="1026"/>
      <c r="DD54" s="1026"/>
      <c r="DE54" s="1026"/>
      <c r="DF54" s="1027"/>
      <c r="DG54" s="1025"/>
      <c r="DH54" s="1026"/>
      <c r="DI54" s="1026"/>
      <c r="DJ54" s="1026"/>
      <c r="DK54" s="1027"/>
      <c r="DL54" s="1025"/>
      <c r="DM54" s="1026"/>
      <c r="DN54" s="1026"/>
      <c r="DO54" s="1026"/>
      <c r="DP54" s="1027"/>
      <c r="DQ54" s="1025"/>
      <c r="DR54" s="1026"/>
      <c r="DS54" s="1026"/>
      <c r="DT54" s="1026"/>
      <c r="DU54" s="1027"/>
      <c r="DV54" s="1028"/>
      <c r="DW54" s="1029"/>
      <c r="DX54" s="1029"/>
      <c r="DY54" s="1029"/>
      <c r="DZ54" s="1030"/>
      <c r="EA54" s="230"/>
    </row>
    <row r="55" spans="1:131" ht="26.25" customHeight="1" x14ac:dyDescent="0.2">
      <c r="A55" s="238">
        <v>28</v>
      </c>
      <c r="B55" s="1066"/>
      <c r="C55" s="1067"/>
      <c r="D55" s="1067"/>
      <c r="E55" s="1067"/>
      <c r="F55" s="1067"/>
      <c r="G55" s="1067"/>
      <c r="H55" s="1067"/>
      <c r="I55" s="1067"/>
      <c r="J55" s="1067"/>
      <c r="K55" s="1067"/>
      <c r="L55" s="1067"/>
      <c r="M55" s="1067"/>
      <c r="N55" s="1067"/>
      <c r="O55" s="1067"/>
      <c r="P55" s="1068"/>
      <c r="Q55" s="1069"/>
      <c r="R55" s="1061"/>
      <c r="S55" s="1061"/>
      <c r="T55" s="1061"/>
      <c r="U55" s="1061"/>
      <c r="V55" s="1061"/>
      <c r="W55" s="1061"/>
      <c r="X55" s="1061"/>
      <c r="Y55" s="1061"/>
      <c r="Z55" s="1061"/>
      <c r="AA55" s="1061"/>
      <c r="AB55" s="1061"/>
      <c r="AC55" s="1061"/>
      <c r="AD55" s="1061"/>
      <c r="AE55" s="1070"/>
      <c r="AF55" s="1071"/>
      <c r="AG55" s="1072"/>
      <c r="AH55" s="1072"/>
      <c r="AI55" s="1072"/>
      <c r="AJ55" s="1073"/>
      <c r="AK55" s="1060"/>
      <c r="AL55" s="1061"/>
      <c r="AM55" s="1061"/>
      <c r="AN55" s="1061"/>
      <c r="AO55" s="1061"/>
      <c r="AP55" s="1061"/>
      <c r="AQ55" s="1061"/>
      <c r="AR55" s="1061"/>
      <c r="AS55" s="1061"/>
      <c r="AT55" s="1061"/>
      <c r="AU55" s="1061"/>
      <c r="AV55" s="1061"/>
      <c r="AW55" s="1061"/>
      <c r="AX55" s="1061"/>
      <c r="AY55" s="1061"/>
      <c r="AZ55" s="1062"/>
      <c r="BA55" s="1062"/>
      <c r="BB55" s="1062"/>
      <c r="BC55" s="1062"/>
      <c r="BD55" s="1062"/>
      <c r="BE55" s="1008"/>
      <c r="BF55" s="1008"/>
      <c r="BG55" s="1008"/>
      <c r="BH55" s="1008"/>
      <c r="BI55" s="1009"/>
      <c r="BJ55" s="232"/>
      <c r="BK55" s="232"/>
      <c r="BL55" s="232"/>
      <c r="BM55" s="232"/>
      <c r="BN55" s="232"/>
      <c r="BO55" s="241"/>
      <c r="BP55" s="241"/>
      <c r="BQ55" s="238">
        <v>49</v>
      </c>
      <c r="BR55" s="239"/>
      <c r="BS55" s="1028"/>
      <c r="BT55" s="1029"/>
      <c r="BU55" s="1029"/>
      <c r="BV55" s="1029"/>
      <c r="BW55" s="1029"/>
      <c r="BX55" s="1029"/>
      <c r="BY55" s="1029"/>
      <c r="BZ55" s="1029"/>
      <c r="CA55" s="1029"/>
      <c r="CB55" s="1029"/>
      <c r="CC55" s="1029"/>
      <c r="CD55" s="1029"/>
      <c r="CE55" s="1029"/>
      <c r="CF55" s="1029"/>
      <c r="CG55" s="1050"/>
      <c r="CH55" s="1025"/>
      <c r="CI55" s="1026"/>
      <c r="CJ55" s="1026"/>
      <c r="CK55" s="1026"/>
      <c r="CL55" s="1027"/>
      <c r="CM55" s="1025"/>
      <c r="CN55" s="1026"/>
      <c r="CO55" s="1026"/>
      <c r="CP55" s="1026"/>
      <c r="CQ55" s="1027"/>
      <c r="CR55" s="1025"/>
      <c r="CS55" s="1026"/>
      <c r="CT55" s="1026"/>
      <c r="CU55" s="1026"/>
      <c r="CV55" s="1027"/>
      <c r="CW55" s="1025"/>
      <c r="CX55" s="1026"/>
      <c r="CY55" s="1026"/>
      <c r="CZ55" s="1026"/>
      <c r="DA55" s="1027"/>
      <c r="DB55" s="1025"/>
      <c r="DC55" s="1026"/>
      <c r="DD55" s="1026"/>
      <c r="DE55" s="1026"/>
      <c r="DF55" s="1027"/>
      <c r="DG55" s="1025"/>
      <c r="DH55" s="1026"/>
      <c r="DI55" s="1026"/>
      <c r="DJ55" s="1026"/>
      <c r="DK55" s="1027"/>
      <c r="DL55" s="1025"/>
      <c r="DM55" s="1026"/>
      <c r="DN55" s="1026"/>
      <c r="DO55" s="1026"/>
      <c r="DP55" s="1027"/>
      <c r="DQ55" s="1025"/>
      <c r="DR55" s="1026"/>
      <c r="DS55" s="1026"/>
      <c r="DT55" s="1026"/>
      <c r="DU55" s="1027"/>
      <c r="DV55" s="1028"/>
      <c r="DW55" s="1029"/>
      <c r="DX55" s="1029"/>
      <c r="DY55" s="1029"/>
      <c r="DZ55" s="1030"/>
      <c r="EA55" s="230"/>
    </row>
    <row r="56" spans="1:131" ht="26.25" customHeight="1" x14ac:dyDescent="0.2">
      <c r="A56" s="238">
        <v>29</v>
      </c>
      <c r="B56" s="1066"/>
      <c r="C56" s="1067"/>
      <c r="D56" s="1067"/>
      <c r="E56" s="1067"/>
      <c r="F56" s="1067"/>
      <c r="G56" s="1067"/>
      <c r="H56" s="1067"/>
      <c r="I56" s="1067"/>
      <c r="J56" s="1067"/>
      <c r="K56" s="1067"/>
      <c r="L56" s="1067"/>
      <c r="M56" s="1067"/>
      <c r="N56" s="1067"/>
      <c r="O56" s="1067"/>
      <c r="P56" s="1068"/>
      <c r="Q56" s="1069"/>
      <c r="R56" s="1061"/>
      <c r="S56" s="1061"/>
      <c r="T56" s="1061"/>
      <c r="U56" s="1061"/>
      <c r="V56" s="1061"/>
      <c r="W56" s="1061"/>
      <c r="X56" s="1061"/>
      <c r="Y56" s="1061"/>
      <c r="Z56" s="1061"/>
      <c r="AA56" s="1061"/>
      <c r="AB56" s="1061"/>
      <c r="AC56" s="1061"/>
      <c r="AD56" s="1061"/>
      <c r="AE56" s="1070"/>
      <c r="AF56" s="1071"/>
      <c r="AG56" s="1072"/>
      <c r="AH56" s="1072"/>
      <c r="AI56" s="1072"/>
      <c r="AJ56" s="1073"/>
      <c r="AK56" s="1060"/>
      <c r="AL56" s="1061"/>
      <c r="AM56" s="1061"/>
      <c r="AN56" s="1061"/>
      <c r="AO56" s="1061"/>
      <c r="AP56" s="1061"/>
      <c r="AQ56" s="1061"/>
      <c r="AR56" s="1061"/>
      <c r="AS56" s="1061"/>
      <c r="AT56" s="1061"/>
      <c r="AU56" s="1061"/>
      <c r="AV56" s="1061"/>
      <c r="AW56" s="1061"/>
      <c r="AX56" s="1061"/>
      <c r="AY56" s="1061"/>
      <c r="AZ56" s="1062"/>
      <c r="BA56" s="1062"/>
      <c r="BB56" s="1062"/>
      <c r="BC56" s="1062"/>
      <c r="BD56" s="1062"/>
      <c r="BE56" s="1008"/>
      <c r="BF56" s="1008"/>
      <c r="BG56" s="1008"/>
      <c r="BH56" s="1008"/>
      <c r="BI56" s="1009"/>
      <c r="BJ56" s="232"/>
      <c r="BK56" s="232"/>
      <c r="BL56" s="232"/>
      <c r="BM56" s="232"/>
      <c r="BN56" s="232"/>
      <c r="BO56" s="241"/>
      <c r="BP56" s="241"/>
      <c r="BQ56" s="238">
        <v>50</v>
      </c>
      <c r="BR56" s="239"/>
      <c r="BS56" s="1028"/>
      <c r="BT56" s="1029"/>
      <c r="BU56" s="1029"/>
      <c r="BV56" s="1029"/>
      <c r="BW56" s="1029"/>
      <c r="BX56" s="1029"/>
      <c r="BY56" s="1029"/>
      <c r="BZ56" s="1029"/>
      <c r="CA56" s="1029"/>
      <c r="CB56" s="1029"/>
      <c r="CC56" s="1029"/>
      <c r="CD56" s="1029"/>
      <c r="CE56" s="1029"/>
      <c r="CF56" s="1029"/>
      <c r="CG56" s="1050"/>
      <c r="CH56" s="1025"/>
      <c r="CI56" s="1026"/>
      <c r="CJ56" s="1026"/>
      <c r="CK56" s="1026"/>
      <c r="CL56" s="1027"/>
      <c r="CM56" s="1025"/>
      <c r="CN56" s="1026"/>
      <c r="CO56" s="1026"/>
      <c r="CP56" s="1026"/>
      <c r="CQ56" s="1027"/>
      <c r="CR56" s="1025"/>
      <c r="CS56" s="1026"/>
      <c r="CT56" s="1026"/>
      <c r="CU56" s="1026"/>
      <c r="CV56" s="1027"/>
      <c r="CW56" s="1025"/>
      <c r="CX56" s="1026"/>
      <c r="CY56" s="1026"/>
      <c r="CZ56" s="1026"/>
      <c r="DA56" s="1027"/>
      <c r="DB56" s="1025"/>
      <c r="DC56" s="1026"/>
      <c r="DD56" s="1026"/>
      <c r="DE56" s="1026"/>
      <c r="DF56" s="1027"/>
      <c r="DG56" s="1025"/>
      <c r="DH56" s="1026"/>
      <c r="DI56" s="1026"/>
      <c r="DJ56" s="1026"/>
      <c r="DK56" s="1027"/>
      <c r="DL56" s="1025"/>
      <c r="DM56" s="1026"/>
      <c r="DN56" s="1026"/>
      <c r="DO56" s="1026"/>
      <c r="DP56" s="1027"/>
      <c r="DQ56" s="1025"/>
      <c r="DR56" s="1026"/>
      <c r="DS56" s="1026"/>
      <c r="DT56" s="1026"/>
      <c r="DU56" s="1027"/>
      <c r="DV56" s="1028"/>
      <c r="DW56" s="1029"/>
      <c r="DX56" s="1029"/>
      <c r="DY56" s="1029"/>
      <c r="DZ56" s="1030"/>
      <c r="EA56" s="230"/>
    </row>
    <row r="57" spans="1:131" ht="26.25" customHeight="1" x14ac:dyDescent="0.2">
      <c r="A57" s="238">
        <v>30</v>
      </c>
      <c r="B57" s="1066"/>
      <c r="C57" s="1067"/>
      <c r="D57" s="1067"/>
      <c r="E57" s="1067"/>
      <c r="F57" s="1067"/>
      <c r="G57" s="1067"/>
      <c r="H57" s="1067"/>
      <c r="I57" s="1067"/>
      <c r="J57" s="1067"/>
      <c r="K57" s="1067"/>
      <c r="L57" s="1067"/>
      <c r="M57" s="1067"/>
      <c r="N57" s="1067"/>
      <c r="O57" s="1067"/>
      <c r="P57" s="1068"/>
      <c r="Q57" s="1069"/>
      <c r="R57" s="1061"/>
      <c r="S57" s="1061"/>
      <c r="T57" s="1061"/>
      <c r="U57" s="1061"/>
      <c r="V57" s="1061"/>
      <c r="W57" s="1061"/>
      <c r="X57" s="1061"/>
      <c r="Y57" s="1061"/>
      <c r="Z57" s="1061"/>
      <c r="AA57" s="1061"/>
      <c r="AB57" s="1061"/>
      <c r="AC57" s="1061"/>
      <c r="AD57" s="1061"/>
      <c r="AE57" s="1070"/>
      <c r="AF57" s="1071"/>
      <c r="AG57" s="1072"/>
      <c r="AH57" s="1072"/>
      <c r="AI57" s="1072"/>
      <c r="AJ57" s="1073"/>
      <c r="AK57" s="1060"/>
      <c r="AL57" s="1061"/>
      <c r="AM57" s="1061"/>
      <c r="AN57" s="1061"/>
      <c r="AO57" s="1061"/>
      <c r="AP57" s="1061"/>
      <c r="AQ57" s="1061"/>
      <c r="AR57" s="1061"/>
      <c r="AS57" s="1061"/>
      <c r="AT57" s="1061"/>
      <c r="AU57" s="1061"/>
      <c r="AV57" s="1061"/>
      <c r="AW57" s="1061"/>
      <c r="AX57" s="1061"/>
      <c r="AY57" s="1061"/>
      <c r="AZ57" s="1062"/>
      <c r="BA57" s="1062"/>
      <c r="BB57" s="1062"/>
      <c r="BC57" s="1062"/>
      <c r="BD57" s="1062"/>
      <c r="BE57" s="1008"/>
      <c r="BF57" s="1008"/>
      <c r="BG57" s="1008"/>
      <c r="BH57" s="1008"/>
      <c r="BI57" s="1009"/>
      <c r="BJ57" s="232"/>
      <c r="BK57" s="232"/>
      <c r="BL57" s="232"/>
      <c r="BM57" s="232"/>
      <c r="BN57" s="232"/>
      <c r="BO57" s="241"/>
      <c r="BP57" s="241"/>
      <c r="BQ57" s="238">
        <v>51</v>
      </c>
      <c r="BR57" s="239"/>
      <c r="BS57" s="1028"/>
      <c r="BT57" s="1029"/>
      <c r="BU57" s="1029"/>
      <c r="BV57" s="1029"/>
      <c r="BW57" s="1029"/>
      <c r="BX57" s="1029"/>
      <c r="BY57" s="1029"/>
      <c r="BZ57" s="1029"/>
      <c r="CA57" s="1029"/>
      <c r="CB57" s="1029"/>
      <c r="CC57" s="1029"/>
      <c r="CD57" s="1029"/>
      <c r="CE57" s="1029"/>
      <c r="CF57" s="1029"/>
      <c r="CG57" s="1050"/>
      <c r="CH57" s="1025"/>
      <c r="CI57" s="1026"/>
      <c r="CJ57" s="1026"/>
      <c r="CK57" s="1026"/>
      <c r="CL57" s="1027"/>
      <c r="CM57" s="1025"/>
      <c r="CN57" s="1026"/>
      <c r="CO57" s="1026"/>
      <c r="CP57" s="1026"/>
      <c r="CQ57" s="1027"/>
      <c r="CR57" s="1025"/>
      <c r="CS57" s="1026"/>
      <c r="CT57" s="1026"/>
      <c r="CU57" s="1026"/>
      <c r="CV57" s="1027"/>
      <c r="CW57" s="1025"/>
      <c r="CX57" s="1026"/>
      <c r="CY57" s="1026"/>
      <c r="CZ57" s="1026"/>
      <c r="DA57" s="1027"/>
      <c r="DB57" s="1025"/>
      <c r="DC57" s="1026"/>
      <c r="DD57" s="1026"/>
      <c r="DE57" s="1026"/>
      <c r="DF57" s="1027"/>
      <c r="DG57" s="1025"/>
      <c r="DH57" s="1026"/>
      <c r="DI57" s="1026"/>
      <c r="DJ57" s="1026"/>
      <c r="DK57" s="1027"/>
      <c r="DL57" s="1025"/>
      <c r="DM57" s="1026"/>
      <c r="DN57" s="1026"/>
      <c r="DO57" s="1026"/>
      <c r="DP57" s="1027"/>
      <c r="DQ57" s="1025"/>
      <c r="DR57" s="1026"/>
      <c r="DS57" s="1026"/>
      <c r="DT57" s="1026"/>
      <c r="DU57" s="1027"/>
      <c r="DV57" s="1028"/>
      <c r="DW57" s="1029"/>
      <c r="DX57" s="1029"/>
      <c r="DY57" s="1029"/>
      <c r="DZ57" s="1030"/>
      <c r="EA57" s="230"/>
    </row>
    <row r="58" spans="1:131" ht="26.25" customHeight="1" x14ac:dyDescent="0.2">
      <c r="A58" s="238">
        <v>31</v>
      </c>
      <c r="B58" s="1066"/>
      <c r="C58" s="1067"/>
      <c r="D58" s="1067"/>
      <c r="E58" s="1067"/>
      <c r="F58" s="1067"/>
      <c r="G58" s="1067"/>
      <c r="H58" s="1067"/>
      <c r="I58" s="1067"/>
      <c r="J58" s="1067"/>
      <c r="K58" s="1067"/>
      <c r="L58" s="1067"/>
      <c r="M58" s="1067"/>
      <c r="N58" s="1067"/>
      <c r="O58" s="1067"/>
      <c r="P58" s="1068"/>
      <c r="Q58" s="1069"/>
      <c r="R58" s="1061"/>
      <c r="S58" s="1061"/>
      <c r="T58" s="1061"/>
      <c r="U58" s="1061"/>
      <c r="V58" s="1061"/>
      <c r="W58" s="1061"/>
      <c r="X58" s="1061"/>
      <c r="Y58" s="1061"/>
      <c r="Z58" s="1061"/>
      <c r="AA58" s="1061"/>
      <c r="AB58" s="1061"/>
      <c r="AC58" s="1061"/>
      <c r="AD58" s="1061"/>
      <c r="AE58" s="1070"/>
      <c r="AF58" s="1071"/>
      <c r="AG58" s="1072"/>
      <c r="AH58" s="1072"/>
      <c r="AI58" s="1072"/>
      <c r="AJ58" s="1073"/>
      <c r="AK58" s="1060"/>
      <c r="AL58" s="1061"/>
      <c r="AM58" s="1061"/>
      <c r="AN58" s="1061"/>
      <c r="AO58" s="1061"/>
      <c r="AP58" s="1061"/>
      <c r="AQ58" s="1061"/>
      <c r="AR58" s="1061"/>
      <c r="AS58" s="1061"/>
      <c r="AT58" s="1061"/>
      <c r="AU58" s="1061"/>
      <c r="AV58" s="1061"/>
      <c r="AW58" s="1061"/>
      <c r="AX58" s="1061"/>
      <c r="AY58" s="1061"/>
      <c r="AZ58" s="1062"/>
      <c r="BA58" s="1062"/>
      <c r="BB58" s="1062"/>
      <c r="BC58" s="1062"/>
      <c r="BD58" s="1062"/>
      <c r="BE58" s="1008"/>
      <c r="BF58" s="1008"/>
      <c r="BG58" s="1008"/>
      <c r="BH58" s="1008"/>
      <c r="BI58" s="1009"/>
      <c r="BJ58" s="232"/>
      <c r="BK58" s="232"/>
      <c r="BL58" s="232"/>
      <c r="BM58" s="232"/>
      <c r="BN58" s="232"/>
      <c r="BO58" s="241"/>
      <c r="BP58" s="241"/>
      <c r="BQ58" s="238">
        <v>52</v>
      </c>
      <c r="BR58" s="239"/>
      <c r="BS58" s="1028"/>
      <c r="BT58" s="1029"/>
      <c r="BU58" s="1029"/>
      <c r="BV58" s="1029"/>
      <c r="BW58" s="1029"/>
      <c r="BX58" s="1029"/>
      <c r="BY58" s="1029"/>
      <c r="BZ58" s="1029"/>
      <c r="CA58" s="1029"/>
      <c r="CB58" s="1029"/>
      <c r="CC58" s="1029"/>
      <c r="CD58" s="1029"/>
      <c r="CE58" s="1029"/>
      <c r="CF58" s="1029"/>
      <c r="CG58" s="1050"/>
      <c r="CH58" s="1025"/>
      <c r="CI58" s="1026"/>
      <c r="CJ58" s="1026"/>
      <c r="CK58" s="1026"/>
      <c r="CL58" s="1027"/>
      <c r="CM58" s="1025"/>
      <c r="CN58" s="1026"/>
      <c r="CO58" s="1026"/>
      <c r="CP58" s="1026"/>
      <c r="CQ58" s="1027"/>
      <c r="CR58" s="1025"/>
      <c r="CS58" s="1026"/>
      <c r="CT58" s="1026"/>
      <c r="CU58" s="1026"/>
      <c r="CV58" s="1027"/>
      <c r="CW58" s="1025"/>
      <c r="CX58" s="1026"/>
      <c r="CY58" s="1026"/>
      <c r="CZ58" s="1026"/>
      <c r="DA58" s="1027"/>
      <c r="DB58" s="1025"/>
      <c r="DC58" s="1026"/>
      <c r="DD58" s="1026"/>
      <c r="DE58" s="1026"/>
      <c r="DF58" s="1027"/>
      <c r="DG58" s="1025"/>
      <c r="DH58" s="1026"/>
      <c r="DI58" s="1026"/>
      <c r="DJ58" s="1026"/>
      <c r="DK58" s="1027"/>
      <c r="DL58" s="1025"/>
      <c r="DM58" s="1026"/>
      <c r="DN58" s="1026"/>
      <c r="DO58" s="1026"/>
      <c r="DP58" s="1027"/>
      <c r="DQ58" s="1025"/>
      <c r="DR58" s="1026"/>
      <c r="DS58" s="1026"/>
      <c r="DT58" s="1026"/>
      <c r="DU58" s="1027"/>
      <c r="DV58" s="1028"/>
      <c r="DW58" s="1029"/>
      <c r="DX58" s="1029"/>
      <c r="DY58" s="1029"/>
      <c r="DZ58" s="1030"/>
      <c r="EA58" s="230"/>
    </row>
    <row r="59" spans="1:131" ht="26.25" customHeight="1" x14ac:dyDescent="0.2">
      <c r="A59" s="238">
        <v>32</v>
      </c>
      <c r="B59" s="1066"/>
      <c r="C59" s="1067"/>
      <c r="D59" s="1067"/>
      <c r="E59" s="1067"/>
      <c r="F59" s="1067"/>
      <c r="G59" s="1067"/>
      <c r="H59" s="1067"/>
      <c r="I59" s="1067"/>
      <c r="J59" s="1067"/>
      <c r="K59" s="1067"/>
      <c r="L59" s="1067"/>
      <c r="M59" s="1067"/>
      <c r="N59" s="1067"/>
      <c r="O59" s="1067"/>
      <c r="P59" s="1068"/>
      <c r="Q59" s="1069"/>
      <c r="R59" s="1061"/>
      <c r="S59" s="1061"/>
      <c r="T59" s="1061"/>
      <c r="U59" s="1061"/>
      <c r="V59" s="1061"/>
      <c r="W59" s="1061"/>
      <c r="X59" s="1061"/>
      <c r="Y59" s="1061"/>
      <c r="Z59" s="1061"/>
      <c r="AA59" s="1061"/>
      <c r="AB59" s="1061"/>
      <c r="AC59" s="1061"/>
      <c r="AD59" s="1061"/>
      <c r="AE59" s="1070"/>
      <c r="AF59" s="1071"/>
      <c r="AG59" s="1072"/>
      <c r="AH59" s="1072"/>
      <c r="AI59" s="1072"/>
      <c r="AJ59" s="1073"/>
      <c r="AK59" s="1060"/>
      <c r="AL59" s="1061"/>
      <c r="AM59" s="1061"/>
      <c r="AN59" s="1061"/>
      <c r="AO59" s="1061"/>
      <c r="AP59" s="1061"/>
      <c r="AQ59" s="1061"/>
      <c r="AR59" s="1061"/>
      <c r="AS59" s="1061"/>
      <c r="AT59" s="1061"/>
      <c r="AU59" s="1061"/>
      <c r="AV59" s="1061"/>
      <c r="AW59" s="1061"/>
      <c r="AX59" s="1061"/>
      <c r="AY59" s="1061"/>
      <c r="AZ59" s="1062"/>
      <c r="BA59" s="1062"/>
      <c r="BB59" s="1062"/>
      <c r="BC59" s="1062"/>
      <c r="BD59" s="1062"/>
      <c r="BE59" s="1008"/>
      <c r="BF59" s="1008"/>
      <c r="BG59" s="1008"/>
      <c r="BH59" s="1008"/>
      <c r="BI59" s="1009"/>
      <c r="BJ59" s="232"/>
      <c r="BK59" s="232"/>
      <c r="BL59" s="232"/>
      <c r="BM59" s="232"/>
      <c r="BN59" s="232"/>
      <c r="BO59" s="241"/>
      <c r="BP59" s="241"/>
      <c r="BQ59" s="238">
        <v>53</v>
      </c>
      <c r="BR59" s="239"/>
      <c r="BS59" s="1028"/>
      <c r="BT59" s="1029"/>
      <c r="BU59" s="1029"/>
      <c r="BV59" s="1029"/>
      <c r="BW59" s="1029"/>
      <c r="BX59" s="1029"/>
      <c r="BY59" s="1029"/>
      <c r="BZ59" s="1029"/>
      <c r="CA59" s="1029"/>
      <c r="CB59" s="1029"/>
      <c r="CC59" s="1029"/>
      <c r="CD59" s="1029"/>
      <c r="CE59" s="1029"/>
      <c r="CF59" s="1029"/>
      <c r="CG59" s="1050"/>
      <c r="CH59" s="1025"/>
      <c r="CI59" s="1026"/>
      <c r="CJ59" s="1026"/>
      <c r="CK59" s="1026"/>
      <c r="CL59" s="1027"/>
      <c r="CM59" s="1025"/>
      <c r="CN59" s="1026"/>
      <c r="CO59" s="1026"/>
      <c r="CP59" s="1026"/>
      <c r="CQ59" s="1027"/>
      <c r="CR59" s="1025"/>
      <c r="CS59" s="1026"/>
      <c r="CT59" s="1026"/>
      <c r="CU59" s="1026"/>
      <c r="CV59" s="1027"/>
      <c r="CW59" s="1025"/>
      <c r="CX59" s="1026"/>
      <c r="CY59" s="1026"/>
      <c r="CZ59" s="1026"/>
      <c r="DA59" s="1027"/>
      <c r="DB59" s="1025"/>
      <c r="DC59" s="1026"/>
      <c r="DD59" s="1026"/>
      <c r="DE59" s="1026"/>
      <c r="DF59" s="1027"/>
      <c r="DG59" s="1025"/>
      <c r="DH59" s="1026"/>
      <c r="DI59" s="1026"/>
      <c r="DJ59" s="1026"/>
      <c r="DK59" s="1027"/>
      <c r="DL59" s="1025"/>
      <c r="DM59" s="1026"/>
      <c r="DN59" s="1026"/>
      <c r="DO59" s="1026"/>
      <c r="DP59" s="1027"/>
      <c r="DQ59" s="1025"/>
      <c r="DR59" s="1026"/>
      <c r="DS59" s="1026"/>
      <c r="DT59" s="1026"/>
      <c r="DU59" s="1027"/>
      <c r="DV59" s="1028"/>
      <c r="DW59" s="1029"/>
      <c r="DX59" s="1029"/>
      <c r="DY59" s="1029"/>
      <c r="DZ59" s="1030"/>
      <c r="EA59" s="230"/>
    </row>
    <row r="60" spans="1:131" ht="26.25" customHeight="1" x14ac:dyDescent="0.2">
      <c r="A60" s="238">
        <v>33</v>
      </c>
      <c r="B60" s="1066"/>
      <c r="C60" s="1067"/>
      <c r="D60" s="1067"/>
      <c r="E60" s="1067"/>
      <c r="F60" s="1067"/>
      <c r="G60" s="1067"/>
      <c r="H60" s="1067"/>
      <c r="I60" s="1067"/>
      <c r="J60" s="1067"/>
      <c r="K60" s="1067"/>
      <c r="L60" s="1067"/>
      <c r="M60" s="1067"/>
      <c r="N60" s="1067"/>
      <c r="O60" s="1067"/>
      <c r="P60" s="1068"/>
      <c r="Q60" s="1069"/>
      <c r="R60" s="1061"/>
      <c r="S60" s="1061"/>
      <c r="T60" s="1061"/>
      <c r="U60" s="1061"/>
      <c r="V60" s="1061"/>
      <c r="W60" s="1061"/>
      <c r="X60" s="1061"/>
      <c r="Y60" s="1061"/>
      <c r="Z60" s="1061"/>
      <c r="AA60" s="1061"/>
      <c r="AB60" s="1061"/>
      <c r="AC60" s="1061"/>
      <c r="AD60" s="1061"/>
      <c r="AE60" s="1070"/>
      <c r="AF60" s="1071"/>
      <c r="AG60" s="1072"/>
      <c r="AH60" s="1072"/>
      <c r="AI60" s="1072"/>
      <c r="AJ60" s="1073"/>
      <c r="AK60" s="1060"/>
      <c r="AL60" s="1061"/>
      <c r="AM60" s="1061"/>
      <c r="AN60" s="1061"/>
      <c r="AO60" s="1061"/>
      <c r="AP60" s="1061"/>
      <c r="AQ60" s="1061"/>
      <c r="AR60" s="1061"/>
      <c r="AS60" s="1061"/>
      <c r="AT60" s="1061"/>
      <c r="AU60" s="1061"/>
      <c r="AV60" s="1061"/>
      <c r="AW60" s="1061"/>
      <c r="AX60" s="1061"/>
      <c r="AY60" s="1061"/>
      <c r="AZ60" s="1062"/>
      <c r="BA60" s="1062"/>
      <c r="BB60" s="1062"/>
      <c r="BC60" s="1062"/>
      <c r="BD60" s="1062"/>
      <c r="BE60" s="1008"/>
      <c r="BF60" s="1008"/>
      <c r="BG60" s="1008"/>
      <c r="BH60" s="1008"/>
      <c r="BI60" s="1009"/>
      <c r="BJ60" s="232"/>
      <c r="BK60" s="232"/>
      <c r="BL60" s="232"/>
      <c r="BM60" s="232"/>
      <c r="BN60" s="232"/>
      <c r="BO60" s="241"/>
      <c r="BP60" s="241"/>
      <c r="BQ60" s="238">
        <v>54</v>
      </c>
      <c r="BR60" s="239"/>
      <c r="BS60" s="1028"/>
      <c r="BT60" s="1029"/>
      <c r="BU60" s="1029"/>
      <c r="BV60" s="1029"/>
      <c r="BW60" s="1029"/>
      <c r="BX60" s="1029"/>
      <c r="BY60" s="1029"/>
      <c r="BZ60" s="1029"/>
      <c r="CA60" s="1029"/>
      <c r="CB60" s="1029"/>
      <c r="CC60" s="1029"/>
      <c r="CD60" s="1029"/>
      <c r="CE60" s="1029"/>
      <c r="CF60" s="1029"/>
      <c r="CG60" s="1050"/>
      <c r="CH60" s="1025"/>
      <c r="CI60" s="1026"/>
      <c r="CJ60" s="1026"/>
      <c r="CK60" s="1026"/>
      <c r="CL60" s="1027"/>
      <c r="CM60" s="1025"/>
      <c r="CN60" s="1026"/>
      <c r="CO60" s="1026"/>
      <c r="CP60" s="1026"/>
      <c r="CQ60" s="1027"/>
      <c r="CR60" s="1025"/>
      <c r="CS60" s="1026"/>
      <c r="CT60" s="1026"/>
      <c r="CU60" s="1026"/>
      <c r="CV60" s="1027"/>
      <c r="CW60" s="1025"/>
      <c r="CX60" s="1026"/>
      <c r="CY60" s="1026"/>
      <c r="CZ60" s="1026"/>
      <c r="DA60" s="1027"/>
      <c r="DB60" s="1025"/>
      <c r="DC60" s="1026"/>
      <c r="DD60" s="1026"/>
      <c r="DE60" s="1026"/>
      <c r="DF60" s="1027"/>
      <c r="DG60" s="1025"/>
      <c r="DH60" s="1026"/>
      <c r="DI60" s="1026"/>
      <c r="DJ60" s="1026"/>
      <c r="DK60" s="1027"/>
      <c r="DL60" s="1025"/>
      <c r="DM60" s="1026"/>
      <c r="DN60" s="1026"/>
      <c r="DO60" s="1026"/>
      <c r="DP60" s="1027"/>
      <c r="DQ60" s="1025"/>
      <c r="DR60" s="1026"/>
      <c r="DS60" s="1026"/>
      <c r="DT60" s="1026"/>
      <c r="DU60" s="1027"/>
      <c r="DV60" s="1028"/>
      <c r="DW60" s="1029"/>
      <c r="DX60" s="1029"/>
      <c r="DY60" s="1029"/>
      <c r="DZ60" s="1030"/>
      <c r="EA60" s="230"/>
    </row>
    <row r="61" spans="1:131" ht="26.25" customHeight="1" thickBot="1" x14ac:dyDescent="0.25">
      <c r="A61" s="238">
        <v>34</v>
      </c>
      <c r="B61" s="1066"/>
      <c r="C61" s="1067"/>
      <c r="D61" s="1067"/>
      <c r="E61" s="1067"/>
      <c r="F61" s="1067"/>
      <c r="G61" s="1067"/>
      <c r="H61" s="1067"/>
      <c r="I61" s="1067"/>
      <c r="J61" s="1067"/>
      <c r="K61" s="1067"/>
      <c r="L61" s="1067"/>
      <c r="M61" s="1067"/>
      <c r="N61" s="1067"/>
      <c r="O61" s="1067"/>
      <c r="P61" s="1068"/>
      <c r="Q61" s="1069"/>
      <c r="R61" s="1061"/>
      <c r="S61" s="1061"/>
      <c r="T61" s="1061"/>
      <c r="U61" s="1061"/>
      <c r="V61" s="1061"/>
      <c r="W61" s="1061"/>
      <c r="X61" s="1061"/>
      <c r="Y61" s="1061"/>
      <c r="Z61" s="1061"/>
      <c r="AA61" s="1061"/>
      <c r="AB61" s="1061"/>
      <c r="AC61" s="1061"/>
      <c r="AD61" s="1061"/>
      <c r="AE61" s="1070"/>
      <c r="AF61" s="1071"/>
      <c r="AG61" s="1072"/>
      <c r="AH61" s="1072"/>
      <c r="AI61" s="1072"/>
      <c r="AJ61" s="1073"/>
      <c r="AK61" s="1060"/>
      <c r="AL61" s="1061"/>
      <c r="AM61" s="1061"/>
      <c r="AN61" s="1061"/>
      <c r="AO61" s="1061"/>
      <c r="AP61" s="1061"/>
      <c r="AQ61" s="1061"/>
      <c r="AR61" s="1061"/>
      <c r="AS61" s="1061"/>
      <c r="AT61" s="1061"/>
      <c r="AU61" s="1061"/>
      <c r="AV61" s="1061"/>
      <c r="AW61" s="1061"/>
      <c r="AX61" s="1061"/>
      <c r="AY61" s="1061"/>
      <c r="AZ61" s="1062"/>
      <c r="BA61" s="1062"/>
      <c r="BB61" s="1062"/>
      <c r="BC61" s="1062"/>
      <c r="BD61" s="1062"/>
      <c r="BE61" s="1008"/>
      <c r="BF61" s="1008"/>
      <c r="BG61" s="1008"/>
      <c r="BH61" s="1008"/>
      <c r="BI61" s="1009"/>
      <c r="BJ61" s="232"/>
      <c r="BK61" s="232"/>
      <c r="BL61" s="232"/>
      <c r="BM61" s="232"/>
      <c r="BN61" s="232"/>
      <c r="BO61" s="241"/>
      <c r="BP61" s="241"/>
      <c r="BQ61" s="238">
        <v>55</v>
      </c>
      <c r="BR61" s="239"/>
      <c r="BS61" s="1028"/>
      <c r="BT61" s="1029"/>
      <c r="BU61" s="1029"/>
      <c r="BV61" s="1029"/>
      <c r="BW61" s="1029"/>
      <c r="BX61" s="1029"/>
      <c r="BY61" s="1029"/>
      <c r="BZ61" s="1029"/>
      <c r="CA61" s="1029"/>
      <c r="CB61" s="1029"/>
      <c r="CC61" s="1029"/>
      <c r="CD61" s="1029"/>
      <c r="CE61" s="1029"/>
      <c r="CF61" s="1029"/>
      <c r="CG61" s="1050"/>
      <c r="CH61" s="1025"/>
      <c r="CI61" s="1026"/>
      <c r="CJ61" s="1026"/>
      <c r="CK61" s="1026"/>
      <c r="CL61" s="1027"/>
      <c r="CM61" s="1025"/>
      <c r="CN61" s="1026"/>
      <c r="CO61" s="1026"/>
      <c r="CP61" s="1026"/>
      <c r="CQ61" s="1027"/>
      <c r="CR61" s="1025"/>
      <c r="CS61" s="1026"/>
      <c r="CT61" s="1026"/>
      <c r="CU61" s="1026"/>
      <c r="CV61" s="1027"/>
      <c r="CW61" s="1025"/>
      <c r="CX61" s="1026"/>
      <c r="CY61" s="1026"/>
      <c r="CZ61" s="1026"/>
      <c r="DA61" s="1027"/>
      <c r="DB61" s="1025"/>
      <c r="DC61" s="1026"/>
      <c r="DD61" s="1026"/>
      <c r="DE61" s="1026"/>
      <c r="DF61" s="1027"/>
      <c r="DG61" s="1025"/>
      <c r="DH61" s="1026"/>
      <c r="DI61" s="1026"/>
      <c r="DJ61" s="1026"/>
      <c r="DK61" s="1027"/>
      <c r="DL61" s="1025"/>
      <c r="DM61" s="1026"/>
      <c r="DN61" s="1026"/>
      <c r="DO61" s="1026"/>
      <c r="DP61" s="1027"/>
      <c r="DQ61" s="1025"/>
      <c r="DR61" s="1026"/>
      <c r="DS61" s="1026"/>
      <c r="DT61" s="1026"/>
      <c r="DU61" s="1027"/>
      <c r="DV61" s="1028"/>
      <c r="DW61" s="1029"/>
      <c r="DX61" s="1029"/>
      <c r="DY61" s="1029"/>
      <c r="DZ61" s="1030"/>
      <c r="EA61" s="230"/>
    </row>
    <row r="62" spans="1:131" ht="26.25" customHeight="1" x14ac:dyDescent="0.2">
      <c r="A62" s="238">
        <v>35</v>
      </c>
      <c r="B62" s="1066"/>
      <c r="C62" s="1067"/>
      <c r="D62" s="1067"/>
      <c r="E62" s="1067"/>
      <c r="F62" s="1067"/>
      <c r="G62" s="1067"/>
      <c r="H62" s="1067"/>
      <c r="I62" s="1067"/>
      <c r="J62" s="1067"/>
      <c r="K62" s="1067"/>
      <c r="L62" s="1067"/>
      <c r="M62" s="1067"/>
      <c r="N62" s="1067"/>
      <c r="O62" s="1067"/>
      <c r="P62" s="1068"/>
      <c r="Q62" s="1069"/>
      <c r="R62" s="1061"/>
      <c r="S62" s="1061"/>
      <c r="T62" s="1061"/>
      <c r="U62" s="1061"/>
      <c r="V62" s="1061"/>
      <c r="W62" s="1061"/>
      <c r="X62" s="1061"/>
      <c r="Y62" s="1061"/>
      <c r="Z62" s="1061"/>
      <c r="AA62" s="1061"/>
      <c r="AB62" s="1061"/>
      <c r="AC62" s="1061"/>
      <c r="AD62" s="1061"/>
      <c r="AE62" s="1070"/>
      <c r="AF62" s="1071"/>
      <c r="AG62" s="1072"/>
      <c r="AH62" s="1072"/>
      <c r="AI62" s="1072"/>
      <c r="AJ62" s="1073"/>
      <c r="AK62" s="1060"/>
      <c r="AL62" s="1061"/>
      <c r="AM62" s="1061"/>
      <c r="AN62" s="1061"/>
      <c r="AO62" s="1061"/>
      <c r="AP62" s="1061"/>
      <c r="AQ62" s="1061"/>
      <c r="AR62" s="1061"/>
      <c r="AS62" s="1061"/>
      <c r="AT62" s="1061"/>
      <c r="AU62" s="1061"/>
      <c r="AV62" s="1061"/>
      <c r="AW62" s="1061"/>
      <c r="AX62" s="1061"/>
      <c r="AY62" s="1061"/>
      <c r="AZ62" s="1062"/>
      <c r="BA62" s="1062"/>
      <c r="BB62" s="1062"/>
      <c r="BC62" s="1062"/>
      <c r="BD62" s="1062"/>
      <c r="BE62" s="1008"/>
      <c r="BF62" s="1008"/>
      <c r="BG62" s="1008"/>
      <c r="BH62" s="1008"/>
      <c r="BI62" s="1009"/>
      <c r="BJ62" s="1063" t="s">
        <v>417</v>
      </c>
      <c r="BK62" s="1064"/>
      <c r="BL62" s="1064"/>
      <c r="BM62" s="1064"/>
      <c r="BN62" s="1065"/>
      <c r="BO62" s="241"/>
      <c r="BP62" s="241"/>
      <c r="BQ62" s="238">
        <v>56</v>
      </c>
      <c r="BR62" s="239"/>
      <c r="BS62" s="1028"/>
      <c r="BT62" s="1029"/>
      <c r="BU62" s="1029"/>
      <c r="BV62" s="1029"/>
      <c r="BW62" s="1029"/>
      <c r="BX62" s="1029"/>
      <c r="BY62" s="1029"/>
      <c r="BZ62" s="1029"/>
      <c r="CA62" s="1029"/>
      <c r="CB62" s="1029"/>
      <c r="CC62" s="1029"/>
      <c r="CD62" s="1029"/>
      <c r="CE62" s="1029"/>
      <c r="CF62" s="1029"/>
      <c r="CG62" s="1050"/>
      <c r="CH62" s="1025"/>
      <c r="CI62" s="1026"/>
      <c r="CJ62" s="1026"/>
      <c r="CK62" s="1026"/>
      <c r="CL62" s="1027"/>
      <c r="CM62" s="1025"/>
      <c r="CN62" s="1026"/>
      <c r="CO62" s="1026"/>
      <c r="CP62" s="1026"/>
      <c r="CQ62" s="1027"/>
      <c r="CR62" s="1025"/>
      <c r="CS62" s="1026"/>
      <c r="CT62" s="1026"/>
      <c r="CU62" s="1026"/>
      <c r="CV62" s="1027"/>
      <c r="CW62" s="1025"/>
      <c r="CX62" s="1026"/>
      <c r="CY62" s="1026"/>
      <c r="CZ62" s="1026"/>
      <c r="DA62" s="1027"/>
      <c r="DB62" s="1025"/>
      <c r="DC62" s="1026"/>
      <c r="DD62" s="1026"/>
      <c r="DE62" s="1026"/>
      <c r="DF62" s="1027"/>
      <c r="DG62" s="1025"/>
      <c r="DH62" s="1026"/>
      <c r="DI62" s="1026"/>
      <c r="DJ62" s="1026"/>
      <c r="DK62" s="1027"/>
      <c r="DL62" s="1025"/>
      <c r="DM62" s="1026"/>
      <c r="DN62" s="1026"/>
      <c r="DO62" s="1026"/>
      <c r="DP62" s="1027"/>
      <c r="DQ62" s="1025"/>
      <c r="DR62" s="1026"/>
      <c r="DS62" s="1026"/>
      <c r="DT62" s="1026"/>
      <c r="DU62" s="1027"/>
      <c r="DV62" s="1028"/>
      <c r="DW62" s="1029"/>
      <c r="DX62" s="1029"/>
      <c r="DY62" s="1029"/>
      <c r="DZ62" s="1030"/>
      <c r="EA62" s="230"/>
    </row>
    <row r="63" spans="1:131" ht="26.25" customHeight="1" thickBot="1" x14ac:dyDescent="0.25">
      <c r="A63" s="240" t="s">
        <v>395</v>
      </c>
      <c r="B63" s="973" t="s">
        <v>418</v>
      </c>
      <c r="C63" s="974"/>
      <c r="D63" s="974"/>
      <c r="E63" s="974"/>
      <c r="F63" s="974"/>
      <c r="G63" s="974"/>
      <c r="H63" s="974"/>
      <c r="I63" s="974"/>
      <c r="J63" s="974"/>
      <c r="K63" s="974"/>
      <c r="L63" s="974"/>
      <c r="M63" s="974"/>
      <c r="N63" s="974"/>
      <c r="O63" s="974"/>
      <c r="P63" s="984"/>
      <c r="Q63" s="998"/>
      <c r="R63" s="999"/>
      <c r="S63" s="999"/>
      <c r="T63" s="999"/>
      <c r="U63" s="999"/>
      <c r="V63" s="999"/>
      <c r="W63" s="999"/>
      <c r="X63" s="999"/>
      <c r="Y63" s="999"/>
      <c r="Z63" s="999"/>
      <c r="AA63" s="999"/>
      <c r="AB63" s="999"/>
      <c r="AC63" s="999"/>
      <c r="AD63" s="999"/>
      <c r="AE63" s="1056"/>
      <c r="AF63" s="1057">
        <v>2140</v>
      </c>
      <c r="AG63" s="995"/>
      <c r="AH63" s="995"/>
      <c r="AI63" s="995"/>
      <c r="AJ63" s="1058"/>
      <c r="AK63" s="1059"/>
      <c r="AL63" s="999"/>
      <c r="AM63" s="999"/>
      <c r="AN63" s="999"/>
      <c r="AO63" s="999"/>
      <c r="AP63" s="995">
        <v>6327</v>
      </c>
      <c r="AQ63" s="995"/>
      <c r="AR63" s="995"/>
      <c r="AS63" s="995"/>
      <c r="AT63" s="995"/>
      <c r="AU63" s="995">
        <v>4891</v>
      </c>
      <c r="AV63" s="995"/>
      <c r="AW63" s="995"/>
      <c r="AX63" s="995"/>
      <c r="AY63" s="995"/>
      <c r="AZ63" s="1053"/>
      <c r="BA63" s="1053"/>
      <c r="BB63" s="1053"/>
      <c r="BC63" s="1053"/>
      <c r="BD63" s="1053"/>
      <c r="BE63" s="996"/>
      <c r="BF63" s="996"/>
      <c r="BG63" s="996"/>
      <c r="BH63" s="996"/>
      <c r="BI63" s="997"/>
      <c r="BJ63" s="1054" t="s">
        <v>419</v>
      </c>
      <c r="BK63" s="989"/>
      <c r="BL63" s="989"/>
      <c r="BM63" s="989"/>
      <c r="BN63" s="1055"/>
      <c r="BO63" s="241"/>
      <c r="BP63" s="241"/>
      <c r="BQ63" s="238">
        <v>57</v>
      </c>
      <c r="BR63" s="239"/>
      <c r="BS63" s="1028"/>
      <c r="BT63" s="1029"/>
      <c r="BU63" s="1029"/>
      <c r="BV63" s="1029"/>
      <c r="BW63" s="1029"/>
      <c r="BX63" s="1029"/>
      <c r="BY63" s="1029"/>
      <c r="BZ63" s="1029"/>
      <c r="CA63" s="1029"/>
      <c r="CB63" s="1029"/>
      <c r="CC63" s="1029"/>
      <c r="CD63" s="1029"/>
      <c r="CE63" s="1029"/>
      <c r="CF63" s="1029"/>
      <c r="CG63" s="1050"/>
      <c r="CH63" s="1025"/>
      <c r="CI63" s="1026"/>
      <c r="CJ63" s="1026"/>
      <c r="CK63" s="1026"/>
      <c r="CL63" s="1027"/>
      <c r="CM63" s="1025"/>
      <c r="CN63" s="1026"/>
      <c r="CO63" s="1026"/>
      <c r="CP63" s="1026"/>
      <c r="CQ63" s="1027"/>
      <c r="CR63" s="1025"/>
      <c r="CS63" s="1026"/>
      <c r="CT63" s="1026"/>
      <c r="CU63" s="1026"/>
      <c r="CV63" s="1027"/>
      <c r="CW63" s="1025"/>
      <c r="CX63" s="1026"/>
      <c r="CY63" s="1026"/>
      <c r="CZ63" s="1026"/>
      <c r="DA63" s="1027"/>
      <c r="DB63" s="1025"/>
      <c r="DC63" s="1026"/>
      <c r="DD63" s="1026"/>
      <c r="DE63" s="1026"/>
      <c r="DF63" s="1027"/>
      <c r="DG63" s="1025"/>
      <c r="DH63" s="1026"/>
      <c r="DI63" s="1026"/>
      <c r="DJ63" s="1026"/>
      <c r="DK63" s="1027"/>
      <c r="DL63" s="1025"/>
      <c r="DM63" s="1026"/>
      <c r="DN63" s="1026"/>
      <c r="DO63" s="1026"/>
      <c r="DP63" s="1027"/>
      <c r="DQ63" s="1025"/>
      <c r="DR63" s="1026"/>
      <c r="DS63" s="1026"/>
      <c r="DT63" s="1026"/>
      <c r="DU63" s="1027"/>
      <c r="DV63" s="1028"/>
      <c r="DW63" s="1029"/>
      <c r="DX63" s="1029"/>
      <c r="DY63" s="1029"/>
      <c r="DZ63" s="1030"/>
      <c r="EA63" s="230"/>
    </row>
    <row r="64" spans="1:131" ht="26.25" customHeight="1" x14ac:dyDescent="0.2">
      <c r="A64" s="241"/>
      <c r="B64" s="241"/>
      <c r="C64" s="241"/>
      <c r="D64" s="241"/>
      <c r="E64" s="241"/>
      <c r="F64" s="241"/>
      <c r="G64" s="241"/>
      <c r="H64" s="241"/>
      <c r="I64" s="241"/>
      <c r="J64" s="241"/>
      <c r="K64" s="241"/>
      <c r="L64" s="241"/>
      <c r="M64" s="241"/>
      <c r="N64" s="241"/>
      <c r="O64" s="241"/>
      <c r="P64" s="241"/>
      <c r="Q64" s="241"/>
      <c r="R64" s="241"/>
      <c r="S64" s="241"/>
      <c r="T64" s="241"/>
      <c r="U64" s="241"/>
      <c r="V64" s="241"/>
      <c r="W64" s="241"/>
      <c r="X64" s="241"/>
      <c r="Y64" s="241"/>
      <c r="Z64" s="241"/>
      <c r="AA64" s="241"/>
      <c r="AB64" s="241"/>
      <c r="AC64" s="241"/>
      <c r="AD64" s="241"/>
      <c r="AE64" s="241"/>
      <c r="AF64" s="241"/>
      <c r="AG64" s="241"/>
      <c r="AH64" s="241"/>
      <c r="AI64" s="241"/>
      <c r="AJ64" s="241"/>
      <c r="AK64" s="241"/>
      <c r="AL64" s="241"/>
      <c r="AM64" s="241"/>
      <c r="AN64" s="241"/>
      <c r="AO64" s="241"/>
      <c r="AP64" s="241"/>
      <c r="AQ64" s="241"/>
      <c r="AR64" s="241"/>
      <c r="AS64" s="241"/>
      <c r="AT64" s="241"/>
      <c r="AU64" s="241"/>
      <c r="AV64" s="241"/>
      <c r="AW64" s="241"/>
      <c r="AX64" s="241"/>
      <c r="AY64" s="241"/>
      <c r="AZ64" s="241"/>
      <c r="BA64" s="241"/>
      <c r="BB64" s="241"/>
      <c r="BC64" s="241"/>
      <c r="BD64" s="241"/>
      <c r="BE64" s="241"/>
      <c r="BF64" s="241"/>
      <c r="BG64" s="241"/>
      <c r="BH64" s="241"/>
      <c r="BI64" s="241"/>
      <c r="BJ64" s="241"/>
      <c r="BK64" s="241"/>
      <c r="BL64" s="241"/>
      <c r="BM64" s="241"/>
      <c r="BN64" s="241"/>
      <c r="BO64" s="241"/>
      <c r="BP64" s="241"/>
      <c r="BQ64" s="238">
        <v>58</v>
      </c>
      <c r="BR64" s="239"/>
      <c r="BS64" s="1028"/>
      <c r="BT64" s="1029"/>
      <c r="BU64" s="1029"/>
      <c r="BV64" s="1029"/>
      <c r="BW64" s="1029"/>
      <c r="BX64" s="1029"/>
      <c r="BY64" s="1029"/>
      <c r="BZ64" s="1029"/>
      <c r="CA64" s="1029"/>
      <c r="CB64" s="1029"/>
      <c r="CC64" s="1029"/>
      <c r="CD64" s="1029"/>
      <c r="CE64" s="1029"/>
      <c r="CF64" s="1029"/>
      <c r="CG64" s="1050"/>
      <c r="CH64" s="1025"/>
      <c r="CI64" s="1026"/>
      <c r="CJ64" s="1026"/>
      <c r="CK64" s="1026"/>
      <c r="CL64" s="1027"/>
      <c r="CM64" s="1025"/>
      <c r="CN64" s="1026"/>
      <c r="CO64" s="1026"/>
      <c r="CP64" s="1026"/>
      <c r="CQ64" s="1027"/>
      <c r="CR64" s="1025"/>
      <c r="CS64" s="1026"/>
      <c r="CT64" s="1026"/>
      <c r="CU64" s="1026"/>
      <c r="CV64" s="1027"/>
      <c r="CW64" s="1025"/>
      <c r="CX64" s="1026"/>
      <c r="CY64" s="1026"/>
      <c r="CZ64" s="1026"/>
      <c r="DA64" s="1027"/>
      <c r="DB64" s="1025"/>
      <c r="DC64" s="1026"/>
      <c r="DD64" s="1026"/>
      <c r="DE64" s="1026"/>
      <c r="DF64" s="1027"/>
      <c r="DG64" s="1025"/>
      <c r="DH64" s="1026"/>
      <c r="DI64" s="1026"/>
      <c r="DJ64" s="1026"/>
      <c r="DK64" s="1027"/>
      <c r="DL64" s="1025"/>
      <c r="DM64" s="1026"/>
      <c r="DN64" s="1026"/>
      <c r="DO64" s="1026"/>
      <c r="DP64" s="1027"/>
      <c r="DQ64" s="1025"/>
      <c r="DR64" s="1026"/>
      <c r="DS64" s="1026"/>
      <c r="DT64" s="1026"/>
      <c r="DU64" s="1027"/>
      <c r="DV64" s="1028"/>
      <c r="DW64" s="1029"/>
      <c r="DX64" s="1029"/>
      <c r="DY64" s="1029"/>
      <c r="DZ64" s="1030"/>
      <c r="EA64" s="230"/>
    </row>
    <row r="65" spans="1:131" ht="26.25" customHeight="1" thickBot="1" x14ac:dyDescent="0.25">
      <c r="A65" s="232" t="s">
        <v>420</v>
      </c>
      <c r="B65" s="232"/>
      <c r="C65" s="232"/>
      <c r="D65" s="232"/>
      <c r="E65" s="232"/>
      <c r="F65" s="232"/>
      <c r="G65" s="232"/>
      <c r="H65" s="232"/>
      <c r="I65" s="232"/>
      <c r="J65" s="232"/>
      <c r="K65" s="232"/>
      <c r="L65" s="232"/>
      <c r="M65" s="232"/>
      <c r="N65" s="232"/>
      <c r="O65" s="232"/>
      <c r="P65" s="232"/>
      <c r="Q65" s="232"/>
      <c r="R65" s="232"/>
      <c r="S65" s="232"/>
      <c r="T65" s="232"/>
      <c r="U65" s="232"/>
      <c r="V65" s="232"/>
      <c r="W65" s="232"/>
      <c r="X65" s="232"/>
      <c r="Y65" s="232"/>
      <c r="Z65" s="232"/>
      <c r="AA65" s="232"/>
      <c r="AB65" s="232"/>
      <c r="AC65" s="232"/>
      <c r="AD65" s="232"/>
      <c r="AE65" s="232"/>
      <c r="AF65" s="232"/>
      <c r="AG65" s="232"/>
      <c r="AH65" s="232"/>
      <c r="AI65" s="232"/>
      <c r="AJ65" s="232"/>
      <c r="AK65" s="232"/>
      <c r="AL65" s="232"/>
      <c r="AM65" s="232"/>
      <c r="AN65" s="232"/>
      <c r="AO65" s="232"/>
      <c r="AP65" s="232"/>
      <c r="AQ65" s="232"/>
      <c r="AR65" s="232"/>
      <c r="AS65" s="232"/>
      <c r="AT65" s="232"/>
      <c r="AU65" s="232"/>
      <c r="AV65" s="232"/>
      <c r="AW65" s="232"/>
      <c r="AX65" s="232"/>
      <c r="AY65" s="232"/>
      <c r="AZ65" s="232"/>
      <c r="BA65" s="232"/>
      <c r="BB65" s="232"/>
      <c r="BC65" s="232"/>
      <c r="BD65" s="232"/>
      <c r="BE65" s="241"/>
      <c r="BF65" s="241"/>
      <c r="BG65" s="241"/>
      <c r="BH65" s="241"/>
      <c r="BI65" s="241"/>
      <c r="BJ65" s="241"/>
      <c r="BK65" s="241"/>
      <c r="BL65" s="241"/>
      <c r="BM65" s="241"/>
      <c r="BN65" s="241"/>
      <c r="BO65" s="241"/>
      <c r="BP65" s="241"/>
      <c r="BQ65" s="238">
        <v>59</v>
      </c>
      <c r="BR65" s="239"/>
      <c r="BS65" s="1028"/>
      <c r="BT65" s="1029"/>
      <c r="BU65" s="1029"/>
      <c r="BV65" s="1029"/>
      <c r="BW65" s="1029"/>
      <c r="BX65" s="1029"/>
      <c r="BY65" s="1029"/>
      <c r="BZ65" s="1029"/>
      <c r="CA65" s="1029"/>
      <c r="CB65" s="1029"/>
      <c r="CC65" s="1029"/>
      <c r="CD65" s="1029"/>
      <c r="CE65" s="1029"/>
      <c r="CF65" s="1029"/>
      <c r="CG65" s="1050"/>
      <c r="CH65" s="1025"/>
      <c r="CI65" s="1026"/>
      <c r="CJ65" s="1026"/>
      <c r="CK65" s="1026"/>
      <c r="CL65" s="1027"/>
      <c r="CM65" s="1025"/>
      <c r="CN65" s="1026"/>
      <c r="CO65" s="1026"/>
      <c r="CP65" s="1026"/>
      <c r="CQ65" s="1027"/>
      <c r="CR65" s="1025"/>
      <c r="CS65" s="1026"/>
      <c r="CT65" s="1026"/>
      <c r="CU65" s="1026"/>
      <c r="CV65" s="1027"/>
      <c r="CW65" s="1025"/>
      <c r="CX65" s="1026"/>
      <c r="CY65" s="1026"/>
      <c r="CZ65" s="1026"/>
      <c r="DA65" s="1027"/>
      <c r="DB65" s="1025"/>
      <c r="DC65" s="1026"/>
      <c r="DD65" s="1026"/>
      <c r="DE65" s="1026"/>
      <c r="DF65" s="1027"/>
      <c r="DG65" s="1025"/>
      <c r="DH65" s="1026"/>
      <c r="DI65" s="1026"/>
      <c r="DJ65" s="1026"/>
      <c r="DK65" s="1027"/>
      <c r="DL65" s="1025"/>
      <c r="DM65" s="1026"/>
      <c r="DN65" s="1026"/>
      <c r="DO65" s="1026"/>
      <c r="DP65" s="1027"/>
      <c r="DQ65" s="1025"/>
      <c r="DR65" s="1026"/>
      <c r="DS65" s="1026"/>
      <c r="DT65" s="1026"/>
      <c r="DU65" s="1027"/>
      <c r="DV65" s="1028"/>
      <c r="DW65" s="1029"/>
      <c r="DX65" s="1029"/>
      <c r="DY65" s="1029"/>
      <c r="DZ65" s="1030"/>
      <c r="EA65" s="230"/>
    </row>
    <row r="66" spans="1:131" ht="26.25" customHeight="1" x14ac:dyDescent="0.2">
      <c r="A66" s="1031" t="s">
        <v>421</v>
      </c>
      <c r="B66" s="1032"/>
      <c r="C66" s="1032"/>
      <c r="D66" s="1032"/>
      <c r="E66" s="1032"/>
      <c r="F66" s="1032"/>
      <c r="G66" s="1032"/>
      <c r="H66" s="1032"/>
      <c r="I66" s="1032"/>
      <c r="J66" s="1032"/>
      <c r="K66" s="1032"/>
      <c r="L66" s="1032"/>
      <c r="M66" s="1032"/>
      <c r="N66" s="1032"/>
      <c r="O66" s="1032"/>
      <c r="P66" s="1033"/>
      <c r="Q66" s="1037" t="s">
        <v>399</v>
      </c>
      <c r="R66" s="1038"/>
      <c r="S66" s="1038"/>
      <c r="T66" s="1038"/>
      <c r="U66" s="1039"/>
      <c r="V66" s="1037" t="s">
        <v>422</v>
      </c>
      <c r="W66" s="1038"/>
      <c r="X66" s="1038"/>
      <c r="Y66" s="1038"/>
      <c r="Z66" s="1039"/>
      <c r="AA66" s="1037" t="s">
        <v>401</v>
      </c>
      <c r="AB66" s="1038"/>
      <c r="AC66" s="1038"/>
      <c r="AD66" s="1038"/>
      <c r="AE66" s="1039"/>
      <c r="AF66" s="1043" t="s">
        <v>423</v>
      </c>
      <c r="AG66" s="1044"/>
      <c r="AH66" s="1044"/>
      <c r="AI66" s="1044"/>
      <c r="AJ66" s="1045"/>
      <c r="AK66" s="1037" t="s">
        <v>403</v>
      </c>
      <c r="AL66" s="1032"/>
      <c r="AM66" s="1032"/>
      <c r="AN66" s="1032"/>
      <c r="AO66" s="1033"/>
      <c r="AP66" s="1037" t="s">
        <v>404</v>
      </c>
      <c r="AQ66" s="1038"/>
      <c r="AR66" s="1038"/>
      <c r="AS66" s="1038"/>
      <c r="AT66" s="1039"/>
      <c r="AU66" s="1037" t="s">
        <v>424</v>
      </c>
      <c r="AV66" s="1038"/>
      <c r="AW66" s="1038"/>
      <c r="AX66" s="1038"/>
      <c r="AY66" s="1039"/>
      <c r="AZ66" s="1037" t="s">
        <v>383</v>
      </c>
      <c r="BA66" s="1038"/>
      <c r="BB66" s="1038"/>
      <c r="BC66" s="1038"/>
      <c r="BD66" s="1051"/>
      <c r="BE66" s="241"/>
      <c r="BF66" s="241"/>
      <c r="BG66" s="241"/>
      <c r="BH66" s="241"/>
      <c r="BI66" s="241"/>
      <c r="BJ66" s="241"/>
      <c r="BK66" s="241"/>
      <c r="BL66" s="241"/>
      <c r="BM66" s="241"/>
      <c r="BN66" s="241"/>
      <c r="BO66" s="241"/>
      <c r="BP66" s="241"/>
      <c r="BQ66" s="238">
        <v>60</v>
      </c>
      <c r="BR66" s="243"/>
      <c r="BS66" s="981"/>
      <c r="BT66" s="982"/>
      <c r="BU66" s="982"/>
      <c r="BV66" s="982"/>
      <c r="BW66" s="982"/>
      <c r="BX66" s="982"/>
      <c r="BY66" s="982"/>
      <c r="BZ66" s="982"/>
      <c r="CA66" s="982"/>
      <c r="CB66" s="982"/>
      <c r="CC66" s="982"/>
      <c r="CD66" s="982"/>
      <c r="CE66" s="982"/>
      <c r="CF66" s="982"/>
      <c r="CG66" s="991"/>
      <c r="CH66" s="992"/>
      <c r="CI66" s="993"/>
      <c r="CJ66" s="993"/>
      <c r="CK66" s="993"/>
      <c r="CL66" s="994"/>
      <c r="CM66" s="992"/>
      <c r="CN66" s="993"/>
      <c r="CO66" s="993"/>
      <c r="CP66" s="993"/>
      <c r="CQ66" s="994"/>
      <c r="CR66" s="992"/>
      <c r="CS66" s="993"/>
      <c r="CT66" s="993"/>
      <c r="CU66" s="993"/>
      <c r="CV66" s="994"/>
      <c r="CW66" s="992"/>
      <c r="CX66" s="993"/>
      <c r="CY66" s="993"/>
      <c r="CZ66" s="993"/>
      <c r="DA66" s="994"/>
      <c r="DB66" s="992"/>
      <c r="DC66" s="993"/>
      <c r="DD66" s="993"/>
      <c r="DE66" s="993"/>
      <c r="DF66" s="994"/>
      <c r="DG66" s="992"/>
      <c r="DH66" s="993"/>
      <c r="DI66" s="993"/>
      <c r="DJ66" s="993"/>
      <c r="DK66" s="994"/>
      <c r="DL66" s="992"/>
      <c r="DM66" s="993"/>
      <c r="DN66" s="993"/>
      <c r="DO66" s="993"/>
      <c r="DP66" s="994"/>
      <c r="DQ66" s="992"/>
      <c r="DR66" s="993"/>
      <c r="DS66" s="993"/>
      <c r="DT66" s="993"/>
      <c r="DU66" s="994"/>
      <c r="DV66" s="981"/>
      <c r="DW66" s="982"/>
      <c r="DX66" s="982"/>
      <c r="DY66" s="982"/>
      <c r="DZ66" s="983"/>
      <c r="EA66" s="230"/>
    </row>
    <row r="67" spans="1:131" ht="26.25" customHeight="1" thickBot="1" x14ac:dyDescent="0.25">
      <c r="A67" s="1034"/>
      <c r="B67" s="1035"/>
      <c r="C67" s="1035"/>
      <c r="D67" s="1035"/>
      <c r="E67" s="1035"/>
      <c r="F67" s="1035"/>
      <c r="G67" s="1035"/>
      <c r="H67" s="1035"/>
      <c r="I67" s="1035"/>
      <c r="J67" s="1035"/>
      <c r="K67" s="1035"/>
      <c r="L67" s="1035"/>
      <c r="M67" s="1035"/>
      <c r="N67" s="1035"/>
      <c r="O67" s="1035"/>
      <c r="P67" s="1036"/>
      <c r="Q67" s="1040"/>
      <c r="R67" s="1041"/>
      <c r="S67" s="1041"/>
      <c r="T67" s="1041"/>
      <c r="U67" s="1042"/>
      <c r="V67" s="1040"/>
      <c r="W67" s="1041"/>
      <c r="X67" s="1041"/>
      <c r="Y67" s="1041"/>
      <c r="Z67" s="1042"/>
      <c r="AA67" s="1040"/>
      <c r="AB67" s="1041"/>
      <c r="AC67" s="1041"/>
      <c r="AD67" s="1041"/>
      <c r="AE67" s="1042"/>
      <c r="AF67" s="1046"/>
      <c r="AG67" s="1047"/>
      <c r="AH67" s="1047"/>
      <c r="AI67" s="1047"/>
      <c r="AJ67" s="1048"/>
      <c r="AK67" s="1049"/>
      <c r="AL67" s="1035"/>
      <c r="AM67" s="1035"/>
      <c r="AN67" s="1035"/>
      <c r="AO67" s="1036"/>
      <c r="AP67" s="1040"/>
      <c r="AQ67" s="1041"/>
      <c r="AR67" s="1041"/>
      <c r="AS67" s="1041"/>
      <c r="AT67" s="1042"/>
      <c r="AU67" s="1040"/>
      <c r="AV67" s="1041"/>
      <c r="AW67" s="1041"/>
      <c r="AX67" s="1041"/>
      <c r="AY67" s="1042"/>
      <c r="AZ67" s="1040"/>
      <c r="BA67" s="1041"/>
      <c r="BB67" s="1041"/>
      <c r="BC67" s="1041"/>
      <c r="BD67" s="1052"/>
      <c r="BE67" s="241"/>
      <c r="BF67" s="241"/>
      <c r="BG67" s="241"/>
      <c r="BH67" s="241"/>
      <c r="BI67" s="241"/>
      <c r="BJ67" s="241"/>
      <c r="BK67" s="241"/>
      <c r="BL67" s="241"/>
      <c r="BM67" s="241"/>
      <c r="BN67" s="241"/>
      <c r="BO67" s="241"/>
      <c r="BP67" s="241"/>
      <c r="BQ67" s="238">
        <v>61</v>
      </c>
      <c r="BR67" s="243"/>
      <c r="BS67" s="981"/>
      <c r="BT67" s="982"/>
      <c r="BU67" s="982"/>
      <c r="BV67" s="982"/>
      <c r="BW67" s="982"/>
      <c r="BX67" s="982"/>
      <c r="BY67" s="982"/>
      <c r="BZ67" s="982"/>
      <c r="CA67" s="982"/>
      <c r="CB67" s="982"/>
      <c r="CC67" s="982"/>
      <c r="CD67" s="982"/>
      <c r="CE67" s="982"/>
      <c r="CF67" s="982"/>
      <c r="CG67" s="991"/>
      <c r="CH67" s="992"/>
      <c r="CI67" s="993"/>
      <c r="CJ67" s="993"/>
      <c r="CK67" s="993"/>
      <c r="CL67" s="994"/>
      <c r="CM67" s="992"/>
      <c r="CN67" s="993"/>
      <c r="CO67" s="993"/>
      <c r="CP67" s="993"/>
      <c r="CQ67" s="994"/>
      <c r="CR67" s="992"/>
      <c r="CS67" s="993"/>
      <c r="CT67" s="993"/>
      <c r="CU67" s="993"/>
      <c r="CV67" s="994"/>
      <c r="CW67" s="992"/>
      <c r="CX67" s="993"/>
      <c r="CY67" s="993"/>
      <c r="CZ67" s="993"/>
      <c r="DA67" s="994"/>
      <c r="DB67" s="992"/>
      <c r="DC67" s="993"/>
      <c r="DD67" s="993"/>
      <c r="DE67" s="993"/>
      <c r="DF67" s="994"/>
      <c r="DG67" s="992"/>
      <c r="DH67" s="993"/>
      <c r="DI67" s="993"/>
      <c r="DJ67" s="993"/>
      <c r="DK67" s="994"/>
      <c r="DL67" s="992"/>
      <c r="DM67" s="993"/>
      <c r="DN67" s="993"/>
      <c r="DO67" s="993"/>
      <c r="DP67" s="994"/>
      <c r="DQ67" s="992"/>
      <c r="DR67" s="993"/>
      <c r="DS67" s="993"/>
      <c r="DT67" s="993"/>
      <c r="DU67" s="994"/>
      <c r="DV67" s="981"/>
      <c r="DW67" s="982"/>
      <c r="DX67" s="982"/>
      <c r="DY67" s="982"/>
      <c r="DZ67" s="983"/>
      <c r="EA67" s="230"/>
    </row>
    <row r="68" spans="1:131" ht="26.25" customHeight="1" thickTop="1" x14ac:dyDescent="0.2">
      <c r="A68" s="236">
        <v>1</v>
      </c>
      <c r="B68" s="1021" t="s">
        <v>589</v>
      </c>
      <c r="C68" s="1022"/>
      <c r="D68" s="1022"/>
      <c r="E68" s="1022"/>
      <c r="F68" s="1022"/>
      <c r="G68" s="1022"/>
      <c r="H68" s="1022"/>
      <c r="I68" s="1022"/>
      <c r="J68" s="1022"/>
      <c r="K68" s="1022"/>
      <c r="L68" s="1022"/>
      <c r="M68" s="1022"/>
      <c r="N68" s="1022"/>
      <c r="O68" s="1022"/>
      <c r="P68" s="1023"/>
      <c r="Q68" s="1024">
        <v>2273</v>
      </c>
      <c r="R68" s="1018"/>
      <c r="S68" s="1018"/>
      <c r="T68" s="1018"/>
      <c r="U68" s="1018"/>
      <c r="V68" s="1018">
        <v>2162</v>
      </c>
      <c r="W68" s="1018"/>
      <c r="X68" s="1018"/>
      <c r="Y68" s="1018"/>
      <c r="Z68" s="1018"/>
      <c r="AA68" s="1018">
        <v>111</v>
      </c>
      <c r="AB68" s="1018"/>
      <c r="AC68" s="1018"/>
      <c r="AD68" s="1018"/>
      <c r="AE68" s="1018"/>
      <c r="AF68" s="1018">
        <v>111</v>
      </c>
      <c r="AG68" s="1018"/>
      <c r="AH68" s="1018"/>
      <c r="AI68" s="1018"/>
      <c r="AJ68" s="1018"/>
      <c r="AK68" s="1018" t="s">
        <v>587</v>
      </c>
      <c r="AL68" s="1018"/>
      <c r="AM68" s="1018"/>
      <c r="AN68" s="1018"/>
      <c r="AO68" s="1018"/>
      <c r="AP68" s="1018" t="s">
        <v>587</v>
      </c>
      <c r="AQ68" s="1018"/>
      <c r="AR68" s="1018"/>
      <c r="AS68" s="1018"/>
      <c r="AT68" s="1018"/>
      <c r="AU68" s="1018" t="s">
        <v>587</v>
      </c>
      <c r="AV68" s="1018"/>
      <c r="AW68" s="1018"/>
      <c r="AX68" s="1018"/>
      <c r="AY68" s="1018"/>
      <c r="AZ68" s="1019"/>
      <c r="BA68" s="1019"/>
      <c r="BB68" s="1019"/>
      <c r="BC68" s="1019"/>
      <c r="BD68" s="1020"/>
      <c r="BE68" s="241"/>
      <c r="BF68" s="241"/>
      <c r="BG68" s="241"/>
      <c r="BH68" s="241"/>
      <c r="BI68" s="241"/>
      <c r="BJ68" s="241"/>
      <c r="BK68" s="241"/>
      <c r="BL68" s="241"/>
      <c r="BM68" s="241"/>
      <c r="BN68" s="241"/>
      <c r="BO68" s="241"/>
      <c r="BP68" s="241"/>
      <c r="BQ68" s="238">
        <v>62</v>
      </c>
      <c r="BR68" s="243"/>
      <c r="BS68" s="981"/>
      <c r="BT68" s="982"/>
      <c r="BU68" s="982"/>
      <c r="BV68" s="982"/>
      <c r="BW68" s="982"/>
      <c r="BX68" s="982"/>
      <c r="BY68" s="982"/>
      <c r="BZ68" s="982"/>
      <c r="CA68" s="982"/>
      <c r="CB68" s="982"/>
      <c r="CC68" s="982"/>
      <c r="CD68" s="982"/>
      <c r="CE68" s="982"/>
      <c r="CF68" s="982"/>
      <c r="CG68" s="991"/>
      <c r="CH68" s="992"/>
      <c r="CI68" s="993"/>
      <c r="CJ68" s="993"/>
      <c r="CK68" s="993"/>
      <c r="CL68" s="994"/>
      <c r="CM68" s="992"/>
      <c r="CN68" s="993"/>
      <c r="CO68" s="993"/>
      <c r="CP68" s="993"/>
      <c r="CQ68" s="994"/>
      <c r="CR68" s="992"/>
      <c r="CS68" s="993"/>
      <c r="CT68" s="993"/>
      <c r="CU68" s="993"/>
      <c r="CV68" s="994"/>
      <c r="CW68" s="992"/>
      <c r="CX68" s="993"/>
      <c r="CY68" s="993"/>
      <c r="CZ68" s="993"/>
      <c r="DA68" s="994"/>
      <c r="DB68" s="992"/>
      <c r="DC68" s="993"/>
      <c r="DD68" s="993"/>
      <c r="DE68" s="993"/>
      <c r="DF68" s="994"/>
      <c r="DG68" s="992"/>
      <c r="DH68" s="993"/>
      <c r="DI68" s="993"/>
      <c r="DJ68" s="993"/>
      <c r="DK68" s="994"/>
      <c r="DL68" s="992"/>
      <c r="DM68" s="993"/>
      <c r="DN68" s="993"/>
      <c r="DO68" s="993"/>
      <c r="DP68" s="994"/>
      <c r="DQ68" s="992"/>
      <c r="DR68" s="993"/>
      <c r="DS68" s="993"/>
      <c r="DT68" s="993"/>
      <c r="DU68" s="994"/>
      <c r="DV68" s="981"/>
      <c r="DW68" s="982"/>
      <c r="DX68" s="982"/>
      <c r="DY68" s="982"/>
      <c r="DZ68" s="983"/>
      <c r="EA68" s="230"/>
    </row>
    <row r="69" spans="1:131" ht="26.25" customHeight="1" x14ac:dyDescent="0.2">
      <c r="A69" s="238">
        <v>2</v>
      </c>
      <c r="B69" s="1010" t="s">
        <v>590</v>
      </c>
      <c r="C69" s="1011"/>
      <c r="D69" s="1011"/>
      <c r="E69" s="1011"/>
      <c r="F69" s="1011"/>
      <c r="G69" s="1011"/>
      <c r="H69" s="1011"/>
      <c r="I69" s="1011"/>
      <c r="J69" s="1011"/>
      <c r="K69" s="1011"/>
      <c r="L69" s="1011"/>
      <c r="M69" s="1011"/>
      <c r="N69" s="1011"/>
      <c r="O69" s="1011"/>
      <c r="P69" s="1012"/>
      <c r="Q69" s="1013">
        <v>983883</v>
      </c>
      <c r="R69" s="1007"/>
      <c r="S69" s="1007"/>
      <c r="T69" s="1007"/>
      <c r="U69" s="1007"/>
      <c r="V69" s="1007">
        <v>942967</v>
      </c>
      <c r="W69" s="1007"/>
      <c r="X69" s="1007"/>
      <c r="Y69" s="1007"/>
      <c r="Z69" s="1007"/>
      <c r="AA69" s="1007">
        <v>40916</v>
      </c>
      <c r="AB69" s="1007"/>
      <c r="AC69" s="1007"/>
      <c r="AD69" s="1007"/>
      <c r="AE69" s="1007"/>
      <c r="AF69" s="1007">
        <v>40916</v>
      </c>
      <c r="AG69" s="1007"/>
      <c r="AH69" s="1007"/>
      <c r="AI69" s="1007"/>
      <c r="AJ69" s="1007"/>
      <c r="AK69" s="1007">
        <v>1</v>
      </c>
      <c r="AL69" s="1007"/>
      <c r="AM69" s="1007"/>
      <c r="AN69" s="1007"/>
      <c r="AO69" s="1007"/>
      <c r="AP69" s="1007" t="s">
        <v>587</v>
      </c>
      <c r="AQ69" s="1007"/>
      <c r="AR69" s="1007"/>
      <c r="AS69" s="1007"/>
      <c r="AT69" s="1007"/>
      <c r="AU69" s="1007" t="s">
        <v>587</v>
      </c>
      <c r="AV69" s="1007"/>
      <c r="AW69" s="1007"/>
      <c r="AX69" s="1007"/>
      <c r="AY69" s="1007"/>
      <c r="AZ69" s="1008"/>
      <c r="BA69" s="1008"/>
      <c r="BB69" s="1008"/>
      <c r="BC69" s="1008"/>
      <c r="BD69" s="1009"/>
      <c r="BE69" s="241"/>
      <c r="BF69" s="241"/>
      <c r="BG69" s="241"/>
      <c r="BH69" s="241"/>
      <c r="BI69" s="241"/>
      <c r="BJ69" s="241"/>
      <c r="BK69" s="241"/>
      <c r="BL69" s="241"/>
      <c r="BM69" s="241"/>
      <c r="BN69" s="241"/>
      <c r="BO69" s="241"/>
      <c r="BP69" s="241"/>
      <c r="BQ69" s="238">
        <v>63</v>
      </c>
      <c r="BR69" s="243"/>
      <c r="BS69" s="981"/>
      <c r="BT69" s="982"/>
      <c r="BU69" s="982"/>
      <c r="BV69" s="982"/>
      <c r="BW69" s="982"/>
      <c r="BX69" s="982"/>
      <c r="BY69" s="982"/>
      <c r="BZ69" s="982"/>
      <c r="CA69" s="982"/>
      <c r="CB69" s="982"/>
      <c r="CC69" s="982"/>
      <c r="CD69" s="982"/>
      <c r="CE69" s="982"/>
      <c r="CF69" s="982"/>
      <c r="CG69" s="991"/>
      <c r="CH69" s="992"/>
      <c r="CI69" s="993"/>
      <c r="CJ69" s="993"/>
      <c r="CK69" s="993"/>
      <c r="CL69" s="994"/>
      <c r="CM69" s="992"/>
      <c r="CN69" s="993"/>
      <c r="CO69" s="993"/>
      <c r="CP69" s="993"/>
      <c r="CQ69" s="994"/>
      <c r="CR69" s="992"/>
      <c r="CS69" s="993"/>
      <c r="CT69" s="993"/>
      <c r="CU69" s="993"/>
      <c r="CV69" s="994"/>
      <c r="CW69" s="992"/>
      <c r="CX69" s="993"/>
      <c r="CY69" s="993"/>
      <c r="CZ69" s="993"/>
      <c r="DA69" s="994"/>
      <c r="DB69" s="992"/>
      <c r="DC69" s="993"/>
      <c r="DD69" s="993"/>
      <c r="DE69" s="993"/>
      <c r="DF69" s="994"/>
      <c r="DG69" s="992"/>
      <c r="DH69" s="993"/>
      <c r="DI69" s="993"/>
      <c r="DJ69" s="993"/>
      <c r="DK69" s="994"/>
      <c r="DL69" s="992"/>
      <c r="DM69" s="993"/>
      <c r="DN69" s="993"/>
      <c r="DO69" s="993"/>
      <c r="DP69" s="994"/>
      <c r="DQ69" s="992"/>
      <c r="DR69" s="993"/>
      <c r="DS69" s="993"/>
      <c r="DT69" s="993"/>
      <c r="DU69" s="994"/>
      <c r="DV69" s="981"/>
      <c r="DW69" s="982"/>
      <c r="DX69" s="982"/>
      <c r="DY69" s="982"/>
      <c r="DZ69" s="983"/>
      <c r="EA69" s="230"/>
    </row>
    <row r="70" spans="1:131" ht="26.25" customHeight="1" x14ac:dyDescent="0.2">
      <c r="A70" s="238">
        <v>3</v>
      </c>
      <c r="B70" s="1010" t="s">
        <v>591</v>
      </c>
      <c r="C70" s="1011"/>
      <c r="D70" s="1011"/>
      <c r="E70" s="1011"/>
      <c r="F70" s="1011"/>
      <c r="G70" s="1011"/>
      <c r="H70" s="1011"/>
      <c r="I70" s="1011"/>
      <c r="J70" s="1011"/>
      <c r="K70" s="1011"/>
      <c r="L70" s="1011"/>
      <c r="M70" s="1011"/>
      <c r="N70" s="1011"/>
      <c r="O70" s="1011"/>
      <c r="P70" s="1012"/>
      <c r="Q70" s="1013">
        <v>551</v>
      </c>
      <c r="R70" s="1007"/>
      <c r="S70" s="1007"/>
      <c r="T70" s="1007"/>
      <c r="U70" s="1007"/>
      <c r="V70" s="1007">
        <v>519</v>
      </c>
      <c r="W70" s="1007"/>
      <c r="X70" s="1007"/>
      <c r="Y70" s="1007"/>
      <c r="Z70" s="1007"/>
      <c r="AA70" s="1007">
        <v>32</v>
      </c>
      <c r="AB70" s="1007"/>
      <c r="AC70" s="1007"/>
      <c r="AD70" s="1007"/>
      <c r="AE70" s="1007"/>
      <c r="AF70" s="1007">
        <v>32</v>
      </c>
      <c r="AG70" s="1007"/>
      <c r="AH70" s="1007"/>
      <c r="AI70" s="1007"/>
      <c r="AJ70" s="1007"/>
      <c r="AK70" s="1007" t="s">
        <v>587</v>
      </c>
      <c r="AL70" s="1007"/>
      <c r="AM70" s="1007"/>
      <c r="AN70" s="1007"/>
      <c r="AO70" s="1007"/>
      <c r="AP70" s="1007" t="s">
        <v>587</v>
      </c>
      <c r="AQ70" s="1007"/>
      <c r="AR70" s="1007"/>
      <c r="AS70" s="1007"/>
      <c r="AT70" s="1007"/>
      <c r="AU70" s="1007" t="s">
        <v>587</v>
      </c>
      <c r="AV70" s="1007"/>
      <c r="AW70" s="1007"/>
      <c r="AX70" s="1007"/>
      <c r="AY70" s="1007"/>
      <c r="AZ70" s="1008"/>
      <c r="BA70" s="1008"/>
      <c r="BB70" s="1008"/>
      <c r="BC70" s="1008"/>
      <c r="BD70" s="1009"/>
      <c r="BE70" s="241"/>
      <c r="BF70" s="241"/>
      <c r="BG70" s="241"/>
      <c r="BH70" s="241"/>
      <c r="BI70" s="241"/>
      <c r="BJ70" s="241"/>
      <c r="BK70" s="241"/>
      <c r="BL70" s="241"/>
      <c r="BM70" s="241"/>
      <c r="BN70" s="241"/>
      <c r="BO70" s="241"/>
      <c r="BP70" s="241"/>
      <c r="BQ70" s="238">
        <v>64</v>
      </c>
      <c r="BR70" s="243"/>
      <c r="BS70" s="981"/>
      <c r="BT70" s="982"/>
      <c r="BU70" s="982"/>
      <c r="BV70" s="982"/>
      <c r="BW70" s="982"/>
      <c r="BX70" s="982"/>
      <c r="BY70" s="982"/>
      <c r="BZ70" s="982"/>
      <c r="CA70" s="982"/>
      <c r="CB70" s="982"/>
      <c r="CC70" s="982"/>
      <c r="CD70" s="982"/>
      <c r="CE70" s="982"/>
      <c r="CF70" s="982"/>
      <c r="CG70" s="991"/>
      <c r="CH70" s="992"/>
      <c r="CI70" s="993"/>
      <c r="CJ70" s="993"/>
      <c r="CK70" s="993"/>
      <c r="CL70" s="994"/>
      <c r="CM70" s="992"/>
      <c r="CN70" s="993"/>
      <c r="CO70" s="993"/>
      <c r="CP70" s="993"/>
      <c r="CQ70" s="994"/>
      <c r="CR70" s="992"/>
      <c r="CS70" s="993"/>
      <c r="CT70" s="993"/>
      <c r="CU70" s="993"/>
      <c r="CV70" s="994"/>
      <c r="CW70" s="992"/>
      <c r="CX70" s="993"/>
      <c r="CY70" s="993"/>
      <c r="CZ70" s="993"/>
      <c r="DA70" s="994"/>
      <c r="DB70" s="992"/>
      <c r="DC70" s="993"/>
      <c r="DD70" s="993"/>
      <c r="DE70" s="993"/>
      <c r="DF70" s="994"/>
      <c r="DG70" s="992"/>
      <c r="DH70" s="993"/>
      <c r="DI70" s="993"/>
      <c r="DJ70" s="993"/>
      <c r="DK70" s="994"/>
      <c r="DL70" s="992"/>
      <c r="DM70" s="993"/>
      <c r="DN70" s="993"/>
      <c r="DO70" s="993"/>
      <c r="DP70" s="994"/>
      <c r="DQ70" s="992"/>
      <c r="DR70" s="993"/>
      <c r="DS70" s="993"/>
      <c r="DT70" s="993"/>
      <c r="DU70" s="994"/>
      <c r="DV70" s="981"/>
      <c r="DW70" s="982"/>
      <c r="DX70" s="982"/>
      <c r="DY70" s="982"/>
      <c r="DZ70" s="983"/>
      <c r="EA70" s="230"/>
    </row>
    <row r="71" spans="1:131" ht="26.25" customHeight="1" x14ac:dyDescent="0.2">
      <c r="A71" s="238">
        <v>4</v>
      </c>
      <c r="B71" s="1010" t="s">
        <v>592</v>
      </c>
      <c r="C71" s="1011"/>
      <c r="D71" s="1011"/>
      <c r="E71" s="1011"/>
      <c r="F71" s="1011"/>
      <c r="G71" s="1011"/>
      <c r="H71" s="1011"/>
      <c r="I71" s="1011"/>
      <c r="J71" s="1011"/>
      <c r="K71" s="1011"/>
      <c r="L71" s="1011"/>
      <c r="M71" s="1011"/>
      <c r="N71" s="1011"/>
      <c r="O71" s="1011"/>
      <c r="P71" s="1012"/>
      <c r="Q71" s="1013">
        <v>90</v>
      </c>
      <c r="R71" s="1007"/>
      <c r="S71" s="1007"/>
      <c r="T71" s="1007"/>
      <c r="U71" s="1007"/>
      <c r="V71" s="1007">
        <v>86</v>
      </c>
      <c r="W71" s="1007"/>
      <c r="X71" s="1007"/>
      <c r="Y71" s="1007"/>
      <c r="Z71" s="1007"/>
      <c r="AA71" s="1007">
        <v>4</v>
      </c>
      <c r="AB71" s="1007"/>
      <c r="AC71" s="1007"/>
      <c r="AD71" s="1007"/>
      <c r="AE71" s="1007"/>
      <c r="AF71" s="1007">
        <v>4</v>
      </c>
      <c r="AG71" s="1007"/>
      <c r="AH71" s="1007"/>
      <c r="AI71" s="1007"/>
      <c r="AJ71" s="1007"/>
      <c r="AK71" s="1007" t="s">
        <v>587</v>
      </c>
      <c r="AL71" s="1007"/>
      <c r="AM71" s="1007"/>
      <c r="AN71" s="1007"/>
      <c r="AO71" s="1007"/>
      <c r="AP71" s="1007" t="s">
        <v>587</v>
      </c>
      <c r="AQ71" s="1007"/>
      <c r="AR71" s="1007"/>
      <c r="AS71" s="1007"/>
      <c r="AT71" s="1007"/>
      <c r="AU71" s="1007" t="s">
        <v>587</v>
      </c>
      <c r="AV71" s="1007"/>
      <c r="AW71" s="1007"/>
      <c r="AX71" s="1007"/>
      <c r="AY71" s="1007"/>
      <c r="AZ71" s="1008"/>
      <c r="BA71" s="1008"/>
      <c r="BB71" s="1008"/>
      <c r="BC71" s="1008"/>
      <c r="BD71" s="1009"/>
      <c r="BE71" s="241"/>
      <c r="BF71" s="241"/>
      <c r="BG71" s="241"/>
      <c r="BH71" s="241"/>
      <c r="BI71" s="241"/>
      <c r="BJ71" s="241"/>
      <c r="BK71" s="241"/>
      <c r="BL71" s="241"/>
      <c r="BM71" s="241"/>
      <c r="BN71" s="241"/>
      <c r="BO71" s="241"/>
      <c r="BP71" s="241"/>
      <c r="BQ71" s="238">
        <v>65</v>
      </c>
      <c r="BR71" s="243"/>
      <c r="BS71" s="981"/>
      <c r="BT71" s="982"/>
      <c r="BU71" s="982"/>
      <c r="BV71" s="982"/>
      <c r="BW71" s="982"/>
      <c r="BX71" s="982"/>
      <c r="BY71" s="982"/>
      <c r="BZ71" s="982"/>
      <c r="CA71" s="982"/>
      <c r="CB71" s="982"/>
      <c r="CC71" s="982"/>
      <c r="CD71" s="982"/>
      <c r="CE71" s="982"/>
      <c r="CF71" s="982"/>
      <c r="CG71" s="991"/>
      <c r="CH71" s="992"/>
      <c r="CI71" s="993"/>
      <c r="CJ71" s="993"/>
      <c r="CK71" s="993"/>
      <c r="CL71" s="994"/>
      <c r="CM71" s="992"/>
      <c r="CN71" s="993"/>
      <c r="CO71" s="993"/>
      <c r="CP71" s="993"/>
      <c r="CQ71" s="994"/>
      <c r="CR71" s="992"/>
      <c r="CS71" s="993"/>
      <c r="CT71" s="993"/>
      <c r="CU71" s="993"/>
      <c r="CV71" s="994"/>
      <c r="CW71" s="992"/>
      <c r="CX71" s="993"/>
      <c r="CY71" s="993"/>
      <c r="CZ71" s="993"/>
      <c r="DA71" s="994"/>
      <c r="DB71" s="992"/>
      <c r="DC71" s="993"/>
      <c r="DD71" s="993"/>
      <c r="DE71" s="993"/>
      <c r="DF71" s="994"/>
      <c r="DG71" s="992"/>
      <c r="DH71" s="993"/>
      <c r="DI71" s="993"/>
      <c r="DJ71" s="993"/>
      <c r="DK71" s="994"/>
      <c r="DL71" s="992"/>
      <c r="DM71" s="993"/>
      <c r="DN71" s="993"/>
      <c r="DO71" s="993"/>
      <c r="DP71" s="994"/>
      <c r="DQ71" s="992"/>
      <c r="DR71" s="993"/>
      <c r="DS71" s="993"/>
      <c r="DT71" s="993"/>
      <c r="DU71" s="994"/>
      <c r="DV71" s="981"/>
      <c r="DW71" s="982"/>
      <c r="DX71" s="982"/>
      <c r="DY71" s="982"/>
      <c r="DZ71" s="983"/>
      <c r="EA71" s="230"/>
    </row>
    <row r="72" spans="1:131" ht="26.25" customHeight="1" x14ac:dyDescent="0.2">
      <c r="A72" s="238">
        <v>5</v>
      </c>
      <c r="B72" s="1010"/>
      <c r="C72" s="1011"/>
      <c r="D72" s="1011"/>
      <c r="E72" s="1011"/>
      <c r="F72" s="1011"/>
      <c r="G72" s="1011"/>
      <c r="H72" s="1011"/>
      <c r="I72" s="1011"/>
      <c r="J72" s="1011"/>
      <c r="K72" s="1011"/>
      <c r="L72" s="1011"/>
      <c r="M72" s="1011"/>
      <c r="N72" s="1011"/>
      <c r="O72" s="1011"/>
      <c r="P72" s="1012"/>
      <c r="Q72" s="1013"/>
      <c r="R72" s="1007"/>
      <c r="S72" s="1007"/>
      <c r="T72" s="1007"/>
      <c r="U72" s="1007"/>
      <c r="V72" s="1007"/>
      <c r="W72" s="1007"/>
      <c r="X72" s="1007"/>
      <c r="Y72" s="1007"/>
      <c r="Z72" s="1007"/>
      <c r="AA72" s="1007"/>
      <c r="AB72" s="1007"/>
      <c r="AC72" s="1007"/>
      <c r="AD72" s="1007"/>
      <c r="AE72" s="1007"/>
      <c r="AF72" s="1007"/>
      <c r="AG72" s="1007"/>
      <c r="AH72" s="1007"/>
      <c r="AI72" s="1007"/>
      <c r="AJ72" s="1007"/>
      <c r="AK72" s="1007"/>
      <c r="AL72" s="1007"/>
      <c r="AM72" s="1007"/>
      <c r="AN72" s="1007"/>
      <c r="AO72" s="1007"/>
      <c r="AP72" s="1007"/>
      <c r="AQ72" s="1007"/>
      <c r="AR72" s="1007"/>
      <c r="AS72" s="1007"/>
      <c r="AT72" s="1007"/>
      <c r="AU72" s="1007"/>
      <c r="AV72" s="1007"/>
      <c r="AW72" s="1007"/>
      <c r="AX72" s="1007"/>
      <c r="AY72" s="1007"/>
      <c r="AZ72" s="1008"/>
      <c r="BA72" s="1008"/>
      <c r="BB72" s="1008"/>
      <c r="BC72" s="1008"/>
      <c r="BD72" s="1009"/>
      <c r="BE72" s="241"/>
      <c r="BF72" s="241"/>
      <c r="BG72" s="241"/>
      <c r="BH72" s="241"/>
      <c r="BI72" s="241"/>
      <c r="BJ72" s="241"/>
      <c r="BK72" s="241"/>
      <c r="BL72" s="241"/>
      <c r="BM72" s="241"/>
      <c r="BN72" s="241"/>
      <c r="BO72" s="241"/>
      <c r="BP72" s="241"/>
      <c r="BQ72" s="238">
        <v>66</v>
      </c>
      <c r="BR72" s="243"/>
      <c r="BS72" s="981"/>
      <c r="BT72" s="982"/>
      <c r="BU72" s="982"/>
      <c r="BV72" s="982"/>
      <c r="BW72" s="982"/>
      <c r="BX72" s="982"/>
      <c r="BY72" s="982"/>
      <c r="BZ72" s="982"/>
      <c r="CA72" s="982"/>
      <c r="CB72" s="982"/>
      <c r="CC72" s="982"/>
      <c r="CD72" s="982"/>
      <c r="CE72" s="982"/>
      <c r="CF72" s="982"/>
      <c r="CG72" s="991"/>
      <c r="CH72" s="992"/>
      <c r="CI72" s="993"/>
      <c r="CJ72" s="993"/>
      <c r="CK72" s="993"/>
      <c r="CL72" s="994"/>
      <c r="CM72" s="992"/>
      <c r="CN72" s="993"/>
      <c r="CO72" s="993"/>
      <c r="CP72" s="993"/>
      <c r="CQ72" s="994"/>
      <c r="CR72" s="992"/>
      <c r="CS72" s="993"/>
      <c r="CT72" s="993"/>
      <c r="CU72" s="993"/>
      <c r="CV72" s="994"/>
      <c r="CW72" s="992"/>
      <c r="CX72" s="993"/>
      <c r="CY72" s="993"/>
      <c r="CZ72" s="993"/>
      <c r="DA72" s="994"/>
      <c r="DB72" s="992"/>
      <c r="DC72" s="993"/>
      <c r="DD72" s="993"/>
      <c r="DE72" s="993"/>
      <c r="DF72" s="994"/>
      <c r="DG72" s="992"/>
      <c r="DH72" s="993"/>
      <c r="DI72" s="993"/>
      <c r="DJ72" s="993"/>
      <c r="DK72" s="994"/>
      <c r="DL72" s="992"/>
      <c r="DM72" s="993"/>
      <c r="DN72" s="993"/>
      <c r="DO72" s="993"/>
      <c r="DP72" s="994"/>
      <c r="DQ72" s="992"/>
      <c r="DR72" s="993"/>
      <c r="DS72" s="993"/>
      <c r="DT72" s="993"/>
      <c r="DU72" s="994"/>
      <c r="DV72" s="981"/>
      <c r="DW72" s="982"/>
      <c r="DX72" s="982"/>
      <c r="DY72" s="982"/>
      <c r="DZ72" s="983"/>
      <c r="EA72" s="230"/>
    </row>
    <row r="73" spans="1:131" ht="26.25" customHeight="1" x14ac:dyDescent="0.2">
      <c r="A73" s="238">
        <v>6</v>
      </c>
      <c r="B73" s="1010"/>
      <c r="C73" s="1011"/>
      <c r="D73" s="1011"/>
      <c r="E73" s="1011"/>
      <c r="F73" s="1011"/>
      <c r="G73" s="1011"/>
      <c r="H73" s="1011"/>
      <c r="I73" s="1011"/>
      <c r="J73" s="1011"/>
      <c r="K73" s="1011"/>
      <c r="L73" s="1011"/>
      <c r="M73" s="1011"/>
      <c r="N73" s="1011"/>
      <c r="O73" s="1011"/>
      <c r="P73" s="1012"/>
      <c r="Q73" s="1013"/>
      <c r="R73" s="1007"/>
      <c r="S73" s="1007"/>
      <c r="T73" s="1007"/>
      <c r="U73" s="1007"/>
      <c r="V73" s="1007"/>
      <c r="W73" s="1007"/>
      <c r="X73" s="1007"/>
      <c r="Y73" s="1007"/>
      <c r="Z73" s="1007"/>
      <c r="AA73" s="1007"/>
      <c r="AB73" s="1007"/>
      <c r="AC73" s="1007"/>
      <c r="AD73" s="1007"/>
      <c r="AE73" s="1007"/>
      <c r="AF73" s="1007"/>
      <c r="AG73" s="1007"/>
      <c r="AH73" s="1007"/>
      <c r="AI73" s="1007"/>
      <c r="AJ73" s="1007"/>
      <c r="AK73" s="1007"/>
      <c r="AL73" s="1007"/>
      <c r="AM73" s="1007"/>
      <c r="AN73" s="1007"/>
      <c r="AO73" s="1007"/>
      <c r="AP73" s="1007"/>
      <c r="AQ73" s="1007"/>
      <c r="AR73" s="1007"/>
      <c r="AS73" s="1007"/>
      <c r="AT73" s="1007"/>
      <c r="AU73" s="1007"/>
      <c r="AV73" s="1007"/>
      <c r="AW73" s="1007"/>
      <c r="AX73" s="1007"/>
      <c r="AY73" s="1007"/>
      <c r="AZ73" s="1008"/>
      <c r="BA73" s="1008"/>
      <c r="BB73" s="1008"/>
      <c r="BC73" s="1008"/>
      <c r="BD73" s="1009"/>
      <c r="BE73" s="241"/>
      <c r="BF73" s="241"/>
      <c r="BG73" s="241"/>
      <c r="BH73" s="241"/>
      <c r="BI73" s="241"/>
      <c r="BJ73" s="241"/>
      <c r="BK73" s="241"/>
      <c r="BL73" s="241"/>
      <c r="BM73" s="241"/>
      <c r="BN73" s="241"/>
      <c r="BO73" s="241"/>
      <c r="BP73" s="241"/>
      <c r="BQ73" s="238">
        <v>67</v>
      </c>
      <c r="BR73" s="243"/>
      <c r="BS73" s="981"/>
      <c r="BT73" s="982"/>
      <c r="BU73" s="982"/>
      <c r="BV73" s="982"/>
      <c r="BW73" s="982"/>
      <c r="BX73" s="982"/>
      <c r="BY73" s="982"/>
      <c r="BZ73" s="982"/>
      <c r="CA73" s="982"/>
      <c r="CB73" s="982"/>
      <c r="CC73" s="982"/>
      <c r="CD73" s="982"/>
      <c r="CE73" s="982"/>
      <c r="CF73" s="982"/>
      <c r="CG73" s="991"/>
      <c r="CH73" s="992"/>
      <c r="CI73" s="993"/>
      <c r="CJ73" s="993"/>
      <c r="CK73" s="993"/>
      <c r="CL73" s="994"/>
      <c r="CM73" s="992"/>
      <c r="CN73" s="993"/>
      <c r="CO73" s="993"/>
      <c r="CP73" s="993"/>
      <c r="CQ73" s="994"/>
      <c r="CR73" s="992"/>
      <c r="CS73" s="993"/>
      <c r="CT73" s="993"/>
      <c r="CU73" s="993"/>
      <c r="CV73" s="994"/>
      <c r="CW73" s="992"/>
      <c r="CX73" s="993"/>
      <c r="CY73" s="993"/>
      <c r="CZ73" s="993"/>
      <c r="DA73" s="994"/>
      <c r="DB73" s="992"/>
      <c r="DC73" s="993"/>
      <c r="DD73" s="993"/>
      <c r="DE73" s="993"/>
      <c r="DF73" s="994"/>
      <c r="DG73" s="992"/>
      <c r="DH73" s="993"/>
      <c r="DI73" s="993"/>
      <c r="DJ73" s="993"/>
      <c r="DK73" s="994"/>
      <c r="DL73" s="992"/>
      <c r="DM73" s="993"/>
      <c r="DN73" s="993"/>
      <c r="DO73" s="993"/>
      <c r="DP73" s="994"/>
      <c r="DQ73" s="992"/>
      <c r="DR73" s="993"/>
      <c r="DS73" s="993"/>
      <c r="DT73" s="993"/>
      <c r="DU73" s="994"/>
      <c r="DV73" s="981"/>
      <c r="DW73" s="982"/>
      <c r="DX73" s="982"/>
      <c r="DY73" s="982"/>
      <c r="DZ73" s="983"/>
      <c r="EA73" s="230"/>
    </row>
    <row r="74" spans="1:131" ht="26.25" customHeight="1" x14ac:dyDescent="0.2">
      <c r="A74" s="238">
        <v>7</v>
      </c>
      <c r="B74" s="1010"/>
      <c r="C74" s="1011"/>
      <c r="D74" s="1011"/>
      <c r="E74" s="1011"/>
      <c r="F74" s="1011"/>
      <c r="G74" s="1011"/>
      <c r="H74" s="1011"/>
      <c r="I74" s="1011"/>
      <c r="J74" s="1011"/>
      <c r="K74" s="1011"/>
      <c r="L74" s="1011"/>
      <c r="M74" s="1011"/>
      <c r="N74" s="1011"/>
      <c r="O74" s="1011"/>
      <c r="P74" s="1012"/>
      <c r="Q74" s="1013"/>
      <c r="R74" s="1007"/>
      <c r="S74" s="1007"/>
      <c r="T74" s="1007"/>
      <c r="U74" s="1007"/>
      <c r="V74" s="1007"/>
      <c r="W74" s="1007"/>
      <c r="X74" s="1007"/>
      <c r="Y74" s="1007"/>
      <c r="Z74" s="1007"/>
      <c r="AA74" s="1007"/>
      <c r="AB74" s="1007"/>
      <c r="AC74" s="1007"/>
      <c r="AD74" s="1007"/>
      <c r="AE74" s="1007"/>
      <c r="AF74" s="1007"/>
      <c r="AG74" s="1007"/>
      <c r="AH74" s="1007"/>
      <c r="AI74" s="1007"/>
      <c r="AJ74" s="1007"/>
      <c r="AK74" s="1007"/>
      <c r="AL74" s="1007"/>
      <c r="AM74" s="1007"/>
      <c r="AN74" s="1007"/>
      <c r="AO74" s="1007"/>
      <c r="AP74" s="1007"/>
      <c r="AQ74" s="1007"/>
      <c r="AR74" s="1007"/>
      <c r="AS74" s="1007"/>
      <c r="AT74" s="1007"/>
      <c r="AU74" s="1007"/>
      <c r="AV74" s="1007"/>
      <c r="AW74" s="1007"/>
      <c r="AX74" s="1007"/>
      <c r="AY74" s="1007"/>
      <c r="AZ74" s="1008"/>
      <c r="BA74" s="1008"/>
      <c r="BB74" s="1008"/>
      <c r="BC74" s="1008"/>
      <c r="BD74" s="1009"/>
      <c r="BE74" s="241"/>
      <c r="BF74" s="241"/>
      <c r="BG74" s="241"/>
      <c r="BH74" s="241"/>
      <c r="BI74" s="241"/>
      <c r="BJ74" s="241"/>
      <c r="BK74" s="241"/>
      <c r="BL74" s="241"/>
      <c r="BM74" s="241"/>
      <c r="BN74" s="241"/>
      <c r="BO74" s="241"/>
      <c r="BP74" s="241"/>
      <c r="BQ74" s="238">
        <v>68</v>
      </c>
      <c r="BR74" s="243"/>
      <c r="BS74" s="981"/>
      <c r="BT74" s="982"/>
      <c r="BU74" s="982"/>
      <c r="BV74" s="982"/>
      <c r="BW74" s="982"/>
      <c r="BX74" s="982"/>
      <c r="BY74" s="982"/>
      <c r="BZ74" s="982"/>
      <c r="CA74" s="982"/>
      <c r="CB74" s="982"/>
      <c r="CC74" s="982"/>
      <c r="CD74" s="982"/>
      <c r="CE74" s="982"/>
      <c r="CF74" s="982"/>
      <c r="CG74" s="991"/>
      <c r="CH74" s="992"/>
      <c r="CI74" s="993"/>
      <c r="CJ74" s="993"/>
      <c r="CK74" s="993"/>
      <c r="CL74" s="994"/>
      <c r="CM74" s="992"/>
      <c r="CN74" s="993"/>
      <c r="CO74" s="993"/>
      <c r="CP74" s="993"/>
      <c r="CQ74" s="994"/>
      <c r="CR74" s="992"/>
      <c r="CS74" s="993"/>
      <c r="CT74" s="993"/>
      <c r="CU74" s="993"/>
      <c r="CV74" s="994"/>
      <c r="CW74" s="992"/>
      <c r="CX74" s="993"/>
      <c r="CY74" s="993"/>
      <c r="CZ74" s="993"/>
      <c r="DA74" s="994"/>
      <c r="DB74" s="992"/>
      <c r="DC74" s="993"/>
      <c r="DD74" s="993"/>
      <c r="DE74" s="993"/>
      <c r="DF74" s="994"/>
      <c r="DG74" s="992"/>
      <c r="DH74" s="993"/>
      <c r="DI74" s="993"/>
      <c r="DJ74" s="993"/>
      <c r="DK74" s="994"/>
      <c r="DL74" s="992"/>
      <c r="DM74" s="993"/>
      <c r="DN74" s="993"/>
      <c r="DO74" s="993"/>
      <c r="DP74" s="994"/>
      <c r="DQ74" s="992"/>
      <c r="DR74" s="993"/>
      <c r="DS74" s="993"/>
      <c r="DT74" s="993"/>
      <c r="DU74" s="994"/>
      <c r="DV74" s="981"/>
      <c r="DW74" s="982"/>
      <c r="DX74" s="982"/>
      <c r="DY74" s="982"/>
      <c r="DZ74" s="983"/>
      <c r="EA74" s="230"/>
    </row>
    <row r="75" spans="1:131" ht="26.25" customHeight="1" x14ac:dyDescent="0.2">
      <c r="A75" s="238">
        <v>8</v>
      </c>
      <c r="B75" s="1010"/>
      <c r="C75" s="1011"/>
      <c r="D75" s="1011"/>
      <c r="E75" s="1011"/>
      <c r="F75" s="1011"/>
      <c r="G75" s="1011"/>
      <c r="H75" s="1011"/>
      <c r="I75" s="1011"/>
      <c r="J75" s="1011"/>
      <c r="K75" s="1011"/>
      <c r="L75" s="1011"/>
      <c r="M75" s="1011"/>
      <c r="N75" s="1011"/>
      <c r="O75" s="1011"/>
      <c r="P75" s="1012"/>
      <c r="Q75" s="1014"/>
      <c r="R75" s="1015"/>
      <c r="S75" s="1015"/>
      <c r="T75" s="1015"/>
      <c r="U75" s="1016"/>
      <c r="V75" s="1017"/>
      <c r="W75" s="1015"/>
      <c r="X75" s="1015"/>
      <c r="Y75" s="1015"/>
      <c r="Z75" s="1016"/>
      <c r="AA75" s="1017"/>
      <c r="AB75" s="1015"/>
      <c r="AC75" s="1015"/>
      <c r="AD75" s="1015"/>
      <c r="AE75" s="1016"/>
      <c r="AF75" s="1017"/>
      <c r="AG75" s="1015"/>
      <c r="AH75" s="1015"/>
      <c r="AI75" s="1015"/>
      <c r="AJ75" s="1016"/>
      <c r="AK75" s="1017"/>
      <c r="AL75" s="1015"/>
      <c r="AM75" s="1015"/>
      <c r="AN75" s="1015"/>
      <c r="AO75" s="1016"/>
      <c r="AP75" s="1017"/>
      <c r="AQ75" s="1015"/>
      <c r="AR75" s="1015"/>
      <c r="AS75" s="1015"/>
      <c r="AT75" s="1016"/>
      <c r="AU75" s="1017"/>
      <c r="AV75" s="1015"/>
      <c r="AW75" s="1015"/>
      <c r="AX75" s="1015"/>
      <c r="AY75" s="1016"/>
      <c r="AZ75" s="1008"/>
      <c r="BA75" s="1008"/>
      <c r="BB75" s="1008"/>
      <c r="BC75" s="1008"/>
      <c r="BD75" s="1009"/>
      <c r="BE75" s="241"/>
      <c r="BF75" s="241"/>
      <c r="BG75" s="241"/>
      <c r="BH75" s="241"/>
      <c r="BI75" s="241"/>
      <c r="BJ75" s="241"/>
      <c r="BK75" s="241"/>
      <c r="BL75" s="241"/>
      <c r="BM75" s="241"/>
      <c r="BN75" s="241"/>
      <c r="BO75" s="241"/>
      <c r="BP75" s="241"/>
      <c r="BQ75" s="238">
        <v>69</v>
      </c>
      <c r="BR75" s="243"/>
      <c r="BS75" s="981"/>
      <c r="BT75" s="982"/>
      <c r="BU75" s="982"/>
      <c r="BV75" s="982"/>
      <c r="BW75" s="982"/>
      <c r="BX75" s="982"/>
      <c r="BY75" s="982"/>
      <c r="BZ75" s="982"/>
      <c r="CA75" s="982"/>
      <c r="CB75" s="982"/>
      <c r="CC75" s="982"/>
      <c r="CD75" s="982"/>
      <c r="CE75" s="982"/>
      <c r="CF75" s="982"/>
      <c r="CG75" s="991"/>
      <c r="CH75" s="992"/>
      <c r="CI75" s="993"/>
      <c r="CJ75" s="993"/>
      <c r="CK75" s="993"/>
      <c r="CL75" s="994"/>
      <c r="CM75" s="992"/>
      <c r="CN75" s="993"/>
      <c r="CO75" s="993"/>
      <c r="CP75" s="993"/>
      <c r="CQ75" s="994"/>
      <c r="CR75" s="992"/>
      <c r="CS75" s="993"/>
      <c r="CT75" s="993"/>
      <c r="CU75" s="993"/>
      <c r="CV75" s="994"/>
      <c r="CW75" s="992"/>
      <c r="CX75" s="993"/>
      <c r="CY75" s="993"/>
      <c r="CZ75" s="993"/>
      <c r="DA75" s="994"/>
      <c r="DB75" s="992"/>
      <c r="DC75" s="993"/>
      <c r="DD75" s="993"/>
      <c r="DE75" s="993"/>
      <c r="DF75" s="994"/>
      <c r="DG75" s="992"/>
      <c r="DH75" s="993"/>
      <c r="DI75" s="993"/>
      <c r="DJ75" s="993"/>
      <c r="DK75" s="994"/>
      <c r="DL75" s="992"/>
      <c r="DM75" s="993"/>
      <c r="DN75" s="993"/>
      <c r="DO75" s="993"/>
      <c r="DP75" s="994"/>
      <c r="DQ75" s="992"/>
      <c r="DR75" s="993"/>
      <c r="DS75" s="993"/>
      <c r="DT75" s="993"/>
      <c r="DU75" s="994"/>
      <c r="DV75" s="981"/>
      <c r="DW75" s="982"/>
      <c r="DX75" s="982"/>
      <c r="DY75" s="982"/>
      <c r="DZ75" s="983"/>
      <c r="EA75" s="230"/>
    </row>
    <row r="76" spans="1:131" ht="26.25" customHeight="1" x14ac:dyDescent="0.2">
      <c r="A76" s="238">
        <v>9</v>
      </c>
      <c r="B76" s="1010"/>
      <c r="C76" s="1011"/>
      <c r="D76" s="1011"/>
      <c r="E76" s="1011"/>
      <c r="F76" s="1011"/>
      <c r="G76" s="1011"/>
      <c r="H76" s="1011"/>
      <c r="I76" s="1011"/>
      <c r="J76" s="1011"/>
      <c r="K76" s="1011"/>
      <c r="L76" s="1011"/>
      <c r="M76" s="1011"/>
      <c r="N76" s="1011"/>
      <c r="O76" s="1011"/>
      <c r="P76" s="1012"/>
      <c r="Q76" s="1014"/>
      <c r="R76" s="1015"/>
      <c r="S76" s="1015"/>
      <c r="T76" s="1015"/>
      <c r="U76" s="1016"/>
      <c r="V76" s="1017"/>
      <c r="W76" s="1015"/>
      <c r="X76" s="1015"/>
      <c r="Y76" s="1015"/>
      <c r="Z76" s="1016"/>
      <c r="AA76" s="1017"/>
      <c r="AB76" s="1015"/>
      <c r="AC76" s="1015"/>
      <c r="AD76" s="1015"/>
      <c r="AE76" s="1016"/>
      <c r="AF76" s="1017"/>
      <c r="AG76" s="1015"/>
      <c r="AH76" s="1015"/>
      <c r="AI76" s="1015"/>
      <c r="AJ76" s="1016"/>
      <c r="AK76" s="1017"/>
      <c r="AL76" s="1015"/>
      <c r="AM76" s="1015"/>
      <c r="AN76" s="1015"/>
      <c r="AO76" s="1016"/>
      <c r="AP76" s="1017"/>
      <c r="AQ76" s="1015"/>
      <c r="AR76" s="1015"/>
      <c r="AS76" s="1015"/>
      <c r="AT76" s="1016"/>
      <c r="AU76" s="1017"/>
      <c r="AV76" s="1015"/>
      <c r="AW76" s="1015"/>
      <c r="AX76" s="1015"/>
      <c r="AY76" s="1016"/>
      <c r="AZ76" s="1008"/>
      <c r="BA76" s="1008"/>
      <c r="BB76" s="1008"/>
      <c r="BC76" s="1008"/>
      <c r="BD76" s="1009"/>
      <c r="BE76" s="241"/>
      <c r="BF76" s="241"/>
      <c r="BG76" s="241"/>
      <c r="BH76" s="241"/>
      <c r="BI76" s="241"/>
      <c r="BJ76" s="241"/>
      <c r="BK76" s="241"/>
      <c r="BL76" s="241"/>
      <c r="BM76" s="241"/>
      <c r="BN76" s="241"/>
      <c r="BO76" s="241"/>
      <c r="BP76" s="241"/>
      <c r="BQ76" s="238">
        <v>70</v>
      </c>
      <c r="BR76" s="243"/>
      <c r="BS76" s="981"/>
      <c r="BT76" s="982"/>
      <c r="BU76" s="982"/>
      <c r="BV76" s="982"/>
      <c r="BW76" s="982"/>
      <c r="BX76" s="982"/>
      <c r="BY76" s="982"/>
      <c r="BZ76" s="982"/>
      <c r="CA76" s="982"/>
      <c r="CB76" s="982"/>
      <c r="CC76" s="982"/>
      <c r="CD76" s="982"/>
      <c r="CE76" s="982"/>
      <c r="CF76" s="982"/>
      <c r="CG76" s="991"/>
      <c r="CH76" s="992"/>
      <c r="CI76" s="993"/>
      <c r="CJ76" s="993"/>
      <c r="CK76" s="993"/>
      <c r="CL76" s="994"/>
      <c r="CM76" s="992"/>
      <c r="CN76" s="993"/>
      <c r="CO76" s="993"/>
      <c r="CP76" s="993"/>
      <c r="CQ76" s="994"/>
      <c r="CR76" s="992"/>
      <c r="CS76" s="993"/>
      <c r="CT76" s="993"/>
      <c r="CU76" s="993"/>
      <c r="CV76" s="994"/>
      <c r="CW76" s="992"/>
      <c r="CX76" s="993"/>
      <c r="CY76" s="993"/>
      <c r="CZ76" s="993"/>
      <c r="DA76" s="994"/>
      <c r="DB76" s="992"/>
      <c r="DC76" s="993"/>
      <c r="DD76" s="993"/>
      <c r="DE76" s="993"/>
      <c r="DF76" s="994"/>
      <c r="DG76" s="992"/>
      <c r="DH76" s="993"/>
      <c r="DI76" s="993"/>
      <c r="DJ76" s="993"/>
      <c r="DK76" s="994"/>
      <c r="DL76" s="992"/>
      <c r="DM76" s="993"/>
      <c r="DN76" s="993"/>
      <c r="DO76" s="993"/>
      <c r="DP76" s="994"/>
      <c r="DQ76" s="992"/>
      <c r="DR76" s="993"/>
      <c r="DS76" s="993"/>
      <c r="DT76" s="993"/>
      <c r="DU76" s="994"/>
      <c r="DV76" s="981"/>
      <c r="DW76" s="982"/>
      <c r="DX76" s="982"/>
      <c r="DY76" s="982"/>
      <c r="DZ76" s="983"/>
      <c r="EA76" s="230"/>
    </row>
    <row r="77" spans="1:131" ht="26.25" customHeight="1" x14ac:dyDescent="0.2">
      <c r="A77" s="238">
        <v>10</v>
      </c>
      <c r="B77" s="1010"/>
      <c r="C77" s="1011"/>
      <c r="D77" s="1011"/>
      <c r="E77" s="1011"/>
      <c r="F77" s="1011"/>
      <c r="G77" s="1011"/>
      <c r="H77" s="1011"/>
      <c r="I77" s="1011"/>
      <c r="J77" s="1011"/>
      <c r="K77" s="1011"/>
      <c r="L77" s="1011"/>
      <c r="M77" s="1011"/>
      <c r="N77" s="1011"/>
      <c r="O77" s="1011"/>
      <c r="P77" s="1012"/>
      <c r="Q77" s="1014"/>
      <c r="R77" s="1015"/>
      <c r="S77" s="1015"/>
      <c r="T77" s="1015"/>
      <c r="U77" s="1016"/>
      <c r="V77" s="1017"/>
      <c r="W77" s="1015"/>
      <c r="X77" s="1015"/>
      <c r="Y77" s="1015"/>
      <c r="Z77" s="1016"/>
      <c r="AA77" s="1017"/>
      <c r="AB77" s="1015"/>
      <c r="AC77" s="1015"/>
      <c r="AD77" s="1015"/>
      <c r="AE77" s="1016"/>
      <c r="AF77" s="1017"/>
      <c r="AG77" s="1015"/>
      <c r="AH77" s="1015"/>
      <c r="AI77" s="1015"/>
      <c r="AJ77" s="1016"/>
      <c r="AK77" s="1017"/>
      <c r="AL77" s="1015"/>
      <c r="AM77" s="1015"/>
      <c r="AN77" s="1015"/>
      <c r="AO77" s="1016"/>
      <c r="AP77" s="1017"/>
      <c r="AQ77" s="1015"/>
      <c r="AR77" s="1015"/>
      <c r="AS77" s="1015"/>
      <c r="AT77" s="1016"/>
      <c r="AU77" s="1017"/>
      <c r="AV77" s="1015"/>
      <c r="AW77" s="1015"/>
      <c r="AX77" s="1015"/>
      <c r="AY77" s="1016"/>
      <c r="AZ77" s="1008"/>
      <c r="BA77" s="1008"/>
      <c r="BB77" s="1008"/>
      <c r="BC77" s="1008"/>
      <c r="BD77" s="1009"/>
      <c r="BE77" s="241"/>
      <c r="BF77" s="241"/>
      <c r="BG77" s="241"/>
      <c r="BH77" s="241"/>
      <c r="BI77" s="241"/>
      <c r="BJ77" s="241"/>
      <c r="BK77" s="241"/>
      <c r="BL77" s="241"/>
      <c r="BM77" s="241"/>
      <c r="BN77" s="241"/>
      <c r="BO77" s="241"/>
      <c r="BP77" s="241"/>
      <c r="BQ77" s="238">
        <v>71</v>
      </c>
      <c r="BR77" s="243"/>
      <c r="BS77" s="981"/>
      <c r="BT77" s="982"/>
      <c r="BU77" s="982"/>
      <c r="BV77" s="982"/>
      <c r="BW77" s="982"/>
      <c r="BX77" s="982"/>
      <c r="BY77" s="982"/>
      <c r="BZ77" s="982"/>
      <c r="CA77" s="982"/>
      <c r="CB77" s="982"/>
      <c r="CC77" s="982"/>
      <c r="CD77" s="982"/>
      <c r="CE77" s="982"/>
      <c r="CF77" s="982"/>
      <c r="CG77" s="991"/>
      <c r="CH77" s="992"/>
      <c r="CI77" s="993"/>
      <c r="CJ77" s="993"/>
      <c r="CK77" s="993"/>
      <c r="CL77" s="994"/>
      <c r="CM77" s="992"/>
      <c r="CN77" s="993"/>
      <c r="CO77" s="993"/>
      <c r="CP77" s="993"/>
      <c r="CQ77" s="994"/>
      <c r="CR77" s="992"/>
      <c r="CS77" s="993"/>
      <c r="CT77" s="993"/>
      <c r="CU77" s="993"/>
      <c r="CV77" s="994"/>
      <c r="CW77" s="992"/>
      <c r="CX77" s="993"/>
      <c r="CY77" s="993"/>
      <c r="CZ77" s="993"/>
      <c r="DA77" s="994"/>
      <c r="DB77" s="992"/>
      <c r="DC77" s="993"/>
      <c r="DD77" s="993"/>
      <c r="DE77" s="993"/>
      <c r="DF77" s="994"/>
      <c r="DG77" s="992"/>
      <c r="DH77" s="993"/>
      <c r="DI77" s="993"/>
      <c r="DJ77" s="993"/>
      <c r="DK77" s="994"/>
      <c r="DL77" s="992"/>
      <c r="DM77" s="993"/>
      <c r="DN77" s="993"/>
      <c r="DO77" s="993"/>
      <c r="DP77" s="994"/>
      <c r="DQ77" s="992"/>
      <c r="DR77" s="993"/>
      <c r="DS77" s="993"/>
      <c r="DT77" s="993"/>
      <c r="DU77" s="994"/>
      <c r="DV77" s="981"/>
      <c r="DW77" s="982"/>
      <c r="DX77" s="982"/>
      <c r="DY77" s="982"/>
      <c r="DZ77" s="983"/>
      <c r="EA77" s="230"/>
    </row>
    <row r="78" spans="1:131" ht="26.25" customHeight="1" x14ac:dyDescent="0.2">
      <c r="A78" s="238">
        <v>11</v>
      </c>
      <c r="B78" s="1010"/>
      <c r="C78" s="1011"/>
      <c r="D78" s="1011"/>
      <c r="E78" s="1011"/>
      <c r="F78" s="1011"/>
      <c r="G78" s="1011"/>
      <c r="H78" s="1011"/>
      <c r="I78" s="1011"/>
      <c r="J78" s="1011"/>
      <c r="K78" s="1011"/>
      <c r="L78" s="1011"/>
      <c r="M78" s="1011"/>
      <c r="N78" s="1011"/>
      <c r="O78" s="1011"/>
      <c r="P78" s="1012"/>
      <c r="Q78" s="1013"/>
      <c r="R78" s="1007"/>
      <c r="S78" s="1007"/>
      <c r="T78" s="1007"/>
      <c r="U78" s="1007"/>
      <c r="V78" s="1007"/>
      <c r="W78" s="1007"/>
      <c r="X78" s="1007"/>
      <c r="Y78" s="1007"/>
      <c r="Z78" s="1007"/>
      <c r="AA78" s="1007"/>
      <c r="AB78" s="1007"/>
      <c r="AC78" s="1007"/>
      <c r="AD78" s="1007"/>
      <c r="AE78" s="1007"/>
      <c r="AF78" s="1007"/>
      <c r="AG78" s="1007"/>
      <c r="AH78" s="1007"/>
      <c r="AI78" s="1007"/>
      <c r="AJ78" s="1007"/>
      <c r="AK78" s="1007"/>
      <c r="AL78" s="1007"/>
      <c r="AM78" s="1007"/>
      <c r="AN78" s="1007"/>
      <c r="AO78" s="1007"/>
      <c r="AP78" s="1007"/>
      <c r="AQ78" s="1007"/>
      <c r="AR78" s="1007"/>
      <c r="AS78" s="1007"/>
      <c r="AT78" s="1007"/>
      <c r="AU78" s="1007"/>
      <c r="AV78" s="1007"/>
      <c r="AW78" s="1007"/>
      <c r="AX78" s="1007"/>
      <c r="AY78" s="1007"/>
      <c r="AZ78" s="1008"/>
      <c r="BA78" s="1008"/>
      <c r="BB78" s="1008"/>
      <c r="BC78" s="1008"/>
      <c r="BD78" s="1009"/>
      <c r="BE78" s="241"/>
      <c r="BF78" s="241"/>
      <c r="BG78" s="241"/>
      <c r="BH78" s="241"/>
      <c r="BI78" s="241"/>
      <c r="BJ78" s="230"/>
      <c r="BK78" s="230"/>
      <c r="BL78" s="230"/>
      <c r="BM78" s="230"/>
      <c r="BN78" s="230"/>
      <c r="BO78" s="241"/>
      <c r="BP78" s="241"/>
      <c r="BQ78" s="238">
        <v>72</v>
      </c>
      <c r="BR78" s="243"/>
      <c r="BS78" s="981"/>
      <c r="BT78" s="982"/>
      <c r="BU78" s="982"/>
      <c r="BV78" s="982"/>
      <c r="BW78" s="982"/>
      <c r="BX78" s="982"/>
      <c r="BY78" s="982"/>
      <c r="BZ78" s="982"/>
      <c r="CA78" s="982"/>
      <c r="CB78" s="982"/>
      <c r="CC78" s="982"/>
      <c r="CD78" s="982"/>
      <c r="CE78" s="982"/>
      <c r="CF78" s="982"/>
      <c r="CG78" s="991"/>
      <c r="CH78" s="992"/>
      <c r="CI78" s="993"/>
      <c r="CJ78" s="993"/>
      <c r="CK78" s="993"/>
      <c r="CL78" s="994"/>
      <c r="CM78" s="992"/>
      <c r="CN78" s="993"/>
      <c r="CO78" s="993"/>
      <c r="CP78" s="993"/>
      <c r="CQ78" s="994"/>
      <c r="CR78" s="992"/>
      <c r="CS78" s="993"/>
      <c r="CT78" s="993"/>
      <c r="CU78" s="993"/>
      <c r="CV78" s="994"/>
      <c r="CW78" s="992"/>
      <c r="CX78" s="993"/>
      <c r="CY78" s="993"/>
      <c r="CZ78" s="993"/>
      <c r="DA78" s="994"/>
      <c r="DB78" s="992"/>
      <c r="DC78" s="993"/>
      <c r="DD78" s="993"/>
      <c r="DE78" s="993"/>
      <c r="DF78" s="994"/>
      <c r="DG78" s="992"/>
      <c r="DH78" s="993"/>
      <c r="DI78" s="993"/>
      <c r="DJ78" s="993"/>
      <c r="DK78" s="994"/>
      <c r="DL78" s="992"/>
      <c r="DM78" s="993"/>
      <c r="DN78" s="993"/>
      <c r="DO78" s="993"/>
      <c r="DP78" s="994"/>
      <c r="DQ78" s="992"/>
      <c r="DR78" s="993"/>
      <c r="DS78" s="993"/>
      <c r="DT78" s="993"/>
      <c r="DU78" s="994"/>
      <c r="DV78" s="981"/>
      <c r="DW78" s="982"/>
      <c r="DX78" s="982"/>
      <c r="DY78" s="982"/>
      <c r="DZ78" s="983"/>
      <c r="EA78" s="230"/>
    </row>
    <row r="79" spans="1:131" ht="26.25" customHeight="1" x14ac:dyDescent="0.2">
      <c r="A79" s="238">
        <v>12</v>
      </c>
      <c r="B79" s="1010"/>
      <c r="C79" s="1011"/>
      <c r="D79" s="1011"/>
      <c r="E79" s="1011"/>
      <c r="F79" s="1011"/>
      <c r="G79" s="1011"/>
      <c r="H79" s="1011"/>
      <c r="I79" s="1011"/>
      <c r="J79" s="1011"/>
      <c r="K79" s="1011"/>
      <c r="L79" s="1011"/>
      <c r="M79" s="1011"/>
      <c r="N79" s="1011"/>
      <c r="O79" s="1011"/>
      <c r="P79" s="1012"/>
      <c r="Q79" s="1013"/>
      <c r="R79" s="1007"/>
      <c r="S79" s="1007"/>
      <c r="T79" s="1007"/>
      <c r="U79" s="1007"/>
      <c r="V79" s="1007"/>
      <c r="W79" s="1007"/>
      <c r="X79" s="1007"/>
      <c r="Y79" s="1007"/>
      <c r="Z79" s="1007"/>
      <c r="AA79" s="1007"/>
      <c r="AB79" s="1007"/>
      <c r="AC79" s="1007"/>
      <c r="AD79" s="1007"/>
      <c r="AE79" s="1007"/>
      <c r="AF79" s="1007"/>
      <c r="AG79" s="1007"/>
      <c r="AH79" s="1007"/>
      <c r="AI79" s="1007"/>
      <c r="AJ79" s="1007"/>
      <c r="AK79" s="1007"/>
      <c r="AL79" s="1007"/>
      <c r="AM79" s="1007"/>
      <c r="AN79" s="1007"/>
      <c r="AO79" s="1007"/>
      <c r="AP79" s="1007"/>
      <c r="AQ79" s="1007"/>
      <c r="AR79" s="1007"/>
      <c r="AS79" s="1007"/>
      <c r="AT79" s="1007"/>
      <c r="AU79" s="1007"/>
      <c r="AV79" s="1007"/>
      <c r="AW79" s="1007"/>
      <c r="AX79" s="1007"/>
      <c r="AY79" s="1007"/>
      <c r="AZ79" s="1008"/>
      <c r="BA79" s="1008"/>
      <c r="BB79" s="1008"/>
      <c r="BC79" s="1008"/>
      <c r="BD79" s="1009"/>
      <c r="BE79" s="241"/>
      <c r="BF79" s="241"/>
      <c r="BG79" s="241"/>
      <c r="BH79" s="241"/>
      <c r="BI79" s="241"/>
      <c r="BJ79" s="230"/>
      <c r="BK79" s="230"/>
      <c r="BL79" s="230"/>
      <c r="BM79" s="230"/>
      <c r="BN79" s="230"/>
      <c r="BO79" s="241"/>
      <c r="BP79" s="241"/>
      <c r="BQ79" s="238">
        <v>73</v>
      </c>
      <c r="BR79" s="243"/>
      <c r="BS79" s="981"/>
      <c r="BT79" s="982"/>
      <c r="BU79" s="982"/>
      <c r="BV79" s="982"/>
      <c r="BW79" s="982"/>
      <c r="BX79" s="982"/>
      <c r="BY79" s="982"/>
      <c r="BZ79" s="982"/>
      <c r="CA79" s="982"/>
      <c r="CB79" s="982"/>
      <c r="CC79" s="982"/>
      <c r="CD79" s="982"/>
      <c r="CE79" s="982"/>
      <c r="CF79" s="982"/>
      <c r="CG79" s="991"/>
      <c r="CH79" s="992"/>
      <c r="CI79" s="993"/>
      <c r="CJ79" s="993"/>
      <c r="CK79" s="993"/>
      <c r="CL79" s="994"/>
      <c r="CM79" s="992"/>
      <c r="CN79" s="993"/>
      <c r="CO79" s="993"/>
      <c r="CP79" s="993"/>
      <c r="CQ79" s="994"/>
      <c r="CR79" s="992"/>
      <c r="CS79" s="993"/>
      <c r="CT79" s="993"/>
      <c r="CU79" s="993"/>
      <c r="CV79" s="994"/>
      <c r="CW79" s="992"/>
      <c r="CX79" s="993"/>
      <c r="CY79" s="993"/>
      <c r="CZ79" s="993"/>
      <c r="DA79" s="994"/>
      <c r="DB79" s="992"/>
      <c r="DC79" s="993"/>
      <c r="DD79" s="993"/>
      <c r="DE79" s="993"/>
      <c r="DF79" s="994"/>
      <c r="DG79" s="992"/>
      <c r="DH79" s="993"/>
      <c r="DI79" s="993"/>
      <c r="DJ79" s="993"/>
      <c r="DK79" s="994"/>
      <c r="DL79" s="992"/>
      <c r="DM79" s="993"/>
      <c r="DN79" s="993"/>
      <c r="DO79" s="993"/>
      <c r="DP79" s="994"/>
      <c r="DQ79" s="992"/>
      <c r="DR79" s="993"/>
      <c r="DS79" s="993"/>
      <c r="DT79" s="993"/>
      <c r="DU79" s="994"/>
      <c r="DV79" s="981"/>
      <c r="DW79" s="982"/>
      <c r="DX79" s="982"/>
      <c r="DY79" s="982"/>
      <c r="DZ79" s="983"/>
      <c r="EA79" s="230"/>
    </row>
    <row r="80" spans="1:131" ht="26.25" customHeight="1" x14ac:dyDescent="0.2">
      <c r="A80" s="238">
        <v>13</v>
      </c>
      <c r="B80" s="1010"/>
      <c r="C80" s="1011"/>
      <c r="D80" s="1011"/>
      <c r="E80" s="1011"/>
      <c r="F80" s="1011"/>
      <c r="G80" s="1011"/>
      <c r="H80" s="1011"/>
      <c r="I80" s="1011"/>
      <c r="J80" s="1011"/>
      <c r="K80" s="1011"/>
      <c r="L80" s="1011"/>
      <c r="M80" s="1011"/>
      <c r="N80" s="1011"/>
      <c r="O80" s="1011"/>
      <c r="P80" s="1012"/>
      <c r="Q80" s="1013"/>
      <c r="R80" s="1007"/>
      <c r="S80" s="1007"/>
      <c r="T80" s="1007"/>
      <c r="U80" s="1007"/>
      <c r="V80" s="1007"/>
      <c r="W80" s="1007"/>
      <c r="X80" s="1007"/>
      <c r="Y80" s="1007"/>
      <c r="Z80" s="1007"/>
      <c r="AA80" s="1007"/>
      <c r="AB80" s="1007"/>
      <c r="AC80" s="1007"/>
      <c r="AD80" s="1007"/>
      <c r="AE80" s="1007"/>
      <c r="AF80" s="1007"/>
      <c r="AG80" s="1007"/>
      <c r="AH80" s="1007"/>
      <c r="AI80" s="1007"/>
      <c r="AJ80" s="1007"/>
      <c r="AK80" s="1007"/>
      <c r="AL80" s="1007"/>
      <c r="AM80" s="1007"/>
      <c r="AN80" s="1007"/>
      <c r="AO80" s="1007"/>
      <c r="AP80" s="1007"/>
      <c r="AQ80" s="1007"/>
      <c r="AR80" s="1007"/>
      <c r="AS80" s="1007"/>
      <c r="AT80" s="1007"/>
      <c r="AU80" s="1007"/>
      <c r="AV80" s="1007"/>
      <c r="AW80" s="1007"/>
      <c r="AX80" s="1007"/>
      <c r="AY80" s="1007"/>
      <c r="AZ80" s="1008"/>
      <c r="BA80" s="1008"/>
      <c r="BB80" s="1008"/>
      <c r="BC80" s="1008"/>
      <c r="BD80" s="1009"/>
      <c r="BE80" s="241"/>
      <c r="BF80" s="241"/>
      <c r="BG80" s="241"/>
      <c r="BH80" s="241"/>
      <c r="BI80" s="241"/>
      <c r="BJ80" s="241"/>
      <c r="BK80" s="241"/>
      <c r="BL80" s="241"/>
      <c r="BM80" s="241"/>
      <c r="BN80" s="241"/>
      <c r="BO80" s="241"/>
      <c r="BP80" s="241"/>
      <c r="BQ80" s="238">
        <v>74</v>
      </c>
      <c r="BR80" s="243"/>
      <c r="BS80" s="981"/>
      <c r="BT80" s="982"/>
      <c r="BU80" s="982"/>
      <c r="BV80" s="982"/>
      <c r="BW80" s="982"/>
      <c r="BX80" s="982"/>
      <c r="BY80" s="982"/>
      <c r="BZ80" s="982"/>
      <c r="CA80" s="982"/>
      <c r="CB80" s="982"/>
      <c r="CC80" s="982"/>
      <c r="CD80" s="982"/>
      <c r="CE80" s="982"/>
      <c r="CF80" s="982"/>
      <c r="CG80" s="991"/>
      <c r="CH80" s="992"/>
      <c r="CI80" s="993"/>
      <c r="CJ80" s="993"/>
      <c r="CK80" s="993"/>
      <c r="CL80" s="994"/>
      <c r="CM80" s="992"/>
      <c r="CN80" s="993"/>
      <c r="CO80" s="993"/>
      <c r="CP80" s="993"/>
      <c r="CQ80" s="994"/>
      <c r="CR80" s="992"/>
      <c r="CS80" s="993"/>
      <c r="CT80" s="993"/>
      <c r="CU80" s="993"/>
      <c r="CV80" s="994"/>
      <c r="CW80" s="992"/>
      <c r="CX80" s="993"/>
      <c r="CY80" s="993"/>
      <c r="CZ80" s="993"/>
      <c r="DA80" s="994"/>
      <c r="DB80" s="992"/>
      <c r="DC80" s="993"/>
      <c r="DD80" s="993"/>
      <c r="DE80" s="993"/>
      <c r="DF80" s="994"/>
      <c r="DG80" s="992"/>
      <c r="DH80" s="993"/>
      <c r="DI80" s="993"/>
      <c r="DJ80" s="993"/>
      <c r="DK80" s="994"/>
      <c r="DL80" s="992"/>
      <c r="DM80" s="993"/>
      <c r="DN80" s="993"/>
      <c r="DO80" s="993"/>
      <c r="DP80" s="994"/>
      <c r="DQ80" s="992"/>
      <c r="DR80" s="993"/>
      <c r="DS80" s="993"/>
      <c r="DT80" s="993"/>
      <c r="DU80" s="994"/>
      <c r="DV80" s="981"/>
      <c r="DW80" s="982"/>
      <c r="DX80" s="982"/>
      <c r="DY80" s="982"/>
      <c r="DZ80" s="983"/>
      <c r="EA80" s="230"/>
    </row>
    <row r="81" spans="1:131" ht="26.25" customHeight="1" x14ac:dyDescent="0.2">
      <c r="A81" s="238">
        <v>14</v>
      </c>
      <c r="B81" s="1010"/>
      <c r="C81" s="1011"/>
      <c r="D81" s="1011"/>
      <c r="E81" s="1011"/>
      <c r="F81" s="1011"/>
      <c r="G81" s="1011"/>
      <c r="H81" s="1011"/>
      <c r="I81" s="1011"/>
      <c r="J81" s="1011"/>
      <c r="K81" s="1011"/>
      <c r="L81" s="1011"/>
      <c r="M81" s="1011"/>
      <c r="N81" s="1011"/>
      <c r="O81" s="1011"/>
      <c r="P81" s="1012"/>
      <c r="Q81" s="1013"/>
      <c r="R81" s="1007"/>
      <c r="S81" s="1007"/>
      <c r="T81" s="1007"/>
      <c r="U81" s="1007"/>
      <c r="V81" s="1007"/>
      <c r="W81" s="1007"/>
      <c r="X81" s="1007"/>
      <c r="Y81" s="1007"/>
      <c r="Z81" s="1007"/>
      <c r="AA81" s="1007"/>
      <c r="AB81" s="1007"/>
      <c r="AC81" s="1007"/>
      <c r="AD81" s="1007"/>
      <c r="AE81" s="1007"/>
      <c r="AF81" s="1007"/>
      <c r="AG81" s="1007"/>
      <c r="AH81" s="1007"/>
      <c r="AI81" s="1007"/>
      <c r="AJ81" s="1007"/>
      <c r="AK81" s="1007"/>
      <c r="AL81" s="1007"/>
      <c r="AM81" s="1007"/>
      <c r="AN81" s="1007"/>
      <c r="AO81" s="1007"/>
      <c r="AP81" s="1007"/>
      <c r="AQ81" s="1007"/>
      <c r="AR81" s="1007"/>
      <c r="AS81" s="1007"/>
      <c r="AT81" s="1007"/>
      <c r="AU81" s="1007"/>
      <c r="AV81" s="1007"/>
      <c r="AW81" s="1007"/>
      <c r="AX81" s="1007"/>
      <c r="AY81" s="1007"/>
      <c r="AZ81" s="1008"/>
      <c r="BA81" s="1008"/>
      <c r="BB81" s="1008"/>
      <c r="BC81" s="1008"/>
      <c r="BD81" s="1009"/>
      <c r="BE81" s="241"/>
      <c r="BF81" s="241"/>
      <c r="BG81" s="241"/>
      <c r="BH81" s="241"/>
      <c r="BI81" s="241"/>
      <c r="BJ81" s="241"/>
      <c r="BK81" s="241"/>
      <c r="BL81" s="241"/>
      <c r="BM81" s="241"/>
      <c r="BN81" s="241"/>
      <c r="BO81" s="241"/>
      <c r="BP81" s="241"/>
      <c r="BQ81" s="238">
        <v>75</v>
      </c>
      <c r="BR81" s="243"/>
      <c r="BS81" s="981"/>
      <c r="BT81" s="982"/>
      <c r="BU81" s="982"/>
      <c r="BV81" s="982"/>
      <c r="BW81" s="982"/>
      <c r="BX81" s="982"/>
      <c r="BY81" s="982"/>
      <c r="BZ81" s="982"/>
      <c r="CA81" s="982"/>
      <c r="CB81" s="982"/>
      <c r="CC81" s="982"/>
      <c r="CD81" s="982"/>
      <c r="CE81" s="982"/>
      <c r="CF81" s="982"/>
      <c r="CG81" s="991"/>
      <c r="CH81" s="992"/>
      <c r="CI81" s="993"/>
      <c r="CJ81" s="993"/>
      <c r="CK81" s="993"/>
      <c r="CL81" s="994"/>
      <c r="CM81" s="992"/>
      <c r="CN81" s="993"/>
      <c r="CO81" s="993"/>
      <c r="CP81" s="993"/>
      <c r="CQ81" s="994"/>
      <c r="CR81" s="992"/>
      <c r="CS81" s="993"/>
      <c r="CT81" s="993"/>
      <c r="CU81" s="993"/>
      <c r="CV81" s="994"/>
      <c r="CW81" s="992"/>
      <c r="CX81" s="993"/>
      <c r="CY81" s="993"/>
      <c r="CZ81" s="993"/>
      <c r="DA81" s="994"/>
      <c r="DB81" s="992"/>
      <c r="DC81" s="993"/>
      <c r="DD81" s="993"/>
      <c r="DE81" s="993"/>
      <c r="DF81" s="994"/>
      <c r="DG81" s="992"/>
      <c r="DH81" s="993"/>
      <c r="DI81" s="993"/>
      <c r="DJ81" s="993"/>
      <c r="DK81" s="994"/>
      <c r="DL81" s="992"/>
      <c r="DM81" s="993"/>
      <c r="DN81" s="993"/>
      <c r="DO81" s="993"/>
      <c r="DP81" s="994"/>
      <c r="DQ81" s="992"/>
      <c r="DR81" s="993"/>
      <c r="DS81" s="993"/>
      <c r="DT81" s="993"/>
      <c r="DU81" s="994"/>
      <c r="DV81" s="981"/>
      <c r="DW81" s="982"/>
      <c r="DX81" s="982"/>
      <c r="DY81" s="982"/>
      <c r="DZ81" s="983"/>
      <c r="EA81" s="230"/>
    </row>
    <row r="82" spans="1:131" ht="26.25" customHeight="1" x14ac:dyDescent="0.2">
      <c r="A82" s="238">
        <v>15</v>
      </c>
      <c r="B82" s="1010"/>
      <c r="C82" s="1011"/>
      <c r="D82" s="1011"/>
      <c r="E82" s="1011"/>
      <c r="F82" s="1011"/>
      <c r="G82" s="1011"/>
      <c r="H82" s="1011"/>
      <c r="I82" s="1011"/>
      <c r="J82" s="1011"/>
      <c r="K82" s="1011"/>
      <c r="L82" s="1011"/>
      <c r="M82" s="1011"/>
      <c r="N82" s="1011"/>
      <c r="O82" s="1011"/>
      <c r="P82" s="1012"/>
      <c r="Q82" s="1013"/>
      <c r="R82" s="1007"/>
      <c r="S82" s="1007"/>
      <c r="T82" s="1007"/>
      <c r="U82" s="1007"/>
      <c r="V82" s="1007"/>
      <c r="W82" s="1007"/>
      <c r="X82" s="1007"/>
      <c r="Y82" s="1007"/>
      <c r="Z82" s="1007"/>
      <c r="AA82" s="1007"/>
      <c r="AB82" s="1007"/>
      <c r="AC82" s="1007"/>
      <c r="AD82" s="1007"/>
      <c r="AE82" s="1007"/>
      <c r="AF82" s="1007"/>
      <c r="AG82" s="1007"/>
      <c r="AH82" s="1007"/>
      <c r="AI82" s="1007"/>
      <c r="AJ82" s="1007"/>
      <c r="AK82" s="1007"/>
      <c r="AL82" s="1007"/>
      <c r="AM82" s="1007"/>
      <c r="AN82" s="1007"/>
      <c r="AO82" s="1007"/>
      <c r="AP82" s="1007"/>
      <c r="AQ82" s="1007"/>
      <c r="AR82" s="1007"/>
      <c r="AS82" s="1007"/>
      <c r="AT82" s="1007"/>
      <c r="AU82" s="1007"/>
      <c r="AV82" s="1007"/>
      <c r="AW82" s="1007"/>
      <c r="AX82" s="1007"/>
      <c r="AY82" s="1007"/>
      <c r="AZ82" s="1008"/>
      <c r="BA82" s="1008"/>
      <c r="BB82" s="1008"/>
      <c r="BC82" s="1008"/>
      <c r="BD82" s="1009"/>
      <c r="BE82" s="241"/>
      <c r="BF82" s="241"/>
      <c r="BG82" s="241"/>
      <c r="BH82" s="241"/>
      <c r="BI82" s="241"/>
      <c r="BJ82" s="241"/>
      <c r="BK82" s="241"/>
      <c r="BL82" s="241"/>
      <c r="BM82" s="241"/>
      <c r="BN82" s="241"/>
      <c r="BO82" s="241"/>
      <c r="BP82" s="241"/>
      <c r="BQ82" s="238">
        <v>76</v>
      </c>
      <c r="BR82" s="243"/>
      <c r="BS82" s="981"/>
      <c r="BT82" s="982"/>
      <c r="BU82" s="982"/>
      <c r="BV82" s="982"/>
      <c r="BW82" s="982"/>
      <c r="BX82" s="982"/>
      <c r="BY82" s="982"/>
      <c r="BZ82" s="982"/>
      <c r="CA82" s="982"/>
      <c r="CB82" s="982"/>
      <c r="CC82" s="982"/>
      <c r="CD82" s="982"/>
      <c r="CE82" s="982"/>
      <c r="CF82" s="982"/>
      <c r="CG82" s="991"/>
      <c r="CH82" s="992"/>
      <c r="CI82" s="993"/>
      <c r="CJ82" s="993"/>
      <c r="CK82" s="993"/>
      <c r="CL82" s="994"/>
      <c r="CM82" s="992"/>
      <c r="CN82" s="993"/>
      <c r="CO82" s="993"/>
      <c r="CP82" s="993"/>
      <c r="CQ82" s="994"/>
      <c r="CR82" s="992"/>
      <c r="CS82" s="993"/>
      <c r="CT82" s="993"/>
      <c r="CU82" s="993"/>
      <c r="CV82" s="994"/>
      <c r="CW82" s="992"/>
      <c r="CX82" s="993"/>
      <c r="CY82" s="993"/>
      <c r="CZ82" s="993"/>
      <c r="DA82" s="994"/>
      <c r="DB82" s="992"/>
      <c r="DC82" s="993"/>
      <c r="DD82" s="993"/>
      <c r="DE82" s="993"/>
      <c r="DF82" s="994"/>
      <c r="DG82" s="992"/>
      <c r="DH82" s="993"/>
      <c r="DI82" s="993"/>
      <c r="DJ82" s="993"/>
      <c r="DK82" s="994"/>
      <c r="DL82" s="992"/>
      <c r="DM82" s="993"/>
      <c r="DN82" s="993"/>
      <c r="DO82" s="993"/>
      <c r="DP82" s="994"/>
      <c r="DQ82" s="992"/>
      <c r="DR82" s="993"/>
      <c r="DS82" s="993"/>
      <c r="DT82" s="993"/>
      <c r="DU82" s="994"/>
      <c r="DV82" s="981"/>
      <c r="DW82" s="982"/>
      <c r="DX82" s="982"/>
      <c r="DY82" s="982"/>
      <c r="DZ82" s="983"/>
      <c r="EA82" s="230"/>
    </row>
    <row r="83" spans="1:131" ht="26.25" customHeight="1" x14ac:dyDescent="0.2">
      <c r="A83" s="238">
        <v>16</v>
      </c>
      <c r="B83" s="1010"/>
      <c r="C83" s="1011"/>
      <c r="D83" s="1011"/>
      <c r="E83" s="1011"/>
      <c r="F83" s="1011"/>
      <c r="G83" s="1011"/>
      <c r="H83" s="1011"/>
      <c r="I83" s="1011"/>
      <c r="J83" s="1011"/>
      <c r="K83" s="1011"/>
      <c r="L83" s="1011"/>
      <c r="M83" s="1011"/>
      <c r="N83" s="1011"/>
      <c r="O83" s="1011"/>
      <c r="P83" s="1012"/>
      <c r="Q83" s="1013"/>
      <c r="R83" s="1007"/>
      <c r="S83" s="1007"/>
      <c r="T83" s="1007"/>
      <c r="U83" s="1007"/>
      <c r="V83" s="1007"/>
      <c r="W83" s="1007"/>
      <c r="X83" s="1007"/>
      <c r="Y83" s="1007"/>
      <c r="Z83" s="1007"/>
      <c r="AA83" s="1007"/>
      <c r="AB83" s="1007"/>
      <c r="AC83" s="1007"/>
      <c r="AD83" s="1007"/>
      <c r="AE83" s="1007"/>
      <c r="AF83" s="1007"/>
      <c r="AG83" s="1007"/>
      <c r="AH83" s="1007"/>
      <c r="AI83" s="1007"/>
      <c r="AJ83" s="1007"/>
      <c r="AK83" s="1007"/>
      <c r="AL83" s="1007"/>
      <c r="AM83" s="1007"/>
      <c r="AN83" s="1007"/>
      <c r="AO83" s="1007"/>
      <c r="AP83" s="1007"/>
      <c r="AQ83" s="1007"/>
      <c r="AR83" s="1007"/>
      <c r="AS83" s="1007"/>
      <c r="AT83" s="1007"/>
      <c r="AU83" s="1007"/>
      <c r="AV83" s="1007"/>
      <c r="AW83" s="1007"/>
      <c r="AX83" s="1007"/>
      <c r="AY83" s="1007"/>
      <c r="AZ83" s="1008"/>
      <c r="BA83" s="1008"/>
      <c r="BB83" s="1008"/>
      <c r="BC83" s="1008"/>
      <c r="BD83" s="1009"/>
      <c r="BE83" s="241"/>
      <c r="BF83" s="241"/>
      <c r="BG83" s="241"/>
      <c r="BH83" s="241"/>
      <c r="BI83" s="241"/>
      <c r="BJ83" s="241"/>
      <c r="BK83" s="241"/>
      <c r="BL83" s="241"/>
      <c r="BM83" s="241"/>
      <c r="BN83" s="241"/>
      <c r="BO83" s="241"/>
      <c r="BP83" s="241"/>
      <c r="BQ83" s="238">
        <v>77</v>
      </c>
      <c r="BR83" s="243"/>
      <c r="BS83" s="981"/>
      <c r="BT83" s="982"/>
      <c r="BU83" s="982"/>
      <c r="BV83" s="982"/>
      <c r="BW83" s="982"/>
      <c r="BX83" s="982"/>
      <c r="BY83" s="982"/>
      <c r="BZ83" s="982"/>
      <c r="CA83" s="982"/>
      <c r="CB83" s="982"/>
      <c r="CC83" s="982"/>
      <c r="CD83" s="982"/>
      <c r="CE83" s="982"/>
      <c r="CF83" s="982"/>
      <c r="CG83" s="991"/>
      <c r="CH83" s="992"/>
      <c r="CI83" s="993"/>
      <c r="CJ83" s="993"/>
      <c r="CK83" s="993"/>
      <c r="CL83" s="994"/>
      <c r="CM83" s="992"/>
      <c r="CN83" s="993"/>
      <c r="CO83" s="993"/>
      <c r="CP83" s="993"/>
      <c r="CQ83" s="994"/>
      <c r="CR83" s="992"/>
      <c r="CS83" s="993"/>
      <c r="CT83" s="993"/>
      <c r="CU83" s="993"/>
      <c r="CV83" s="994"/>
      <c r="CW83" s="992"/>
      <c r="CX83" s="993"/>
      <c r="CY83" s="993"/>
      <c r="CZ83" s="993"/>
      <c r="DA83" s="994"/>
      <c r="DB83" s="992"/>
      <c r="DC83" s="993"/>
      <c r="DD83" s="993"/>
      <c r="DE83" s="993"/>
      <c r="DF83" s="994"/>
      <c r="DG83" s="992"/>
      <c r="DH83" s="993"/>
      <c r="DI83" s="993"/>
      <c r="DJ83" s="993"/>
      <c r="DK83" s="994"/>
      <c r="DL83" s="992"/>
      <c r="DM83" s="993"/>
      <c r="DN83" s="993"/>
      <c r="DO83" s="993"/>
      <c r="DP83" s="994"/>
      <c r="DQ83" s="992"/>
      <c r="DR83" s="993"/>
      <c r="DS83" s="993"/>
      <c r="DT83" s="993"/>
      <c r="DU83" s="994"/>
      <c r="DV83" s="981"/>
      <c r="DW83" s="982"/>
      <c r="DX83" s="982"/>
      <c r="DY83" s="982"/>
      <c r="DZ83" s="983"/>
      <c r="EA83" s="230"/>
    </row>
    <row r="84" spans="1:131" ht="26.25" customHeight="1" x14ac:dyDescent="0.2">
      <c r="A84" s="238">
        <v>17</v>
      </c>
      <c r="B84" s="1010"/>
      <c r="C84" s="1011"/>
      <c r="D84" s="1011"/>
      <c r="E84" s="1011"/>
      <c r="F84" s="1011"/>
      <c r="G84" s="1011"/>
      <c r="H84" s="1011"/>
      <c r="I84" s="1011"/>
      <c r="J84" s="1011"/>
      <c r="K84" s="1011"/>
      <c r="L84" s="1011"/>
      <c r="M84" s="1011"/>
      <c r="N84" s="1011"/>
      <c r="O84" s="1011"/>
      <c r="P84" s="1012"/>
      <c r="Q84" s="1013"/>
      <c r="R84" s="1007"/>
      <c r="S84" s="1007"/>
      <c r="T84" s="1007"/>
      <c r="U84" s="1007"/>
      <c r="V84" s="1007"/>
      <c r="W84" s="1007"/>
      <c r="X84" s="1007"/>
      <c r="Y84" s="1007"/>
      <c r="Z84" s="1007"/>
      <c r="AA84" s="1007"/>
      <c r="AB84" s="1007"/>
      <c r="AC84" s="1007"/>
      <c r="AD84" s="1007"/>
      <c r="AE84" s="1007"/>
      <c r="AF84" s="1007"/>
      <c r="AG84" s="1007"/>
      <c r="AH84" s="1007"/>
      <c r="AI84" s="1007"/>
      <c r="AJ84" s="1007"/>
      <c r="AK84" s="1007"/>
      <c r="AL84" s="1007"/>
      <c r="AM84" s="1007"/>
      <c r="AN84" s="1007"/>
      <c r="AO84" s="1007"/>
      <c r="AP84" s="1007"/>
      <c r="AQ84" s="1007"/>
      <c r="AR84" s="1007"/>
      <c r="AS84" s="1007"/>
      <c r="AT84" s="1007"/>
      <c r="AU84" s="1007"/>
      <c r="AV84" s="1007"/>
      <c r="AW84" s="1007"/>
      <c r="AX84" s="1007"/>
      <c r="AY84" s="1007"/>
      <c r="AZ84" s="1008"/>
      <c r="BA84" s="1008"/>
      <c r="BB84" s="1008"/>
      <c r="BC84" s="1008"/>
      <c r="BD84" s="1009"/>
      <c r="BE84" s="241"/>
      <c r="BF84" s="241"/>
      <c r="BG84" s="241"/>
      <c r="BH84" s="241"/>
      <c r="BI84" s="241"/>
      <c r="BJ84" s="241"/>
      <c r="BK84" s="241"/>
      <c r="BL84" s="241"/>
      <c r="BM84" s="241"/>
      <c r="BN84" s="241"/>
      <c r="BO84" s="241"/>
      <c r="BP84" s="241"/>
      <c r="BQ84" s="238">
        <v>78</v>
      </c>
      <c r="BR84" s="243"/>
      <c r="BS84" s="981"/>
      <c r="BT84" s="982"/>
      <c r="BU84" s="982"/>
      <c r="BV84" s="982"/>
      <c r="BW84" s="982"/>
      <c r="BX84" s="982"/>
      <c r="BY84" s="982"/>
      <c r="BZ84" s="982"/>
      <c r="CA84" s="982"/>
      <c r="CB84" s="982"/>
      <c r="CC84" s="982"/>
      <c r="CD84" s="982"/>
      <c r="CE84" s="982"/>
      <c r="CF84" s="982"/>
      <c r="CG84" s="991"/>
      <c r="CH84" s="992"/>
      <c r="CI84" s="993"/>
      <c r="CJ84" s="993"/>
      <c r="CK84" s="993"/>
      <c r="CL84" s="994"/>
      <c r="CM84" s="992"/>
      <c r="CN84" s="993"/>
      <c r="CO84" s="993"/>
      <c r="CP84" s="993"/>
      <c r="CQ84" s="994"/>
      <c r="CR84" s="992"/>
      <c r="CS84" s="993"/>
      <c r="CT84" s="993"/>
      <c r="CU84" s="993"/>
      <c r="CV84" s="994"/>
      <c r="CW84" s="992"/>
      <c r="CX84" s="993"/>
      <c r="CY84" s="993"/>
      <c r="CZ84" s="993"/>
      <c r="DA84" s="994"/>
      <c r="DB84" s="992"/>
      <c r="DC84" s="993"/>
      <c r="DD84" s="993"/>
      <c r="DE84" s="993"/>
      <c r="DF84" s="994"/>
      <c r="DG84" s="992"/>
      <c r="DH84" s="993"/>
      <c r="DI84" s="993"/>
      <c r="DJ84" s="993"/>
      <c r="DK84" s="994"/>
      <c r="DL84" s="992"/>
      <c r="DM84" s="993"/>
      <c r="DN84" s="993"/>
      <c r="DO84" s="993"/>
      <c r="DP84" s="994"/>
      <c r="DQ84" s="992"/>
      <c r="DR84" s="993"/>
      <c r="DS84" s="993"/>
      <c r="DT84" s="993"/>
      <c r="DU84" s="994"/>
      <c r="DV84" s="981"/>
      <c r="DW84" s="982"/>
      <c r="DX84" s="982"/>
      <c r="DY84" s="982"/>
      <c r="DZ84" s="983"/>
      <c r="EA84" s="230"/>
    </row>
    <row r="85" spans="1:131" ht="26.25" customHeight="1" x14ac:dyDescent="0.2">
      <c r="A85" s="238">
        <v>18</v>
      </c>
      <c r="B85" s="1010"/>
      <c r="C85" s="1011"/>
      <c r="D85" s="1011"/>
      <c r="E85" s="1011"/>
      <c r="F85" s="1011"/>
      <c r="G85" s="1011"/>
      <c r="H85" s="1011"/>
      <c r="I85" s="1011"/>
      <c r="J85" s="1011"/>
      <c r="K85" s="1011"/>
      <c r="L85" s="1011"/>
      <c r="M85" s="1011"/>
      <c r="N85" s="1011"/>
      <c r="O85" s="1011"/>
      <c r="P85" s="1012"/>
      <c r="Q85" s="1013"/>
      <c r="R85" s="1007"/>
      <c r="S85" s="1007"/>
      <c r="T85" s="1007"/>
      <c r="U85" s="1007"/>
      <c r="V85" s="1007"/>
      <c r="W85" s="1007"/>
      <c r="X85" s="1007"/>
      <c r="Y85" s="1007"/>
      <c r="Z85" s="1007"/>
      <c r="AA85" s="1007"/>
      <c r="AB85" s="1007"/>
      <c r="AC85" s="1007"/>
      <c r="AD85" s="1007"/>
      <c r="AE85" s="1007"/>
      <c r="AF85" s="1007"/>
      <c r="AG85" s="1007"/>
      <c r="AH85" s="1007"/>
      <c r="AI85" s="1007"/>
      <c r="AJ85" s="1007"/>
      <c r="AK85" s="1007"/>
      <c r="AL85" s="1007"/>
      <c r="AM85" s="1007"/>
      <c r="AN85" s="1007"/>
      <c r="AO85" s="1007"/>
      <c r="AP85" s="1007"/>
      <c r="AQ85" s="1007"/>
      <c r="AR85" s="1007"/>
      <c r="AS85" s="1007"/>
      <c r="AT85" s="1007"/>
      <c r="AU85" s="1007"/>
      <c r="AV85" s="1007"/>
      <c r="AW85" s="1007"/>
      <c r="AX85" s="1007"/>
      <c r="AY85" s="1007"/>
      <c r="AZ85" s="1008"/>
      <c r="BA85" s="1008"/>
      <c r="BB85" s="1008"/>
      <c r="BC85" s="1008"/>
      <c r="BD85" s="1009"/>
      <c r="BE85" s="241"/>
      <c r="BF85" s="241"/>
      <c r="BG85" s="241"/>
      <c r="BH85" s="241"/>
      <c r="BI85" s="241"/>
      <c r="BJ85" s="241"/>
      <c r="BK85" s="241"/>
      <c r="BL85" s="241"/>
      <c r="BM85" s="241"/>
      <c r="BN85" s="241"/>
      <c r="BO85" s="241"/>
      <c r="BP85" s="241"/>
      <c r="BQ85" s="238">
        <v>79</v>
      </c>
      <c r="BR85" s="243"/>
      <c r="BS85" s="981"/>
      <c r="BT85" s="982"/>
      <c r="BU85" s="982"/>
      <c r="BV85" s="982"/>
      <c r="BW85" s="982"/>
      <c r="BX85" s="982"/>
      <c r="BY85" s="982"/>
      <c r="BZ85" s="982"/>
      <c r="CA85" s="982"/>
      <c r="CB85" s="982"/>
      <c r="CC85" s="982"/>
      <c r="CD85" s="982"/>
      <c r="CE85" s="982"/>
      <c r="CF85" s="982"/>
      <c r="CG85" s="991"/>
      <c r="CH85" s="992"/>
      <c r="CI85" s="993"/>
      <c r="CJ85" s="993"/>
      <c r="CK85" s="993"/>
      <c r="CL85" s="994"/>
      <c r="CM85" s="992"/>
      <c r="CN85" s="993"/>
      <c r="CO85" s="993"/>
      <c r="CP85" s="993"/>
      <c r="CQ85" s="994"/>
      <c r="CR85" s="992"/>
      <c r="CS85" s="993"/>
      <c r="CT85" s="993"/>
      <c r="CU85" s="993"/>
      <c r="CV85" s="994"/>
      <c r="CW85" s="992"/>
      <c r="CX85" s="993"/>
      <c r="CY85" s="993"/>
      <c r="CZ85" s="993"/>
      <c r="DA85" s="994"/>
      <c r="DB85" s="992"/>
      <c r="DC85" s="993"/>
      <c r="DD85" s="993"/>
      <c r="DE85" s="993"/>
      <c r="DF85" s="994"/>
      <c r="DG85" s="992"/>
      <c r="DH85" s="993"/>
      <c r="DI85" s="993"/>
      <c r="DJ85" s="993"/>
      <c r="DK85" s="994"/>
      <c r="DL85" s="992"/>
      <c r="DM85" s="993"/>
      <c r="DN85" s="993"/>
      <c r="DO85" s="993"/>
      <c r="DP85" s="994"/>
      <c r="DQ85" s="992"/>
      <c r="DR85" s="993"/>
      <c r="DS85" s="993"/>
      <c r="DT85" s="993"/>
      <c r="DU85" s="994"/>
      <c r="DV85" s="981"/>
      <c r="DW85" s="982"/>
      <c r="DX85" s="982"/>
      <c r="DY85" s="982"/>
      <c r="DZ85" s="983"/>
      <c r="EA85" s="230"/>
    </row>
    <row r="86" spans="1:131" ht="26.25" customHeight="1" x14ac:dyDescent="0.2">
      <c r="A86" s="238">
        <v>19</v>
      </c>
      <c r="B86" s="1010"/>
      <c r="C86" s="1011"/>
      <c r="D86" s="1011"/>
      <c r="E86" s="1011"/>
      <c r="F86" s="1011"/>
      <c r="G86" s="1011"/>
      <c r="H86" s="1011"/>
      <c r="I86" s="1011"/>
      <c r="J86" s="1011"/>
      <c r="K86" s="1011"/>
      <c r="L86" s="1011"/>
      <c r="M86" s="1011"/>
      <c r="N86" s="1011"/>
      <c r="O86" s="1011"/>
      <c r="P86" s="1012"/>
      <c r="Q86" s="1013"/>
      <c r="R86" s="1007"/>
      <c r="S86" s="1007"/>
      <c r="T86" s="1007"/>
      <c r="U86" s="1007"/>
      <c r="V86" s="1007"/>
      <c r="W86" s="1007"/>
      <c r="X86" s="1007"/>
      <c r="Y86" s="1007"/>
      <c r="Z86" s="1007"/>
      <c r="AA86" s="1007"/>
      <c r="AB86" s="1007"/>
      <c r="AC86" s="1007"/>
      <c r="AD86" s="1007"/>
      <c r="AE86" s="1007"/>
      <c r="AF86" s="1007"/>
      <c r="AG86" s="1007"/>
      <c r="AH86" s="1007"/>
      <c r="AI86" s="1007"/>
      <c r="AJ86" s="1007"/>
      <c r="AK86" s="1007"/>
      <c r="AL86" s="1007"/>
      <c r="AM86" s="1007"/>
      <c r="AN86" s="1007"/>
      <c r="AO86" s="1007"/>
      <c r="AP86" s="1007"/>
      <c r="AQ86" s="1007"/>
      <c r="AR86" s="1007"/>
      <c r="AS86" s="1007"/>
      <c r="AT86" s="1007"/>
      <c r="AU86" s="1007"/>
      <c r="AV86" s="1007"/>
      <c r="AW86" s="1007"/>
      <c r="AX86" s="1007"/>
      <c r="AY86" s="1007"/>
      <c r="AZ86" s="1008"/>
      <c r="BA86" s="1008"/>
      <c r="BB86" s="1008"/>
      <c r="BC86" s="1008"/>
      <c r="BD86" s="1009"/>
      <c r="BE86" s="241"/>
      <c r="BF86" s="241"/>
      <c r="BG86" s="241"/>
      <c r="BH86" s="241"/>
      <c r="BI86" s="241"/>
      <c r="BJ86" s="241"/>
      <c r="BK86" s="241"/>
      <c r="BL86" s="241"/>
      <c r="BM86" s="241"/>
      <c r="BN86" s="241"/>
      <c r="BO86" s="241"/>
      <c r="BP86" s="241"/>
      <c r="BQ86" s="238">
        <v>80</v>
      </c>
      <c r="BR86" s="243"/>
      <c r="BS86" s="981"/>
      <c r="BT86" s="982"/>
      <c r="BU86" s="982"/>
      <c r="BV86" s="982"/>
      <c r="BW86" s="982"/>
      <c r="BX86" s="982"/>
      <c r="BY86" s="982"/>
      <c r="BZ86" s="982"/>
      <c r="CA86" s="982"/>
      <c r="CB86" s="982"/>
      <c r="CC86" s="982"/>
      <c r="CD86" s="982"/>
      <c r="CE86" s="982"/>
      <c r="CF86" s="982"/>
      <c r="CG86" s="991"/>
      <c r="CH86" s="992"/>
      <c r="CI86" s="993"/>
      <c r="CJ86" s="993"/>
      <c r="CK86" s="993"/>
      <c r="CL86" s="994"/>
      <c r="CM86" s="992"/>
      <c r="CN86" s="993"/>
      <c r="CO86" s="993"/>
      <c r="CP86" s="993"/>
      <c r="CQ86" s="994"/>
      <c r="CR86" s="992"/>
      <c r="CS86" s="993"/>
      <c r="CT86" s="993"/>
      <c r="CU86" s="993"/>
      <c r="CV86" s="994"/>
      <c r="CW86" s="992"/>
      <c r="CX86" s="993"/>
      <c r="CY86" s="993"/>
      <c r="CZ86" s="993"/>
      <c r="DA86" s="994"/>
      <c r="DB86" s="992"/>
      <c r="DC86" s="993"/>
      <c r="DD86" s="993"/>
      <c r="DE86" s="993"/>
      <c r="DF86" s="994"/>
      <c r="DG86" s="992"/>
      <c r="DH86" s="993"/>
      <c r="DI86" s="993"/>
      <c r="DJ86" s="993"/>
      <c r="DK86" s="994"/>
      <c r="DL86" s="992"/>
      <c r="DM86" s="993"/>
      <c r="DN86" s="993"/>
      <c r="DO86" s="993"/>
      <c r="DP86" s="994"/>
      <c r="DQ86" s="992"/>
      <c r="DR86" s="993"/>
      <c r="DS86" s="993"/>
      <c r="DT86" s="993"/>
      <c r="DU86" s="994"/>
      <c r="DV86" s="981"/>
      <c r="DW86" s="982"/>
      <c r="DX86" s="982"/>
      <c r="DY86" s="982"/>
      <c r="DZ86" s="983"/>
      <c r="EA86" s="230"/>
    </row>
    <row r="87" spans="1:131" ht="26.25" customHeight="1" x14ac:dyDescent="0.2">
      <c r="A87" s="244">
        <v>20</v>
      </c>
      <c r="B87" s="1000"/>
      <c r="C87" s="1001"/>
      <c r="D87" s="1001"/>
      <c r="E87" s="1001"/>
      <c r="F87" s="1001"/>
      <c r="G87" s="1001"/>
      <c r="H87" s="1001"/>
      <c r="I87" s="1001"/>
      <c r="J87" s="1001"/>
      <c r="K87" s="1001"/>
      <c r="L87" s="1001"/>
      <c r="M87" s="1001"/>
      <c r="N87" s="1001"/>
      <c r="O87" s="1001"/>
      <c r="P87" s="1002"/>
      <c r="Q87" s="1003"/>
      <c r="R87" s="1004"/>
      <c r="S87" s="1004"/>
      <c r="T87" s="1004"/>
      <c r="U87" s="1004"/>
      <c r="V87" s="1004"/>
      <c r="W87" s="1004"/>
      <c r="X87" s="1004"/>
      <c r="Y87" s="1004"/>
      <c r="Z87" s="1004"/>
      <c r="AA87" s="1004"/>
      <c r="AB87" s="1004"/>
      <c r="AC87" s="1004"/>
      <c r="AD87" s="1004"/>
      <c r="AE87" s="1004"/>
      <c r="AF87" s="1004"/>
      <c r="AG87" s="1004"/>
      <c r="AH87" s="1004"/>
      <c r="AI87" s="1004"/>
      <c r="AJ87" s="1004"/>
      <c r="AK87" s="1004"/>
      <c r="AL87" s="1004"/>
      <c r="AM87" s="1004"/>
      <c r="AN87" s="1004"/>
      <c r="AO87" s="1004"/>
      <c r="AP87" s="1004"/>
      <c r="AQ87" s="1004"/>
      <c r="AR87" s="1004"/>
      <c r="AS87" s="1004"/>
      <c r="AT87" s="1004"/>
      <c r="AU87" s="1004"/>
      <c r="AV87" s="1004"/>
      <c r="AW87" s="1004"/>
      <c r="AX87" s="1004"/>
      <c r="AY87" s="1004"/>
      <c r="AZ87" s="1005"/>
      <c r="BA87" s="1005"/>
      <c r="BB87" s="1005"/>
      <c r="BC87" s="1005"/>
      <c r="BD87" s="1006"/>
      <c r="BE87" s="241"/>
      <c r="BF87" s="241"/>
      <c r="BG87" s="241"/>
      <c r="BH87" s="241"/>
      <c r="BI87" s="241"/>
      <c r="BJ87" s="241"/>
      <c r="BK87" s="241"/>
      <c r="BL87" s="241"/>
      <c r="BM87" s="241"/>
      <c r="BN87" s="241"/>
      <c r="BO87" s="241"/>
      <c r="BP87" s="241"/>
      <c r="BQ87" s="238">
        <v>81</v>
      </c>
      <c r="BR87" s="243"/>
      <c r="BS87" s="981"/>
      <c r="BT87" s="982"/>
      <c r="BU87" s="982"/>
      <c r="BV87" s="982"/>
      <c r="BW87" s="982"/>
      <c r="BX87" s="982"/>
      <c r="BY87" s="982"/>
      <c r="BZ87" s="982"/>
      <c r="CA87" s="982"/>
      <c r="CB87" s="982"/>
      <c r="CC87" s="982"/>
      <c r="CD87" s="982"/>
      <c r="CE87" s="982"/>
      <c r="CF87" s="982"/>
      <c r="CG87" s="991"/>
      <c r="CH87" s="992"/>
      <c r="CI87" s="993"/>
      <c r="CJ87" s="993"/>
      <c r="CK87" s="993"/>
      <c r="CL87" s="994"/>
      <c r="CM87" s="992"/>
      <c r="CN87" s="993"/>
      <c r="CO87" s="993"/>
      <c r="CP87" s="993"/>
      <c r="CQ87" s="994"/>
      <c r="CR87" s="992"/>
      <c r="CS87" s="993"/>
      <c r="CT87" s="993"/>
      <c r="CU87" s="993"/>
      <c r="CV87" s="994"/>
      <c r="CW87" s="992"/>
      <c r="CX87" s="993"/>
      <c r="CY87" s="993"/>
      <c r="CZ87" s="993"/>
      <c r="DA87" s="994"/>
      <c r="DB87" s="992"/>
      <c r="DC87" s="993"/>
      <c r="DD87" s="993"/>
      <c r="DE87" s="993"/>
      <c r="DF87" s="994"/>
      <c r="DG87" s="992"/>
      <c r="DH87" s="993"/>
      <c r="DI87" s="993"/>
      <c r="DJ87" s="993"/>
      <c r="DK87" s="994"/>
      <c r="DL87" s="992"/>
      <c r="DM87" s="993"/>
      <c r="DN87" s="993"/>
      <c r="DO87" s="993"/>
      <c r="DP87" s="994"/>
      <c r="DQ87" s="992"/>
      <c r="DR87" s="993"/>
      <c r="DS87" s="993"/>
      <c r="DT87" s="993"/>
      <c r="DU87" s="994"/>
      <c r="DV87" s="981"/>
      <c r="DW87" s="982"/>
      <c r="DX87" s="982"/>
      <c r="DY87" s="982"/>
      <c r="DZ87" s="983"/>
      <c r="EA87" s="230"/>
    </row>
    <row r="88" spans="1:131" ht="26.25" customHeight="1" thickBot="1" x14ac:dyDescent="0.25">
      <c r="A88" s="240" t="s">
        <v>395</v>
      </c>
      <c r="B88" s="973" t="s">
        <v>425</v>
      </c>
      <c r="C88" s="974"/>
      <c r="D88" s="974"/>
      <c r="E88" s="974"/>
      <c r="F88" s="974"/>
      <c r="G88" s="974"/>
      <c r="H88" s="974"/>
      <c r="I88" s="974"/>
      <c r="J88" s="974"/>
      <c r="K88" s="974"/>
      <c r="L88" s="974"/>
      <c r="M88" s="974"/>
      <c r="N88" s="974"/>
      <c r="O88" s="974"/>
      <c r="P88" s="984"/>
      <c r="Q88" s="998"/>
      <c r="R88" s="999"/>
      <c r="S88" s="999"/>
      <c r="T88" s="999"/>
      <c r="U88" s="999"/>
      <c r="V88" s="999"/>
      <c r="W88" s="999"/>
      <c r="X88" s="999"/>
      <c r="Y88" s="999"/>
      <c r="Z88" s="999"/>
      <c r="AA88" s="999"/>
      <c r="AB88" s="999"/>
      <c r="AC88" s="999"/>
      <c r="AD88" s="999"/>
      <c r="AE88" s="999"/>
      <c r="AF88" s="995">
        <v>41063</v>
      </c>
      <c r="AG88" s="995"/>
      <c r="AH88" s="995"/>
      <c r="AI88" s="995"/>
      <c r="AJ88" s="995"/>
      <c r="AK88" s="999"/>
      <c r="AL88" s="999"/>
      <c r="AM88" s="999"/>
      <c r="AN88" s="999"/>
      <c r="AO88" s="999"/>
      <c r="AP88" s="995" t="s">
        <v>523</v>
      </c>
      <c r="AQ88" s="995"/>
      <c r="AR88" s="995"/>
      <c r="AS88" s="995"/>
      <c r="AT88" s="995"/>
      <c r="AU88" s="995" t="s">
        <v>523</v>
      </c>
      <c r="AV88" s="995"/>
      <c r="AW88" s="995"/>
      <c r="AX88" s="995"/>
      <c r="AY88" s="995"/>
      <c r="AZ88" s="996"/>
      <c r="BA88" s="996"/>
      <c r="BB88" s="996"/>
      <c r="BC88" s="996"/>
      <c r="BD88" s="997"/>
      <c r="BE88" s="241"/>
      <c r="BF88" s="241"/>
      <c r="BG88" s="241"/>
      <c r="BH88" s="241"/>
      <c r="BI88" s="241"/>
      <c r="BJ88" s="241"/>
      <c r="BK88" s="241"/>
      <c r="BL88" s="241"/>
      <c r="BM88" s="241"/>
      <c r="BN88" s="241"/>
      <c r="BO88" s="241"/>
      <c r="BP88" s="241"/>
      <c r="BQ88" s="238">
        <v>82</v>
      </c>
      <c r="BR88" s="243"/>
      <c r="BS88" s="981"/>
      <c r="BT88" s="982"/>
      <c r="BU88" s="982"/>
      <c r="BV88" s="982"/>
      <c r="BW88" s="982"/>
      <c r="BX88" s="982"/>
      <c r="BY88" s="982"/>
      <c r="BZ88" s="982"/>
      <c r="CA88" s="982"/>
      <c r="CB88" s="982"/>
      <c r="CC88" s="982"/>
      <c r="CD88" s="982"/>
      <c r="CE88" s="982"/>
      <c r="CF88" s="982"/>
      <c r="CG88" s="991"/>
      <c r="CH88" s="992"/>
      <c r="CI88" s="993"/>
      <c r="CJ88" s="993"/>
      <c r="CK88" s="993"/>
      <c r="CL88" s="994"/>
      <c r="CM88" s="992"/>
      <c r="CN88" s="993"/>
      <c r="CO88" s="993"/>
      <c r="CP88" s="993"/>
      <c r="CQ88" s="994"/>
      <c r="CR88" s="992"/>
      <c r="CS88" s="993"/>
      <c r="CT88" s="993"/>
      <c r="CU88" s="993"/>
      <c r="CV88" s="994"/>
      <c r="CW88" s="992"/>
      <c r="CX88" s="993"/>
      <c r="CY88" s="993"/>
      <c r="CZ88" s="993"/>
      <c r="DA88" s="994"/>
      <c r="DB88" s="992"/>
      <c r="DC88" s="993"/>
      <c r="DD88" s="993"/>
      <c r="DE88" s="993"/>
      <c r="DF88" s="994"/>
      <c r="DG88" s="992"/>
      <c r="DH88" s="993"/>
      <c r="DI88" s="993"/>
      <c r="DJ88" s="993"/>
      <c r="DK88" s="994"/>
      <c r="DL88" s="992"/>
      <c r="DM88" s="993"/>
      <c r="DN88" s="993"/>
      <c r="DO88" s="993"/>
      <c r="DP88" s="994"/>
      <c r="DQ88" s="992"/>
      <c r="DR88" s="993"/>
      <c r="DS88" s="993"/>
      <c r="DT88" s="993"/>
      <c r="DU88" s="994"/>
      <c r="DV88" s="981"/>
      <c r="DW88" s="982"/>
      <c r="DX88" s="982"/>
      <c r="DY88" s="982"/>
      <c r="DZ88" s="983"/>
      <c r="EA88" s="230"/>
    </row>
    <row r="89" spans="1:131" ht="26.25" hidden="1" customHeight="1" x14ac:dyDescent="0.2">
      <c r="A89" s="245"/>
      <c r="B89" s="246"/>
      <c r="C89" s="246"/>
      <c r="D89" s="246"/>
      <c r="E89" s="246"/>
      <c r="F89" s="246"/>
      <c r="G89" s="246"/>
      <c r="H89" s="246"/>
      <c r="I89" s="246"/>
      <c r="J89" s="246"/>
      <c r="K89" s="246"/>
      <c r="L89" s="246"/>
      <c r="M89" s="246"/>
      <c r="N89" s="246"/>
      <c r="O89" s="246"/>
      <c r="P89" s="246"/>
      <c r="Q89" s="247"/>
      <c r="R89" s="247"/>
      <c r="S89" s="247"/>
      <c r="T89" s="247"/>
      <c r="U89" s="247"/>
      <c r="V89" s="247"/>
      <c r="W89" s="247"/>
      <c r="X89" s="247"/>
      <c r="Y89" s="247"/>
      <c r="Z89" s="247"/>
      <c r="AA89" s="247"/>
      <c r="AB89" s="247"/>
      <c r="AC89" s="247"/>
      <c r="AD89" s="247"/>
      <c r="AE89" s="247"/>
      <c r="AF89" s="247"/>
      <c r="AG89" s="247"/>
      <c r="AH89" s="247"/>
      <c r="AI89" s="247"/>
      <c r="AJ89" s="247"/>
      <c r="AK89" s="247"/>
      <c r="AL89" s="247"/>
      <c r="AM89" s="247"/>
      <c r="AN89" s="247"/>
      <c r="AO89" s="247"/>
      <c r="AP89" s="247"/>
      <c r="AQ89" s="247"/>
      <c r="AR89" s="247"/>
      <c r="AS89" s="247"/>
      <c r="AT89" s="247"/>
      <c r="AU89" s="247"/>
      <c r="AV89" s="247"/>
      <c r="AW89" s="247"/>
      <c r="AX89" s="247"/>
      <c r="AY89" s="247"/>
      <c r="AZ89" s="248"/>
      <c r="BA89" s="248"/>
      <c r="BB89" s="248"/>
      <c r="BC89" s="248"/>
      <c r="BD89" s="248"/>
      <c r="BE89" s="241"/>
      <c r="BF89" s="241"/>
      <c r="BG89" s="241"/>
      <c r="BH89" s="241"/>
      <c r="BI89" s="241"/>
      <c r="BJ89" s="241"/>
      <c r="BK89" s="241"/>
      <c r="BL89" s="241"/>
      <c r="BM89" s="241"/>
      <c r="BN89" s="241"/>
      <c r="BO89" s="241"/>
      <c r="BP89" s="241"/>
      <c r="BQ89" s="238">
        <v>83</v>
      </c>
      <c r="BR89" s="243"/>
      <c r="BS89" s="981"/>
      <c r="BT89" s="982"/>
      <c r="BU89" s="982"/>
      <c r="BV89" s="982"/>
      <c r="BW89" s="982"/>
      <c r="BX89" s="982"/>
      <c r="BY89" s="982"/>
      <c r="BZ89" s="982"/>
      <c r="CA89" s="982"/>
      <c r="CB89" s="982"/>
      <c r="CC89" s="982"/>
      <c r="CD89" s="982"/>
      <c r="CE89" s="982"/>
      <c r="CF89" s="982"/>
      <c r="CG89" s="991"/>
      <c r="CH89" s="992"/>
      <c r="CI89" s="993"/>
      <c r="CJ89" s="993"/>
      <c r="CK89" s="993"/>
      <c r="CL89" s="994"/>
      <c r="CM89" s="992"/>
      <c r="CN89" s="993"/>
      <c r="CO89" s="993"/>
      <c r="CP89" s="993"/>
      <c r="CQ89" s="994"/>
      <c r="CR89" s="992"/>
      <c r="CS89" s="993"/>
      <c r="CT89" s="993"/>
      <c r="CU89" s="993"/>
      <c r="CV89" s="994"/>
      <c r="CW89" s="992"/>
      <c r="CX89" s="993"/>
      <c r="CY89" s="993"/>
      <c r="CZ89" s="993"/>
      <c r="DA89" s="994"/>
      <c r="DB89" s="992"/>
      <c r="DC89" s="993"/>
      <c r="DD89" s="993"/>
      <c r="DE89" s="993"/>
      <c r="DF89" s="994"/>
      <c r="DG89" s="992"/>
      <c r="DH89" s="993"/>
      <c r="DI89" s="993"/>
      <c r="DJ89" s="993"/>
      <c r="DK89" s="994"/>
      <c r="DL89" s="992"/>
      <c r="DM89" s="993"/>
      <c r="DN89" s="993"/>
      <c r="DO89" s="993"/>
      <c r="DP89" s="994"/>
      <c r="DQ89" s="992"/>
      <c r="DR89" s="993"/>
      <c r="DS89" s="993"/>
      <c r="DT89" s="993"/>
      <c r="DU89" s="994"/>
      <c r="DV89" s="981"/>
      <c r="DW89" s="982"/>
      <c r="DX89" s="982"/>
      <c r="DY89" s="982"/>
      <c r="DZ89" s="983"/>
      <c r="EA89" s="230"/>
    </row>
    <row r="90" spans="1:131" ht="26.25" hidden="1" customHeight="1" x14ac:dyDescent="0.2">
      <c r="A90" s="245"/>
      <c r="B90" s="246"/>
      <c r="C90" s="246"/>
      <c r="D90" s="246"/>
      <c r="E90" s="246"/>
      <c r="F90" s="246"/>
      <c r="G90" s="246"/>
      <c r="H90" s="246"/>
      <c r="I90" s="246"/>
      <c r="J90" s="246"/>
      <c r="K90" s="246"/>
      <c r="L90" s="246"/>
      <c r="M90" s="246"/>
      <c r="N90" s="246"/>
      <c r="O90" s="246"/>
      <c r="P90" s="246"/>
      <c r="Q90" s="247"/>
      <c r="R90" s="247"/>
      <c r="S90" s="247"/>
      <c r="T90" s="247"/>
      <c r="U90" s="247"/>
      <c r="V90" s="247"/>
      <c r="W90" s="247"/>
      <c r="X90" s="247"/>
      <c r="Y90" s="247"/>
      <c r="Z90" s="247"/>
      <c r="AA90" s="247"/>
      <c r="AB90" s="247"/>
      <c r="AC90" s="247"/>
      <c r="AD90" s="247"/>
      <c r="AE90" s="247"/>
      <c r="AF90" s="247"/>
      <c r="AG90" s="247"/>
      <c r="AH90" s="247"/>
      <c r="AI90" s="247"/>
      <c r="AJ90" s="247"/>
      <c r="AK90" s="247"/>
      <c r="AL90" s="247"/>
      <c r="AM90" s="247"/>
      <c r="AN90" s="247"/>
      <c r="AO90" s="247"/>
      <c r="AP90" s="247"/>
      <c r="AQ90" s="247"/>
      <c r="AR90" s="247"/>
      <c r="AS90" s="247"/>
      <c r="AT90" s="247"/>
      <c r="AU90" s="247"/>
      <c r="AV90" s="247"/>
      <c r="AW90" s="247"/>
      <c r="AX90" s="247"/>
      <c r="AY90" s="247"/>
      <c r="AZ90" s="248"/>
      <c r="BA90" s="248"/>
      <c r="BB90" s="248"/>
      <c r="BC90" s="248"/>
      <c r="BD90" s="248"/>
      <c r="BE90" s="241"/>
      <c r="BF90" s="241"/>
      <c r="BG90" s="241"/>
      <c r="BH90" s="241"/>
      <c r="BI90" s="241"/>
      <c r="BJ90" s="241"/>
      <c r="BK90" s="241"/>
      <c r="BL90" s="241"/>
      <c r="BM90" s="241"/>
      <c r="BN90" s="241"/>
      <c r="BO90" s="241"/>
      <c r="BP90" s="241"/>
      <c r="BQ90" s="238">
        <v>84</v>
      </c>
      <c r="BR90" s="243"/>
      <c r="BS90" s="981"/>
      <c r="BT90" s="982"/>
      <c r="BU90" s="982"/>
      <c r="BV90" s="982"/>
      <c r="BW90" s="982"/>
      <c r="BX90" s="982"/>
      <c r="BY90" s="982"/>
      <c r="BZ90" s="982"/>
      <c r="CA90" s="982"/>
      <c r="CB90" s="982"/>
      <c r="CC90" s="982"/>
      <c r="CD90" s="982"/>
      <c r="CE90" s="982"/>
      <c r="CF90" s="982"/>
      <c r="CG90" s="991"/>
      <c r="CH90" s="992"/>
      <c r="CI90" s="993"/>
      <c r="CJ90" s="993"/>
      <c r="CK90" s="993"/>
      <c r="CL90" s="994"/>
      <c r="CM90" s="992"/>
      <c r="CN90" s="993"/>
      <c r="CO90" s="993"/>
      <c r="CP90" s="993"/>
      <c r="CQ90" s="994"/>
      <c r="CR90" s="992"/>
      <c r="CS90" s="993"/>
      <c r="CT90" s="993"/>
      <c r="CU90" s="993"/>
      <c r="CV90" s="994"/>
      <c r="CW90" s="992"/>
      <c r="CX90" s="993"/>
      <c r="CY90" s="993"/>
      <c r="CZ90" s="993"/>
      <c r="DA90" s="994"/>
      <c r="DB90" s="992"/>
      <c r="DC90" s="993"/>
      <c r="DD90" s="993"/>
      <c r="DE90" s="993"/>
      <c r="DF90" s="994"/>
      <c r="DG90" s="992"/>
      <c r="DH90" s="993"/>
      <c r="DI90" s="993"/>
      <c r="DJ90" s="993"/>
      <c r="DK90" s="994"/>
      <c r="DL90" s="992"/>
      <c r="DM90" s="993"/>
      <c r="DN90" s="993"/>
      <c r="DO90" s="993"/>
      <c r="DP90" s="994"/>
      <c r="DQ90" s="992"/>
      <c r="DR90" s="993"/>
      <c r="DS90" s="993"/>
      <c r="DT90" s="993"/>
      <c r="DU90" s="994"/>
      <c r="DV90" s="981"/>
      <c r="DW90" s="982"/>
      <c r="DX90" s="982"/>
      <c r="DY90" s="982"/>
      <c r="DZ90" s="983"/>
      <c r="EA90" s="230"/>
    </row>
    <row r="91" spans="1:131" ht="26.25" hidden="1" customHeight="1" x14ac:dyDescent="0.2">
      <c r="A91" s="245"/>
      <c r="B91" s="246"/>
      <c r="C91" s="246"/>
      <c r="D91" s="246"/>
      <c r="E91" s="246"/>
      <c r="F91" s="246"/>
      <c r="G91" s="246"/>
      <c r="H91" s="246"/>
      <c r="I91" s="246"/>
      <c r="J91" s="246"/>
      <c r="K91" s="246"/>
      <c r="L91" s="246"/>
      <c r="M91" s="246"/>
      <c r="N91" s="246"/>
      <c r="O91" s="246"/>
      <c r="P91" s="246"/>
      <c r="Q91" s="247"/>
      <c r="R91" s="247"/>
      <c r="S91" s="247"/>
      <c r="T91" s="247"/>
      <c r="U91" s="247"/>
      <c r="V91" s="247"/>
      <c r="W91" s="247"/>
      <c r="X91" s="247"/>
      <c r="Y91" s="247"/>
      <c r="Z91" s="247"/>
      <c r="AA91" s="247"/>
      <c r="AB91" s="247"/>
      <c r="AC91" s="247"/>
      <c r="AD91" s="247"/>
      <c r="AE91" s="247"/>
      <c r="AF91" s="247"/>
      <c r="AG91" s="247"/>
      <c r="AH91" s="247"/>
      <c r="AI91" s="247"/>
      <c r="AJ91" s="247"/>
      <c r="AK91" s="247"/>
      <c r="AL91" s="247"/>
      <c r="AM91" s="247"/>
      <c r="AN91" s="247"/>
      <c r="AO91" s="247"/>
      <c r="AP91" s="247"/>
      <c r="AQ91" s="247"/>
      <c r="AR91" s="247"/>
      <c r="AS91" s="247"/>
      <c r="AT91" s="247"/>
      <c r="AU91" s="247"/>
      <c r="AV91" s="247"/>
      <c r="AW91" s="247"/>
      <c r="AX91" s="247"/>
      <c r="AY91" s="247"/>
      <c r="AZ91" s="248"/>
      <c r="BA91" s="248"/>
      <c r="BB91" s="248"/>
      <c r="BC91" s="248"/>
      <c r="BD91" s="248"/>
      <c r="BE91" s="241"/>
      <c r="BF91" s="241"/>
      <c r="BG91" s="241"/>
      <c r="BH91" s="241"/>
      <c r="BI91" s="241"/>
      <c r="BJ91" s="241"/>
      <c r="BK91" s="241"/>
      <c r="BL91" s="241"/>
      <c r="BM91" s="241"/>
      <c r="BN91" s="241"/>
      <c r="BO91" s="241"/>
      <c r="BP91" s="241"/>
      <c r="BQ91" s="238">
        <v>85</v>
      </c>
      <c r="BR91" s="243"/>
      <c r="BS91" s="981"/>
      <c r="BT91" s="982"/>
      <c r="BU91" s="982"/>
      <c r="BV91" s="982"/>
      <c r="BW91" s="982"/>
      <c r="BX91" s="982"/>
      <c r="BY91" s="982"/>
      <c r="BZ91" s="982"/>
      <c r="CA91" s="982"/>
      <c r="CB91" s="982"/>
      <c r="CC91" s="982"/>
      <c r="CD91" s="982"/>
      <c r="CE91" s="982"/>
      <c r="CF91" s="982"/>
      <c r="CG91" s="991"/>
      <c r="CH91" s="992"/>
      <c r="CI91" s="993"/>
      <c r="CJ91" s="993"/>
      <c r="CK91" s="993"/>
      <c r="CL91" s="994"/>
      <c r="CM91" s="992"/>
      <c r="CN91" s="993"/>
      <c r="CO91" s="993"/>
      <c r="CP91" s="993"/>
      <c r="CQ91" s="994"/>
      <c r="CR91" s="992"/>
      <c r="CS91" s="993"/>
      <c r="CT91" s="993"/>
      <c r="CU91" s="993"/>
      <c r="CV91" s="994"/>
      <c r="CW91" s="992"/>
      <c r="CX91" s="993"/>
      <c r="CY91" s="993"/>
      <c r="CZ91" s="993"/>
      <c r="DA91" s="994"/>
      <c r="DB91" s="992"/>
      <c r="DC91" s="993"/>
      <c r="DD91" s="993"/>
      <c r="DE91" s="993"/>
      <c r="DF91" s="994"/>
      <c r="DG91" s="992"/>
      <c r="DH91" s="993"/>
      <c r="DI91" s="993"/>
      <c r="DJ91" s="993"/>
      <c r="DK91" s="994"/>
      <c r="DL91" s="992"/>
      <c r="DM91" s="993"/>
      <c r="DN91" s="993"/>
      <c r="DO91" s="993"/>
      <c r="DP91" s="994"/>
      <c r="DQ91" s="992"/>
      <c r="DR91" s="993"/>
      <c r="DS91" s="993"/>
      <c r="DT91" s="993"/>
      <c r="DU91" s="994"/>
      <c r="DV91" s="981"/>
      <c r="DW91" s="982"/>
      <c r="DX91" s="982"/>
      <c r="DY91" s="982"/>
      <c r="DZ91" s="983"/>
      <c r="EA91" s="230"/>
    </row>
    <row r="92" spans="1:131" ht="26.25" hidden="1" customHeight="1" x14ac:dyDescent="0.2">
      <c r="A92" s="245"/>
      <c r="B92" s="246"/>
      <c r="C92" s="246"/>
      <c r="D92" s="246"/>
      <c r="E92" s="246"/>
      <c r="F92" s="246"/>
      <c r="G92" s="246"/>
      <c r="H92" s="246"/>
      <c r="I92" s="246"/>
      <c r="J92" s="246"/>
      <c r="K92" s="246"/>
      <c r="L92" s="246"/>
      <c r="M92" s="246"/>
      <c r="N92" s="246"/>
      <c r="O92" s="246"/>
      <c r="P92" s="246"/>
      <c r="Q92" s="247"/>
      <c r="R92" s="247"/>
      <c r="S92" s="247"/>
      <c r="T92" s="247"/>
      <c r="U92" s="247"/>
      <c r="V92" s="247"/>
      <c r="W92" s="247"/>
      <c r="X92" s="247"/>
      <c r="Y92" s="247"/>
      <c r="Z92" s="247"/>
      <c r="AA92" s="247"/>
      <c r="AB92" s="247"/>
      <c r="AC92" s="247"/>
      <c r="AD92" s="247"/>
      <c r="AE92" s="247"/>
      <c r="AF92" s="247"/>
      <c r="AG92" s="247"/>
      <c r="AH92" s="247"/>
      <c r="AI92" s="247"/>
      <c r="AJ92" s="247"/>
      <c r="AK92" s="247"/>
      <c r="AL92" s="247"/>
      <c r="AM92" s="247"/>
      <c r="AN92" s="247"/>
      <c r="AO92" s="247"/>
      <c r="AP92" s="247"/>
      <c r="AQ92" s="247"/>
      <c r="AR92" s="247"/>
      <c r="AS92" s="247"/>
      <c r="AT92" s="247"/>
      <c r="AU92" s="247"/>
      <c r="AV92" s="247"/>
      <c r="AW92" s="247"/>
      <c r="AX92" s="247"/>
      <c r="AY92" s="247"/>
      <c r="AZ92" s="248"/>
      <c r="BA92" s="248"/>
      <c r="BB92" s="248"/>
      <c r="BC92" s="248"/>
      <c r="BD92" s="248"/>
      <c r="BE92" s="241"/>
      <c r="BF92" s="241"/>
      <c r="BG92" s="241"/>
      <c r="BH92" s="241"/>
      <c r="BI92" s="241"/>
      <c r="BJ92" s="241"/>
      <c r="BK92" s="241"/>
      <c r="BL92" s="241"/>
      <c r="BM92" s="241"/>
      <c r="BN92" s="241"/>
      <c r="BO92" s="241"/>
      <c r="BP92" s="241"/>
      <c r="BQ92" s="238">
        <v>86</v>
      </c>
      <c r="BR92" s="243"/>
      <c r="BS92" s="981"/>
      <c r="BT92" s="982"/>
      <c r="BU92" s="982"/>
      <c r="BV92" s="982"/>
      <c r="BW92" s="982"/>
      <c r="BX92" s="982"/>
      <c r="BY92" s="982"/>
      <c r="BZ92" s="982"/>
      <c r="CA92" s="982"/>
      <c r="CB92" s="982"/>
      <c r="CC92" s="982"/>
      <c r="CD92" s="982"/>
      <c r="CE92" s="982"/>
      <c r="CF92" s="982"/>
      <c r="CG92" s="991"/>
      <c r="CH92" s="992"/>
      <c r="CI92" s="993"/>
      <c r="CJ92" s="993"/>
      <c r="CK92" s="993"/>
      <c r="CL92" s="994"/>
      <c r="CM92" s="992"/>
      <c r="CN92" s="993"/>
      <c r="CO92" s="993"/>
      <c r="CP92" s="993"/>
      <c r="CQ92" s="994"/>
      <c r="CR92" s="992"/>
      <c r="CS92" s="993"/>
      <c r="CT92" s="993"/>
      <c r="CU92" s="993"/>
      <c r="CV92" s="994"/>
      <c r="CW92" s="992"/>
      <c r="CX92" s="993"/>
      <c r="CY92" s="993"/>
      <c r="CZ92" s="993"/>
      <c r="DA92" s="994"/>
      <c r="DB92" s="992"/>
      <c r="DC92" s="993"/>
      <c r="DD92" s="993"/>
      <c r="DE92" s="993"/>
      <c r="DF92" s="994"/>
      <c r="DG92" s="992"/>
      <c r="DH92" s="993"/>
      <c r="DI92" s="993"/>
      <c r="DJ92" s="993"/>
      <c r="DK92" s="994"/>
      <c r="DL92" s="992"/>
      <c r="DM92" s="993"/>
      <c r="DN92" s="993"/>
      <c r="DO92" s="993"/>
      <c r="DP92" s="994"/>
      <c r="DQ92" s="992"/>
      <c r="DR92" s="993"/>
      <c r="DS92" s="993"/>
      <c r="DT92" s="993"/>
      <c r="DU92" s="994"/>
      <c r="DV92" s="981"/>
      <c r="DW92" s="982"/>
      <c r="DX92" s="982"/>
      <c r="DY92" s="982"/>
      <c r="DZ92" s="983"/>
      <c r="EA92" s="230"/>
    </row>
    <row r="93" spans="1:131" ht="26.25" hidden="1" customHeight="1" x14ac:dyDescent="0.2">
      <c r="A93" s="245"/>
      <c r="B93" s="246"/>
      <c r="C93" s="246"/>
      <c r="D93" s="246"/>
      <c r="E93" s="246"/>
      <c r="F93" s="246"/>
      <c r="G93" s="246"/>
      <c r="H93" s="246"/>
      <c r="I93" s="246"/>
      <c r="J93" s="246"/>
      <c r="K93" s="246"/>
      <c r="L93" s="246"/>
      <c r="M93" s="246"/>
      <c r="N93" s="246"/>
      <c r="O93" s="246"/>
      <c r="P93" s="246"/>
      <c r="Q93" s="247"/>
      <c r="R93" s="247"/>
      <c r="S93" s="247"/>
      <c r="T93" s="247"/>
      <c r="U93" s="247"/>
      <c r="V93" s="247"/>
      <c r="W93" s="247"/>
      <c r="X93" s="247"/>
      <c r="Y93" s="247"/>
      <c r="Z93" s="247"/>
      <c r="AA93" s="247"/>
      <c r="AB93" s="247"/>
      <c r="AC93" s="247"/>
      <c r="AD93" s="247"/>
      <c r="AE93" s="247"/>
      <c r="AF93" s="247"/>
      <c r="AG93" s="247"/>
      <c r="AH93" s="247"/>
      <c r="AI93" s="247"/>
      <c r="AJ93" s="247"/>
      <c r="AK93" s="247"/>
      <c r="AL93" s="247"/>
      <c r="AM93" s="247"/>
      <c r="AN93" s="247"/>
      <c r="AO93" s="247"/>
      <c r="AP93" s="247"/>
      <c r="AQ93" s="247"/>
      <c r="AR93" s="247"/>
      <c r="AS93" s="247"/>
      <c r="AT93" s="247"/>
      <c r="AU93" s="247"/>
      <c r="AV93" s="247"/>
      <c r="AW93" s="247"/>
      <c r="AX93" s="247"/>
      <c r="AY93" s="247"/>
      <c r="AZ93" s="248"/>
      <c r="BA93" s="248"/>
      <c r="BB93" s="248"/>
      <c r="BC93" s="248"/>
      <c r="BD93" s="248"/>
      <c r="BE93" s="241"/>
      <c r="BF93" s="241"/>
      <c r="BG93" s="241"/>
      <c r="BH93" s="241"/>
      <c r="BI93" s="241"/>
      <c r="BJ93" s="241"/>
      <c r="BK93" s="241"/>
      <c r="BL93" s="241"/>
      <c r="BM93" s="241"/>
      <c r="BN93" s="241"/>
      <c r="BO93" s="241"/>
      <c r="BP93" s="241"/>
      <c r="BQ93" s="238">
        <v>87</v>
      </c>
      <c r="BR93" s="243"/>
      <c r="BS93" s="981"/>
      <c r="BT93" s="982"/>
      <c r="BU93" s="982"/>
      <c r="BV93" s="982"/>
      <c r="BW93" s="982"/>
      <c r="BX93" s="982"/>
      <c r="BY93" s="982"/>
      <c r="BZ93" s="982"/>
      <c r="CA93" s="982"/>
      <c r="CB93" s="982"/>
      <c r="CC93" s="982"/>
      <c r="CD93" s="982"/>
      <c r="CE93" s="982"/>
      <c r="CF93" s="982"/>
      <c r="CG93" s="991"/>
      <c r="CH93" s="992"/>
      <c r="CI93" s="993"/>
      <c r="CJ93" s="993"/>
      <c r="CK93" s="993"/>
      <c r="CL93" s="994"/>
      <c r="CM93" s="992"/>
      <c r="CN93" s="993"/>
      <c r="CO93" s="993"/>
      <c r="CP93" s="993"/>
      <c r="CQ93" s="994"/>
      <c r="CR93" s="992"/>
      <c r="CS93" s="993"/>
      <c r="CT93" s="993"/>
      <c r="CU93" s="993"/>
      <c r="CV93" s="994"/>
      <c r="CW93" s="992"/>
      <c r="CX93" s="993"/>
      <c r="CY93" s="993"/>
      <c r="CZ93" s="993"/>
      <c r="DA93" s="994"/>
      <c r="DB93" s="992"/>
      <c r="DC93" s="993"/>
      <c r="DD93" s="993"/>
      <c r="DE93" s="993"/>
      <c r="DF93" s="994"/>
      <c r="DG93" s="992"/>
      <c r="DH93" s="993"/>
      <c r="DI93" s="993"/>
      <c r="DJ93" s="993"/>
      <c r="DK93" s="994"/>
      <c r="DL93" s="992"/>
      <c r="DM93" s="993"/>
      <c r="DN93" s="993"/>
      <c r="DO93" s="993"/>
      <c r="DP93" s="994"/>
      <c r="DQ93" s="992"/>
      <c r="DR93" s="993"/>
      <c r="DS93" s="993"/>
      <c r="DT93" s="993"/>
      <c r="DU93" s="994"/>
      <c r="DV93" s="981"/>
      <c r="DW93" s="982"/>
      <c r="DX93" s="982"/>
      <c r="DY93" s="982"/>
      <c r="DZ93" s="983"/>
      <c r="EA93" s="230"/>
    </row>
    <row r="94" spans="1:131" ht="26.25" hidden="1" customHeight="1" x14ac:dyDescent="0.2">
      <c r="A94" s="245"/>
      <c r="B94" s="246"/>
      <c r="C94" s="246"/>
      <c r="D94" s="246"/>
      <c r="E94" s="246"/>
      <c r="F94" s="246"/>
      <c r="G94" s="246"/>
      <c r="H94" s="246"/>
      <c r="I94" s="246"/>
      <c r="J94" s="246"/>
      <c r="K94" s="246"/>
      <c r="L94" s="246"/>
      <c r="M94" s="246"/>
      <c r="N94" s="246"/>
      <c r="O94" s="246"/>
      <c r="P94" s="246"/>
      <c r="Q94" s="247"/>
      <c r="R94" s="247"/>
      <c r="S94" s="247"/>
      <c r="T94" s="247"/>
      <c r="U94" s="247"/>
      <c r="V94" s="247"/>
      <c r="W94" s="247"/>
      <c r="X94" s="247"/>
      <c r="Y94" s="247"/>
      <c r="Z94" s="247"/>
      <c r="AA94" s="247"/>
      <c r="AB94" s="247"/>
      <c r="AC94" s="247"/>
      <c r="AD94" s="247"/>
      <c r="AE94" s="247"/>
      <c r="AF94" s="247"/>
      <c r="AG94" s="247"/>
      <c r="AH94" s="247"/>
      <c r="AI94" s="247"/>
      <c r="AJ94" s="247"/>
      <c r="AK94" s="247"/>
      <c r="AL94" s="247"/>
      <c r="AM94" s="247"/>
      <c r="AN94" s="247"/>
      <c r="AO94" s="247"/>
      <c r="AP94" s="247"/>
      <c r="AQ94" s="247"/>
      <c r="AR94" s="247"/>
      <c r="AS94" s="247"/>
      <c r="AT94" s="247"/>
      <c r="AU94" s="247"/>
      <c r="AV94" s="247"/>
      <c r="AW94" s="247"/>
      <c r="AX94" s="247"/>
      <c r="AY94" s="247"/>
      <c r="AZ94" s="248"/>
      <c r="BA94" s="248"/>
      <c r="BB94" s="248"/>
      <c r="BC94" s="248"/>
      <c r="BD94" s="248"/>
      <c r="BE94" s="241"/>
      <c r="BF94" s="241"/>
      <c r="BG94" s="241"/>
      <c r="BH94" s="241"/>
      <c r="BI94" s="241"/>
      <c r="BJ94" s="241"/>
      <c r="BK94" s="241"/>
      <c r="BL94" s="241"/>
      <c r="BM94" s="241"/>
      <c r="BN94" s="241"/>
      <c r="BO94" s="241"/>
      <c r="BP94" s="241"/>
      <c r="BQ94" s="238">
        <v>88</v>
      </c>
      <c r="BR94" s="243"/>
      <c r="BS94" s="981"/>
      <c r="BT94" s="982"/>
      <c r="BU94" s="982"/>
      <c r="BV94" s="982"/>
      <c r="BW94" s="982"/>
      <c r="BX94" s="982"/>
      <c r="BY94" s="982"/>
      <c r="BZ94" s="982"/>
      <c r="CA94" s="982"/>
      <c r="CB94" s="982"/>
      <c r="CC94" s="982"/>
      <c r="CD94" s="982"/>
      <c r="CE94" s="982"/>
      <c r="CF94" s="982"/>
      <c r="CG94" s="991"/>
      <c r="CH94" s="992"/>
      <c r="CI94" s="993"/>
      <c r="CJ94" s="993"/>
      <c r="CK94" s="993"/>
      <c r="CL94" s="994"/>
      <c r="CM94" s="992"/>
      <c r="CN94" s="993"/>
      <c r="CO94" s="993"/>
      <c r="CP94" s="993"/>
      <c r="CQ94" s="994"/>
      <c r="CR94" s="992"/>
      <c r="CS94" s="993"/>
      <c r="CT94" s="993"/>
      <c r="CU94" s="993"/>
      <c r="CV94" s="994"/>
      <c r="CW94" s="992"/>
      <c r="CX94" s="993"/>
      <c r="CY94" s="993"/>
      <c r="CZ94" s="993"/>
      <c r="DA94" s="994"/>
      <c r="DB94" s="992"/>
      <c r="DC94" s="993"/>
      <c r="DD94" s="993"/>
      <c r="DE94" s="993"/>
      <c r="DF94" s="994"/>
      <c r="DG94" s="992"/>
      <c r="DH94" s="993"/>
      <c r="DI94" s="993"/>
      <c r="DJ94" s="993"/>
      <c r="DK94" s="994"/>
      <c r="DL94" s="992"/>
      <c r="DM94" s="993"/>
      <c r="DN94" s="993"/>
      <c r="DO94" s="993"/>
      <c r="DP94" s="994"/>
      <c r="DQ94" s="992"/>
      <c r="DR94" s="993"/>
      <c r="DS94" s="993"/>
      <c r="DT94" s="993"/>
      <c r="DU94" s="994"/>
      <c r="DV94" s="981"/>
      <c r="DW94" s="982"/>
      <c r="DX94" s="982"/>
      <c r="DY94" s="982"/>
      <c r="DZ94" s="983"/>
      <c r="EA94" s="230"/>
    </row>
    <row r="95" spans="1:131" ht="26.25" hidden="1" customHeight="1" x14ac:dyDescent="0.2">
      <c r="A95" s="245"/>
      <c r="B95" s="246"/>
      <c r="C95" s="246"/>
      <c r="D95" s="246"/>
      <c r="E95" s="246"/>
      <c r="F95" s="246"/>
      <c r="G95" s="246"/>
      <c r="H95" s="246"/>
      <c r="I95" s="246"/>
      <c r="J95" s="246"/>
      <c r="K95" s="246"/>
      <c r="L95" s="246"/>
      <c r="M95" s="246"/>
      <c r="N95" s="246"/>
      <c r="O95" s="246"/>
      <c r="P95" s="246"/>
      <c r="Q95" s="247"/>
      <c r="R95" s="247"/>
      <c r="S95" s="247"/>
      <c r="T95" s="247"/>
      <c r="U95" s="247"/>
      <c r="V95" s="247"/>
      <c r="W95" s="247"/>
      <c r="X95" s="247"/>
      <c r="Y95" s="247"/>
      <c r="Z95" s="247"/>
      <c r="AA95" s="247"/>
      <c r="AB95" s="247"/>
      <c r="AC95" s="247"/>
      <c r="AD95" s="247"/>
      <c r="AE95" s="247"/>
      <c r="AF95" s="247"/>
      <c r="AG95" s="247"/>
      <c r="AH95" s="247"/>
      <c r="AI95" s="247"/>
      <c r="AJ95" s="247"/>
      <c r="AK95" s="247"/>
      <c r="AL95" s="247"/>
      <c r="AM95" s="247"/>
      <c r="AN95" s="247"/>
      <c r="AO95" s="247"/>
      <c r="AP95" s="247"/>
      <c r="AQ95" s="247"/>
      <c r="AR95" s="247"/>
      <c r="AS95" s="247"/>
      <c r="AT95" s="247"/>
      <c r="AU95" s="247"/>
      <c r="AV95" s="247"/>
      <c r="AW95" s="247"/>
      <c r="AX95" s="247"/>
      <c r="AY95" s="247"/>
      <c r="AZ95" s="248"/>
      <c r="BA95" s="248"/>
      <c r="BB95" s="248"/>
      <c r="BC95" s="248"/>
      <c r="BD95" s="248"/>
      <c r="BE95" s="241"/>
      <c r="BF95" s="241"/>
      <c r="BG95" s="241"/>
      <c r="BH95" s="241"/>
      <c r="BI95" s="241"/>
      <c r="BJ95" s="241"/>
      <c r="BK95" s="241"/>
      <c r="BL95" s="241"/>
      <c r="BM95" s="241"/>
      <c r="BN95" s="241"/>
      <c r="BO95" s="241"/>
      <c r="BP95" s="241"/>
      <c r="BQ95" s="238">
        <v>89</v>
      </c>
      <c r="BR95" s="243"/>
      <c r="BS95" s="981"/>
      <c r="BT95" s="982"/>
      <c r="BU95" s="982"/>
      <c r="BV95" s="982"/>
      <c r="BW95" s="982"/>
      <c r="BX95" s="982"/>
      <c r="BY95" s="982"/>
      <c r="BZ95" s="982"/>
      <c r="CA95" s="982"/>
      <c r="CB95" s="982"/>
      <c r="CC95" s="982"/>
      <c r="CD95" s="982"/>
      <c r="CE95" s="982"/>
      <c r="CF95" s="982"/>
      <c r="CG95" s="991"/>
      <c r="CH95" s="992"/>
      <c r="CI95" s="993"/>
      <c r="CJ95" s="993"/>
      <c r="CK95" s="993"/>
      <c r="CL95" s="994"/>
      <c r="CM95" s="992"/>
      <c r="CN95" s="993"/>
      <c r="CO95" s="993"/>
      <c r="CP95" s="993"/>
      <c r="CQ95" s="994"/>
      <c r="CR95" s="992"/>
      <c r="CS95" s="993"/>
      <c r="CT95" s="993"/>
      <c r="CU95" s="993"/>
      <c r="CV95" s="994"/>
      <c r="CW95" s="992"/>
      <c r="CX95" s="993"/>
      <c r="CY95" s="993"/>
      <c r="CZ95" s="993"/>
      <c r="DA95" s="994"/>
      <c r="DB95" s="992"/>
      <c r="DC95" s="993"/>
      <c r="DD95" s="993"/>
      <c r="DE95" s="993"/>
      <c r="DF95" s="994"/>
      <c r="DG95" s="992"/>
      <c r="DH95" s="993"/>
      <c r="DI95" s="993"/>
      <c r="DJ95" s="993"/>
      <c r="DK95" s="994"/>
      <c r="DL95" s="992"/>
      <c r="DM95" s="993"/>
      <c r="DN95" s="993"/>
      <c r="DO95" s="993"/>
      <c r="DP95" s="994"/>
      <c r="DQ95" s="992"/>
      <c r="DR95" s="993"/>
      <c r="DS95" s="993"/>
      <c r="DT95" s="993"/>
      <c r="DU95" s="994"/>
      <c r="DV95" s="981"/>
      <c r="DW95" s="982"/>
      <c r="DX95" s="982"/>
      <c r="DY95" s="982"/>
      <c r="DZ95" s="983"/>
      <c r="EA95" s="230"/>
    </row>
    <row r="96" spans="1:131" ht="26.25" hidden="1" customHeight="1" x14ac:dyDescent="0.2">
      <c r="A96" s="245"/>
      <c r="B96" s="246"/>
      <c r="C96" s="246"/>
      <c r="D96" s="246"/>
      <c r="E96" s="246"/>
      <c r="F96" s="246"/>
      <c r="G96" s="246"/>
      <c r="H96" s="246"/>
      <c r="I96" s="246"/>
      <c r="J96" s="246"/>
      <c r="K96" s="246"/>
      <c r="L96" s="246"/>
      <c r="M96" s="246"/>
      <c r="N96" s="246"/>
      <c r="O96" s="246"/>
      <c r="P96" s="246"/>
      <c r="Q96" s="247"/>
      <c r="R96" s="247"/>
      <c r="S96" s="247"/>
      <c r="T96" s="247"/>
      <c r="U96" s="247"/>
      <c r="V96" s="247"/>
      <c r="W96" s="247"/>
      <c r="X96" s="247"/>
      <c r="Y96" s="247"/>
      <c r="Z96" s="247"/>
      <c r="AA96" s="247"/>
      <c r="AB96" s="247"/>
      <c r="AC96" s="247"/>
      <c r="AD96" s="247"/>
      <c r="AE96" s="247"/>
      <c r="AF96" s="247"/>
      <c r="AG96" s="247"/>
      <c r="AH96" s="247"/>
      <c r="AI96" s="247"/>
      <c r="AJ96" s="247"/>
      <c r="AK96" s="247"/>
      <c r="AL96" s="247"/>
      <c r="AM96" s="247"/>
      <c r="AN96" s="247"/>
      <c r="AO96" s="247"/>
      <c r="AP96" s="247"/>
      <c r="AQ96" s="247"/>
      <c r="AR96" s="247"/>
      <c r="AS96" s="247"/>
      <c r="AT96" s="247"/>
      <c r="AU96" s="247"/>
      <c r="AV96" s="247"/>
      <c r="AW96" s="247"/>
      <c r="AX96" s="247"/>
      <c r="AY96" s="247"/>
      <c r="AZ96" s="248"/>
      <c r="BA96" s="248"/>
      <c r="BB96" s="248"/>
      <c r="BC96" s="248"/>
      <c r="BD96" s="248"/>
      <c r="BE96" s="241"/>
      <c r="BF96" s="241"/>
      <c r="BG96" s="241"/>
      <c r="BH96" s="241"/>
      <c r="BI96" s="241"/>
      <c r="BJ96" s="241"/>
      <c r="BK96" s="241"/>
      <c r="BL96" s="241"/>
      <c r="BM96" s="241"/>
      <c r="BN96" s="241"/>
      <c r="BO96" s="241"/>
      <c r="BP96" s="241"/>
      <c r="BQ96" s="238">
        <v>90</v>
      </c>
      <c r="BR96" s="243"/>
      <c r="BS96" s="981"/>
      <c r="BT96" s="982"/>
      <c r="BU96" s="982"/>
      <c r="BV96" s="982"/>
      <c r="BW96" s="982"/>
      <c r="BX96" s="982"/>
      <c r="BY96" s="982"/>
      <c r="BZ96" s="982"/>
      <c r="CA96" s="982"/>
      <c r="CB96" s="982"/>
      <c r="CC96" s="982"/>
      <c r="CD96" s="982"/>
      <c r="CE96" s="982"/>
      <c r="CF96" s="982"/>
      <c r="CG96" s="991"/>
      <c r="CH96" s="992"/>
      <c r="CI96" s="993"/>
      <c r="CJ96" s="993"/>
      <c r="CK96" s="993"/>
      <c r="CL96" s="994"/>
      <c r="CM96" s="992"/>
      <c r="CN96" s="993"/>
      <c r="CO96" s="993"/>
      <c r="CP96" s="993"/>
      <c r="CQ96" s="994"/>
      <c r="CR96" s="992"/>
      <c r="CS96" s="993"/>
      <c r="CT96" s="993"/>
      <c r="CU96" s="993"/>
      <c r="CV96" s="994"/>
      <c r="CW96" s="992"/>
      <c r="CX96" s="993"/>
      <c r="CY96" s="993"/>
      <c r="CZ96" s="993"/>
      <c r="DA96" s="994"/>
      <c r="DB96" s="992"/>
      <c r="DC96" s="993"/>
      <c r="DD96" s="993"/>
      <c r="DE96" s="993"/>
      <c r="DF96" s="994"/>
      <c r="DG96" s="992"/>
      <c r="DH96" s="993"/>
      <c r="DI96" s="993"/>
      <c r="DJ96" s="993"/>
      <c r="DK96" s="994"/>
      <c r="DL96" s="992"/>
      <c r="DM96" s="993"/>
      <c r="DN96" s="993"/>
      <c r="DO96" s="993"/>
      <c r="DP96" s="994"/>
      <c r="DQ96" s="992"/>
      <c r="DR96" s="993"/>
      <c r="DS96" s="993"/>
      <c r="DT96" s="993"/>
      <c r="DU96" s="994"/>
      <c r="DV96" s="981"/>
      <c r="DW96" s="982"/>
      <c r="DX96" s="982"/>
      <c r="DY96" s="982"/>
      <c r="DZ96" s="983"/>
      <c r="EA96" s="230"/>
    </row>
    <row r="97" spans="1:131" ht="26.25" hidden="1" customHeight="1" x14ac:dyDescent="0.2">
      <c r="A97" s="245"/>
      <c r="B97" s="246"/>
      <c r="C97" s="246"/>
      <c r="D97" s="246"/>
      <c r="E97" s="246"/>
      <c r="F97" s="246"/>
      <c r="G97" s="246"/>
      <c r="H97" s="246"/>
      <c r="I97" s="246"/>
      <c r="J97" s="246"/>
      <c r="K97" s="246"/>
      <c r="L97" s="246"/>
      <c r="M97" s="246"/>
      <c r="N97" s="246"/>
      <c r="O97" s="246"/>
      <c r="P97" s="246"/>
      <c r="Q97" s="247"/>
      <c r="R97" s="247"/>
      <c r="S97" s="247"/>
      <c r="T97" s="247"/>
      <c r="U97" s="247"/>
      <c r="V97" s="247"/>
      <c r="W97" s="247"/>
      <c r="X97" s="247"/>
      <c r="Y97" s="247"/>
      <c r="Z97" s="247"/>
      <c r="AA97" s="247"/>
      <c r="AB97" s="247"/>
      <c r="AC97" s="247"/>
      <c r="AD97" s="247"/>
      <c r="AE97" s="247"/>
      <c r="AF97" s="247"/>
      <c r="AG97" s="247"/>
      <c r="AH97" s="247"/>
      <c r="AI97" s="247"/>
      <c r="AJ97" s="247"/>
      <c r="AK97" s="247"/>
      <c r="AL97" s="247"/>
      <c r="AM97" s="247"/>
      <c r="AN97" s="247"/>
      <c r="AO97" s="247"/>
      <c r="AP97" s="247"/>
      <c r="AQ97" s="247"/>
      <c r="AR97" s="247"/>
      <c r="AS97" s="247"/>
      <c r="AT97" s="247"/>
      <c r="AU97" s="247"/>
      <c r="AV97" s="247"/>
      <c r="AW97" s="247"/>
      <c r="AX97" s="247"/>
      <c r="AY97" s="247"/>
      <c r="AZ97" s="248"/>
      <c r="BA97" s="248"/>
      <c r="BB97" s="248"/>
      <c r="BC97" s="248"/>
      <c r="BD97" s="248"/>
      <c r="BE97" s="241"/>
      <c r="BF97" s="241"/>
      <c r="BG97" s="241"/>
      <c r="BH97" s="241"/>
      <c r="BI97" s="241"/>
      <c r="BJ97" s="241"/>
      <c r="BK97" s="241"/>
      <c r="BL97" s="241"/>
      <c r="BM97" s="241"/>
      <c r="BN97" s="241"/>
      <c r="BO97" s="241"/>
      <c r="BP97" s="241"/>
      <c r="BQ97" s="238">
        <v>91</v>
      </c>
      <c r="BR97" s="243"/>
      <c r="BS97" s="981"/>
      <c r="BT97" s="982"/>
      <c r="BU97" s="982"/>
      <c r="BV97" s="982"/>
      <c r="BW97" s="982"/>
      <c r="BX97" s="982"/>
      <c r="BY97" s="982"/>
      <c r="BZ97" s="982"/>
      <c r="CA97" s="982"/>
      <c r="CB97" s="982"/>
      <c r="CC97" s="982"/>
      <c r="CD97" s="982"/>
      <c r="CE97" s="982"/>
      <c r="CF97" s="982"/>
      <c r="CG97" s="991"/>
      <c r="CH97" s="992"/>
      <c r="CI97" s="993"/>
      <c r="CJ97" s="993"/>
      <c r="CK97" s="993"/>
      <c r="CL97" s="994"/>
      <c r="CM97" s="992"/>
      <c r="CN97" s="993"/>
      <c r="CO97" s="993"/>
      <c r="CP97" s="993"/>
      <c r="CQ97" s="994"/>
      <c r="CR97" s="992"/>
      <c r="CS97" s="993"/>
      <c r="CT97" s="993"/>
      <c r="CU97" s="993"/>
      <c r="CV97" s="994"/>
      <c r="CW97" s="992"/>
      <c r="CX97" s="993"/>
      <c r="CY97" s="993"/>
      <c r="CZ97" s="993"/>
      <c r="DA97" s="994"/>
      <c r="DB97" s="992"/>
      <c r="DC97" s="993"/>
      <c r="DD97" s="993"/>
      <c r="DE97" s="993"/>
      <c r="DF97" s="994"/>
      <c r="DG97" s="992"/>
      <c r="DH97" s="993"/>
      <c r="DI97" s="993"/>
      <c r="DJ97" s="993"/>
      <c r="DK97" s="994"/>
      <c r="DL97" s="992"/>
      <c r="DM97" s="993"/>
      <c r="DN97" s="993"/>
      <c r="DO97" s="993"/>
      <c r="DP97" s="994"/>
      <c r="DQ97" s="992"/>
      <c r="DR97" s="993"/>
      <c r="DS97" s="993"/>
      <c r="DT97" s="993"/>
      <c r="DU97" s="994"/>
      <c r="DV97" s="981"/>
      <c r="DW97" s="982"/>
      <c r="DX97" s="982"/>
      <c r="DY97" s="982"/>
      <c r="DZ97" s="983"/>
      <c r="EA97" s="230"/>
    </row>
    <row r="98" spans="1:131" ht="26.25" hidden="1" customHeight="1" x14ac:dyDescent="0.2">
      <c r="A98" s="245"/>
      <c r="B98" s="246"/>
      <c r="C98" s="246"/>
      <c r="D98" s="246"/>
      <c r="E98" s="246"/>
      <c r="F98" s="246"/>
      <c r="G98" s="246"/>
      <c r="H98" s="246"/>
      <c r="I98" s="246"/>
      <c r="J98" s="246"/>
      <c r="K98" s="246"/>
      <c r="L98" s="246"/>
      <c r="M98" s="246"/>
      <c r="N98" s="246"/>
      <c r="O98" s="246"/>
      <c r="P98" s="246"/>
      <c r="Q98" s="247"/>
      <c r="R98" s="247"/>
      <c r="S98" s="247"/>
      <c r="T98" s="247"/>
      <c r="U98" s="247"/>
      <c r="V98" s="247"/>
      <c r="W98" s="247"/>
      <c r="X98" s="247"/>
      <c r="Y98" s="247"/>
      <c r="Z98" s="247"/>
      <c r="AA98" s="247"/>
      <c r="AB98" s="247"/>
      <c r="AC98" s="247"/>
      <c r="AD98" s="247"/>
      <c r="AE98" s="247"/>
      <c r="AF98" s="247"/>
      <c r="AG98" s="247"/>
      <c r="AH98" s="247"/>
      <c r="AI98" s="247"/>
      <c r="AJ98" s="247"/>
      <c r="AK98" s="247"/>
      <c r="AL98" s="247"/>
      <c r="AM98" s="247"/>
      <c r="AN98" s="247"/>
      <c r="AO98" s="247"/>
      <c r="AP98" s="247"/>
      <c r="AQ98" s="247"/>
      <c r="AR98" s="247"/>
      <c r="AS98" s="247"/>
      <c r="AT98" s="247"/>
      <c r="AU98" s="247"/>
      <c r="AV98" s="247"/>
      <c r="AW98" s="247"/>
      <c r="AX98" s="247"/>
      <c r="AY98" s="247"/>
      <c r="AZ98" s="248"/>
      <c r="BA98" s="248"/>
      <c r="BB98" s="248"/>
      <c r="BC98" s="248"/>
      <c r="BD98" s="248"/>
      <c r="BE98" s="241"/>
      <c r="BF98" s="241"/>
      <c r="BG98" s="241"/>
      <c r="BH98" s="241"/>
      <c r="BI98" s="241"/>
      <c r="BJ98" s="241"/>
      <c r="BK98" s="241"/>
      <c r="BL98" s="241"/>
      <c r="BM98" s="241"/>
      <c r="BN98" s="241"/>
      <c r="BO98" s="241"/>
      <c r="BP98" s="241"/>
      <c r="BQ98" s="238">
        <v>92</v>
      </c>
      <c r="BR98" s="243"/>
      <c r="BS98" s="981"/>
      <c r="BT98" s="982"/>
      <c r="BU98" s="982"/>
      <c r="BV98" s="982"/>
      <c r="BW98" s="982"/>
      <c r="BX98" s="982"/>
      <c r="BY98" s="982"/>
      <c r="BZ98" s="982"/>
      <c r="CA98" s="982"/>
      <c r="CB98" s="982"/>
      <c r="CC98" s="982"/>
      <c r="CD98" s="982"/>
      <c r="CE98" s="982"/>
      <c r="CF98" s="982"/>
      <c r="CG98" s="991"/>
      <c r="CH98" s="992"/>
      <c r="CI98" s="993"/>
      <c r="CJ98" s="993"/>
      <c r="CK98" s="993"/>
      <c r="CL98" s="994"/>
      <c r="CM98" s="992"/>
      <c r="CN98" s="993"/>
      <c r="CO98" s="993"/>
      <c r="CP98" s="993"/>
      <c r="CQ98" s="994"/>
      <c r="CR98" s="992"/>
      <c r="CS98" s="993"/>
      <c r="CT98" s="993"/>
      <c r="CU98" s="993"/>
      <c r="CV98" s="994"/>
      <c r="CW98" s="992"/>
      <c r="CX98" s="993"/>
      <c r="CY98" s="993"/>
      <c r="CZ98" s="993"/>
      <c r="DA98" s="994"/>
      <c r="DB98" s="992"/>
      <c r="DC98" s="993"/>
      <c r="DD98" s="993"/>
      <c r="DE98" s="993"/>
      <c r="DF98" s="994"/>
      <c r="DG98" s="992"/>
      <c r="DH98" s="993"/>
      <c r="DI98" s="993"/>
      <c r="DJ98" s="993"/>
      <c r="DK98" s="994"/>
      <c r="DL98" s="992"/>
      <c r="DM98" s="993"/>
      <c r="DN98" s="993"/>
      <c r="DO98" s="993"/>
      <c r="DP98" s="994"/>
      <c r="DQ98" s="992"/>
      <c r="DR98" s="993"/>
      <c r="DS98" s="993"/>
      <c r="DT98" s="993"/>
      <c r="DU98" s="994"/>
      <c r="DV98" s="981"/>
      <c r="DW98" s="982"/>
      <c r="DX98" s="982"/>
      <c r="DY98" s="982"/>
      <c r="DZ98" s="983"/>
      <c r="EA98" s="230"/>
    </row>
    <row r="99" spans="1:131" ht="26.25" hidden="1" customHeight="1" x14ac:dyDescent="0.2">
      <c r="A99" s="245"/>
      <c r="B99" s="246"/>
      <c r="C99" s="246"/>
      <c r="D99" s="246"/>
      <c r="E99" s="246"/>
      <c r="F99" s="246"/>
      <c r="G99" s="246"/>
      <c r="H99" s="246"/>
      <c r="I99" s="246"/>
      <c r="J99" s="246"/>
      <c r="K99" s="246"/>
      <c r="L99" s="246"/>
      <c r="M99" s="246"/>
      <c r="N99" s="246"/>
      <c r="O99" s="246"/>
      <c r="P99" s="246"/>
      <c r="Q99" s="247"/>
      <c r="R99" s="247"/>
      <c r="S99" s="247"/>
      <c r="T99" s="247"/>
      <c r="U99" s="247"/>
      <c r="V99" s="247"/>
      <c r="W99" s="247"/>
      <c r="X99" s="247"/>
      <c r="Y99" s="247"/>
      <c r="Z99" s="247"/>
      <c r="AA99" s="247"/>
      <c r="AB99" s="247"/>
      <c r="AC99" s="247"/>
      <c r="AD99" s="247"/>
      <c r="AE99" s="247"/>
      <c r="AF99" s="247"/>
      <c r="AG99" s="247"/>
      <c r="AH99" s="247"/>
      <c r="AI99" s="247"/>
      <c r="AJ99" s="247"/>
      <c r="AK99" s="247"/>
      <c r="AL99" s="247"/>
      <c r="AM99" s="247"/>
      <c r="AN99" s="247"/>
      <c r="AO99" s="247"/>
      <c r="AP99" s="247"/>
      <c r="AQ99" s="247"/>
      <c r="AR99" s="247"/>
      <c r="AS99" s="247"/>
      <c r="AT99" s="247"/>
      <c r="AU99" s="247"/>
      <c r="AV99" s="247"/>
      <c r="AW99" s="247"/>
      <c r="AX99" s="247"/>
      <c r="AY99" s="247"/>
      <c r="AZ99" s="248"/>
      <c r="BA99" s="248"/>
      <c r="BB99" s="248"/>
      <c r="BC99" s="248"/>
      <c r="BD99" s="248"/>
      <c r="BE99" s="241"/>
      <c r="BF99" s="241"/>
      <c r="BG99" s="241"/>
      <c r="BH99" s="241"/>
      <c r="BI99" s="241"/>
      <c r="BJ99" s="241"/>
      <c r="BK99" s="241"/>
      <c r="BL99" s="241"/>
      <c r="BM99" s="241"/>
      <c r="BN99" s="241"/>
      <c r="BO99" s="241"/>
      <c r="BP99" s="241"/>
      <c r="BQ99" s="238">
        <v>93</v>
      </c>
      <c r="BR99" s="243"/>
      <c r="BS99" s="981"/>
      <c r="BT99" s="982"/>
      <c r="BU99" s="982"/>
      <c r="BV99" s="982"/>
      <c r="BW99" s="982"/>
      <c r="BX99" s="982"/>
      <c r="BY99" s="982"/>
      <c r="BZ99" s="982"/>
      <c r="CA99" s="982"/>
      <c r="CB99" s="982"/>
      <c r="CC99" s="982"/>
      <c r="CD99" s="982"/>
      <c r="CE99" s="982"/>
      <c r="CF99" s="982"/>
      <c r="CG99" s="991"/>
      <c r="CH99" s="992"/>
      <c r="CI99" s="993"/>
      <c r="CJ99" s="993"/>
      <c r="CK99" s="993"/>
      <c r="CL99" s="994"/>
      <c r="CM99" s="992"/>
      <c r="CN99" s="993"/>
      <c r="CO99" s="993"/>
      <c r="CP99" s="993"/>
      <c r="CQ99" s="994"/>
      <c r="CR99" s="992"/>
      <c r="CS99" s="993"/>
      <c r="CT99" s="993"/>
      <c r="CU99" s="993"/>
      <c r="CV99" s="994"/>
      <c r="CW99" s="992"/>
      <c r="CX99" s="993"/>
      <c r="CY99" s="993"/>
      <c r="CZ99" s="993"/>
      <c r="DA99" s="994"/>
      <c r="DB99" s="992"/>
      <c r="DC99" s="993"/>
      <c r="DD99" s="993"/>
      <c r="DE99" s="993"/>
      <c r="DF99" s="994"/>
      <c r="DG99" s="992"/>
      <c r="DH99" s="993"/>
      <c r="DI99" s="993"/>
      <c r="DJ99" s="993"/>
      <c r="DK99" s="994"/>
      <c r="DL99" s="992"/>
      <c r="DM99" s="993"/>
      <c r="DN99" s="993"/>
      <c r="DO99" s="993"/>
      <c r="DP99" s="994"/>
      <c r="DQ99" s="992"/>
      <c r="DR99" s="993"/>
      <c r="DS99" s="993"/>
      <c r="DT99" s="993"/>
      <c r="DU99" s="994"/>
      <c r="DV99" s="981"/>
      <c r="DW99" s="982"/>
      <c r="DX99" s="982"/>
      <c r="DY99" s="982"/>
      <c r="DZ99" s="983"/>
      <c r="EA99" s="230"/>
    </row>
    <row r="100" spans="1:131" ht="26.25" hidden="1" customHeight="1" x14ac:dyDescent="0.2">
      <c r="A100" s="245"/>
      <c r="B100" s="246"/>
      <c r="C100" s="246"/>
      <c r="D100" s="246"/>
      <c r="E100" s="246"/>
      <c r="F100" s="246"/>
      <c r="G100" s="246"/>
      <c r="H100" s="246"/>
      <c r="I100" s="246"/>
      <c r="J100" s="246"/>
      <c r="K100" s="246"/>
      <c r="L100" s="246"/>
      <c r="M100" s="246"/>
      <c r="N100" s="246"/>
      <c r="O100" s="246"/>
      <c r="P100" s="246"/>
      <c r="Q100" s="247"/>
      <c r="R100" s="247"/>
      <c r="S100" s="247"/>
      <c r="T100" s="247"/>
      <c r="U100" s="247"/>
      <c r="V100" s="247"/>
      <c r="W100" s="247"/>
      <c r="X100" s="247"/>
      <c r="Y100" s="247"/>
      <c r="Z100" s="247"/>
      <c r="AA100" s="247"/>
      <c r="AB100" s="247"/>
      <c r="AC100" s="247"/>
      <c r="AD100" s="247"/>
      <c r="AE100" s="247"/>
      <c r="AF100" s="247"/>
      <c r="AG100" s="247"/>
      <c r="AH100" s="247"/>
      <c r="AI100" s="247"/>
      <c r="AJ100" s="247"/>
      <c r="AK100" s="247"/>
      <c r="AL100" s="247"/>
      <c r="AM100" s="247"/>
      <c r="AN100" s="247"/>
      <c r="AO100" s="247"/>
      <c r="AP100" s="247"/>
      <c r="AQ100" s="247"/>
      <c r="AR100" s="247"/>
      <c r="AS100" s="247"/>
      <c r="AT100" s="247"/>
      <c r="AU100" s="247"/>
      <c r="AV100" s="247"/>
      <c r="AW100" s="247"/>
      <c r="AX100" s="247"/>
      <c r="AY100" s="247"/>
      <c r="AZ100" s="248"/>
      <c r="BA100" s="248"/>
      <c r="BB100" s="248"/>
      <c r="BC100" s="248"/>
      <c r="BD100" s="248"/>
      <c r="BE100" s="241"/>
      <c r="BF100" s="241"/>
      <c r="BG100" s="241"/>
      <c r="BH100" s="241"/>
      <c r="BI100" s="241"/>
      <c r="BJ100" s="241"/>
      <c r="BK100" s="241"/>
      <c r="BL100" s="241"/>
      <c r="BM100" s="241"/>
      <c r="BN100" s="241"/>
      <c r="BO100" s="241"/>
      <c r="BP100" s="241"/>
      <c r="BQ100" s="238">
        <v>94</v>
      </c>
      <c r="BR100" s="243"/>
      <c r="BS100" s="981"/>
      <c r="BT100" s="982"/>
      <c r="BU100" s="982"/>
      <c r="BV100" s="982"/>
      <c r="BW100" s="982"/>
      <c r="BX100" s="982"/>
      <c r="BY100" s="982"/>
      <c r="BZ100" s="982"/>
      <c r="CA100" s="982"/>
      <c r="CB100" s="982"/>
      <c r="CC100" s="982"/>
      <c r="CD100" s="982"/>
      <c r="CE100" s="982"/>
      <c r="CF100" s="982"/>
      <c r="CG100" s="991"/>
      <c r="CH100" s="992"/>
      <c r="CI100" s="993"/>
      <c r="CJ100" s="993"/>
      <c r="CK100" s="993"/>
      <c r="CL100" s="994"/>
      <c r="CM100" s="992"/>
      <c r="CN100" s="993"/>
      <c r="CO100" s="993"/>
      <c r="CP100" s="993"/>
      <c r="CQ100" s="994"/>
      <c r="CR100" s="992"/>
      <c r="CS100" s="993"/>
      <c r="CT100" s="993"/>
      <c r="CU100" s="993"/>
      <c r="CV100" s="994"/>
      <c r="CW100" s="992"/>
      <c r="CX100" s="993"/>
      <c r="CY100" s="993"/>
      <c r="CZ100" s="993"/>
      <c r="DA100" s="994"/>
      <c r="DB100" s="992"/>
      <c r="DC100" s="993"/>
      <c r="DD100" s="993"/>
      <c r="DE100" s="993"/>
      <c r="DF100" s="994"/>
      <c r="DG100" s="992"/>
      <c r="DH100" s="993"/>
      <c r="DI100" s="993"/>
      <c r="DJ100" s="993"/>
      <c r="DK100" s="994"/>
      <c r="DL100" s="992"/>
      <c r="DM100" s="993"/>
      <c r="DN100" s="993"/>
      <c r="DO100" s="993"/>
      <c r="DP100" s="994"/>
      <c r="DQ100" s="992"/>
      <c r="DR100" s="993"/>
      <c r="DS100" s="993"/>
      <c r="DT100" s="993"/>
      <c r="DU100" s="994"/>
      <c r="DV100" s="981"/>
      <c r="DW100" s="982"/>
      <c r="DX100" s="982"/>
      <c r="DY100" s="982"/>
      <c r="DZ100" s="983"/>
      <c r="EA100" s="230"/>
    </row>
    <row r="101" spans="1:131" ht="26.25" hidden="1" customHeight="1" x14ac:dyDescent="0.2">
      <c r="A101" s="245"/>
      <c r="B101" s="246"/>
      <c r="C101" s="246"/>
      <c r="D101" s="246"/>
      <c r="E101" s="246"/>
      <c r="F101" s="246"/>
      <c r="G101" s="246"/>
      <c r="H101" s="246"/>
      <c r="I101" s="246"/>
      <c r="J101" s="246"/>
      <c r="K101" s="246"/>
      <c r="L101" s="246"/>
      <c r="M101" s="246"/>
      <c r="N101" s="246"/>
      <c r="O101" s="246"/>
      <c r="P101" s="246"/>
      <c r="Q101" s="247"/>
      <c r="R101" s="247"/>
      <c r="S101" s="247"/>
      <c r="T101" s="247"/>
      <c r="U101" s="247"/>
      <c r="V101" s="247"/>
      <c r="W101" s="247"/>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8"/>
      <c r="BA101" s="248"/>
      <c r="BB101" s="248"/>
      <c r="BC101" s="248"/>
      <c r="BD101" s="248"/>
      <c r="BE101" s="241"/>
      <c r="BF101" s="241"/>
      <c r="BG101" s="241"/>
      <c r="BH101" s="241"/>
      <c r="BI101" s="241"/>
      <c r="BJ101" s="241"/>
      <c r="BK101" s="241"/>
      <c r="BL101" s="241"/>
      <c r="BM101" s="241"/>
      <c r="BN101" s="241"/>
      <c r="BO101" s="241"/>
      <c r="BP101" s="241"/>
      <c r="BQ101" s="238">
        <v>95</v>
      </c>
      <c r="BR101" s="243"/>
      <c r="BS101" s="981"/>
      <c r="BT101" s="982"/>
      <c r="BU101" s="982"/>
      <c r="BV101" s="982"/>
      <c r="BW101" s="982"/>
      <c r="BX101" s="982"/>
      <c r="BY101" s="982"/>
      <c r="BZ101" s="982"/>
      <c r="CA101" s="982"/>
      <c r="CB101" s="982"/>
      <c r="CC101" s="982"/>
      <c r="CD101" s="982"/>
      <c r="CE101" s="982"/>
      <c r="CF101" s="982"/>
      <c r="CG101" s="991"/>
      <c r="CH101" s="992"/>
      <c r="CI101" s="993"/>
      <c r="CJ101" s="993"/>
      <c r="CK101" s="993"/>
      <c r="CL101" s="994"/>
      <c r="CM101" s="992"/>
      <c r="CN101" s="993"/>
      <c r="CO101" s="993"/>
      <c r="CP101" s="993"/>
      <c r="CQ101" s="994"/>
      <c r="CR101" s="992"/>
      <c r="CS101" s="993"/>
      <c r="CT101" s="993"/>
      <c r="CU101" s="993"/>
      <c r="CV101" s="994"/>
      <c r="CW101" s="992"/>
      <c r="CX101" s="993"/>
      <c r="CY101" s="993"/>
      <c r="CZ101" s="993"/>
      <c r="DA101" s="994"/>
      <c r="DB101" s="992"/>
      <c r="DC101" s="993"/>
      <c r="DD101" s="993"/>
      <c r="DE101" s="993"/>
      <c r="DF101" s="994"/>
      <c r="DG101" s="992"/>
      <c r="DH101" s="993"/>
      <c r="DI101" s="993"/>
      <c r="DJ101" s="993"/>
      <c r="DK101" s="994"/>
      <c r="DL101" s="992"/>
      <c r="DM101" s="993"/>
      <c r="DN101" s="993"/>
      <c r="DO101" s="993"/>
      <c r="DP101" s="994"/>
      <c r="DQ101" s="992"/>
      <c r="DR101" s="993"/>
      <c r="DS101" s="993"/>
      <c r="DT101" s="993"/>
      <c r="DU101" s="994"/>
      <c r="DV101" s="981"/>
      <c r="DW101" s="982"/>
      <c r="DX101" s="982"/>
      <c r="DY101" s="982"/>
      <c r="DZ101" s="983"/>
      <c r="EA101" s="230"/>
    </row>
    <row r="102" spans="1:131" ht="26.25" customHeight="1" thickBot="1" x14ac:dyDescent="0.25">
      <c r="A102" s="245"/>
      <c r="B102" s="246"/>
      <c r="C102" s="246"/>
      <c r="D102" s="246"/>
      <c r="E102" s="246"/>
      <c r="F102" s="246"/>
      <c r="G102" s="246"/>
      <c r="H102" s="246"/>
      <c r="I102" s="246"/>
      <c r="J102" s="246"/>
      <c r="K102" s="246"/>
      <c r="L102" s="246"/>
      <c r="M102" s="246"/>
      <c r="N102" s="246"/>
      <c r="O102" s="246"/>
      <c r="P102" s="246"/>
      <c r="Q102" s="247"/>
      <c r="R102" s="247"/>
      <c r="S102" s="247"/>
      <c r="T102" s="247"/>
      <c r="U102" s="247"/>
      <c r="V102" s="247"/>
      <c r="W102" s="247"/>
      <c r="X102" s="247"/>
      <c r="Y102" s="247"/>
      <c r="Z102" s="247"/>
      <c r="AA102" s="247"/>
      <c r="AB102" s="247"/>
      <c r="AC102" s="247"/>
      <c r="AD102" s="247"/>
      <c r="AE102" s="247"/>
      <c r="AF102" s="247"/>
      <c r="AG102" s="247"/>
      <c r="AH102" s="247"/>
      <c r="AI102" s="247"/>
      <c r="AJ102" s="247"/>
      <c r="AK102" s="247"/>
      <c r="AL102" s="247"/>
      <c r="AM102" s="247"/>
      <c r="AN102" s="247"/>
      <c r="AO102" s="247"/>
      <c r="AP102" s="247"/>
      <c r="AQ102" s="247"/>
      <c r="AR102" s="247"/>
      <c r="AS102" s="247"/>
      <c r="AT102" s="247"/>
      <c r="AU102" s="247"/>
      <c r="AV102" s="247"/>
      <c r="AW102" s="247"/>
      <c r="AX102" s="247"/>
      <c r="AY102" s="247"/>
      <c r="AZ102" s="248"/>
      <c r="BA102" s="248"/>
      <c r="BB102" s="248"/>
      <c r="BC102" s="248"/>
      <c r="BD102" s="248"/>
      <c r="BE102" s="241"/>
      <c r="BF102" s="241"/>
      <c r="BG102" s="241"/>
      <c r="BH102" s="241"/>
      <c r="BI102" s="241"/>
      <c r="BJ102" s="241"/>
      <c r="BK102" s="241"/>
      <c r="BL102" s="241"/>
      <c r="BM102" s="241"/>
      <c r="BN102" s="241"/>
      <c r="BO102" s="241"/>
      <c r="BP102" s="241"/>
      <c r="BQ102" s="240" t="s">
        <v>395</v>
      </c>
      <c r="BR102" s="973" t="s">
        <v>426</v>
      </c>
      <c r="BS102" s="974"/>
      <c r="BT102" s="974"/>
      <c r="BU102" s="974"/>
      <c r="BV102" s="974"/>
      <c r="BW102" s="974"/>
      <c r="BX102" s="974"/>
      <c r="BY102" s="974"/>
      <c r="BZ102" s="974"/>
      <c r="CA102" s="974"/>
      <c r="CB102" s="974"/>
      <c r="CC102" s="974"/>
      <c r="CD102" s="974"/>
      <c r="CE102" s="974"/>
      <c r="CF102" s="974"/>
      <c r="CG102" s="984"/>
      <c r="CH102" s="985"/>
      <c r="CI102" s="986"/>
      <c r="CJ102" s="986"/>
      <c r="CK102" s="986"/>
      <c r="CL102" s="987"/>
      <c r="CM102" s="985"/>
      <c r="CN102" s="986"/>
      <c r="CO102" s="986"/>
      <c r="CP102" s="986"/>
      <c r="CQ102" s="987"/>
      <c r="CR102" s="988">
        <v>25</v>
      </c>
      <c r="CS102" s="989"/>
      <c r="CT102" s="989"/>
      <c r="CU102" s="989"/>
      <c r="CV102" s="990"/>
      <c r="CW102" s="988" t="s">
        <v>587</v>
      </c>
      <c r="CX102" s="989"/>
      <c r="CY102" s="989"/>
      <c r="CZ102" s="989"/>
      <c r="DA102" s="990"/>
      <c r="DB102" s="988">
        <v>1</v>
      </c>
      <c r="DC102" s="989"/>
      <c r="DD102" s="989"/>
      <c r="DE102" s="989"/>
      <c r="DF102" s="990"/>
      <c r="DG102" s="988">
        <v>22</v>
      </c>
      <c r="DH102" s="989"/>
      <c r="DI102" s="989"/>
      <c r="DJ102" s="989"/>
      <c r="DK102" s="990"/>
      <c r="DL102" s="988" t="s">
        <v>523</v>
      </c>
      <c r="DM102" s="989"/>
      <c r="DN102" s="989"/>
      <c r="DO102" s="989"/>
      <c r="DP102" s="990"/>
      <c r="DQ102" s="988" t="s">
        <v>523</v>
      </c>
      <c r="DR102" s="989"/>
      <c r="DS102" s="989"/>
      <c r="DT102" s="989"/>
      <c r="DU102" s="990"/>
      <c r="DV102" s="973"/>
      <c r="DW102" s="974"/>
      <c r="DX102" s="974"/>
      <c r="DY102" s="974"/>
      <c r="DZ102" s="975"/>
      <c r="EA102" s="230"/>
    </row>
    <row r="103" spans="1:131" ht="26.25" customHeight="1" x14ac:dyDescent="0.2">
      <c r="A103" s="245"/>
      <c r="B103" s="246"/>
      <c r="C103" s="246"/>
      <c r="D103" s="246"/>
      <c r="E103" s="246"/>
      <c r="F103" s="246"/>
      <c r="G103" s="246"/>
      <c r="H103" s="246"/>
      <c r="I103" s="246"/>
      <c r="J103" s="246"/>
      <c r="K103" s="246"/>
      <c r="L103" s="246"/>
      <c r="M103" s="246"/>
      <c r="N103" s="246"/>
      <c r="O103" s="246"/>
      <c r="P103" s="246"/>
      <c r="Q103" s="247"/>
      <c r="R103" s="247"/>
      <c r="S103" s="247"/>
      <c r="T103" s="247"/>
      <c r="U103" s="247"/>
      <c r="V103" s="247"/>
      <c r="W103" s="247"/>
      <c r="X103" s="247"/>
      <c r="Y103" s="247"/>
      <c r="Z103" s="247"/>
      <c r="AA103" s="247"/>
      <c r="AB103" s="247"/>
      <c r="AC103" s="247"/>
      <c r="AD103" s="247"/>
      <c r="AE103" s="247"/>
      <c r="AF103" s="247"/>
      <c r="AG103" s="247"/>
      <c r="AH103" s="247"/>
      <c r="AI103" s="247"/>
      <c r="AJ103" s="247"/>
      <c r="AK103" s="247"/>
      <c r="AL103" s="247"/>
      <c r="AM103" s="247"/>
      <c r="AN103" s="247"/>
      <c r="AO103" s="247"/>
      <c r="AP103" s="247"/>
      <c r="AQ103" s="247"/>
      <c r="AR103" s="247"/>
      <c r="AS103" s="247"/>
      <c r="AT103" s="247"/>
      <c r="AU103" s="247"/>
      <c r="AV103" s="247"/>
      <c r="AW103" s="247"/>
      <c r="AX103" s="247"/>
      <c r="AY103" s="247"/>
      <c r="AZ103" s="248"/>
      <c r="BA103" s="248"/>
      <c r="BB103" s="248"/>
      <c r="BC103" s="248"/>
      <c r="BD103" s="248"/>
      <c r="BE103" s="241"/>
      <c r="BF103" s="241"/>
      <c r="BG103" s="241"/>
      <c r="BH103" s="241"/>
      <c r="BI103" s="241"/>
      <c r="BJ103" s="241"/>
      <c r="BK103" s="241"/>
      <c r="BL103" s="241"/>
      <c r="BM103" s="241"/>
      <c r="BN103" s="241"/>
      <c r="BO103" s="241"/>
      <c r="BP103" s="241"/>
      <c r="BQ103" s="976" t="s">
        <v>427</v>
      </c>
      <c r="BR103" s="976"/>
      <c r="BS103" s="976"/>
      <c r="BT103" s="976"/>
      <c r="BU103" s="976"/>
      <c r="BV103" s="976"/>
      <c r="BW103" s="976"/>
      <c r="BX103" s="976"/>
      <c r="BY103" s="976"/>
      <c r="BZ103" s="976"/>
      <c r="CA103" s="976"/>
      <c r="CB103" s="976"/>
      <c r="CC103" s="976"/>
      <c r="CD103" s="976"/>
      <c r="CE103" s="976"/>
      <c r="CF103" s="976"/>
      <c r="CG103" s="976"/>
      <c r="CH103" s="976"/>
      <c r="CI103" s="976"/>
      <c r="CJ103" s="976"/>
      <c r="CK103" s="976"/>
      <c r="CL103" s="976"/>
      <c r="CM103" s="976"/>
      <c r="CN103" s="976"/>
      <c r="CO103" s="976"/>
      <c r="CP103" s="976"/>
      <c r="CQ103" s="976"/>
      <c r="CR103" s="976"/>
      <c r="CS103" s="976"/>
      <c r="CT103" s="976"/>
      <c r="CU103" s="976"/>
      <c r="CV103" s="976"/>
      <c r="CW103" s="976"/>
      <c r="CX103" s="976"/>
      <c r="CY103" s="976"/>
      <c r="CZ103" s="976"/>
      <c r="DA103" s="976"/>
      <c r="DB103" s="976"/>
      <c r="DC103" s="976"/>
      <c r="DD103" s="976"/>
      <c r="DE103" s="976"/>
      <c r="DF103" s="976"/>
      <c r="DG103" s="976"/>
      <c r="DH103" s="976"/>
      <c r="DI103" s="976"/>
      <c r="DJ103" s="976"/>
      <c r="DK103" s="976"/>
      <c r="DL103" s="976"/>
      <c r="DM103" s="976"/>
      <c r="DN103" s="976"/>
      <c r="DO103" s="976"/>
      <c r="DP103" s="976"/>
      <c r="DQ103" s="976"/>
      <c r="DR103" s="976"/>
      <c r="DS103" s="976"/>
      <c r="DT103" s="976"/>
      <c r="DU103" s="976"/>
      <c r="DV103" s="976"/>
      <c r="DW103" s="976"/>
      <c r="DX103" s="976"/>
      <c r="DY103" s="976"/>
      <c r="DZ103" s="976"/>
      <c r="EA103" s="230"/>
    </row>
    <row r="104" spans="1:131" ht="26.25" customHeight="1" x14ac:dyDescent="0.2">
      <c r="A104" s="245"/>
      <c r="B104" s="246"/>
      <c r="C104" s="246"/>
      <c r="D104" s="246"/>
      <c r="E104" s="246"/>
      <c r="F104" s="246"/>
      <c r="G104" s="246"/>
      <c r="H104" s="246"/>
      <c r="I104" s="246"/>
      <c r="J104" s="246"/>
      <c r="K104" s="246"/>
      <c r="L104" s="246"/>
      <c r="M104" s="246"/>
      <c r="N104" s="246"/>
      <c r="O104" s="246"/>
      <c r="P104" s="246"/>
      <c r="Q104" s="247"/>
      <c r="R104" s="247"/>
      <c r="S104" s="247"/>
      <c r="T104" s="247"/>
      <c r="U104" s="247"/>
      <c r="V104" s="247"/>
      <c r="W104" s="247"/>
      <c r="X104" s="247"/>
      <c r="Y104" s="247"/>
      <c r="Z104" s="247"/>
      <c r="AA104" s="247"/>
      <c r="AB104" s="247"/>
      <c r="AC104" s="247"/>
      <c r="AD104" s="247"/>
      <c r="AE104" s="247"/>
      <c r="AF104" s="247"/>
      <c r="AG104" s="247"/>
      <c r="AH104" s="247"/>
      <c r="AI104" s="247"/>
      <c r="AJ104" s="247"/>
      <c r="AK104" s="247"/>
      <c r="AL104" s="247"/>
      <c r="AM104" s="247"/>
      <c r="AN104" s="247"/>
      <c r="AO104" s="247"/>
      <c r="AP104" s="247"/>
      <c r="AQ104" s="247"/>
      <c r="AR104" s="247"/>
      <c r="AS104" s="247"/>
      <c r="AT104" s="247"/>
      <c r="AU104" s="247"/>
      <c r="AV104" s="247"/>
      <c r="AW104" s="247"/>
      <c r="AX104" s="247"/>
      <c r="AY104" s="247"/>
      <c r="AZ104" s="248"/>
      <c r="BA104" s="248"/>
      <c r="BB104" s="248"/>
      <c r="BC104" s="248"/>
      <c r="BD104" s="248"/>
      <c r="BE104" s="241"/>
      <c r="BF104" s="241"/>
      <c r="BG104" s="241"/>
      <c r="BH104" s="241"/>
      <c r="BI104" s="241"/>
      <c r="BJ104" s="241"/>
      <c r="BK104" s="241"/>
      <c r="BL104" s="241"/>
      <c r="BM104" s="241"/>
      <c r="BN104" s="241"/>
      <c r="BO104" s="241"/>
      <c r="BP104" s="241"/>
      <c r="BQ104" s="977" t="s">
        <v>428</v>
      </c>
      <c r="BR104" s="977"/>
      <c r="BS104" s="977"/>
      <c r="BT104" s="977"/>
      <c r="BU104" s="977"/>
      <c r="BV104" s="977"/>
      <c r="BW104" s="977"/>
      <c r="BX104" s="977"/>
      <c r="BY104" s="977"/>
      <c r="BZ104" s="977"/>
      <c r="CA104" s="977"/>
      <c r="CB104" s="977"/>
      <c r="CC104" s="977"/>
      <c r="CD104" s="977"/>
      <c r="CE104" s="977"/>
      <c r="CF104" s="977"/>
      <c r="CG104" s="977"/>
      <c r="CH104" s="977"/>
      <c r="CI104" s="977"/>
      <c r="CJ104" s="977"/>
      <c r="CK104" s="977"/>
      <c r="CL104" s="977"/>
      <c r="CM104" s="977"/>
      <c r="CN104" s="977"/>
      <c r="CO104" s="977"/>
      <c r="CP104" s="977"/>
      <c r="CQ104" s="977"/>
      <c r="CR104" s="977"/>
      <c r="CS104" s="977"/>
      <c r="CT104" s="977"/>
      <c r="CU104" s="977"/>
      <c r="CV104" s="977"/>
      <c r="CW104" s="977"/>
      <c r="CX104" s="977"/>
      <c r="CY104" s="977"/>
      <c r="CZ104" s="977"/>
      <c r="DA104" s="977"/>
      <c r="DB104" s="977"/>
      <c r="DC104" s="977"/>
      <c r="DD104" s="977"/>
      <c r="DE104" s="977"/>
      <c r="DF104" s="977"/>
      <c r="DG104" s="977"/>
      <c r="DH104" s="977"/>
      <c r="DI104" s="977"/>
      <c r="DJ104" s="977"/>
      <c r="DK104" s="977"/>
      <c r="DL104" s="977"/>
      <c r="DM104" s="977"/>
      <c r="DN104" s="977"/>
      <c r="DO104" s="977"/>
      <c r="DP104" s="977"/>
      <c r="DQ104" s="977"/>
      <c r="DR104" s="977"/>
      <c r="DS104" s="977"/>
      <c r="DT104" s="977"/>
      <c r="DU104" s="977"/>
      <c r="DV104" s="977"/>
      <c r="DW104" s="977"/>
      <c r="DX104" s="977"/>
      <c r="DY104" s="977"/>
      <c r="DZ104" s="977"/>
      <c r="EA104" s="230"/>
    </row>
    <row r="105" spans="1:131" ht="11.25" customHeight="1" x14ac:dyDescent="0.2">
      <c r="A105" s="241"/>
      <c r="B105" s="241"/>
      <c r="C105" s="241"/>
      <c r="D105" s="241"/>
      <c r="E105" s="241"/>
      <c r="F105" s="241"/>
      <c r="G105" s="241"/>
      <c r="H105" s="241"/>
      <c r="I105" s="241"/>
      <c r="J105" s="241"/>
      <c r="K105" s="241"/>
      <c r="L105" s="241"/>
      <c r="M105" s="241"/>
      <c r="N105" s="241"/>
      <c r="O105" s="241"/>
      <c r="P105" s="241"/>
      <c r="Q105" s="241"/>
      <c r="R105" s="241"/>
      <c r="S105" s="241"/>
      <c r="T105" s="241"/>
      <c r="U105" s="241"/>
      <c r="V105" s="241"/>
      <c r="W105" s="241"/>
      <c r="X105" s="241"/>
      <c r="Y105" s="241"/>
      <c r="Z105" s="241"/>
      <c r="AA105" s="241"/>
      <c r="AB105" s="241"/>
      <c r="AC105" s="241"/>
      <c r="AD105" s="241"/>
      <c r="AE105" s="241"/>
      <c r="AF105" s="241"/>
      <c r="AG105" s="241"/>
      <c r="AH105" s="241"/>
      <c r="AI105" s="241"/>
      <c r="AJ105" s="241"/>
      <c r="AK105" s="241"/>
      <c r="AL105" s="241"/>
      <c r="AM105" s="241"/>
      <c r="AN105" s="241"/>
      <c r="AO105" s="241"/>
      <c r="AP105" s="241"/>
      <c r="AQ105" s="241"/>
      <c r="AR105" s="241"/>
      <c r="AS105" s="241"/>
      <c r="AT105" s="241"/>
      <c r="AU105" s="241"/>
      <c r="AV105" s="241"/>
      <c r="AW105" s="241"/>
      <c r="AX105" s="241"/>
      <c r="AY105" s="241"/>
      <c r="AZ105" s="241"/>
      <c r="BA105" s="241"/>
      <c r="BB105" s="241"/>
      <c r="BC105" s="241"/>
      <c r="BD105" s="241"/>
      <c r="BE105" s="241"/>
      <c r="BF105" s="241"/>
      <c r="BG105" s="241"/>
      <c r="BH105" s="241"/>
      <c r="BI105" s="241"/>
      <c r="BJ105" s="241"/>
      <c r="BK105" s="241"/>
      <c r="BL105" s="241"/>
      <c r="BM105" s="241"/>
      <c r="BN105" s="241"/>
      <c r="BO105" s="241"/>
      <c r="BP105" s="241"/>
      <c r="BQ105" s="230"/>
      <c r="BR105" s="230"/>
      <c r="BS105" s="230"/>
      <c r="BT105" s="230"/>
      <c r="BU105" s="230"/>
      <c r="BV105" s="230"/>
      <c r="BW105" s="230"/>
      <c r="BX105" s="230"/>
      <c r="BY105" s="230"/>
      <c r="BZ105" s="230"/>
      <c r="CA105" s="230"/>
      <c r="CB105" s="230"/>
      <c r="CC105" s="230"/>
      <c r="CD105" s="230"/>
      <c r="CE105" s="230"/>
      <c r="CF105" s="230"/>
      <c r="CG105" s="230"/>
      <c r="CH105" s="230"/>
      <c r="CI105" s="230"/>
      <c r="CJ105" s="230"/>
      <c r="CK105" s="230"/>
      <c r="CL105" s="230"/>
      <c r="CM105" s="230"/>
      <c r="CN105" s="230"/>
      <c r="CO105" s="230"/>
      <c r="CP105" s="230"/>
      <c r="CQ105" s="230"/>
      <c r="CR105" s="230"/>
      <c r="CS105" s="230"/>
      <c r="CT105" s="230"/>
      <c r="CU105" s="230"/>
      <c r="CV105" s="230"/>
      <c r="CW105" s="230"/>
      <c r="CX105" s="230"/>
      <c r="CY105" s="230"/>
      <c r="CZ105" s="230"/>
      <c r="DA105" s="230"/>
      <c r="DB105" s="230"/>
      <c r="DC105" s="230"/>
      <c r="DD105" s="230"/>
      <c r="DE105" s="230"/>
      <c r="DF105" s="230"/>
      <c r="DG105" s="230"/>
      <c r="DH105" s="230"/>
      <c r="DI105" s="230"/>
      <c r="DJ105" s="230"/>
      <c r="DK105" s="230"/>
      <c r="DL105" s="230"/>
      <c r="DM105" s="230"/>
      <c r="DN105" s="230"/>
      <c r="DO105" s="230"/>
      <c r="DP105" s="230"/>
      <c r="DQ105" s="230"/>
      <c r="DR105" s="230"/>
      <c r="DS105" s="230"/>
      <c r="DT105" s="230"/>
      <c r="DU105" s="230"/>
      <c r="DV105" s="230"/>
      <c r="DW105" s="230"/>
      <c r="DX105" s="230"/>
      <c r="DY105" s="230"/>
      <c r="DZ105" s="230"/>
      <c r="EA105" s="230"/>
    </row>
    <row r="106" spans="1:131" ht="11.25" customHeight="1" x14ac:dyDescent="0.2">
      <c r="A106" s="241"/>
      <c r="B106" s="241"/>
      <c r="C106" s="241"/>
      <c r="D106" s="241"/>
      <c r="E106" s="241"/>
      <c r="F106" s="241"/>
      <c r="G106" s="241"/>
      <c r="H106" s="241"/>
      <c r="I106" s="241"/>
      <c r="J106" s="241"/>
      <c r="K106" s="241"/>
      <c r="L106" s="241"/>
      <c r="M106" s="241"/>
      <c r="N106" s="241"/>
      <c r="O106" s="241"/>
      <c r="P106" s="241"/>
      <c r="Q106" s="241"/>
      <c r="R106" s="241"/>
      <c r="S106" s="241"/>
      <c r="T106" s="241"/>
      <c r="U106" s="241"/>
      <c r="V106" s="241"/>
      <c r="W106" s="241"/>
      <c r="X106" s="241"/>
      <c r="Y106" s="241"/>
      <c r="Z106" s="241"/>
      <c r="AA106" s="241"/>
      <c r="AB106" s="241"/>
      <c r="AC106" s="241"/>
      <c r="AD106" s="241"/>
      <c r="AE106" s="241"/>
      <c r="AF106" s="241"/>
      <c r="AG106" s="241"/>
      <c r="AH106" s="241"/>
      <c r="AI106" s="241"/>
      <c r="AJ106" s="241"/>
      <c r="AK106" s="241"/>
      <c r="AL106" s="241"/>
      <c r="AM106" s="241"/>
      <c r="AN106" s="241"/>
      <c r="AO106" s="241"/>
      <c r="AP106" s="241"/>
      <c r="AQ106" s="241"/>
      <c r="AR106" s="241"/>
      <c r="AS106" s="241"/>
      <c r="AT106" s="241"/>
      <c r="AU106" s="241"/>
      <c r="AV106" s="241"/>
      <c r="AW106" s="241"/>
      <c r="AX106" s="241"/>
      <c r="AY106" s="241"/>
      <c r="AZ106" s="241"/>
      <c r="BA106" s="241"/>
      <c r="BB106" s="241"/>
      <c r="BC106" s="241"/>
      <c r="BD106" s="241"/>
      <c r="BE106" s="241"/>
      <c r="BF106" s="241"/>
      <c r="BG106" s="241"/>
      <c r="BH106" s="241"/>
      <c r="BI106" s="241"/>
      <c r="BJ106" s="241"/>
      <c r="BK106" s="241"/>
      <c r="BL106" s="241"/>
      <c r="BM106" s="241"/>
      <c r="BN106" s="241"/>
      <c r="BO106" s="241"/>
      <c r="BP106" s="241"/>
      <c r="BQ106" s="230"/>
      <c r="BR106" s="230"/>
      <c r="BS106" s="230"/>
      <c r="BT106" s="230"/>
      <c r="BU106" s="230"/>
      <c r="BV106" s="230"/>
      <c r="BW106" s="230"/>
      <c r="BX106" s="230"/>
      <c r="BY106" s="230"/>
      <c r="BZ106" s="230"/>
      <c r="CA106" s="230"/>
      <c r="CB106" s="230"/>
      <c r="CC106" s="230"/>
      <c r="CD106" s="230"/>
      <c r="CE106" s="230"/>
      <c r="CF106" s="230"/>
      <c r="CG106" s="230"/>
      <c r="CH106" s="230"/>
      <c r="CI106" s="230"/>
      <c r="CJ106" s="230"/>
      <c r="CK106" s="230"/>
      <c r="CL106" s="230"/>
      <c r="CM106" s="230"/>
      <c r="CN106" s="230"/>
      <c r="CO106" s="230"/>
      <c r="CP106" s="230"/>
      <c r="CQ106" s="230"/>
      <c r="CR106" s="230"/>
      <c r="CS106" s="230"/>
      <c r="CT106" s="230"/>
      <c r="CU106" s="230"/>
      <c r="CV106" s="230"/>
      <c r="CW106" s="230"/>
      <c r="CX106" s="230"/>
      <c r="CY106" s="230"/>
      <c r="CZ106" s="230"/>
      <c r="DA106" s="230"/>
      <c r="DB106" s="230"/>
      <c r="DC106" s="230"/>
      <c r="DD106" s="230"/>
      <c r="DE106" s="230"/>
      <c r="DF106" s="230"/>
      <c r="DG106" s="230"/>
      <c r="DH106" s="230"/>
      <c r="DI106" s="230"/>
      <c r="DJ106" s="230"/>
      <c r="DK106" s="230"/>
      <c r="DL106" s="230"/>
      <c r="DM106" s="230"/>
      <c r="DN106" s="230"/>
      <c r="DO106" s="230"/>
      <c r="DP106" s="230"/>
      <c r="DQ106" s="230"/>
      <c r="DR106" s="230"/>
      <c r="DS106" s="230"/>
      <c r="DT106" s="230"/>
      <c r="DU106" s="230"/>
      <c r="DV106" s="230"/>
      <c r="DW106" s="230"/>
      <c r="DX106" s="230"/>
      <c r="DY106" s="230"/>
      <c r="DZ106" s="230"/>
      <c r="EA106" s="230"/>
    </row>
    <row r="107" spans="1:131" s="230" customFormat="1" ht="26.25" customHeight="1" thickBot="1" x14ac:dyDescent="0.25">
      <c r="A107" s="249" t="s">
        <v>429</v>
      </c>
      <c r="B107" s="250"/>
      <c r="C107" s="250"/>
      <c r="D107" s="250"/>
      <c r="E107" s="250"/>
      <c r="F107" s="250"/>
      <c r="G107" s="250"/>
      <c r="H107" s="250"/>
      <c r="I107" s="250"/>
      <c r="J107" s="250"/>
      <c r="K107" s="250"/>
      <c r="L107" s="250"/>
      <c r="M107" s="250"/>
      <c r="N107" s="250"/>
      <c r="O107" s="250"/>
      <c r="P107" s="250"/>
      <c r="Q107" s="250"/>
      <c r="R107" s="250"/>
      <c r="S107" s="250"/>
      <c r="T107" s="250"/>
      <c r="U107" s="250"/>
      <c r="V107" s="250"/>
      <c r="W107" s="250"/>
      <c r="X107" s="250"/>
      <c r="Y107" s="250"/>
      <c r="Z107" s="250"/>
      <c r="AA107" s="250"/>
      <c r="AB107" s="250"/>
      <c r="AC107" s="250"/>
      <c r="AD107" s="250"/>
      <c r="AE107" s="250"/>
      <c r="AF107" s="250"/>
      <c r="AG107" s="250"/>
      <c r="AH107" s="250"/>
      <c r="AI107" s="250"/>
      <c r="AJ107" s="250"/>
      <c r="AK107" s="250"/>
      <c r="AL107" s="250"/>
      <c r="AM107" s="250"/>
      <c r="AN107" s="250"/>
      <c r="AO107" s="250"/>
      <c r="AP107" s="250"/>
      <c r="AQ107" s="250"/>
      <c r="AR107" s="250"/>
      <c r="AS107" s="250"/>
      <c r="AT107" s="250"/>
      <c r="AU107" s="249" t="s">
        <v>430</v>
      </c>
      <c r="AV107" s="250"/>
      <c r="AW107" s="250"/>
      <c r="AX107" s="250"/>
      <c r="AY107" s="250"/>
      <c r="AZ107" s="250"/>
      <c r="BA107" s="250"/>
      <c r="BB107" s="250"/>
      <c r="BC107" s="250"/>
      <c r="BD107" s="250"/>
      <c r="BE107" s="250"/>
      <c r="BF107" s="250"/>
      <c r="BG107" s="250"/>
      <c r="BH107" s="250"/>
      <c r="BI107" s="250"/>
      <c r="BJ107" s="250"/>
      <c r="BK107" s="250"/>
      <c r="BL107" s="250"/>
      <c r="BM107" s="250"/>
      <c r="BN107" s="250"/>
      <c r="BO107" s="250"/>
      <c r="BP107" s="250"/>
      <c r="BQ107" s="250"/>
      <c r="BR107" s="250"/>
      <c r="BS107" s="250"/>
      <c r="BT107" s="250"/>
      <c r="BU107" s="250"/>
      <c r="BV107" s="250"/>
      <c r="BW107" s="250"/>
      <c r="BX107" s="250"/>
      <c r="BY107" s="250"/>
      <c r="BZ107" s="250"/>
      <c r="CA107" s="250"/>
      <c r="CB107" s="250"/>
      <c r="CC107" s="250"/>
      <c r="CD107" s="250"/>
      <c r="CE107" s="250"/>
      <c r="CF107" s="250"/>
      <c r="CG107" s="250"/>
      <c r="CH107" s="250"/>
      <c r="CI107" s="250"/>
      <c r="CJ107" s="250"/>
      <c r="CK107" s="250"/>
      <c r="CL107" s="250"/>
      <c r="CM107" s="250"/>
      <c r="CN107" s="250"/>
      <c r="CO107" s="250"/>
      <c r="CP107" s="250"/>
      <c r="CQ107" s="250"/>
      <c r="CR107" s="250"/>
      <c r="CS107" s="250"/>
      <c r="CT107" s="250"/>
      <c r="CU107" s="250"/>
      <c r="CV107" s="250"/>
      <c r="CW107" s="250"/>
      <c r="CX107" s="250"/>
      <c r="CY107" s="250"/>
      <c r="CZ107" s="250"/>
      <c r="DA107" s="250"/>
      <c r="DB107" s="250"/>
      <c r="DC107" s="250"/>
      <c r="DD107" s="250"/>
      <c r="DE107" s="250"/>
      <c r="DF107" s="250"/>
      <c r="DG107" s="250"/>
      <c r="DH107" s="250"/>
      <c r="DI107" s="250"/>
      <c r="DJ107" s="250"/>
      <c r="DK107" s="250"/>
      <c r="DL107" s="250"/>
      <c r="DM107" s="250"/>
      <c r="DN107" s="250"/>
      <c r="DO107" s="250"/>
      <c r="DP107" s="250"/>
      <c r="DQ107" s="250"/>
      <c r="DR107" s="250"/>
      <c r="DS107" s="250"/>
      <c r="DT107" s="250"/>
      <c r="DU107" s="250"/>
      <c r="DV107" s="250"/>
      <c r="DW107" s="250"/>
      <c r="DX107" s="250"/>
      <c r="DY107" s="250"/>
      <c r="DZ107" s="250"/>
    </row>
    <row r="108" spans="1:131" s="230" customFormat="1" ht="26.25" customHeight="1" x14ac:dyDescent="0.2">
      <c r="A108" s="978" t="s">
        <v>431</v>
      </c>
      <c r="B108" s="979"/>
      <c r="C108" s="979"/>
      <c r="D108" s="979"/>
      <c r="E108" s="979"/>
      <c r="F108" s="979"/>
      <c r="G108" s="979"/>
      <c r="H108" s="979"/>
      <c r="I108" s="979"/>
      <c r="J108" s="979"/>
      <c r="K108" s="979"/>
      <c r="L108" s="979"/>
      <c r="M108" s="979"/>
      <c r="N108" s="979"/>
      <c r="O108" s="979"/>
      <c r="P108" s="979"/>
      <c r="Q108" s="979"/>
      <c r="R108" s="979"/>
      <c r="S108" s="979"/>
      <c r="T108" s="979"/>
      <c r="U108" s="979"/>
      <c r="V108" s="979"/>
      <c r="W108" s="979"/>
      <c r="X108" s="979"/>
      <c r="Y108" s="979"/>
      <c r="Z108" s="979"/>
      <c r="AA108" s="979"/>
      <c r="AB108" s="979"/>
      <c r="AC108" s="979"/>
      <c r="AD108" s="979"/>
      <c r="AE108" s="979"/>
      <c r="AF108" s="979"/>
      <c r="AG108" s="979"/>
      <c r="AH108" s="979"/>
      <c r="AI108" s="979"/>
      <c r="AJ108" s="979"/>
      <c r="AK108" s="979"/>
      <c r="AL108" s="979"/>
      <c r="AM108" s="979"/>
      <c r="AN108" s="979"/>
      <c r="AO108" s="979"/>
      <c r="AP108" s="979"/>
      <c r="AQ108" s="979"/>
      <c r="AR108" s="979"/>
      <c r="AS108" s="979"/>
      <c r="AT108" s="980"/>
      <c r="AU108" s="978" t="s">
        <v>432</v>
      </c>
      <c r="AV108" s="979"/>
      <c r="AW108" s="979"/>
      <c r="AX108" s="979"/>
      <c r="AY108" s="979"/>
      <c r="AZ108" s="979"/>
      <c r="BA108" s="979"/>
      <c r="BB108" s="979"/>
      <c r="BC108" s="979"/>
      <c r="BD108" s="979"/>
      <c r="BE108" s="979"/>
      <c r="BF108" s="979"/>
      <c r="BG108" s="979"/>
      <c r="BH108" s="979"/>
      <c r="BI108" s="979"/>
      <c r="BJ108" s="979"/>
      <c r="BK108" s="979"/>
      <c r="BL108" s="979"/>
      <c r="BM108" s="979"/>
      <c r="BN108" s="979"/>
      <c r="BO108" s="979"/>
      <c r="BP108" s="979"/>
      <c r="BQ108" s="979"/>
      <c r="BR108" s="979"/>
      <c r="BS108" s="979"/>
      <c r="BT108" s="979"/>
      <c r="BU108" s="979"/>
      <c r="BV108" s="979"/>
      <c r="BW108" s="979"/>
      <c r="BX108" s="979"/>
      <c r="BY108" s="979"/>
      <c r="BZ108" s="979"/>
      <c r="CA108" s="979"/>
      <c r="CB108" s="979"/>
      <c r="CC108" s="979"/>
      <c r="CD108" s="979"/>
      <c r="CE108" s="979"/>
      <c r="CF108" s="979"/>
      <c r="CG108" s="979"/>
      <c r="CH108" s="979"/>
      <c r="CI108" s="979"/>
      <c r="CJ108" s="979"/>
      <c r="CK108" s="979"/>
      <c r="CL108" s="979"/>
      <c r="CM108" s="979"/>
      <c r="CN108" s="979"/>
      <c r="CO108" s="979"/>
      <c r="CP108" s="979"/>
      <c r="CQ108" s="979"/>
      <c r="CR108" s="979"/>
      <c r="CS108" s="979"/>
      <c r="CT108" s="979"/>
      <c r="CU108" s="979"/>
      <c r="CV108" s="979"/>
      <c r="CW108" s="979"/>
      <c r="CX108" s="979"/>
      <c r="CY108" s="979"/>
      <c r="CZ108" s="979"/>
      <c r="DA108" s="979"/>
      <c r="DB108" s="979"/>
      <c r="DC108" s="979"/>
      <c r="DD108" s="979"/>
      <c r="DE108" s="979"/>
      <c r="DF108" s="979"/>
      <c r="DG108" s="979"/>
      <c r="DH108" s="979"/>
      <c r="DI108" s="979"/>
      <c r="DJ108" s="979"/>
      <c r="DK108" s="979"/>
      <c r="DL108" s="979"/>
      <c r="DM108" s="979"/>
      <c r="DN108" s="979"/>
      <c r="DO108" s="979"/>
      <c r="DP108" s="979"/>
      <c r="DQ108" s="979"/>
      <c r="DR108" s="979"/>
      <c r="DS108" s="979"/>
      <c r="DT108" s="979"/>
      <c r="DU108" s="979"/>
      <c r="DV108" s="979"/>
      <c r="DW108" s="979"/>
      <c r="DX108" s="979"/>
      <c r="DY108" s="979"/>
      <c r="DZ108" s="980"/>
    </row>
    <row r="109" spans="1:131" s="230" customFormat="1" ht="26.25" customHeight="1" x14ac:dyDescent="0.2">
      <c r="A109" s="931" t="s">
        <v>433</v>
      </c>
      <c r="B109" s="932"/>
      <c r="C109" s="932"/>
      <c r="D109" s="932"/>
      <c r="E109" s="932"/>
      <c r="F109" s="932"/>
      <c r="G109" s="932"/>
      <c r="H109" s="932"/>
      <c r="I109" s="932"/>
      <c r="J109" s="932"/>
      <c r="K109" s="932"/>
      <c r="L109" s="932"/>
      <c r="M109" s="932"/>
      <c r="N109" s="932"/>
      <c r="O109" s="932"/>
      <c r="P109" s="932"/>
      <c r="Q109" s="932"/>
      <c r="R109" s="932"/>
      <c r="S109" s="932"/>
      <c r="T109" s="932"/>
      <c r="U109" s="932"/>
      <c r="V109" s="932"/>
      <c r="W109" s="932"/>
      <c r="X109" s="932"/>
      <c r="Y109" s="932"/>
      <c r="Z109" s="933"/>
      <c r="AA109" s="934" t="s">
        <v>434</v>
      </c>
      <c r="AB109" s="932"/>
      <c r="AC109" s="932"/>
      <c r="AD109" s="932"/>
      <c r="AE109" s="933"/>
      <c r="AF109" s="934" t="s">
        <v>435</v>
      </c>
      <c r="AG109" s="932"/>
      <c r="AH109" s="932"/>
      <c r="AI109" s="932"/>
      <c r="AJ109" s="933"/>
      <c r="AK109" s="934" t="s">
        <v>313</v>
      </c>
      <c r="AL109" s="932"/>
      <c r="AM109" s="932"/>
      <c r="AN109" s="932"/>
      <c r="AO109" s="933"/>
      <c r="AP109" s="934" t="s">
        <v>436</v>
      </c>
      <c r="AQ109" s="932"/>
      <c r="AR109" s="932"/>
      <c r="AS109" s="932"/>
      <c r="AT109" s="965"/>
      <c r="AU109" s="931" t="s">
        <v>433</v>
      </c>
      <c r="AV109" s="932"/>
      <c r="AW109" s="932"/>
      <c r="AX109" s="932"/>
      <c r="AY109" s="932"/>
      <c r="AZ109" s="932"/>
      <c r="BA109" s="932"/>
      <c r="BB109" s="932"/>
      <c r="BC109" s="932"/>
      <c r="BD109" s="932"/>
      <c r="BE109" s="932"/>
      <c r="BF109" s="932"/>
      <c r="BG109" s="932"/>
      <c r="BH109" s="932"/>
      <c r="BI109" s="932"/>
      <c r="BJ109" s="932"/>
      <c r="BK109" s="932"/>
      <c r="BL109" s="932"/>
      <c r="BM109" s="932"/>
      <c r="BN109" s="932"/>
      <c r="BO109" s="932"/>
      <c r="BP109" s="933"/>
      <c r="BQ109" s="934" t="s">
        <v>434</v>
      </c>
      <c r="BR109" s="932"/>
      <c r="BS109" s="932"/>
      <c r="BT109" s="932"/>
      <c r="BU109" s="933"/>
      <c r="BV109" s="934" t="s">
        <v>435</v>
      </c>
      <c r="BW109" s="932"/>
      <c r="BX109" s="932"/>
      <c r="BY109" s="932"/>
      <c r="BZ109" s="933"/>
      <c r="CA109" s="934" t="s">
        <v>313</v>
      </c>
      <c r="CB109" s="932"/>
      <c r="CC109" s="932"/>
      <c r="CD109" s="932"/>
      <c r="CE109" s="933"/>
      <c r="CF109" s="972" t="s">
        <v>436</v>
      </c>
      <c r="CG109" s="972"/>
      <c r="CH109" s="972"/>
      <c r="CI109" s="972"/>
      <c r="CJ109" s="972"/>
      <c r="CK109" s="934" t="s">
        <v>437</v>
      </c>
      <c r="CL109" s="932"/>
      <c r="CM109" s="932"/>
      <c r="CN109" s="932"/>
      <c r="CO109" s="932"/>
      <c r="CP109" s="932"/>
      <c r="CQ109" s="932"/>
      <c r="CR109" s="932"/>
      <c r="CS109" s="932"/>
      <c r="CT109" s="932"/>
      <c r="CU109" s="932"/>
      <c r="CV109" s="932"/>
      <c r="CW109" s="932"/>
      <c r="CX109" s="932"/>
      <c r="CY109" s="932"/>
      <c r="CZ109" s="932"/>
      <c r="DA109" s="932"/>
      <c r="DB109" s="932"/>
      <c r="DC109" s="932"/>
      <c r="DD109" s="932"/>
      <c r="DE109" s="932"/>
      <c r="DF109" s="933"/>
      <c r="DG109" s="934" t="s">
        <v>434</v>
      </c>
      <c r="DH109" s="932"/>
      <c r="DI109" s="932"/>
      <c r="DJ109" s="932"/>
      <c r="DK109" s="933"/>
      <c r="DL109" s="934" t="s">
        <v>435</v>
      </c>
      <c r="DM109" s="932"/>
      <c r="DN109" s="932"/>
      <c r="DO109" s="932"/>
      <c r="DP109" s="933"/>
      <c r="DQ109" s="934" t="s">
        <v>313</v>
      </c>
      <c r="DR109" s="932"/>
      <c r="DS109" s="932"/>
      <c r="DT109" s="932"/>
      <c r="DU109" s="933"/>
      <c r="DV109" s="934" t="s">
        <v>436</v>
      </c>
      <c r="DW109" s="932"/>
      <c r="DX109" s="932"/>
      <c r="DY109" s="932"/>
      <c r="DZ109" s="965"/>
    </row>
    <row r="110" spans="1:131" s="230" customFormat="1" ht="26.25" customHeight="1" x14ac:dyDescent="0.2">
      <c r="A110" s="843" t="s">
        <v>438</v>
      </c>
      <c r="B110" s="844"/>
      <c r="C110" s="844"/>
      <c r="D110" s="844"/>
      <c r="E110" s="844"/>
      <c r="F110" s="844"/>
      <c r="G110" s="844"/>
      <c r="H110" s="844"/>
      <c r="I110" s="844"/>
      <c r="J110" s="844"/>
      <c r="K110" s="844"/>
      <c r="L110" s="844"/>
      <c r="M110" s="844"/>
      <c r="N110" s="844"/>
      <c r="O110" s="844"/>
      <c r="P110" s="844"/>
      <c r="Q110" s="844"/>
      <c r="R110" s="844"/>
      <c r="S110" s="844"/>
      <c r="T110" s="844"/>
      <c r="U110" s="844"/>
      <c r="V110" s="844"/>
      <c r="W110" s="844"/>
      <c r="X110" s="844"/>
      <c r="Y110" s="844"/>
      <c r="Z110" s="845"/>
      <c r="AA110" s="924">
        <v>2081737</v>
      </c>
      <c r="AB110" s="925"/>
      <c r="AC110" s="925"/>
      <c r="AD110" s="925"/>
      <c r="AE110" s="926"/>
      <c r="AF110" s="927">
        <v>1967729</v>
      </c>
      <c r="AG110" s="925"/>
      <c r="AH110" s="925"/>
      <c r="AI110" s="925"/>
      <c r="AJ110" s="926"/>
      <c r="AK110" s="927">
        <v>1945133</v>
      </c>
      <c r="AL110" s="925"/>
      <c r="AM110" s="925"/>
      <c r="AN110" s="925"/>
      <c r="AO110" s="926"/>
      <c r="AP110" s="928">
        <v>14</v>
      </c>
      <c r="AQ110" s="929"/>
      <c r="AR110" s="929"/>
      <c r="AS110" s="929"/>
      <c r="AT110" s="930"/>
      <c r="AU110" s="966" t="s">
        <v>75</v>
      </c>
      <c r="AV110" s="967"/>
      <c r="AW110" s="967"/>
      <c r="AX110" s="967"/>
      <c r="AY110" s="967"/>
      <c r="AZ110" s="896" t="s">
        <v>439</v>
      </c>
      <c r="BA110" s="844"/>
      <c r="BB110" s="844"/>
      <c r="BC110" s="844"/>
      <c r="BD110" s="844"/>
      <c r="BE110" s="844"/>
      <c r="BF110" s="844"/>
      <c r="BG110" s="844"/>
      <c r="BH110" s="844"/>
      <c r="BI110" s="844"/>
      <c r="BJ110" s="844"/>
      <c r="BK110" s="844"/>
      <c r="BL110" s="844"/>
      <c r="BM110" s="844"/>
      <c r="BN110" s="844"/>
      <c r="BO110" s="844"/>
      <c r="BP110" s="845"/>
      <c r="BQ110" s="897">
        <v>20340388</v>
      </c>
      <c r="BR110" s="878"/>
      <c r="BS110" s="878"/>
      <c r="BT110" s="878"/>
      <c r="BU110" s="878"/>
      <c r="BV110" s="878">
        <v>20333537</v>
      </c>
      <c r="BW110" s="878"/>
      <c r="BX110" s="878"/>
      <c r="BY110" s="878"/>
      <c r="BZ110" s="878"/>
      <c r="CA110" s="878">
        <v>19262385</v>
      </c>
      <c r="CB110" s="878"/>
      <c r="CC110" s="878"/>
      <c r="CD110" s="878"/>
      <c r="CE110" s="878"/>
      <c r="CF110" s="902">
        <v>138.19999999999999</v>
      </c>
      <c r="CG110" s="903"/>
      <c r="CH110" s="903"/>
      <c r="CI110" s="903"/>
      <c r="CJ110" s="903"/>
      <c r="CK110" s="962" t="s">
        <v>440</v>
      </c>
      <c r="CL110" s="855"/>
      <c r="CM110" s="896" t="s">
        <v>441</v>
      </c>
      <c r="CN110" s="844"/>
      <c r="CO110" s="844"/>
      <c r="CP110" s="844"/>
      <c r="CQ110" s="844"/>
      <c r="CR110" s="844"/>
      <c r="CS110" s="844"/>
      <c r="CT110" s="844"/>
      <c r="CU110" s="844"/>
      <c r="CV110" s="844"/>
      <c r="CW110" s="844"/>
      <c r="CX110" s="844"/>
      <c r="CY110" s="844"/>
      <c r="CZ110" s="844"/>
      <c r="DA110" s="844"/>
      <c r="DB110" s="844"/>
      <c r="DC110" s="844"/>
      <c r="DD110" s="844"/>
      <c r="DE110" s="844"/>
      <c r="DF110" s="845"/>
      <c r="DG110" s="897" t="s">
        <v>131</v>
      </c>
      <c r="DH110" s="878"/>
      <c r="DI110" s="878"/>
      <c r="DJ110" s="878"/>
      <c r="DK110" s="878"/>
      <c r="DL110" s="878" t="s">
        <v>419</v>
      </c>
      <c r="DM110" s="878"/>
      <c r="DN110" s="878"/>
      <c r="DO110" s="878"/>
      <c r="DP110" s="878"/>
      <c r="DQ110" s="878" t="s">
        <v>131</v>
      </c>
      <c r="DR110" s="878"/>
      <c r="DS110" s="878"/>
      <c r="DT110" s="878"/>
      <c r="DU110" s="878"/>
      <c r="DV110" s="879" t="s">
        <v>131</v>
      </c>
      <c r="DW110" s="879"/>
      <c r="DX110" s="879"/>
      <c r="DY110" s="879"/>
      <c r="DZ110" s="880"/>
    </row>
    <row r="111" spans="1:131" s="230" customFormat="1" ht="26.25" customHeight="1" x14ac:dyDescent="0.2">
      <c r="A111" s="810" t="s">
        <v>442</v>
      </c>
      <c r="B111" s="811"/>
      <c r="C111" s="811"/>
      <c r="D111" s="811"/>
      <c r="E111" s="811"/>
      <c r="F111" s="811"/>
      <c r="G111" s="811"/>
      <c r="H111" s="811"/>
      <c r="I111" s="811"/>
      <c r="J111" s="811"/>
      <c r="K111" s="811"/>
      <c r="L111" s="811"/>
      <c r="M111" s="811"/>
      <c r="N111" s="811"/>
      <c r="O111" s="811"/>
      <c r="P111" s="811"/>
      <c r="Q111" s="811"/>
      <c r="R111" s="811"/>
      <c r="S111" s="811"/>
      <c r="T111" s="811"/>
      <c r="U111" s="811"/>
      <c r="V111" s="811"/>
      <c r="W111" s="811"/>
      <c r="X111" s="811"/>
      <c r="Y111" s="811"/>
      <c r="Z111" s="961"/>
      <c r="AA111" s="954" t="s">
        <v>131</v>
      </c>
      <c r="AB111" s="955"/>
      <c r="AC111" s="955"/>
      <c r="AD111" s="955"/>
      <c r="AE111" s="956"/>
      <c r="AF111" s="957" t="s">
        <v>131</v>
      </c>
      <c r="AG111" s="955"/>
      <c r="AH111" s="955"/>
      <c r="AI111" s="955"/>
      <c r="AJ111" s="956"/>
      <c r="AK111" s="957" t="s">
        <v>131</v>
      </c>
      <c r="AL111" s="955"/>
      <c r="AM111" s="955"/>
      <c r="AN111" s="955"/>
      <c r="AO111" s="956"/>
      <c r="AP111" s="958" t="s">
        <v>131</v>
      </c>
      <c r="AQ111" s="959"/>
      <c r="AR111" s="959"/>
      <c r="AS111" s="959"/>
      <c r="AT111" s="960"/>
      <c r="AU111" s="968"/>
      <c r="AV111" s="969"/>
      <c r="AW111" s="969"/>
      <c r="AX111" s="969"/>
      <c r="AY111" s="969"/>
      <c r="AZ111" s="851" t="s">
        <v>443</v>
      </c>
      <c r="BA111" s="788"/>
      <c r="BB111" s="788"/>
      <c r="BC111" s="788"/>
      <c r="BD111" s="788"/>
      <c r="BE111" s="788"/>
      <c r="BF111" s="788"/>
      <c r="BG111" s="788"/>
      <c r="BH111" s="788"/>
      <c r="BI111" s="788"/>
      <c r="BJ111" s="788"/>
      <c r="BK111" s="788"/>
      <c r="BL111" s="788"/>
      <c r="BM111" s="788"/>
      <c r="BN111" s="788"/>
      <c r="BO111" s="788"/>
      <c r="BP111" s="789"/>
      <c r="BQ111" s="852">
        <v>74136</v>
      </c>
      <c r="BR111" s="853"/>
      <c r="BS111" s="853"/>
      <c r="BT111" s="853"/>
      <c r="BU111" s="853"/>
      <c r="BV111" s="853">
        <v>68884</v>
      </c>
      <c r="BW111" s="853"/>
      <c r="BX111" s="853"/>
      <c r="BY111" s="853"/>
      <c r="BZ111" s="853"/>
      <c r="CA111" s="853">
        <v>68917</v>
      </c>
      <c r="CB111" s="853"/>
      <c r="CC111" s="853"/>
      <c r="CD111" s="853"/>
      <c r="CE111" s="853"/>
      <c r="CF111" s="911">
        <v>0.5</v>
      </c>
      <c r="CG111" s="912"/>
      <c r="CH111" s="912"/>
      <c r="CI111" s="912"/>
      <c r="CJ111" s="912"/>
      <c r="CK111" s="963"/>
      <c r="CL111" s="857"/>
      <c r="CM111" s="851" t="s">
        <v>444</v>
      </c>
      <c r="CN111" s="788"/>
      <c r="CO111" s="788"/>
      <c r="CP111" s="788"/>
      <c r="CQ111" s="788"/>
      <c r="CR111" s="788"/>
      <c r="CS111" s="788"/>
      <c r="CT111" s="788"/>
      <c r="CU111" s="788"/>
      <c r="CV111" s="788"/>
      <c r="CW111" s="788"/>
      <c r="CX111" s="788"/>
      <c r="CY111" s="788"/>
      <c r="CZ111" s="788"/>
      <c r="DA111" s="788"/>
      <c r="DB111" s="788"/>
      <c r="DC111" s="788"/>
      <c r="DD111" s="788"/>
      <c r="DE111" s="788"/>
      <c r="DF111" s="789"/>
      <c r="DG111" s="852">
        <v>46956</v>
      </c>
      <c r="DH111" s="853"/>
      <c r="DI111" s="853"/>
      <c r="DJ111" s="853"/>
      <c r="DK111" s="853"/>
      <c r="DL111" s="853">
        <v>46956</v>
      </c>
      <c r="DM111" s="853"/>
      <c r="DN111" s="853"/>
      <c r="DO111" s="853"/>
      <c r="DP111" s="853"/>
      <c r="DQ111" s="853">
        <v>46956</v>
      </c>
      <c r="DR111" s="853"/>
      <c r="DS111" s="853"/>
      <c r="DT111" s="853"/>
      <c r="DU111" s="853"/>
      <c r="DV111" s="830">
        <v>0.3</v>
      </c>
      <c r="DW111" s="830"/>
      <c r="DX111" s="830"/>
      <c r="DY111" s="830"/>
      <c r="DZ111" s="831"/>
    </row>
    <row r="112" spans="1:131" s="230" customFormat="1" ht="26.25" customHeight="1" x14ac:dyDescent="0.2">
      <c r="A112" s="948" t="s">
        <v>445</v>
      </c>
      <c r="B112" s="949"/>
      <c r="C112" s="788" t="s">
        <v>446</v>
      </c>
      <c r="D112" s="788"/>
      <c r="E112" s="788"/>
      <c r="F112" s="788"/>
      <c r="G112" s="788"/>
      <c r="H112" s="788"/>
      <c r="I112" s="788"/>
      <c r="J112" s="788"/>
      <c r="K112" s="788"/>
      <c r="L112" s="788"/>
      <c r="M112" s="788"/>
      <c r="N112" s="788"/>
      <c r="O112" s="788"/>
      <c r="P112" s="788"/>
      <c r="Q112" s="788"/>
      <c r="R112" s="788"/>
      <c r="S112" s="788"/>
      <c r="T112" s="788"/>
      <c r="U112" s="788"/>
      <c r="V112" s="788"/>
      <c r="W112" s="788"/>
      <c r="X112" s="788"/>
      <c r="Y112" s="788"/>
      <c r="Z112" s="789"/>
      <c r="AA112" s="815" t="s">
        <v>131</v>
      </c>
      <c r="AB112" s="816"/>
      <c r="AC112" s="816"/>
      <c r="AD112" s="816"/>
      <c r="AE112" s="817"/>
      <c r="AF112" s="818" t="s">
        <v>131</v>
      </c>
      <c r="AG112" s="816"/>
      <c r="AH112" s="816"/>
      <c r="AI112" s="816"/>
      <c r="AJ112" s="817"/>
      <c r="AK112" s="818" t="s">
        <v>131</v>
      </c>
      <c r="AL112" s="816"/>
      <c r="AM112" s="816"/>
      <c r="AN112" s="816"/>
      <c r="AO112" s="817"/>
      <c r="AP112" s="860" t="s">
        <v>447</v>
      </c>
      <c r="AQ112" s="861"/>
      <c r="AR112" s="861"/>
      <c r="AS112" s="861"/>
      <c r="AT112" s="862"/>
      <c r="AU112" s="968"/>
      <c r="AV112" s="969"/>
      <c r="AW112" s="969"/>
      <c r="AX112" s="969"/>
      <c r="AY112" s="969"/>
      <c r="AZ112" s="851" t="s">
        <v>448</v>
      </c>
      <c r="BA112" s="788"/>
      <c r="BB112" s="788"/>
      <c r="BC112" s="788"/>
      <c r="BD112" s="788"/>
      <c r="BE112" s="788"/>
      <c r="BF112" s="788"/>
      <c r="BG112" s="788"/>
      <c r="BH112" s="788"/>
      <c r="BI112" s="788"/>
      <c r="BJ112" s="788"/>
      <c r="BK112" s="788"/>
      <c r="BL112" s="788"/>
      <c r="BM112" s="788"/>
      <c r="BN112" s="788"/>
      <c r="BO112" s="788"/>
      <c r="BP112" s="789"/>
      <c r="BQ112" s="852">
        <v>5660073</v>
      </c>
      <c r="BR112" s="853"/>
      <c r="BS112" s="853"/>
      <c r="BT112" s="853"/>
      <c r="BU112" s="853"/>
      <c r="BV112" s="853">
        <v>5237179</v>
      </c>
      <c r="BW112" s="853"/>
      <c r="BX112" s="853"/>
      <c r="BY112" s="853"/>
      <c r="BZ112" s="853"/>
      <c r="CA112" s="853">
        <v>4890907</v>
      </c>
      <c r="CB112" s="853"/>
      <c r="CC112" s="853"/>
      <c r="CD112" s="853"/>
      <c r="CE112" s="853"/>
      <c r="CF112" s="911">
        <v>35.1</v>
      </c>
      <c r="CG112" s="912"/>
      <c r="CH112" s="912"/>
      <c r="CI112" s="912"/>
      <c r="CJ112" s="912"/>
      <c r="CK112" s="963"/>
      <c r="CL112" s="857"/>
      <c r="CM112" s="851" t="s">
        <v>449</v>
      </c>
      <c r="CN112" s="788"/>
      <c r="CO112" s="788"/>
      <c r="CP112" s="788"/>
      <c r="CQ112" s="788"/>
      <c r="CR112" s="788"/>
      <c r="CS112" s="788"/>
      <c r="CT112" s="788"/>
      <c r="CU112" s="788"/>
      <c r="CV112" s="788"/>
      <c r="CW112" s="788"/>
      <c r="CX112" s="788"/>
      <c r="CY112" s="788"/>
      <c r="CZ112" s="788"/>
      <c r="DA112" s="788"/>
      <c r="DB112" s="788"/>
      <c r="DC112" s="788"/>
      <c r="DD112" s="788"/>
      <c r="DE112" s="788"/>
      <c r="DF112" s="789"/>
      <c r="DG112" s="852" t="s">
        <v>131</v>
      </c>
      <c r="DH112" s="853"/>
      <c r="DI112" s="853"/>
      <c r="DJ112" s="853"/>
      <c r="DK112" s="853"/>
      <c r="DL112" s="853" t="s">
        <v>131</v>
      </c>
      <c r="DM112" s="853"/>
      <c r="DN112" s="853"/>
      <c r="DO112" s="853"/>
      <c r="DP112" s="853"/>
      <c r="DQ112" s="853" t="s">
        <v>131</v>
      </c>
      <c r="DR112" s="853"/>
      <c r="DS112" s="853"/>
      <c r="DT112" s="853"/>
      <c r="DU112" s="853"/>
      <c r="DV112" s="830" t="s">
        <v>131</v>
      </c>
      <c r="DW112" s="830"/>
      <c r="DX112" s="830"/>
      <c r="DY112" s="830"/>
      <c r="DZ112" s="831"/>
    </row>
    <row r="113" spans="1:130" s="230" customFormat="1" ht="26.25" customHeight="1" x14ac:dyDescent="0.2">
      <c r="A113" s="950"/>
      <c r="B113" s="951"/>
      <c r="C113" s="788" t="s">
        <v>450</v>
      </c>
      <c r="D113" s="788"/>
      <c r="E113" s="788"/>
      <c r="F113" s="788"/>
      <c r="G113" s="788"/>
      <c r="H113" s="788"/>
      <c r="I113" s="788"/>
      <c r="J113" s="788"/>
      <c r="K113" s="788"/>
      <c r="L113" s="788"/>
      <c r="M113" s="788"/>
      <c r="N113" s="788"/>
      <c r="O113" s="788"/>
      <c r="P113" s="788"/>
      <c r="Q113" s="788"/>
      <c r="R113" s="788"/>
      <c r="S113" s="788"/>
      <c r="T113" s="788"/>
      <c r="U113" s="788"/>
      <c r="V113" s="788"/>
      <c r="W113" s="788"/>
      <c r="X113" s="788"/>
      <c r="Y113" s="788"/>
      <c r="Z113" s="789"/>
      <c r="AA113" s="954">
        <v>707153</v>
      </c>
      <c r="AB113" s="955"/>
      <c r="AC113" s="955"/>
      <c r="AD113" s="955"/>
      <c r="AE113" s="956"/>
      <c r="AF113" s="957">
        <v>717035</v>
      </c>
      <c r="AG113" s="955"/>
      <c r="AH113" s="955"/>
      <c r="AI113" s="955"/>
      <c r="AJ113" s="956"/>
      <c r="AK113" s="957">
        <v>728774</v>
      </c>
      <c r="AL113" s="955"/>
      <c r="AM113" s="955"/>
      <c r="AN113" s="955"/>
      <c r="AO113" s="956"/>
      <c r="AP113" s="958">
        <v>5.2</v>
      </c>
      <c r="AQ113" s="959"/>
      <c r="AR113" s="959"/>
      <c r="AS113" s="959"/>
      <c r="AT113" s="960"/>
      <c r="AU113" s="968"/>
      <c r="AV113" s="969"/>
      <c r="AW113" s="969"/>
      <c r="AX113" s="969"/>
      <c r="AY113" s="969"/>
      <c r="AZ113" s="851" t="s">
        <v>451</v>
      </c>
      <c r="BA113" s="788"/>
      <c r="BB113" s="788"/>
      <c r="BC113" s="788"/>
      <c r="BD113" s="788"/>
      <c r="BE113" s="788"/>
      <c r="BF113" s="788"/>
      <c r="BG113" s="788"/>
      <c r="BH113" s="788"/>
      <c r="BI113" s="788"/>
      <c r="BJ113" s="788"/>
      <c r="BK113" s="788"/>
      <c r="BL113" s="788"/>
      <c r="BM113" s="788"/>
      <c r="BN113" s="788"/>
      <c r="BO113" s="788"/>
      <c r="BP113" s="789"/>
      <c r="BQ113" s="852" t="s">
        <v>452</v>
      </c>
      <c r="BR113" s="853"/>
      <c r="BS113" s="853"/>
      <c r="BT113" s="853"/>
      <c r="BU113" s="853"/>
      <c r="BV113" s="853" t="s">
        <v>131</v>
      </c>
      <c r="BW113" s="853"/>
      <c r="BX113" s="853"/>
      <c r="BY113" s="853"/>
      <c r="BZ113" s="853"/>
      <c r="CA113" s="853" t="s">
        <v>131</v>
      </c>
      <c r="CB113" s="853"/>
      <c r="CC113" s="853"/>
      <c r="CD113" s="853"/>
      <c r="CE113" s="853"/>
      <c r="CF113" s="911" t="s">
        <v>453</v>
      </c>
      <c r="CG113" s="912"/>
      <c r="CH113" s="912"/>
      <c r="CI113" s="912"/>
      <c r="CJ113" s="912"/>
      <c r="CK113" s="963"/>
      <c r="CL113" s="857"/>
      <c r="CM113" s="851" t="s">
        <v>454</v>
      </c>
      <c r="CN113" s="788"/>
      <c r="CO113" s="788"/>
      <c r="CP113" s="788"/>
      <c r="CQ113" s="788"/>
      <c r="CR113" s="788"/>
      <c r="CS113" s="788"/>
      <c r="CT113" s="788"/>
      <c r="CU113" s="788"/>
      <c r="CV113" s="788"/>
      <c r="CW113" s="788"/>
      <c r="CX113" s="788"/>
      <c r="CY113" s="788"/>
      <c r="CZ113" s="788"/>
      <c r="DA113" s="788"/>
      <c r="DB113" s="788"/>
      <c r="DC113" s="788"/>
      <c r="DD113" s="788"/>
      <c r="DE113" s="788"/>
      <c r="DF113" s="789"/>
      <c r="DG113" s="815" t="s">
        <v>131</v>
      </c>
      <c r="DH113" s="816"/>
      <c r="DI113" s="816"/>
      <c r="DJ113" s="816"/>
      <c r="DK113" s="817"/>
      <c r="DL113" s="818" t="s">
        <v>131</v>
      </c>
      <c r="DM113" s="816"/>
      <c r="DN113" s="816"/>
      <c r="DO113" s="816"/>
      <c r="DP113" s="817"/>
      <c r="DQ113" s="818" t="s">
        <v>131</v>
      </c>
      <c r="DR113" s="816"/>
      <c r="DS113" s="816"/>
      <c r="DT113" s="816"/>
      <c r="DU113" s="817"/>
      <c r="DV113" s="860" t="s">
        <v>453</v>
      </c>
      <c r="DW113" s="861"/>
      <c r="DX113" s="861"/>
      <c r="DY113" s="861"/>
      <c r="DZ113" s="862"/>
    </row>
    <row r="114" spans="1:130" s="230" customFormat="1" ht="26.25" customHeight="1" x14ac:dyDescent="0.2">
      <c r="A114" s="950"/>
      <c r="B114" s="951"/>
      <c r="C114" s="788" t="s">
        <v>455</v>
      </c>
      <c r="D114" s="788"/>
      <c r="E114" s="788"/>
      <c r="F114" s="788"/>
      <c r="G114" s="788"/>
      <c r="H114" s="788"/>
      <c r="I114" s="788"/>
      <c r="J114" s="788"/>
      <c r="K114" s="788"/>
      <c r="L114" s="788"/>
      <c r="M114" s="788"/>
      <c r="N114" s="788"/>
      <c r="O114" s="788"/>
      <c r="P114" s="788"/>
      <c r="Q114" s="788"/>
      <c r="R114" s="788"/>
      <c r="S114" s="788"/>
      <c r="T114" s="788"/>
      <c r="U114" s="788"/>
      <c r="V114" s="788"/>
      <c r="W114" s="788"/>
      <c r="X114" s="788"/>
      <c r="Y114" s="788"/>
      <c r="Z114" s="789"/>
      <c r="AA114" s="815" t="s">
        <v>447</v>
      </c>
      <c r="AB114" s="816"/>
      <c r="AC114" s="816"/>
      <c r="AD114" s="816"/>
      <c r="AE114" s="817"/>
      <c r="AF114" s="818" t="s">
        <v>453</v>
      </c>
      <c r="AG114" s="816"/>
      <c r="AH114" s="816"/>
      <c r="AI114" s="816"/>
      <c r="AJ114" s="817"/>
      <c r="AK114" s="818" t="s">
        <v>456</v>
      </c>
      <c r="AL114" s="816"/>
      <c r="AM114" s="816"/>
      <c r="AN114" s="816"/>
      <c r="AO114" s="817"/>
      <c r="AP114" s="860" t="s">
        <v>131</v>
      </c>
      <c r="AQ114" s="861"/>
      <c r="AR114" s="861"/>
      <c r="AS114" s="861"/>
      <c r="AT114" s="862"/>
      <c r="AU114" s="968"/>
      <c r="AV114" s="969"/>
      <c r="AW114" s="969"/>
      <c r="AX114" s="969"/>
      <c r="AY114" s="969"/>
      <c r="AZ114" s="851" t="s">
        <v>457</v>
      </c>
      <c r="BA114" s="788"/>
      <c r="BB114" s="788"/>
      <c r="BC114" s="788"/>
      <c r="BD114" s="788"/>
      <c r="BE114" s="788"/>
      <c r="BF114" s="788"/>
      <c r="BG114" s="788"/>
      <c r="BH114" s="788"/>
      <c r="BI114" s="788"/>
      <c r="BJ114" s="788"/>
      <c r="BK114" s="788"/>
      <c r="BL114" s="788"/>
      <c r="BM114" s="788"/>
      <c r="BN114" s="788"/>
      <c r="BO114" s="788"/>
      <c r="BP114" s="789"/>
      <c r="BQ114" s="852">
        <v>2945547</v>
      </c>
      <c r="BR114" s="853"/>
      <c r="BS114" s="853"/>
      <c r="BT114" s="853"/>
      <c r="BU114" s="853"/>
      <c r="BV114" s="853">
        <v>3020804</v>
      </c>
      <c r="BW114" s="853"/>
      <c r="BX114" s="853"/>
      <c r="BY114" s="853"/>
      <c r="BZ114" s="853"/>
      <c r="CA114" s="853">
        <v>3050431</v>
      </c>
      <c r="CB114" s="853"/>
      <c r="CC114" s="853"/>
      <c r="CD114" s="853"/>
      <c r="CE114" s="853"/>
      <c r="CF114" s="911">
        <v>21.9</v>
      </c>
      <c r="CG114" s="912"/>
      <c r="CH114" s="912"/>
      <c r="CI114" s="912"/>
      <c r="CJ114" s="912"/>
      <c r="CK114" s="963"/>
      <c r="CL114" s="857"/>
      <c r="CM114" s="851" t="s">
        <v>458</v>
      </c>
      <c r="CN114" s="788"/>
      <c r="CO114" s="788"/>
      <c r="CP114" s="788"/>
      <c r="CQ114" s="788"/>
      <c r="CR114" s="788"/>
      <c r="CS114" s="788"/>
      <c r="CT114" s="788"/>
      <c r="CU114" s="788"/>
      <c r="CV114" s="788"/>
      <c r="CW114" s="788"/>
      <c r="CX114" s="788"/>
      <c r="CY114" s="788"/>
      <c r="CZ114" s="788"/>
      <c r="DA114" s="788"/>
      <c r="DB114" s="788"/>
      <c r="DC114" s="788"/>
      <c r="DD114" s="788"/>
      <c r="DE114" s="788"/>
      <c r="DF114" s="789"/>
      <c r="DG114" s="815" t="s">
        <v>459</v>
      </c>
      <c r="DH114" s="816"/>
      <c r="DI114" s="816"/>
      <c r="DJ114" s="816"/>
      <c r="DK114" s="817"/>
      <c r="DL114" s="818" t="s">
        <v>131</v>
      </c>
      <c r="DM114" s="816"/>
      <c r="DN114" s="816"/>
      <c r="DO114" s="816"/>
      <c r="DP114" s="817"/>
      <c r="DQ114" s="818" t="s">
        <v>131</v>
      </c>
      <c r="DR114" s="816"/>
      <c r="DS114" s="816"/>
      <c r="DT114" s="816"/>
      <c r="DU114" s="817"/>
      <c r="DV114" s="860" t="s">
        <v>131</v>
      </c>
      <c r="DW114" s="861"/>
      <c r="DX114" s="861"/>
      <c r="DY114" s="861"/>
      <c r="DZ114" s="862"/>
    </row>
    <row r="115" spans="1:130" s="230" customFormat="1" ht="26.25" customHeight="1" x14ac:dyDescent="0.2">
      <c r="A115" s="950"/>
      <c r="B115" s="951"/>
      <c r="C115" s="788" t="s">
        <v>460</v>
      </c>
      <c r="D115" s="788"/>
      <c r="E115" s="788"/>
      <c r="F115" s="788"/>
      <c r="G115" s="788"/>
      <c r="H115" s="788"/>
      <c r="I115" s="788"/>
      <c r="J115" s="788"/>
      <c r="K115" s="788"/>
      <c r="L115" s="788"/>
      <c r="M115" s="788"/>
      <c r="N115" s="788"/>
      <c r="O115" s="788"/>
      <c r="P115" s="788"/>
      <c r="Q115" s="788"/>
      <c r="R115" s="788"/>
      <c r="S115" s="788"/>
      <c r="T115" s="788"/>
      <c r="U115" s="788"/>
      <c r="V115" s="788"/>
      <c r="W115" s="788"/>
      <c r="X115" s="788"/>
      <c r="Y115" s="788"/>
      <c r="Z115" s="789"/>
      <c r="AA115" s="954">
        <v>5284</v>
      </c>
      <c r="AB115" s="955"/>
      <c r="AC115" s="955"/>
      <c r="AD115" s="955"/>
      <c r="AE115" s="956"/>
      <c r="AF115" s="957">
        <v>5284</v>
      </c>
      <c r="AG115" s="955"/>
      <c r="AH115" s="955"/>
      <c r="AI115" s="955"/>
      <c r="AJ115" s="956"/>
      <c r="AK115" s="957" t="s">
        <v>131</v>
      </c>
      <c r="AL115" s="955"/>
      <c r="AM115" s="955"/>
      <c r="AN115" s="955"/>
      <c r="AO115" s="956"/>
      <c r="AP115" s="958" t="s">
        <v>131</v>
      </c>
      <c r="AQ115" s="959"/>
      <c r="AR115" s="959"/>
      <c r="AS115" s="959"/>
      <c r="AT115" s="960"/>
      <c r="AU115" s="968"/>
      <c r="AV115" s="969"/>
      <c r="AW115" s="969"/>
      <c r="AX115" s="969"/>
      <c r="AY115" s="969"/>
      <c r="AZ115" s="851" t="s">
        <v>461</v>
      </c>
      <c r="BA115" s="788"/>
      <c r="BB115" s="788"/>
      <c r="BC115" s="788"/>
      <c r="BD115" s="788"/>
      <c r="BE115" s="788"/>
      <c r="BF115" s="788"/>
      <c r="BG115" s="788"/>
      <c r="BH115" s="788"/>
      <c r="BI115" s="788"/>
      <c r="BJ115" s="788"/>
      <c r="BK115" s="788"/>
      <c r="BL115" s="788"/>
      <c r="BM115" s="788"/>
      <c r="BN115" s="788"/>
      <c r="BO115" s="788"/>
      <c r="BP115" s="789"/>
      <c r="BQ115" s="852" t="s">
        <v>131</v>
      </c>
      <c r="BR115" s="853"/>
      <c r="BS115" s="853"/>
      <c r="BT115" s="853"/>
      <c r="BU115" s="853"/>
      <c r="BV115" s="853" t="s">
        <v>131</v>
      </c>
      <c r="BW115" s="853"/>
      <c r="BX115" s="853"/>
      <c r="BY115" s="853"/>
      <c r="BZ115" s="853"/>
      <c r="CA115" s="853" t="s">
        <v>462</v>
      </c>
      <c r="CB115" s="853"/>
      <c r="CC115" s="853"/>
      <c r="CD115" s="853"/>
      <c r="CE115" s="853"/>
      <c r="CF115" s="911" t="s">
        <v>131</v>
      </c>
      <c r="CG115" s="912"/>
      <c r="CH115" s="912"/>
      <c r="CI115" s="912"/>
      <c r="CJ115" s="912"/>
      <c r="CK115" s="963"/>
      <c r="CL115" s="857"/>
      <c r="CM115" s="851" t="s">
        <v>463</v>
      </c>
      <c r="CN115" s="788"/>
      <c r="CO115" s="788"/>
      <c r="CP115" s="788"/>
      <c r="CQ115" s="788"/>
      <c r="CR115" s="788"/>
      <c r="CS115" s="788"/>
      <c r="CT115" s="788"/>
      <c r="CU115" s="788"/>
      <c r="CV115" s="788"/>
      <c r="CW115" s="788"/>
      <c r="CX115" s="788"/>
      <c r="CY115" s="788"/>
      <c r="CZ115" s="788"/>
      <c r="DA115" s="788"/>
      <c r="DB115" s="788"/>
      <c r="DC115" s="788"/>
      <c r="DD115" s="788"/>
      <c r="DE115" s="788"/>
      <c r="DF115" s="789"/>
      <c r="DG115" s="815">
        <v>21896</v>
      </c>
      <c r="DH115" s="816"/>
      <c r="DI115" s="816"/>
      <c r="DJ115" s="816"/>
      <c r="DK115" s="817"/>
      <c r="DL115" s="818">
        <v>21928</v>
      </c>
      <c r="DM115" s="816"/>
      <c r="DN115" s="816"/>
      <c r="DO115" s="816"/>
      <c r="DP115" s="817"/>
      <c r="DQ115" s="818">
        <v>21961</v>
      </c>
      <c r="DR115" s="816"/>
      <c r="DS115" s="816"/>
      <c r="DT115" s="816"/>
      <c r="DU115" s="817"/>
      <c r="DV115" s="860">
        <v>0.2</v>
      </c>
      <c r="DW115" s="861"/>
      <c r="DX115" s="861"/>
      <c r="DY115" s="861"/>
      <c r="DZ115" s="862"/>
    </row>
    <row r="116" spans="1:130" s="230" customFormat="1" ht="26.25" customHeight="1" x14ac:dyDescent="0.2">
      <c r="A116" s="952"/>
      <c r="B116" s="953"/>
      <c r="C116" s="875" t="s">
        <v>464</v>
      </c>
      <c r="D116" s="875"/>
      <c r="E116" s="875"/>
      <c r="F116" s="875"/>
      <c r="G116" s="875"/>
      <c r="H116" s="875"/>
      <c r="I116" s="875"/>
      <c r="J116" s="875"/>
      <c r="K116" s="875"/>
      <c r="L116" s="875"/>
      <c r="M116" s="875"/>
      <c r="N116" s="875"/>
      <c r="O116" s="875"/>
      <c r="P116" s="875"/>
      <c r="Q116" s="875"/>
      <c r="R116" s="875"/>
      <c r="S116" s="875"/>
      <c r="T116" s="875"/>
      <c r="U116" s="875"/>
      <c r="V116" s="875"/>
      <c r="W116" s="875"/>
      <c r="X116" s="875"/>
      <c r="Y116" s="875"/>
      <c r="Z116" s="876"/>
      <c r="AA116" s="815" t="s">
        <v>131</v>
      </c>
      <c r="AB116" s="816"/>
      <c r="AC116" s="816"/>
      <c r="AD116" s="816"/>
      <c r="AE116" s="817"/>
      <c r="AF116" s="818" t="s">
        <v>456</v>
      </c>
      <c r="AG116" s="816"/>
      <c r="AH116" s="816"/>
      <c r="AI116" s="816"/>
      <c r="AJ116" s="817"/>
      <c r="AK116" s="818" t="s">
        <v>131</v>
      </c>
      <c r="AL116" s="816"/>
      <c r="AM116" s="816"/>
      <c r="AN116" s="816"/>
      <c r="AO116" s="817"/>
      <c r="AP116" s="860" t="s">
        <v>131</v>
      </c>
      <c r="AQ116" s="861"/>
      <c r="AR116" s="861"/>
      <c r="AS116" s="861"/>
      <c r="AT116" s="862"/>
      <c r="AU116" s="968"/>
      <c r="AV116" s="969"/>
      <c r="AW116" s="969"/>
      <c r="AX116" s="969"/>
      <c r="AY116" s="969"/>
      <c r="AZ116" s="945" t="s">
        <v>465</v>
      </c>
      <c r="BA116" s="946"/>
      <c r="BB116" s="946"/>
      <c r="BC116" s="946"/>
      <c r="BD116" s="946"/>
      <c r="BE116" s="946"/>
      <c r="BF116" s="946"/>
      <c r="BG116" s="946"/>
      <c r="BH116" s="946"/>
      <c r="BI116" s="946"/>
      <c r="BJ116" s="946"/>
      <c r="BK116" s="946"/>
      <c r="BL116" s="946"/>
      <c r="BM116" s="946"/>
      <c r="BN116" s="946"/>
      <c r="BO116" s="946"/>
      <c r="BP116" s="947"/>
      <c r="BQ116" s="852" t="s">
        <v>131</v>
      </c>
      <c r="BR116" s="853"/>
      <c r="BS116" s="853"/>
      <c r="BT116" s="853"/>
      <c r="BU116" s="853"/>
      <c r="BV116" s="853" t="s">
        <v>131</v>
      </c>
      <c r="BW116" s="853"/>
      <c r="BX116" s="853"/>
      <c r="BY116" s="853"/>
      <c r="BZ116" s="853"/>
      <c r="CA116" s="853" t="s">
        <v>131</v>
      </c>
      <c r="CB116" s="853"/>
      <c r="CC116" s="853"/>
      <c r="CD116" s="853"/>
      <c r="CE116" s="853"/>
      <c r="CF116" s="911" t="s">
        <v>131</v>
      </c>
      <c r="CG116" s="912"/>
      <c r="CH116" s="912"/>
      <c r="CI116" s="912"/>
      <c r="CJ116" s="912"/>
      <c r="CK116" s="963"/>
      <c r="CL116" s="857"/>
      <c r="CM116" s="851" t="s">
        <v>466</v>
      </c>
      <c r="CN116" s="788"/>
      <c r="CO116" s="788"/>
      <c r="CP116" s="788"/>
      <c r="CQ116" s="788"/>
      <c r="CR116" s="788"/>
      <c r="CS116" s="788"/>
      <c r="CT116" s="788"/>
      <c r="CU116" s="788"/>
      <c r="CV116" s="788"/>
      <c r="CW116" s="788"/>
      <c r="CX116" s="788"/>
      <c r="CY116" s="788"/>
      <c r="CZ116" s="788"/>
      <c r="DA116" s="788"/>
      <c r="DB116" s="788"/>
      <c r="DC116" s="788"/>
      <c r="DD116" s="788"/>
      <c r="DE116" s="788"/>
      <c r="DF116" s="789"/>
      <c r="DG116" s="815" t="s">
        <v>131</v>
      </c>
      <c r="DH116" s="816"/>
      <c r="DI116" s="816"/>
      <c r="DJ116" s="816"/>
      <c r="DK116" s="817"/>
      <c r="DL116" s="818" t="s">
        <v>459</v>
      </c>
      <c r="DM116" s="816"/>
      <c r="DN116" s="816"/>
      <c r="DO116" s="816"/>
      <c r="DP116" s="817"/>
      <c r="DQ116" s="818" t="s">
        <v>131</v>
      </c>
      <c r="DR116" s="816"/>
      <c r="DS116" s="816"/>
      <c r="DT116" s="816"/>
      <c r="DU116" s="817"/>
      <c r="DV116" s="860" t="s">
        <v>131</v>
      </c>
      <c r="DW116" s="861"/>
      <c r="DX116" s="861"/>
      <c r="DY116" s="861"/>
      <c r="DZ116" s="862"/>
    </row>
    <row r="117" spans="1:130" s="230" customFormat="1" ht="26.25" customHeight="1" x14ac:dyDescent="0.2">
      <c r="A117" s="931" t="s">
        <v>191</v>
      </c>
      <c r="B117" s="932"/>
      <c r="C117" s="932"/>
      <c r="D117" s="932"/>
      <c r="E117" s="932"/>
      <c r="F117" s="932"/>
      <c r="G117" s="932"/>
      <c r="H117" s="932"/>
      <c r="I117" s="932"/>
      <c r="J117" s="932"/>
      <c r="K117" s="932"/>
      <c r="L117" s="932"/>
      <c r="M117" s="932"/>
      <c r="N117" s="932"/>
      <c r="O117" s="932"/>
      <c r="P117" s="932"/>
      <c r="Q117" s="932"/>
      <c r="R117" s="932"/>
      <c r="S117" s="932"/>
      <c r="T117" s="932"/>
      <c r="U117" s="932"/>
      <c r="V117" s="932"/>
      <c r="W117" s="932"/>
      <c r="X117" s="932"/>
      <c r="Y117" s="913" t="s">
        <v>467</v>
      </c>
      <c r="Z117" s="933"/>
      <c r="AA117" s="938">
        <v>2794174</v>
      </c>
      <c r="AB117" s="939"/>
      <c r="AC117" s="939"/>
      <c r="AD117" s="939"/>
      <c r="AE117" s="940"/>
      <c r="AF117" s="941">
        <v>2690048</v>
      </c>
      <c r="AG117" s="939"/>
      <c r="AH117" s="939"/>
      <c r="AI117" s="939"/>
      <c r="AJ117" s="940"/>
      <c r="AK117" s="941">
        <v>2673907</v>
      </c>
      <c r="AL117" s="939"/>
      <c r="AM117" s="939"/>
      <c r="AN117" s="939"/>
      <c r="AO117" s="940"/>
      <c r="AP117" s="942"/>
      <c r="AQ117" s="943"/>
      <c r="AR117" s="943"/>
      <c r="AS117" s="943"/>
      <c r="AT117" s="944"/>
      <c r="AU117" s="968"/>
      <c r="AV117" s="969"/>
      <c r="AW117" s="969"/>
      <c r="AX117" s="969"/>
      <c r="AY117" s="969"/>
      <c r="AZ117" s="899" t="s">
        <v>468</v>
      </c>
      <c r="BA117" s="900"/>
      <c r="BB117" s="900"/>
      <c r="BC117" s="900"/>
      <c r="BD117" s="900"/>
      <c r="BE117" s="900"/>
      <c r="BF117" s="900"/>
      <c r="BG117" s="900"/>
      <c r="BH117" s="900"/>
      <c r="BI117" s="900"/>
      <c r="BJ117" s="900"/>
      <c r="BK117" s="900"/>
      <c r="BL117" s="900"/>
      <c r="BM117" s="900"/>
      <c r="BN117" s="900"/>
      <c r="BO117" s="900"/>
      <c r="BP117" s="901"/>
      <c r="BQ117" s="852" t="s">
        <v>456</v>
      </c>
      <c r="BR117" s="853"/>
      <c r="BS117" s="853"/>
      <c r="BT117" s="853"/>
      <c r="BU117" s="853"/>
      <c r="BV117" s="853" t="s">
        <v>469</v>
      </c>
      <c r="BW117" s="853"/>
      <c r="BX117" s="853"/>
      <c r="BY117" s="853"/>
      <c r="BZ117" s="853"/>
      <c r="CA117" s="853" t="s">
        <v>131</v>
      </c>
      <c r="CB117" s="853"/>
      <c r="CC117" s="853"/>
      <c r="CD117" s="853"/>
      <c r="CE117" s="853"/>
      <c r="CF117" s="911" t="s">
        <v>131</v>
      </c>
      <c r="CG117" s="912"/>
      <c r="CH117" s="912"/>
      <c r="CI117" s="912"/>
      <c r="CJ117" s="912"/>
      <c r="CK117" s="963"/>
      <c r="CL117" s="857"/>
      <c r="CM117" s="851" t="s">
        <v>470</v>
      </c>
      <c r="CN117" s="788"/>
      <c r="CO117" s="788"/>
      <c r="CP117" s="788"/>
      <c r="CQ117" s="788"/>
      <c r="CR117" s="788"/>
      <c r="CS117" s="788"/>
      <c r="CT117" s="788"/>
      <c r="CU117" s="788"/>
      <c r="CV117" s="788"/>
      <c r="CW117" s="788"/>
      <c r="CX117" s="788"/>
      <c r="CY117" s="788"/>
      <c r="CZ117" s="788"/>
      <c r="DA117" s="788"/>
      <c r="DB117" s="788"/>
      <c r="DC117" s="788"/>
      <c r="DD117" s="788"/>
      <c r="DE117" s="788"/>
      <c r="DF117" s="789"/>
      <c r="DG117" s="815" t="s">
        <v>469</v>
      </c>
      <c r="DH117" s="816"/>
      <c r="DI117" s="816"/>
      <c r="DJ117" s="816"/>
      <c r="DK117" s="817"/>
      <c r="DL117" s="818" t="s">
        <v>456</v>
      </c>
      <c r="DM117" s="816"/>
      <c r="DN117" s="816"/>
      <c r="DO117" s="816"/>
      <c r="DP117" s="817"/>
      <c r="DQ117" s="818" t="s">
        <v>469</v>
      </c>
      <c r="DR117" s="816"/>
      <c r="DS117" s="816"/>
      <c r="DT117" s="816"/>
      <c r="DU117" s="817"/>
      <c r="DV117" s="860" t="s">
        <v>131</v>
      </c>
      <c r="DW117" s="861"/>
      <c r="DX117" s="861"/>
      <c r="DY117" s="861"/>
      <c r="DZ117" s="862"/>
    </row>
    <row r="118" spans="1:130" s="230" customFormat="1" ht="26.25" customHeight="1" x14ac:dyDescent="0.2">
      <c r="A118" s="931" t="s">
        <v>437</v>
      </c>
      <c r="B118" s="932"/>
      <c r="C118" s="932"/>
      <c r="D118" s="932"/>
      <c r="E118" s="932"/>
      <c r="F118" s="932"/>
      <c r="G118" s="932"/>
      <c r="H118" s="932"/>
      <c r="I118" s="932"/>
      <c r="J118" s="932"/>
      <c r="K118" s="932"/>
      <c r="L118" s="932"/>
      <c r="M118" s="932"/>
      <c r="N118" s="932"/>
      <c r="O118" s="932"/>
      <c r="P118" s="932"/>
      <c r="Q118" s="932"/>
      <c r="R118" s="932"/>
      <c r="S118" s="932"/>
      <c r="T118" s="932"/>
      <c r="U118" s="932"/>
      <c r="V118" s="932"/>
      <c r="W118" s="932"/>
      <c r="X118" s="932"/>
      <c r="Y118" s="932"/>
      <c r="Z118" s="933"/>
      <c r="AA118" s="934" t="s">
        <v>434</v>
      </c>
      <c r="AB118" s="932"/>
      <c r="AC118" s="932"/>
      <c r="AD118" s="932"/>
      <c r="AE118" s="933"/>
      <c r="AF118" s="934" t="s">
        <v>435</v>
      </c>
      <c r="AG118" s="932"/>
      <c r="AH118" s="932"/>
      <c r="AI118" s="932"/>
      <c r="AJ118" s="933"/>
      <c r="AK118" s="934" t="s">
        <v>313</v>
      </c>
      <c r="AL118" s="932"/>
      <c r="AM118" s="932"/>
      <c r="AN118" s="932"/>
      <c r="AO118" s="933"/>
      <c r="AP118" s="935" t="s">
        <v>436</v>
      </c>
      <c r="AQ118" s="936"/>
      <c r="AR118" s="936"/>
      <c r="AS118" s="936"/>
      <c r="AT118" s="937"/>
      <c r="AU118" s="968"/>
      <c r="AV118" s="969"/>
      <c r="AW118" s="969"/>
      <c r="AX118" s="969"/>
      <c r="AY118" s="969"/>
      <c r="AZ118" s="874" t="s">
        <v>471</v>
      </c>
      <c r="BA118" s="875"/>
      <c r="BB118" s="875"/>
      <c r="BC118" s="875"/>
      <c r="BD118" s="875"/>
      <c r="BE118" s="875"/>
      <c r="BF118" s="875"/>
      <c r="BG118" s="875"/>
      <c r="BH118" s="875"/>
      <c r="BI118" s="875"/>
      <c r="BJ118" s="875"/>
      <c r="BK118" s="875"/>
      <c r="BL118" s="875"/>
      <c r="BM118" s="875"/>
      <c r="BN118" s="875"/>
      <c r="BO118" s="875"/>
      <c r="BP118" s="876"/>
      <c r="BQ118" s="915" t="s">
        <v>131</v>
      </c>
      <c r="BR118" s="881"/>
      <c r="BS118" s="881"/>
      <c r="BT118" s="881"/>
      <c r="BU118" s="881"/>
      <c r="BV118" s="881" t="s">
        <v>453</v>
      </c>
      <c r="BW118" s="881"/>
      <c r="BX118" s="881"/>
      <c r="BY118" s="881"/>
      <c r="BZ118" s="881"/>
      <c r="CA118" s="881" t="s">
        <v>456</v>
      </c>
      <c r="CB118" s="881"/>
      <c r="CC118" s="881"/>
      <c r="CD118" s="881"/>
      <c r="CE118" s="881"/>
      <c r="CF118" s="911" t="s">
        <v>131</v>
      </c>
      <c r="CG118" s="912"/>
      <c r="CH118" s="912"/>
      <c r="CI118" s="912"/>
      <c r="CJ118" s="912"/>
      <c r="CK118" s="963"/>
      <c r="CL118" s="857"/>
      <c r="CM118" s="851" t="s">
        <v>472</v>
      </c>
      <c r="CN118" s="788"/>
      <c r="CO118" s="788"/>
      <c r="CP118" s="788"/>
      <c r="CQ118" s="788"/>
      <c r="CR118" s="788"/>
      <c r="CS118" s="788"/>
      <c r="CT118" s="788"/>
      <c r="CU118" s="788"/>
      <c r="CV118" s="788"/>
      <c r="CW118" s="788"/>
      <c r="CX118" s="788"/>
      <c r="CY118" s="788"/>
      <c r="CZ118" s="788"/>
      <c r="DA118" s="788"/>
      <c r="DB118" s="788"/>
      <c r="DC118" s="788"/>
      <c r="DD118" s="788"/>
      <c r="DE118" s="788"/>
      <c r="DF118" s="789"/>
      <c r="DG118" s="815" t="s">
        <v>456</v>
      </c>
      <c r="DH118" s="816"/>
      <c r="DI118" s="816"/>
      <c r="DJ118" s="816"/>
      <c r="DK118" s="817"/>
      <c r="DL118" s="818" t="s">
        <v>131</v>
      </c>
      <c r="DM118" s="816"/>
      <c r="DN118" s="816"/>
      <c r="DO118" s="816"/>
      <c r="DP118" s="817"/>
      <c r="DQ118" s="818" t="s">
        <v>131</v>
      </c>
      <c r="DR118" s="816"/>
      <c r="DS118" s="816"/>
      <c r="DT118" s="816"/>
      <c r="DU118" s="817"/>
      <c r="DV118" s="860" t="s">
        <v>131</v>
      </c>
      <c r="DW118" s="861"/>
      <c r="DX118" s="861"/>
      <c r="DY118" s="861"/>
      <c r="DZ118" s="862"/>
    </row>
    <row r="119" spans="1:130" s="230" customFormat="1" ht="26.25" customHeight="1" x14ac:dyDescent="0.2">
      <c r="A119" s="854" t="s">
        <v>440</v>
      </c>
      <c r="B119" s="855"/>
      <c r="C119" s="896" t="s">
        <v>441</v>
      </c>
      <c r="D119" s="844"/>
      <c r="E119" s="844"/>
      <c r="F119" s="844"/>
      <c r="G119" s="844"/>
      <c r="H119" s="844"/>
      <c r="I119" s="844"/>
      <c r="J119" s="844"/>
      <c r="K119" s="844"/>
      <c r="L119" s="844"/>
      <c r="M119" s="844"/>
      <c r="N119" s="844"/>
      <c r="O119" s="844"/>
      <c r="P119" s="844"/>
      <c r="Q119" s="844"/>
      <c r="R119" s="844"/>
      <c r="S119" s="844"/>
      <c r="T119" s="844"/>
      <c r="U119" s="844"/>
      <c r="V119" s="844"/>
      <c r="W119" s="844"/>
      <c r="X119" s="844"/>
      <c r="Y119" s="844"/>
      <c r="Z119" s="845"/>
      <c r="AA119" s="924" t="s">
        <v>131</v>
      </c>
      <c r="AB119" s="925"/>
      <c r="AC119" s="925"/>
      <c r="AD119" s="925"/>
      <c r="AE119" s="926"/>
      <c r="AF119" s="927" t="s">
        <v>131</v>
      </c>
      <c r="AG119" s="925"/>
      <c r="AH119" s="925"/>
      <c r="AI119" s="925"/>
      <c r="AJ119" s="926"/>
      <c r="AK119" s="927" t="s">
        <v>131</v>
      </c>
      <c r="AL119" s="925"/>
      <c r="AM119" s="925"/>
      <c r="AN119" s="925"/>
      <c r="AO119" s="926"/>
      <c r="AP119" s="928" t="s">
        <v>469</v>
      </c>
      <c r="AQ119" s="929"/>
      <c r="AR119" s="929"/>
      <c r="AS119" s="929"/>
      <c r="AT119" s="930"/>
      <c r="AU119" s="970"/>
      <c r="AV119" s="971"/>
      <c r="AW119" s="971"/>
      <c r="AX119" s="971"/>
      <c r="AY119" s="971"/>
      <c r="AZ119" s="251" t="s">
        <v>191</v>
      </c>
      <c r="BA119" s="251"/>
      <c r="BB119" s="251"/>
      <c r="BC119" s="251"/>
      <c r="BD119" s="251"/>
      <c r="BE119" s="251"/>
      <c r="BF119" s="251"/>
      <c r="BG119" s="251"/>
      <c r="BH119" s="251"/>
      <c r="BI119" s="251"/>
      <c r="BJ119" s="251"/>
      <c r="BK119" s="251"/>
      <c r="BL119" s="251"/>
      <c r="BM119" s="251"/>
      <c r="BN119" s="251"/>
      <c r="BO119" s="913" t="s">
        <v>473</v>
      </c>
      <c r="BP119" s="914"/>
      <c r="BQ119" s="915">
        <v>29020144</v>
      </c>
      <c r="BR119" s="881"/>
      <c r="BS119" s="881"/>
      <c r="BT119" s="881"/>
      <c r="BU119" s="881"/>
      <c r="BV119" s="881">
        <v>28660404</v>
      </c>
      <c r="BW119" s="881"/>
      <c r="BX119" s="881"/>
      <c r="BY119" s="881"/>
      <c r="BZ119" s="881"/>
      <c r="CA119" s="881">
        <v>27272640</v>
      </c>
      <c r="CB119" s="881"/>
      <c r="CC119" s="881"/>
      <c r="CD119" s="881"/>
      <c r="CE119" s="881"/>
      <c r="CF119" s="784"/>
      <c r="CG119" s="785"/>
      <c r="CH119" s="785"/>
      <c r="CI119" s="785"/>
      <c r="CJ119" s="870"/>
      <c r="CK119" s="964"/>
      <c r="CL119" s="859"/>
      <c r="CM119" s="874" t="s">
        <v>474</v>
      </c>
      <c r="CN119" s="875"/>
      <c r="CO119" s="875"/>
      <c r="CP119" s="875"/>
      <c r="CQ119" s="875"/>
      <c r="CR119" s="875"/>
      <c r="CS119" s="875"/>
      <c r="CT119" s="875"/>
      <c r="CU119" s="875"/>
      <c r="CV119" s="875"/>
      <c r="CW119" s="875"/>
      <c r="CX119" s="875"/>
      <c r="CY119" s="875"/>
      <c r="CZ119" s="875"/>
      <c r="DA119" s="875"/>
      <c r="DB119" s="875"/>
      <c r="DC119" s="875"/>
      <c r="DD119" s="875"/>
      <c r="DE119" s="875"/>
      <c r="DF119" s="876"/>
      <c r="DG119" s="799">
        <v>5284</v>
      </c>
      <c r="DH119" s="800"/>
      <c r="DI119" s="800"/>
      <c r="DJ119" s="800"/>
      <c r="DK119" s="801"/>
      <c r="DL119" s="802" t="s">
        <v>456</v>
      </c>
      <c r="DM119" s="800"/>
      <c r="DN119" s="800"/>
      <c r="DO119" s="800"/>
      <c r="DP119" s="801"/>
      <c r="DQ119" s="802" t="s">
        <v>131</v>
      </c>
      <c r="DR119" s="800"/>
      <c r="DS119" s="800"/>
      <c r="DT119" s="800"/>
      <c r="DU119" s="801"/>
      <c r="DV119" s="884" t="s">
        <v>131</v>
      </c>
      <c r="DW119" s="885"/>
      <c r="DX119" s="885"/>
      <c r="DY119" s="885"/>
      <c r="DZ119" s="886"/>
    </row>
    <row r="120" spans="1:130" s="230" customFormat="1" ht="26.25" customHeight="1" x14ac:dyDescent="0.2">
      <c r="A120" s="856"/>
      <c r="B120" s="857"/>
      <c r="C120" s="851" t="s">
        <v>444</v>
      </c>
      <c r="D120" s="788"/>
      <c r="E120" s="788"/>
      <c r="F120" s="788"/>
      <c r="G120" s="788"/>
      <c r="H120" s="788"/>
      <c r="I120" s="788"/>
      <c r="J120" s="788"/>
      <c r="K120" s="788"/>
      <c r="L120" s="788"/>
      <c r="M120" s="788"/>
      <c r="N120" s="788"/>
      <c r="O120" s="788"/>
      <c r="P120" s="788"/>
      <c r="Q120" s="788"/>
      <c r="R120" s="788"/>
      <c r="S120" s="788"/>
      <c r="T120" s="788"/>
      <c r="U120" s="788"/>
      <c r="V120" s="788"/>
      <c r="W120" s="788"/>
      <c r="X120" s="788"/>
      <c r="Y120" s="788"/>
      <c r="Z120" s="789"/>
      <c r="AA120" s="815" t="s">
        <v>456</v>
      </c>
      <c r="AB120" s="816"/>
      <c r="AC120" s="816"/>
      <c r="AD120" s="816"/>
      <c r="AE120" s="817"/>
      <c r="AF120" s="818" t="s">
        <v>131</v>
      </c>
      <c r="AG120" s="816"/>
      <c r="AH120" s="816"/>
      <c r="AI120" s="816"/>
      <c r="AJ120" s="817"/>
      <c r="AK120" s="818" t="s">
        <v>131</v>
      </c>
      <c r="AL120" s="816"/>
      <c r="AM120" s="816"/>
      <c r="AN120" s="816"/>
      <c r="AO120" s="817"/>
      <c r="AP120" s="860" t="s">
        <v>131</v>
      </c>
      <c r="AQ120" s="861"/>
      <c r="AR120" s="861"/>
      <c r="AS120" s="861"/>
      <c r="AT120" s="862"/>
      <c r="AU120" s="916" t="s">
        <v>475</v>
      </c>
      <c r="AV120" s="917"/>
      <c r="AW120" s="917"/>
      <c r="AX120" s="917"/>
      <c r="AY120" s="918"/>
      <c r="AZ120" s="896" t="s">
        <v>476</v>
      </c>
      <c r="BA120" s="844"/>
      <c r="BB120" s="844"/>
      <c r="BC120" s="844"/>
      <c r="BD120" s="844"/>
      <c r="BE120" s="844"/>
      <c r="BF120" s="844"/>
      <c r="BG120" s="844"/>
      <c r="BH120" s="844"/>
      <c r="BI120" s="844"/>
      <c r="BJ120" s="844"/>
      <c r="BK120" s="844"/>
      <c r="BL120" s="844"/>
      <c r="BM120" s="844"/>
      <c r="BN120" s="844"/>
      <c r="BO120" s="844"/>
      <c r="BP120" s="845"/>
      <c r="BQ120" s="897">
        <v>5187555</v>
      </c>
      <c r="BR120" s="878"/>
      <c r="BS120" s="878"/>
      <c r="BT120" s="878"/>
      <c r="BU120" s="878"/>
      <c r="BV120" s="878">
        <v>7103085</v>
      </c>
      <c r="BW120" s="878"/>
      <c r="BX120" s="878"/>
      <c r="BY120" s="878"/>
      <c r="BZ120" s="878"/>
      <c r="CA120" s="878">
        <v>7355547</v>
      </c>
      <c r="CB120" s="878"/>
      <c r="CC120" s="878"/>
      <c r="CD120" s="878"/>
      <c r="CE120" s="878"/>
      <c r="CF120" s="902">
        <v>52.8</v>
      </c>
      <c r="CG120" s="903"/>
      <c r="CH120" s="903"/>
      <c r="CI120" s="903"/>
      <c r="CJ120" s="903"/>
      <c r="CK120" s="904" t="s">
        <v>477</v>
      </c>
      <c r="CL120" s="888"/>
      <c r="CM120" s="888"/>
      <c r="CN120" s="888"/>
      <c r="CO120" s="889"/>
      <c r="CP120" s="908" t="s">
        <v>478</v>
      </c>
      <c r="CQ120" s="909"/>
      <c r="CR120" s="909"/>
      <c r="CS120" s="909"/>
      <c r="CT120" s="909"/>
      <c r="CU120" s="909"/>
      <c r="CV120" s="909"/>
      <c r="CW120" s="909"/>
      <c r="CX120" s="909"/>
      <c r="CY120" s="909"/>
      <c r="CZ120" s="909"/>
      <c r="DA120" s="909"/>
      <c r="DB120" s="909"/>
      <c r="DC120" s="909"/>
      <c r="DD120" s="909"/>
      <c r="DE120" s="909"/>
      <c r="DF120" s="910"/>
      <c r="DG120" s="897">
        <v>5660073</v>
      </c>
      <c r="DH120" s="878"/>
      <c r="DI120" s="878"/>
      <c r="DJ120" s="878"/>
      <c r="DK120" s="878"/>
      <c r="DL120" s="878">
        <v>5237179</v>
      </c>
      <c r="DM120" s="878"/>
      <c r="DN120" s="878"/>
      <c r="DO120" s="878"/>
      <c r="DP120" s="878"/>
      <c r="DQ120" s="878">
        <v>4890907</v>
      </c>
      <c r="DR120" s="878"/>
      <c r="DS120" s="878"/>
      <c r="DT120" s="878"/>
      <c r="DU120" s="878"/>
      <c r="DV120" s="879">
        <v>35.1</v>
      </c>
      <c r="DW120" s="879"/>
      <c r="DX120" s="879"/>
      <c r="DY120" s="879"/>
      <c r="DZ120" s="880"/>
    </row>
    <row r="121" spans="1:130" s="230" customFormat="1" ht="26.25" customHeight="1" x14ac:dyDescent="0.2">
      <c r="A121" s="856"/>
      <c r="B121" s="857"/>
      <c r="C121" s="899" t="s">
        <v>479</v>
      </c>
      <c r="D121" s="900"/>
      <c r="E121" s="900"/>
      <c r="F121" s="900"/>
      <c r="G121" s="900"/>
      <c r="H121" s="900"/>
      <c r="I121" s="900"/>
      <c r="J121" s="900"/>
      <c r="K121" s="900"/>
      <c r="L121" s="900"/>
      <c r="M121" s="900"/>
      <c r="N121" s="900"/>
      <c r="O121" s="900"/>
      <c r="P121" s="900"/>
      <c r="Q121" s="900"/>
      <c r="R121" s="900"/>
      <c r="S121" s="900"/>
      <c r="T121" s="900"/>
      <c r="U121" s="900"/>
      <c r="V121" s="900"/>
      <c r="W121" s="900"/>
      <c r="X121" s="900"/>
      <c r="Y121" s="900"/>
      <c r="Z121" s="901"/>
      <c r="AA121" s="815" t="s">
        <v>131</v>
      </c>
      <c r="AB121" s="816"/>
      <c r="AC121" s="816"/>
      <c r="AD121" s="816"/>
      <c r="AE121" s="817"/>
      <c r="AF121" s="818" t="s">
        <v>131</v>
      </c>
      <c r="AG121" s="816"/>
      <c r="AH121" s="816"/>
      <c r="AI121" s="816"/>
      <c r="AJ121" s="817"/>
      <c r="AK121" s="818" t="s">
        <v>131</v>
      </c>
      <c r="AL121" s="816"/>
      <c r="AM121" s="816"/>
      <c r="AN121" s="816"/>
      <c r="AO121" s="817"/>
      <c r="AP121" s="860" t="s">
        <v>469</v>
      </c>
      <c r="AQ121" s="861"/>
      <c r="AR121" s="861"/>
      <c r="AS121" s="861"/>
      <c r="AT121" s="862"/>
      <c r="AU121" s="919"/>
      <c r="AV121" s="920"/>
      <c r="AW121" s="920"/>
      <c r="AX121" s="920"/>
      <c r="AY121" s="921"/>
      <c r="AZ121" s="851" t="s">
        <v>480</v>
      </c>
      <c r="BA121" s="788"/>
      <c r="BB121" s="788"/>
      <c r="BC121" s="788"/>
      <c r="BD121" s="788"/>
      <c r="BE121" s="788"/>
      <c r="BF121" s="788"/>
      <c r="BG121" s="788"/>
      <c r="BH121" s="788"/>
      <c r="BI121" s="788"/>
      <c r="BJ121" s="788"/>
      <c r="BK121" s="788"/>
      <c r="BL121" s="788"/>
      <c r="BM121" s="788"/>
      <c r="BN121" s="788"/>
      <c r="BO121" s="788"/>
      <c r="BP121" s="789"/>
      <c r="BQ121" s="852">
        <v>4044913</v>
      </c>
      <c r="BR121" s="853"/>
      <c r="BS121" s="853"/>
      <c r="BT121" s="853"/>
      <c r="BU121" s="853"/>
      <c r="BV121" s="853">
        <v>3720121</v>
      </c>
      <c r="BW121" s="853"/>
      <c r="BX121" s="853"/>
      <c r="BY121" s="853"/>
      <c r="BZ121" s="853"/>
      <c r="CA121" s="853">
        <v>3816704</v>
      </c>
      <c r="CB121" s="853"/>
      <c r="CC121" s="853"/>
      <c r="CD121" s="853"/>
      <c r="CE121" s="853"/>
      <c r="CF121" s="911">
        <v>27.4</v>
      </c>
      <c r="CG121" s="912"/>
      <c r="CH121" s="912"/>
      <c r="CI121" s="912"/>
      <c r="CJ121" s="912"/>
      <c r="CK121" s="905"/>
      <c r="CL121" s="891"/>
      <c r="CM121" s="891"/>
      <c r="CN121" s="891"/>
      <c r="CO121" s="892"/>
      <c r="CP121" s="871" t="s">
        <v>481</v>
      </c>
      <c r="CQ121" s="872"/>
      <c r="CR121" s="872"/>
      <c r="CS121" s="872"/>
      <c r="CT121" s="872"/>
      <c r="CU121" s="872"/>
      <c r="CV121" s="872"/>
      <c r="CW121" s="872"/>
      <c r="CX121" s="872"/>
      <c r="CY121" s="872"/>
      <c r="CZ121" s="872"/>
      <c r="DA121" s="872"/>
      <c r="DB121" s="872"/>
      <c r="DC121" s="872"/>
      <c r="DD121" s="872"/>
      <c r="DE121" s="872"/>
      <c r="DF121" s="873"/>
      <c r="DG121" s="852" t="s">
        <v>131</v>
      </c>
      <c r="DH121" s="853"/>
      <c r="DI121" s="853"/>
      <c r="DJ121" s="853"/>
      <c r="DK121" s="853"/>
      <c r="DL121" s="853" t="s">
        <v>131</v>
      </c>
      <c r="DM121" s="853"/>
      <c r="DN121" s="853"/>
      <c r="DO121" s="853"/>
      <c r="DP121" s="853"/>
      <c r="DQ121" s="853" t="s">
        <v>131</v>
      </c>
      <c r="DR121" s="853"/>
      <c r="DS121" s="853"/>
      <c r="DT121" s="853"/>
      <c r="DU121" s="853"/>
      <c r="DV121" s="830" t="s">
        <v>462</v>
      </c>
      <c r="DW121" s="830"/>
      <c r="DX121" s="830"/>
      <c r="DY121" s="830"/>
      <c r="DZ121" s="831"/>
    </row>
    <row r="122" spans="1:130" s="230" customFormat="1" ht="26.25" customHeight="1" x14ac:dyDescent="0.2">
      <c r="A122" s="856"/>
      <c r="B122" s="857"/>
      <c r="C122" s="851" t="s">
        <v>458</v>
      </c>
      <c r="D122" s="788"/>
      <c r="E122" s="788"/>
      <c r="F122" s="788"/>
      <c r="G122" s="788"/>
      <c r="H122" s="788"/>
      <c r="I122" s="788"/>
      <c r="J122" s="788"/>
      <c r="K122" s="788"/>
      <c r="L122" s="788"/>
      <c r="M122" s="788"/>
      <c r="N122" s="788"/>
      <c r="O122" s="788"/>
      <c r="P122" s="788"/>
      <c r="Q122" s="788"/>
      <c r="R122" s="788"/>
      <c r="S122" s="788"/>
      <c r="T122" s="788"/>
      <c r="U122" s="788"/>
      <c r="V122" s="788"/>
      <c r="W122" s="788"/>
      <c r="X122" s="788"/>
      <c r="Y122" s="788"/>
      <c r="Z122" s="789"/>
      <c r="AA122" s="815" t="s">
        <v>456</v>
      </c>
      <c r="AB122" s="816"/>
      <c r="AC122" s="816"/>
      <c r="AD122" s="816"/>
      <c r="AE122" s="817"/>
      <c r="AF122" s="818" t="s">
        <v>131</v>
      </c>
      <c r="AG122" s="816"/>
      <c r="AH122" s="816"/>
      <c r="AI122" s="816"/>
      <c r="AJ122" s="817"/>
      <c r="AK122" s="818" t="s">
        <v>131</v>
      </c>
      <c r="AL122" s="816"/>
      <c r="AM122" s="816"/>
      <c r="AN122" s="816"/>
      <c r="AO122" s="817"/>
      <c r="AP122" s="860" t="s">
        <v>131</v>
      </c>
      <c r="AQ122" s="861"/>
      <c r="AR122" s="861"/>
      <c r="AS122" s="861"/>
      <c r="AT122" s="862"/>
      <c r="AU122" s="919"/>
      <c r="AV122" s="920"/>
      <c r="AW122" s="920"/>
      <c r="AX122" s="920"/>
      <c r="AY122" s="921"/>
      <c r="AZ122" s="874" t="s">
        <v>482</v>
      </c>
      <c r="BA122" s="875"/>
      <c r="BB122" s="875"/>
      <c r="BC122" s="875"/>
      <c r="BD122" s="875"/>
      <c r="BE122" s="875"/>
      <c r="BF122" s="875"/>
      <c r="BG122" s="875"/>
      <c r="BH122" s="875"/>
      <c r="BI122" s="875"/>
      <c r="BJ122" s="875"/>
      <c r="BK122" s="875"/>
      <c r="BL122" s="875"/>
      <c r="BM122" s="875"/>
      <c r="BN122" s="875"/>
      <c r="BO122" s="875"/>
      <c r="BP122" s="876"/>
      <c r="BQ122" s="915">
        <v>18150200</v>
      </c>
      <c r="BR122" s="881"/>
      <c r="BS122" s="881"/>
      <c r="BT122" s="881"/>
      <c r="BU122" s="881"/>
      <c r="BV122" s="881">
        <v>17974742</v>
      </c>
      <c r="BW122" s="881"/>
      <c r="BX122" s="881"/>
      <c r="BY122" s="881"/>
      <c r="BZ122" s="881"/>
      <c r="CA122" s="881">
        <v>17395292</v>
      </c>
      <c r="CB122" s="881"/>
      <c r="CC122" s="881"/>
      <c r="CD122" s="881"/>
      <c r="CE122" s="881"/>
      <c r="CF122" s="882">
        <v>124.8</v>
      </c>
      <c r="CG122" s="883"/>
      <c r="CH122" s="883"/>
      <c r="CI122" s="883"/>
      <c r="CJ122" s="883"/>
      <c r="CK122" s="905"/>
      <c r="CL122" s="891"/>
      <c r="CM122" s="891"/>
      <c r="CN122" s="891"/>
      <c r="CO122" s="892"/>
      <c r="CP122" s="871" t="s">
        <v>483</v>
      </c>
      <c r="CQ122" s="872"/>
      <c r="CR122" s="872"/>
      <c r="CS122" s="872"/>
      <c r="CT122" s="872"/>
      <c r="CU122" s="872"/>
      <c r="CV122" s="872"/>
      <c r="CW122" s="872"/>
      <c r="CX122" s="872"/>
      <c r="CY122" s="872"/>
      <c r="CZ122" s="872"/>
      <c r="DA122" s="872"/>
      <c r="DB122" s="872"/>
      <c r="DC122" s="872"/>
      <c r="DD122" s="872"/>
      <c r="DE122" s="872"/>
      <c r="DF122" s="873"/>
      <c r="DG122" s="852" t="s">
        <v>453</v>
      </c>
      <c r="DH122" s="853"/>
      <c r="DI122" s="853"/>
      <c r="DJ122" s="853"/>
      <c r="DK122" s="853"/>
      <c r="DL122" s="853" t="s">
        <v>469</v>
      </c>
      <c r="DM122" s="853"/>
      <c r="DN122" s="853"/>
      <c r="DO122" s="853"/>
      <c r="DP122" s="853"/>
      <c r="DQ122" s="853" t="s">
        <v>456</v>
      </c>
      <c r="DR122" s="853"/>
      <c r="DS122" s="853"/>
      <c r="DT122" s="853"/>
      <c r="DU122" s="853"/>
      <c r="DV122" s="830" t="s">
        <v>456</v>
      </c>
      <c r="DW122" s="830"/>
      <c r="DX122" s="830"/>
      <c r="DY122" s="830"/>
      <c r="DZ122" s="831"/>
    </row>
    <row r="123" spans="1:130" s="230" customFormat="1" ht="26.25" customHeight="1" x14ac:dyDescent="0.2">
      <c r="A123" s="856"/>
      <c r="B123" s="857"/>
      <c r="C123" s="851" t="s">
        <v>466</v>
      </c>
      <c r="D123" s="788"/>
      <c r="E123" s="788"/>
      <c r="F123" s="788"/>
      <c r="G123" s="788"/>
      <c r="H123" s="788"/>
      <c r="I123" s="788"/>
      <c r="J123" s="788"/>
      <c r="K123" s="788"/>
      <c r="L123" s="788"/>
      <c r="M123" s="788"/>
      <c r="N123" s="788"/>
      <c r="O123" s="788"/>
      <c r="P123" s="788"/>
      <c r="Q123" s="788"/>
      <c r="R123" s="788"/>
      <c r="S123" s="788"/>
      <c r="T123" s="788"/>
      <c r="U123" s="788"/>
      <c r="V123" s="788"/>
      <c r="W123" s="788"/>
      <c r="X123" s="788"/>
      <c r="Y123" s="788"/>
      <c r="Z123" s="789"/>
      <c r="AA123" s="815" t="s">
        <v>453</v>
      </c>
      <c r="AB123" s="816"/>
      <c r="AC123" s="816"/>
      <c r="AD123" s="816"/>
      <c r="AE123" s="817"/>
      <c r="AF123" s="818" t="s">
        <v>462</v>
      </c>
      <c r="AG123" s="816"/>
      <c r="AH123" s="816"/>
      <c r="AI123" s="816"/>
      <c r="AJ123" s="817"/>
      <c r="AK123" s="818" t="s">
        <v>131</v>
      </c>
      <c r="AL123" s="816"/>
      <c r="AM123" s="816"/>
      <c r="AN123" s="816"/>
      <c r="AO123" s="817"/>
      <c r="AP123" s="860" t="s">
        <v>131</v>
      </c>
      <c r="AQ123" s="861"/>
      <c r="AR123" s="861"/>
      <c r="AS123" s="861"/>
      <c r="AT123" s="862"/>
      <c r="AU123" s="922"/>
      <c r="AV123" s="923"/>
      <c r="AW123" s="923"/>
      <c r="AX123" s="923"/>
      <c r="AY123" s="923"/>
      <c r="AZ123" s="251" t="s">
        <v>191</v>
      </c>
      <c r="BA123" s="251"/>
      <c r="BB123" s="251"/>
      <c r="BC123" s="251"/>
      <c r="BD123" s="251"/>
      <c r="BE123" s="251"/>
      <c r="BF123" s="251"/>
      <c r="BG123" s="251"/>
      <c r="BH123" s="251"/>
      <c r="BI123" s="251"/>
      <c r="BJ123" s="251"/>
      <c r="BK123" s="251"/>
      <c r="BL123" s="251"/>
      <c r="BM123" s="251"/>
      <c r="BN123" s="251"/>
      <c r="BO123" s="913" t="s">
        <v>484</v>
      </c>
      <c r="BP123" s="914"/>
      <c r="BQ123" s="868">
        <v>27382668</v>
      </c>
      <c r="BR123" s="869"/>
      <c r="BS123" s="869"/>
      <c r="BT123" s="869"/>
      <c r="BU123" s="869"/>
      <c r="BV123" s="869">
        <v>28797948</v>
      </c>
      <c r="BW123" s="869"/>
      <c r="BX123" s="869"/>
      <c r="BY123" s="869"/>
      <c r="BZ123" s="869"/>
      <c r="CA123" s="869">
        <v>28567543</v>
      </c>
      <c r="CB123" s="869"/>
      <c r="CC123" s="869"/>
      <c r="CD123" s="869"/>
      <c r="CE123" s="869"/>
      <c r="CF123" s="784"/>
      <c r="CG123" s="785"/>
      <c r="CH123" s="785"/>
      <c r="CI123" s="785"/>
      <c r="CJ123" s="870"/>
      <c r="CK123" s="905"/>
      <c r="CL123" s="891"/>
      <c r="CM123" s="891"/>
      <c r="CN123" s="891"/>
      <c r="CO123" s="892"/>
      <c r="CP123" s="871" t="s">
        <v>485</v>
      </c>
      <c r="CQ123" s="872"/>
      <c r="CR123" s="872"/>
      <c r="CS123" s="872"/>
      <c r="CT123" s="872"/>
      <c r="CU123" s="872"/>
      <c r="CV123" s="872"/>
      <c r="CW123" s="872"/>
      <c r="CX123" s="872"/>
      <c r="CY123" s="872"/>
      <c r="CZ123" s="872"/>
      <c r="DA123" s="872"/>
      <c r="DB123" s="872"/>
      <c r="DC123" s="872"/>
      <c r="DD123" s="872"/>
      <c r="DE123" s="872"/>
      <c r="DF123" s="873"/>
      <c r="DG123" s="815" t="s">
        <v>131</v>
      </c>
      <c r="DH123" s="816"/>
      <c r="DI123" s="816"/>
      <c r="DJ123" s="816"/>
      <c r="DK123" s="817"/>
      <c r="DL123" s="818" t="s">
        <v>469</v>
      </c>
      <c r="DM123" s="816"/>
      <c r="DN123" s="816"/>
      <c r="DO123" s="816"/>
      <c r="DP123" s="817"/>
      <c r="DQ123" s="818" t="s">
        <v>456</v>
      </c>
      <c r="DR123" s="816"/>
      <c r="DS123" s="816"/>
      <c r="DT123" s="816"/>
      <c r="DU123" s="817"/>
      <c r="DV123" s="860" t="s">
        <v>131</v>
      </c>
      <c r="DW123" s="861"/>
      <c r="DX123" s="861"/>
      <c r="DY123" s="861"/>
      <c r="DZ123" s="862"/>
    </row>
    <row r="124" spans="1:130" s="230" customFormat="1" ht="26.25" customHeight="1" thickBot="1" x14ac:dyDescent="0.25">
      <c r="A124" s="856"/>
      <c r="B124" s="857"/>
      <c r="C124" s="851" t="s">
        <v>470</v>
      </c>
      <c r="D124" s="788"/>
      <c r="E124" s="788"/>
      <c r="F124" s="788"/>
      <c r="G124" s="788"/>
      <c r="H124" s="788"/>
      <c r="I124" s="788"/>
      <c r="J124" s="788"/>
      <c r="K124" s="788"/>
      <c r="L124" s="788"/>
      <c r="M124" s="788"/>
      <c r="N124" s="788"/>
      <c r="O124" s="788"/>
      <c r="P124" s="788"/>
      <c r="Q124" s="788"/>
      <c r="R124" s="788"/>
      <c r="S124" s="788"/>
      <c r="T124" s="788"/>
      <c r="U124" s="788"/>
      <c r="V124" s="788"/>
      <c r="W124" s="788"/>
      <c r="X124" s="788"/>
      <c r="Y124" s="788"/>
      <c r="Z124" s="789"/>
      <c r="AA124" s="815" t="s">
        <v>456</v>
      </c>
      <c r="AB124" s="816"/>
      <c r="AC124" s="816"/>
      <c r="AD124" s="816"/>
      <c r="AE124" s="817"/>
      <c r="AF124" s="818" t="s">
        <v>131</v>
      </c>
      <c r="AG124" s="816"/>
      <c r="AH124" s="816"/>
      <c r="AI124" s="816"/>
      <c r="AJ124" s="817"/>
      <c r="AK124" s="818" t="s">
        <v>469</v>
      </c>
      <c r="AL124" s="816"/>
      <c r="AM124" s="816"/>
      <c r="AN124" s="816"/>
      <c r="AO124" s="817"/>
      <c r="AP124" s="860" t="s">
        <v>456</v>
      </c>
      <c r="AQ124" s="861"/>
      <c r="AR124" s="861"/>
      <c r="AS124" s="861"/>
      <c r="AT124" s="862"/>
      <c r="AU124" s="863" t="s">
        <v>486</v>
      </c>
      <c r="AV124" s="864"/>
      <c r="AW124" s="864"/>
      <c r="AX124" s="864"/>
      <c r="AY124" s="864"/>
      <c r="AZ124" s="864"/>
      <c r="BA124" s="864"/>
      <c r="BB124" s="864"/>
      <c r="BC124" s="864"/>
      <c r="BD124" s="864"/>
      <c r="BE124" s="864"/>
      <c r="BF124" s="864"/>
      <c r="BG124" s="864"/>
      <c r="BH124" s="864"/>
      <c r="BI124" s="864"/>
      <c r="BJ124" s="864"/>
      <c r="BK124" s="864"/>
      <c r="BL124" s="864"/>
      <c r="BM124" s="864"/>
      <c r="BN124" s="864"/>
      <c r="BO124" s="864"/>
      <c r="BP124" s="865"/>
      <c r="BQ124" s="866">
        <v>12</v>
      </c>
      <c r="BR124" s="867"/>
      <c r="BS124" s="867"/>
      <c r="BT124" s="867"/>
      <c r="BU124" s="867"/>
      <c r="BV124" s="867" t="s">
        <v>469</v>
      </c>
      <c r="BW124" s="867"/>
      <c r="BX124" s="867"/>
      <c r="BY124" s="867"/>
      <c r="BZ124" s="867"/>
      <c r="CA124" s="867" t="s">
        <v>131</v>
      </c>
      <c r="CB124" s="867"/>
      <c r="CC124" s="867"/>
      <c r="CD124" s="867"/>
      <c r="CE124" s="867"/>
      <c r="CF124" s="762"/>
      <c r="CG124" s="763"/>
      <c r="CH124" s="763"/>
      <c r="CI124" s="763"/>
      <c r="CJ124" s="898"/>
      <c r="CK124" s="906"/>
      <c r="CL124" s="906"/>
      <c r="CM124" s="906"/>
      <c r="CN124" s="906"/>
      <c r="CO124" s="907"/>
      <c r="CP124" s="871" t="s">
        <v>487</v>
      </c>
      <c r="CQ124" s="872"/>
      <c r="CR124" s="872"/>
      <c r="CS124" s="872"/>
      <c r="CT124" s="872"/>
      <c r="CU124" s="872"/>
      <c r="CV124" s="872"/>
      <c r="CW124" s="872"/>
      <c r="CX124" s="872"/>
      <c r="CY124" s="872"/>
      <c r="CZ124" s="872"/>
      <c r="DA124" s="872"/>
      <c r="DB124" s="872"/>
      <c r="DC124" s="872"/>
      <c r="DD124" s="872"/>
      <c r="DE124" s="872"/>
      <c r="DF124" s="873"/>
      <c r="DG124" s="799" t="s">
        <v>131</v>
      </c>
      <c r="DH124" s="800"/>
      <c r="DI124" s="800"/>
      <c r="DJ124" s="800"/>
      <c r="DK124" s="801"/>
      <c r="DL124" s="802" t="s">
        <v>131</v>
      </c>
      <c r="DM124" s="800"/>
      <c r="DN124" s="800"/>
      <c r="DO124" s="800"/>
      <c r="DP124" s="801"/>
      <c r="DQ124" s="802" t="s">
        <v>131</v>
      </c>
      <c r="DR124" s="800"/>
      <c r="DS124" s="800"/>
      <c r="DT124" s="800"/>
      <c r="DU124" s="801"/>
      <c r="DV124" s="884" t="s">
        <v>456</v>
      </c>
      <c r="DW124" s="885"/>
      <c r="DX124" s="885"/>
      <c r="DY124" s="885"/>
      <c r="DZ124" s="886"/>
    </row>
    <row r="125" spans="1:130" s="230" customFormat="1" ht="26.25" customHeight="1" x14ac:dyDescent="0.2">
      <c r="A125" s="856"/>
      <c r="B125" s="857"/>
      <c r="C125" s="851" t="s">
        <v>472</v>
      </c>
      <c r="D125" s="788"/>
      <c r="E125" s="788"/>
      <c r="F125" s="788"/>
      <c r="G125" s="788"/>
      <c r="H125" s="788"/>
      <c r="I125" s="788"/>
      <c r="J125" s="788"/>
      <c r="K125" s="788"/>
      <c r="L125" s="788"/>
      <c r="M125" s="788"/>
      <c r="N125" s="788"/>
      <c r="O125" s="788"/>
      <c r="P125" s="788"/>
      <c r="Q125" s="788"/>
      <c r="R125" s="788"/>
      <c r="S125" s="788"/>
      <c r="T125" s="788"/>
      <c r="U125" s="788"/>
      <c r="V125" s="788"/>
      <c r="W125" s="788"/>
      <c r="X125" s="788"/>
      <c r="Y125" s="788"/>
      <c r="Z125" s="789"/>
      <c r="AA125" s="815" t="s">
        <v>469</v>
      </c>
      <c r="AB125" s="816"/>
      <c r="AC125" s="816"/>
      <c r="AD125" s="816"/>
      <c r="AE125" s="817"/>
      <c r="AF125" s="818" t="s">
        <v>131</v>
      </c>
      <c r="AG125" s="816"/>
      <c r="AH125" s="816"/>
      <c r="AI125" s="816"/>
      <c r="AJ125" s="817"/>
      <c r="AK125" s="818" t="s">
        <v>131</v>
      </c>
      <c r="AL125" s="816"/>
      <c r="AM125" s="816"/>
      <c r="AN125" s="816"/>
      <c r="AO125" s="817"/>
      <c r="AP125" s="860" t="s">
        <v>456</v>
      </c>
      <c r="AQ125" s="861"/>
      <c r="AR125" s="861"/>
      <c r="AS125" s="861"/>
      <c r="AT125" s="862"/>
      <c r="AU125" s="252"/>
      <c r="AV125" s="253"/>
      <c r="AW125" s="253"/>
      <c r="AX125" s="253"/>
      <c r="AY125" s="253"/>
      <c r="AZ125" s="253"/>
      <c r="BA125" s="253"/>
      <c r="BB125" s="253"/>
      <c r="BC125" s="253"/>
      <c r="BD125" s="253"/>
      <c r="BE125" s="253"/>
      <c r="BF125" s="253"/>
      <c r="BG125" s="253"/>
      <c r="BH125" s="253"/>
      <c r="BI125" s="253"/>
      <c r="BJ125" s="253"/>
      <c r="BK125" s="253"/>
      <c r="BL125" s="253"/>
      <c r="BM125" s="253"/>
      <c r="BN125" s="253"/>
      <c r="BO125" s="253"/>
      <c r="BP125" s="253"/>
      <c r="BQ125" s="232"/>
      <c r="BR125" s="232"/>
      <c r="BS125" s="232"/>
      <c r="BT125" s="232"/>
      <c r="BU125" s="232"/>
      <c r="BV125" s="232"/>
      <c r="BW125" s="232"/>
      <c r="BX125" s="232"/>
      <c r="BY125" s="232"/>
      <c r="BZ125" s="232"/>
      <c r="CA125" s="232"/>
      <c r="CB125" s="232"/>
      <c r="CC125" s="232"/>
      <c r="CD125" s="232"/>
      <c r="CE125" s="232"/>
      <c r="CF125" s="232"/>
      <c r="CG125" s="232"/>
      <c r="CH125" s="232"/>
      <c r="CI125" s="232"/>
      <c r="CJ125" s="254"/>
      <c r="CK125" s="887" t="s">
        <v>488</v>
      </c>
      <c r="CL125" s="888"/>
      <c r="CM125" s="888"/>
      <c r="CN125" s="888"/>
      <c r="CO125" s="889"/>
      <c r="CP125" s="896" t="s">
        <v>489</v>
      </c>
      <c r="CQ125" s="844"/>
      <c r="CR125" s="844"/>
      <c r="CS125" s="844"/>
      <c r="CT125" s="844"/>
      <c r="CU125" s="844"/>
      <c r="CV125" s="844"/>
      <c r="CW125" s="844"/>
      <c r="CX125" s="844"/>
      <c r="CY125" s="844"/>
      <c r="CZ125" s="844"/>
      <c r="DA125" s="844"/>
      <c r="DB125" s="844"/>
      <c r="DC125" s="844"/>
      <c r="DD125" s="844"/>
      <c r="DE125" s="844"/>
      <c r="DF125" s="845"/>
      <c r="DG125" s="897" t="s">
        <v>131</v>
      </c>
      <c r="DH125" s="878"/>
      <c r="DI125" s="878"/>
      <c r="DJ125" s="878"/>
      <c r="DK125" s="878"/>
      <c r="DL125" s="878" t="s">
        <v>453</v>
      </c>
      <c r="DM125" s="878"/>
      <c r="DN125" s="878"/>
      <c r="DO125" s="878"/>
      <c r="DP125" s="878"/>
      <c r="DQ125" s="878" t="s">
        <v>131</v>
      </c>
      <c r="DR125" s="878"/>
      <c r="DS125" s="878"/>
      <c r="DT125" s="878"/>
      <c r="DU125" s="878"/>
      <c r="DV125" s="879" t="s">
        <v>456</v>
      </c>
      <c r="DW125" s="879"/>
      <c r="DX125" s="879"/>
      <c r="DY125" s="879"/>
      <c r="DZ125" s="880"/>
    </row>
    <row r="126" spans="1:130" s="230" customFormat="1" ht="26.25" customHeight="1" thickBot="1" x14ac:dyDescent="0.25">
      <c r="A126" s="856"/>
      <c r="B126" s="857"/>
      <c r="C126" s="851" t="s">
        <v>474</v>
      </c>
      <c r="D126" s="788"/>
      <c r="E126" s="788"/>
      <c r="F126" s="788"/>
      <c r="G126" s="788"/>
      <c r="H126" s="788"/>
      <c r="I126" s="788"/>
      <c r="J126" s="788"/>
      <c r="K126" s="788"/>
      <c r="L126" s="788"/>
      <c r="M126" s="788"/>
      <c r="N126" s="788"/>
      <c r="O126" s="788"/>
      <c r="P126" s="788"/>
      <c r="Q126" s="788"/>
      <c r="R126" s="788"/>
      <c r="S126" s="788"/>
      <c r="T126" s="788"/>
      <c r="U126" s="788"/>
      <c r="V126" s="788"/>
      <c r="W126" s="788"/>
      <c r="X126" s="788"/>
      <c r="Y126" s="788"/>
      <c r="Z126" s="789"/>
      <c r="AA126" s="815">
        <v>5284</v>
      </c>
      <c r="AB126" s="816"/>
      <c r="AC126" s="816"/>
      <c r="AD126" s="816"/>
      <c r="AE126" s="817"/>
      <c r="AF126" s="818">
        <v>5284</v>
      </c>
      <c r="AG126" s="816"/>
      <c r="AH126" s="816"/>
      <c r="AI126" s="816"/>
      <c r="AJ126" s="817"/>
      <c r="AK126" s="818" t="s">
        <v>462</v>
      </c>
      <c r="AL126" s="816"/>
      <c r="AM126" s="816"/>
      <c r="AN126" s="816"/>
      <c r="AO126" s="817"/>
      <c r="AP126" s="860" t="s">
        <v>456</v>
      </c>
      <c r="AQ126" s="861"/>
      <c r="AR126" s="861"/>
      <c r="AS126" s="861"/>
      <c r="AT126" s="862"/>
      <c r="AU126" s="232"/>
      <c r="AV126" s="232"/>
      <c r="AW126" s="232"/>
      <c r="AX126" s="232"/>
      <c r="AY126" s="232"/>
      <c r="AZ126" s="232"/>
      <c r="BA126" s="232"/>
      <c r="BB126" s="232"/>
      <c r="BC126" s="232"/>
      <c r="BD126" s="232"/>
      <c r="BE126" s="232"/>
      <c r="BF126" s="232"/>
      <c r="BG126" s="232"/>
      <c r="BH126" s="232"/>
      <c r="BI126" s="232"/>
      <c r="BJ126" s="232"/>
      <c r="BK126" s="232"/>
      <c r="BL126" s="232"/>
      <c r="BM126" s="232"/>
      <c r="BN126" s="232"/>
      <c r="BO126" s="232"/>
      <c r="BP126" s="232"/>
      <c r="BQ126" s="232"/>
      <c r="BR126" s="232"/>
      <c r="BS126" s="232"/>
      <c r="BT126" s="232"/>
      <c r="BU126" s="232"/>
      <c r="BV126" s="232"/>
      <c r="BW126" s="232"/>
      <c r="BX126" s="232"/>
      <c r="BY126" s="232"/>
      <c r="BZ126" s="232"/>
      <c r="CA126" s="232"/>
      <c r="CB126" s="232"/>
      <c r="CC126" s="232"/>
      <c r="CD126" s="255"/>
      <c r="CE126" s="255"/>
      <c r="CF126" s="255"/>
      <c r="CG126" s="232"/>
      <c r="CH126" s="232"/>
      <c r="CI126" s="232"/>
      <c r="CJ126" s="254"/>
      <c r="CK126" s="890"/>
      <c r="CL126" s="891"/>
      <c r="CM126" s="891"/>
      <c r="CN126" s="891"/>
      <c r="CO126" s="892"/>
      <c r="CP126" s="851" t="s">
        <v>490</v>
      </c>
      <c r="CQ126" s="788"/>
      <c r="CR126" s="788"/>
      <c r="CS126" s="788"/>
      <c r="CT126" s="788"/>
      <c r="CU126" s="788"/>
      <c r="CV126" s="788"/>
      <c r="CW126" s="788"/>
      <c r="CX126" s="788"/>
      <c r="CY126" s="788"/>
      <c r="CZ126" s="788"/>
      <c r="DA126" s="788"/>
      <c r="DB126" s="788"/>
      <c r="DC126" s="788"/>
      <c r="DD126" s="788"/>
      <c r="DE126" s="788"/>
      <c r="DF126" s="789"/>
      <c r="DG126" s="852" t="s">
        <v>453</v>
      </c>
      <c r="DH126" s="853"/>
      <c r="DI126" s="853"/>
      <c r="DJ126" s="853"/>
      <c r="DK126" s="853"/>
      <c r="DL126" s="853" t="s">
        <v>131</v>
      </c>
      <c r="DM126" s="853"/>
      <c r="DN126" s="853"/>
      <c r="DO126" s="853"/>
      <c r="DP126" s="853"/>
      <c r="DQ126" s="853" t="s">
        <v>131</v>
      </c>
      <c r="DR126" s="853"/>
      <c r="DS126" s="853"/>
      <c r="DT126" s="853"/>
      <c r="DU126" s="853"/>
      <c r="DV126" s="830" t="s">
        <v>131</v>
      </c>
      <c r="DW126" s="830"/>
      <c r="DX126" s="830"/>
      <c r="DY126" s="830"/>
      <c r="DZ126" s="831"/>
    </row>
    <row r="127" spans="1:130" s="230" customFormat="1" ht="26.25" customHeight="1" x14ac:dyDescent="0.2">
      <c r="A127" s="858"/>
      <c r="B127" s="859"/>
      <c r="C127" s="874" t="s">
        <v>491</v>
      </c>
      <c r="D127" s="875"/>
      <c r="E127" s="875"/>
      <c r="F127" s="875"/>
      <c r="G127" s="875"/>
      <c r="H127" s="875"/>
      <c r="I127" s="875"/>
      <c r="J127" s="875"/>
      <c r="K127" s="875"/>
      <c r="L127" s="875"/>
      <c r="M127" s="875"/>
      <c r="N127" s="875"/>
      <c r="O127" s="875"/>
      <c r="P127" s="875"/>
      <c r="Q127" s="875"/>
      <c r="R127" s="875"/>
      <c r="S127" s="875"/>
      <c r="T127" s="875"/>
      <c r="U127" s="875"/>
      <c r="V127" s="875"/>
      <c r="W127" s="875"/>
      <c r="X127" s="875"/>
      <c r="Y127" s="875"/>
      <c r="Z127" s="876"/>
      <c r="AA127" s="815" t="s">
        <v>456</v>
      </c>
      <c r="AB127" s="816"/>
      <c r="AC127" s="816"/>
      <c r="AD127" s="816"/>
      <c r="AE127" s="817"/>
      <c r="AF127" s="818" t="s">
        <v>469</v>
      </c>
      <c r="AG127" s="816"/>
      <c r="AH127" s="816"/>
      <c r="AI127" s="816"/>
      <c r="AJ127" s="817"/>
      <c r="AK127" s="818" t="s">
        <v>131</v>
      </c>
      <c r="AL127" s="816"/>
      <c r="AM127" s="816"/>
      <c r="AN127" s="816"/>
      <c r="AO127" s="817"/>
      <c r="AP127" s="860" t="s">
        <v>131</v>
      </c>
      <c r="AQ127" s="861"/>
      <c r="AR127" s="861"/>
      <c r="AS127" s="861"/>
      <c r="AT127" s="862"/>
      <c r="AU127" s="232"/>
      <c r="AV127" s="232"/>
      <c r="AW127" s="232"/>
      <c r="AX127" s="877" t="s">
        <v>492</v>
      </c>
      <c r="AY127" s="848"/>
      <c r="AZ127" s="848"/>
      <c r="BA127" s="848"/>
      <c r="BB127" s="848"/>
      <c r="BC127" s="848"/>
      <c r="BD127" s="848"/>
      <c r="BE127" s="849"/>
      <c r="BF127" s="847" t="s">
        <v>493</v>
      </c>
      <c r="BG127" s="848"/>
      <c r="BH127" s="848"/>
      <c r="BI127" s="848"/>
      <c r="BJ127" s="848"/>
      <c r="BK127" s="848"/>
      <c r="BL127" s="849"/>
      <c r="BM127" s="847" t="s">
        <v>494</v>
      </c>
      <c r="BN127" s="848"/>
      <c r="BO127" s="848"/>
      <c r="BP127" s="848"/>
      <c r="BQ127" s="848"/>
      <c r="BR127" s="848"/>
      <c r="BS127" s="849"/>
      <c r="BT127" s="847" t="s">
        <v>495</v>
      </c>
      <c r="BU127" s="848"/>
      <c r="BV127" s="848"/>
      <c r="BW127" s="848"/>
      <c r="BX127" s="848"/>
      <c r="BY127" s="848"/>
      <c r="BZ127" s="850"/>
      <c r="CA127" s="232"/>
      <c r="CB127" s="232"/>
      <c r="CC127" s="232"/>
      <c r="CD127" s="255"/>
      <c r="CE127" s="255"/>
      <c r="CF127" s="255"/>
      <c r="CG127" s="232"/>
      <c r="CH127" s="232"/>
      <c r="CI127" s="232"/>
      <c r="CJ127" s="254"/>
      <c r="CK127" s="890"/>
      <c r="CL127" s="891"/>
      <c r="CM127" s="891"/>
      <c r="CN127" s="891"/>
      <c r="CO127" s="892"/>
      <c r="CP127" s="851" t="s">
        <v>496</v>
      </c>
      <c r="CQ127" s="788"/>
      <c r="CR127" s="788"/>
      <c r="CS127" s="788"/>
      <c r="CT127" s="788"/>
      <c r="CU127" s="788"/>
      <c r="CV127" s="788"/>
      <c r="CW127" s="788"/>
      <c r="CX127" s="788"/>
      <c r="CY127" s="788"/>
      <c r="CZ127" s="788"/>
      <c r="DA127" s="788"/>
      <c r="DB127" s="788"/>
      <c r="DC127" s="788"/>
      <c r="DD127" s="788"/>
      <c r="DE127" s="788"/>
      <c r="DF127" s="789"/>
      <c r="DG127" s="852" t="s">
        <v>131</v>
      </c>
      <c r="DH127" s="853"/>
      <c r="DI127" s="853"/>
      <c r="DJ127" s="853"/>
      <c r="DK127" s="853"/>
      <c r="DL127" s="853" t="s">
        <v>131</v>
      </c>
      <c r="DM127" s="853"/>
      <c r="DN127" s="853"/>
      <c r="DO127" s="853"/>
      <c r="DP127" s="853"/>
      <c r="DQ127" s="853" t="s">
        <v>453</v>
      </c>
      <c r="DR127" s="853"/>
      <c r="DS127" s="853"/>
      <c r="DT127" s="853"/>
      <c r="DU127" s="853"/>
      <c r="DV127" s="830" t="s">
        <v>456</v>
      </c>
      <c r="DW127" s="830"/>
      <c r="DX127" s="830"/>
      <c r="DY127" s="830"/>
      <c r="DZ127" s="831"/>
    </row>
    <row r="128" spans="1:130" s="230" customFormat="1" ht="26.25" customHeight="1" thickBot="1" x14ac:dyDescent="0.25">
      <c r="A128" s="832" t="s">
        <v>497</v>
      </c>
      <c r="B128" s="833"/>
      <c r="C128" s="833"/>
      <c r="D128" s="833"/>
      <c r="E128" s="833"/>
      <c r="F128" s="833"/>
      <c r="G128" s="833"/>
      <c r="H128" s="833"/>
      <c r="I128" s="833"/>
      <c r="J128" s="833"/>
      <c r="K128" s="833"/>
      <c r="L128" s="833"/>
      <c r="M128" s="833"/>
      <c r="N128" s="833"/>
      <c r="O128" s="833"/>
      <c r="P128" s="833"/>
      <c r="Q128" s="833"/>
      <c r="R128" s="833"/>
      <c r="S128" s="833"/>
      <c r="T128" s="833"/>
      <c r="U128" s="833"/>
      <c r="V128" s="833"/>
      <c r="W128" s="834" t="s">
        <v>498</v>
      </c>
      <c r="X128" s="834"/>
      <c r="Y128" s="834"/>
      <c r="Z128" s="835"/>
      <c r="AA128" s="836">
        <v>575675</v>
      </c>
      <c r="AB128" s="837"/>
      <c r="AC128" s="837"/>
      <c r="AD128" s="837"/>
      <c r="AE128" s="838"/>
      <c r="AF128" s="839">
        <v>569392</v>
      </c>
      <c r="AG128" s="837"/>
      <c r="AH128" s="837"/>
      <c r="AI128" s="837"/>
      <c r="AJ128" s="838"/>
      <c r="AK128" s="839">
        <v>765180</v>
      </c>
      <c r="AL128" s="837"/>
      <c r="AM128" s="837"/>
      <c r="AN128" s="837"/>
      <c r="AO128" s="838"/>
      <c r="AP128" s="840"/>
      <c r="AQ128" s="841"/>
      <c r="AR128" s="841"/>
      <c r="AS128" s="841"/>
      <c r="AT128" s="842"/>
      <c r="AU128" s="232"/>
      <c r="AV128" s="232"/>
      <c r="AW128" s="232"/>
      <c r="AX128" s="843" t="s">
        <v>499</v>
      </c>
      <c r="AY128" s="844"/>
      <c r="AZ128" s="844"/>
      <c r="BA128" s="844"/>
      <c r="BB128" s="844"/>
      <c r="BC128" s="844"/>
      <c r="BD128" s="844"/>
      <c r="BE128" s="845"/>
      <c r="BF128" s="822" t="s">
        <v>453</v>
      </c>
      <c r="BG128" s="823"/>
      <c r="BH128" s="823"/>
      <c r="BI128" s="823"/>
      <c r="BJ128" s="823"/>
      <c r="BK128" s="823"/>
      <c r="BL128" s="846"/>
      <c r="BM128" s="822">
        <v>12.74</v>
      </c>
      <c r="BN128" s="823"/>
      <c r="BO128" s="823"/>
      <c r="BP128" s="823"/>
      <c r="BQ128" s="823"/>
      <c r="BR128" s="823"/>
      <c r="BS128" s="846"/>
      <c r="BT128" s="822">
        <v>20</v>
      </c>
      <c r="BU128" s="823"/>
      <c r="BV128" s="823"/>
      <c r="BW128" s="823"/>
      <c r="BX128" s="823"/>
      <c r="BY128" s="823"/>
      <c r="BZ128" s="824"/>
      <c r="CA128" s="255"/>
      <c r="CB128" s="255"/>
      <c r="CC128" s="255"/>
      <c r="CD128" s="255"/>
      <c r="CE128" s="255"/>
      <c r="CF128" s="255"/>
      <c r="CG128" s="232"/>
      <c r="CH128" s="232"/>
      <c r="CI128" s="232"/>
      <c r="CJ128" s="254"/>
      <c r="CK128" s="893"/>
      <c r="CL128" s="894"/>
      <c r="CM128" s="894"/>
      <c r="CN128" s="894"/>
      <c r="CO128" s="895"/>
      <c r="CP128" s="825" t="s">
        <v>500</v>
      </c>
      <c r="CQ128" s="766"/>
      <c r="CR128" s="766"/>
      <c r="CS128" s="766"/>
      <c r="CT128" s="766"/>
      <c r="CU128" s="766"/>
      <c r="CV128" s="766"/>
      <c r="CW128" s="766"/>
      <c r="CX128" s="766"/>
      <c r="CY128" s="766"/>
      <c r="CZ128" s="766"/>
      <c r="DA128" s="766"/>
      <c r="DB128" s="766"/>
      <c r="DC128" s="766"/>
      <c r="DD128" s="766"/>
      <c r="DE128" s="766"/>
      <c r="DF128" s="767"/>
      <c r="DG128" s="826" t="s">
        <v>469</v>
      </c>
      <c r="DH128" s="827"/>
      <c r="DI128" s="827"/>
      <c r="DJ128" s="827"/>
      <c r="DK128" s="827"/>
      <c r="DL128" s="827" t="s">
        <v>131</v>
      </c>
      <c r="DM128" s="827"/>
      <c r="DN128" s="827"/>
      <c r="DO128" s="827"/>
      <c r="DP128" s="827"/>
      <c r="DQ128" s="827" t="s">
        <v>131</v>
      </c>
      <c r="DR128" s="827"/>
      <c r="DS128" s="827"/>
      <c r="DT128" s="827"/>
      <c r="DU128" s="827"/>
      <c r="DV128" s="828" t="s">
        <v>131</v>
      </c>
      <c r="DW128" s="828"/>
      <c r="DX128" s="828"/>
      <c r="DY128" s="828"/>
      <c r="DZ128" s="829"/>
    </row>
    <row r="129" spans="1:131" s="230" customFormat="1" ht="26.25" customHeight="1" x14ac:dyDescent="0.2">
      <c r="A129" s="810" t="s">
        <v>109</v>
      </c>
      <c r="B129" s="811"/>
      <c r="C129" s="811"/>
      <c r="D129" s="811"/>
      <c r="E129" s="811"/>
      <c r="F129" s="811"/>
      <c r="G129" s="811"/>
      <c r="H129" s="811"/>
      <c r="I129" s="811"/>
      <c r="J129" s="811"/>
      <c r="K129" s="811"/>
      <c r="L129" s="811"/>
      <c r="M129" s="811"/>
      <c r="N129" s="811"/>
      <c r="O129" s="811"/>
      <c r="P129" s="811"/>
      <c r="Q129" s="811"/>
      <c r="R129" s="811"/>
      <c r="S129" s="811"/>
      <c r="T129" s="811"/>
      <c r="U129" s="811"/>
      <c r="V129" s="811"/>
      <c r="W129" s="812" t="s">
        <v>501</v>
      </c>
      <c r="X129" s="813"/>
      <c r="Y129" s="813"/>
      <c r="Z129" s="814"/>
      <c r="AA129" s="815">
        <v>15205715</v>
      </c>
      <c r="AB129" s="816"/>
      <c r="AC129" s="816"/>
      <c r="AD129" s="816"/>
      <c r="AE129" s="817"/>
      <c r="AF129" s="818">
        <v>16003776</v>
      </c>
      <c r="AG129" s="816"/>
      <c r="AH129" s="816"/>
      <c r="AI129" s="816"/>
      <c r="AJ129" s="817"/>
      <c r="AK129" s="818">
        <v>15503964</v>
      </c>
      <c r="AL129" s="816"/>
      <c r="AM129" s="816"/>
      <c r="AN129" s="816"/>
      <c r="AO129" s="817"/>
      <c r="AP129" s="819"/>
      <c r="AQ129" s="820"/>
      <c r="AR129" s="820"/>
      <c r="AS129" s="820"/>
      <c r="AT129" s="821"/>
      <c r="AU129" s="233"/>
      <c r="AV129" s="233"/>
      <c r="AW129" s="233"/>
      <c r="AX129" s="787" t="s">
        <v>502</v>
      </c>
      <c r="AY129" s="788"/>
      <c r="AZ129" s="788"/>
      <c r="BA129" s="788"/>
      <c r="BB129" s="788"/>
      <c r="BC129" s="788"/>
      <c r="BD129" s="788"/>
      <c r="BE129" s="789"/>
      <c r="BF129" s="806" t="s">
        <v>131</v>
      </c>
      <c r="BG129" s="807"/>
      <c r="BH129" s="807"/>
      <c r="BI129" s="807"/>
      <c r="BJ129" s="807"/>
      <c r="BK129" s="807"/>
      <c r="BL129" s="808"/>
      <c r="BM129" s="806">
        <v>17.739999999999998</v>
      </c>
      <c r="BN129" s="807"/>
      <c r="BO129" s="807"/>
      <c r="BP129" s="807"/>
      <c r="BQ129" s="807"/>
      <c r="BR129" s="807"/>
      <c r="BS129" s="808"/>
      <c r="BT129" s="806">
        <v>30</v>
      </c>
      <c r="BU129" s="807"/>
      <c r="BV129" s="807"/>
      <c r="BW129" s="807"/>
      <c r="BX129" s="807"/>
      <c r="BY129" s="807"/>
      <c r="BZ129" s="809"/>
      <c r="CA129" s="256"/>
      <c r="CB129" s="256"/>
      <c r="CC129" s="256"/>
      <c r="CD129" s="256"/>
      <c r="CE129" s="256"/>
      <c r="CF129" s="256"/>
      <c r="CG129" s="256"/>
      <c r="CH129" s="256"/>
      <c r="CI129" s="256"/>
      <c r="CJ129" s="256"/>
      <c r="CK129" s="256"/>
      <c r="CL129" s="256"/>
      <c r="CM129" s="256"/>
      <c r="CN129" s="256"/>
      <c r="CO129" s="256"/>
      <c r="CP129" s="256"/>
      <c r="CQ129" s="256"/>
      <c r="CR129" s="256"/>
      <c r="CS129" s="256"/>
      <c r="CT129" s="256"/>
      <c r="CU129" s="256"/>
      <c r="CV129" s="256"/>
      <c r="CW129" s="256"/>
      <c r="CX129" s="256"/>
      <c r="CY129" s="256"/>
      <c r="CZ129" s="256"/>
      <c r="DA129" s="256"/>
      <c r="DB129" s="256"/>
      <c r="DC129" s="256"/>
      <c r="DD129" s="256"/>
      <c r="DE129" s="256"/>
      <c r="DF129" s="256"/>
      <c r="DG129" s="256"/>
      <c r="DH129" s="256"/>
      <c r="DI129" s="256"/>
      <c r="DJ129" s="256"/>
      <c r="DK129" s="256"/>
      <c r="DL129" s="256"/>
      <c r="DM129" s="256"/>
      <c r="DN129" s="256"/>
      <c r="DO129" s="256"/>
      <c r="DP129" s="233"/>
      <c r="DQ129" s="233"/>
      <c r="DR129" s="233"/>
      <c r="DS129" s="233"/>
      <c r="DT129" s="233"/>
      <c r="DU129" s="233"/>
      <c r="DV129" s="233"/>
      <c r="DW129" s="233"/>
      <c r="DX129" s="233"/>
      <c r="DY129" s="233"/>
      <c r="DZ129" s="233"/>
    </row>
    <row r="130" spans="1:131" s="230" customFormat="1" ht="26.25" customHeight="1" x14ac:dyDescent="0.2">
      <c r="A130" s="810" t="s">
        <v>503</v>
      </c>
      <c r="B130" s="811"/>
      <c r="C130" s="811"/>
      <c r="D130" s="811"/>
      <c r="E130" s="811"/>
      <c r="F130" s="811"/>
      <c r="G130" s="811"/>
      <c r="H130" s="811"/>
      <c r="I130" s="811"/>
      <c r="J130" s="811"/>
      <c r="K130" s="811"/>
      <c r="L130" s="811"/>
      <c r="M130" s="811"/>
      <c r="N130" s="811"/>
      <c r="O130" s="811"/>
      <c r="P130" s="811"/>
      <c r="Q130" s="811"/>
      <c r="R130" s="811"/>
      <c r="S130" s="811"/>
      <c r="T130" s="811"/>
      <c r="U130" s="811"/>
      <c r="V130" s="811"/>
      <c r="W130" s="812" t="s">
        <v>504</v>
      </c>
      <c r="X130" s="813"/>
      <c r="Y130" s="813"/>
      <c r="Z130" s="814"/>
      <c r="AA130" s="815">
        <v>1599784</v>
      </c>
      <c r="AB130" s="816"/>
      <c r="AC130" s="816"/>
      <c r="AD130" s="816"/>
      <c r="AE130" s="817"/>
      <c r="AF130" s="818">
        <v>1599334</v>
      </c>
      <c r="AG130" s="816"/>
      <c r="AH130" s="816"/>
      <c r="AI130" s="816"/>
      <c r="AJ130" s="817"/>
      <c r="AK130" s="818">
        <v>1563852</v>
      </c>
      <c r="AL130" s="816"/>
      <c r="AM130" s="816"/>
      <c r="AN130" s="816"/>
      <c r="AO130" s="817"/>
      <c r="AP130" s="819"/>
      <c r="AQ130" s="820"/>
      <c r="AR130" s="820"/>
      <c r="AS130" s="820"/>
      <c r="AT130" s="821"/>
      <c r="AU130" s="233"/>
      <c r="AV130" s="233"/>
      <c r="AW130" s="233"/>
      <c r="AX130" s="787" t="s">
        <v>505</v>
      </c>
      <c r="AY130" s="788"/>
      <c r="AZ130" s="788"/>
      <c r="BA130" s="788"/>
      <c r="BB130" s="788"/>
      <c r="BC130" s="788"/>
      <c r="BD130" s="788"/>
      <c r="BE130" s="789"/>
      <c r="BF130" s="790">
        <v>3.5</v>
      </c>
      <c r="BG130" s="791"/>
      <c r="BH130" s="791"/>
      <c r="BI130" s="791"/>
      <c r="BJ130" s="791"/>
      <c r="BK130" s="791"/>
      <c r="BL130" s="792"/>
      <c r="BM130" s="790">
        <v>25</v>
      </c>
      <c r="BN130" s="791"/>
      <c r="BO130" s="791"/>
      <c r="BP130" s="791"/>
      <c r="BQ130" s="791"/>
      <c r="BR130" s="791"/>
      <c r="BS130" s="792"/>
      <c r="BT130" s="790">
        <v>35</v>
      </c>
      <c r="BU130" s="791"/>
      <c r="BV130" s="791"/>
      <c r="BW130" s="791"/>
      <c r="BX130" s="791"/>
      <c r="BY130" s="791"/>
      <c r="BZ130" s="793"/>
      <c r="CA130" s="256"/>
      <c r="CB130" s="256"/>
      <c r="CC130" s="256"/>
      <c r="CD130" s="256"/>
      <c r="CE130" s="256"/>
      <c r="CF130" s="256"/>
      <c r="CG130" s="256"/>
      <c r="CH130" s="256"/>
      <c r="CI130" s="256"/>
      <c r="CJ130" s="256"/>
      <c r="CK130" s="256"/>
      <c r="CL130" s="256"/>
      <c r="CM130" s="256"/>
      <c r="CN130" s="256"/>
      <c r="CO130" s="256"/>
      <c r="CP130" s="256"/>
      <c r="CQ130" s="256"/>
      <c r="CR130" s="256"/>
      <c r="CS130" s="256"/>
      <c r="CT130" s="256"/>
      <c r="CU130" s="256"/>
      <c r="CV130" s="256"/>
      <c r="CW130" s="256"/>
      <c r="CX130" s="256"/>
      <c r="CY130" s="256"/>
      <c r="CZ130" s="256"/>
      <c r="DA130" s="256"/>
      <c r="DB130" s="256"/>
      <c r="DC130" s="256"/>
      <c r="DD130" s="256"/>
      <c r="DE130" s="256"/>
      <c r="DF130" s="256"/>
      <c r="DG130" s="256"/>
      <c r="DH130" s="256"/>
      <c r="DI130" s="256"/>
      <c r="DJ130" s="256"/>
      <c r="DK130" s="256"/>
      <c r="DL130" s="256"/>
      <c r="DM130" s="256"/>
      <c r="DN130" s="256"/>
      <c r="DO130" s="256"/>
      <c r="DP130" s="233"/>
      <c r="DQ130" s="233"/>
      <c r="DR130" s="233"/>
      <c r="DS130" s="233"/>
      <c r="DT130" s="233"/>
      <c r="DU130" s="233"/>
      <c r="DV130" s="233"/>
      <c r="DW130" s="233"/>
      <c r="DX130" s="233"/>
      <c r="DY130" s="233"/>
      <c r="DZ130" s="233"/>
    </row>
    <row r="131" spans="1:131" s="230" customFormat="1" ht="26.25" customHeight="1" thickBot="1" x14ac:dyDescent="0.25">
      <c r="A131" s="794"/>
      <c r="B131" s="795"/>
      <c r="C131" s="795"/>
      <c r="D131" s="795"/>
      <c r="E131" s="795"/>
      <c r="F131" s="795"/>
      <c r="G131" s="795"/>
      <c r="H131" s="795"/>
      <c r="I131" s="795"/>
      <c r="J131" s="795"/>
      <c r="K131" s="795"/>
      <c r="L131" s="795"/>
      <c r="M131" s="795"/>
      <c r="N131" s="795"/>
      <c r="O131" s="795"/>
      <c r="P131" s="795"/>
      <c r="Q131" s="795"/>
      <c r="R131" s="795"/>
      <c r="S131" s="795"/>
      <c r="T131" s="795"/>
      <c r="U131" s="795"/>
      <c r="V131" s="795"/>
      <c r="W131" s="796" t="s">
        <v>506</v>
      </c>
      <c r="X131" s="797"/>
      <c r="Y131" s="797"/>
      <c r="Z131" s="798"/>
      <c r="AA131" s="799">
        <v>13605931</v>
      </c>
      <c r="AB131" s="800"/>
      <c r="AC131" s="800"/>
      <c r="AD131" s="800"/>
      <c r="AE131" s="801"/>
      <c r="AF131" s="802">
        <v>14404442</v>
      </c>
      <c r="AG131" s="800"/>
      <c r="AH131" s="800"/>
      <c r="AI131" s="800"/>
      <c r="AJ131" s="801"/>
      <c r="AK131" s="802">
        <v>13940112</v>
      </c>
      <c r="AL131" s="800"/>
      <c r="AM131" s="800"/>
      <c r="AN131" s="800"/>
      <c r="AO131" s="801"/>
      <c r="AP131" s="803"/>
      <c r="AQ131" s="804"/>
      <c r="AR131" s="804"/>
      <c r="AS131" s="804"/>
      <c r="AT131" s="805"/>
      <c r="AU131" s="233"/>
      <c r="AV131" s="233"/>
      <c r="AW131" s="233"/>
      <c r="AX131" s="765" t="s">
        <v>507</v>
      </c>
      <c r="AY131" s="766"/>
      <c r="AZ131" s="766"/>
      <c r="BA131" s="766"/>
      <c r="BB131" s="766"/>
      <c r="BC131" s="766"/>
      <c r="BD131" s="766"/>
      <c r="BE131" s="767"/>
      <c r="BF131" s="768" t="s">
        <v>259</v>
      </c>
      <c r="BG131" s="769"/>
      <c r="BH131" s="769"/>
      <c r="BI131" s="769"/>
      <c r="BJ131" s="769"/>
      <c r="BK131" s="769"/>
      <c r="BL131" s="770"/>
      <c r="BM131" s="768">
        <v>350</v>
      </c>
      <c r="BN131" s="769"/>
      <c r="BO131" s="769"/>
      <c r="BP131" s="769"/>
      <c r="BQ131" s="769"/>
      <c r="BR131" s="769"/>
      <c r="BS131" s="770"/>
      <c r="BT131" s="771"/>
      <c r="BU131" s="772"/>
      <c r="BV131" s="772"/>
      <c r="BW131" s="772"/>
      <c r="BX131" s="772"/>
      <c r="BY131" s="772"/>
      <c r="BZ131" s="773"/>
      <c r="CA131" s="256"/>
      <c r="CB131" s="256"/>
      <c r="CC131" s="256"/>
      <c r="CD131" s="256"/>
      <c r="CE131" s="256"/>
      <c r="CF131" s="256"/>
      <c r="CG131" s="256"/>
      <c r="CH131" s="256"/>
      <c r="CI131" s="256"/>
      <c r="CJ131" s="256"/>
      <c r="CK131" s="256"/>
      <c r="CL131" s="256"/>
      <c r="CM131" s="256"/>
      <c r="CN131" s="256"/>
      <c r="CO131" s="256"/>
      <c r="CP131" s="256"/>
      <c r="CQ131" s="256"/>
      <c r="CR131" s="256"/>
      <c r="CS131" s="256"/>
      <c r="CT131" s="256"/>
      <c r="CU131" s="256"/>
      <c r="CV131" s="256"/>
      <c r="CW131" s="256"/>
      <c r="CX131" s="256"/>
      <c r="CY131" s="256"/>
      <c r="CZ131" s="256"/>
      <c r="DA131" s="256"/>
      <c r="DB131" s="256"/>
      <c r="DC131" s="256"/>
      <c r="DD131" s="256"/>
      <c r="DE131" s="256"/>
      <c r="DF131" s="256"/>
      <c r="DG131" s="256"/>
      <c r="DH131" s="256"/>
      <c r="DI131" s="256"/>
      <c r="DJ131" s="256"/>
      <c r="DK131" s="256"/>
      <c r="DL131" s="256"/>
      <c r="DM131" s="256"/>
      <c r="DN131" s="256"/>
      <c r="DO131" s="256"/>
      <c r="DP131" s="233"/>
      <c r="DQ131" s="233"/>
      <c r="DR131" s="233"/>
      <c r="DS131" s="233"/>
      <c r="DT131" s="233"/>
      <c r="DU131" s="233"/>
      <c r="DV131" s="233"/>
      <c r="DW131" s="233"/>
      <c r="DX131" s="233"/>
      <c r="DY131" s="233"/>
      <c r="DZ131" s="233"/>
    </row>
    <row r="132" spans="1:131" s="230" customFormat="1" ht="26.25" customHeight="1" x14ac:dyDescent="0.2">
      <c r="A132" s="774" t="s">
        <v>508</v>
      </c>
      <c r="B132" s="775"/>
      <c r="C132" s="775"/>
      <c r="D132" s="775"/>
      <c r="E132" s="775"/>
      <c r="F132" s="775"/>
      <c r="G132" s="775"/>
      <c r="H132" s="775"/>
      <c r="I132" s="775"/>
      <c r="J132" s="775"/>
      <c r="K132" s="775"/>
      <c r="L132" s="775"/>
      <c r="M132" s="775"/>
      <c r="N132" s="775"/>
      <c r="O132" s="775"/>
      <c r="P132" s="775"/>
      <c r="Q132" s="775"/>
      <c r="R132" s="775"/>
      <c r="S132" s="775"/>
      <c r="T132" s="775"/>
      <c r="U132" s="775"/>
      <c r="V132" s="778" t="s">
        <v>509</v>
      </c>
      <c r="W132" s="778"/>
      <c r="X132" s="778"/>
      <c r="Y132" s="778"/>
      <c r="Z132" s="779"/>
      <c r="AA132" s="780">
        <v>4.5473918690000001</v>
      </c>
      <c r="AB132" s="781"/>
      <c r="AC132" s="781"/>
      <c r="AD132" s="781"/>
      <c r="AE132" s="782"/>
      <c r="AF132" s="783">
        <v>3.6191752519999998</v>
      </c>
      <c r="AG132" s="781"/>
      <c r="AH132" s="781"/>
      <c r="AI132" s="781"/>
      <c r="AJ132" s="782"/>
      <c r="AK132" s="783">
        <v>2.4739758190000001</v>
      </c>
      <c r="AL132" s="781"/>
      <c r="AM132" s="781"/>
      <c r="AN132" s="781"/>
      <c r="AO132" s="782"/>
      <c r="AP132" s="784"/>
      <c r="AQ132" s="785"/>
      <c r="AR132" s="785"/>
      <c r="AS132" s="785"/>
      <c r="AT132" s="786"/>
      <c r="AU132" s="257"/>
      <c r="AV132" s="233"/>
      <c r="AW132" s="233"/>
      <c r="AX132" s="233"/>
      <c r="AY132" s="233"/>
      <c r="AZ132" s="233"/>
      <c r="BA132" s="233"/>
      <c r="BB132" s="233"/>
      <c r="BC132" s="233"/>
      <c r="BD132" s="233"/>
      <c r="BE132" s="233"/>
      <c r="BF132" s="233"/>
      <c r="BG132" s="233"/>
      <c r="BH132" s="233"/>
      <c r="BI132" s="233"/>
      <c r="BJ132" s="233"/>
      <c r="BK132" s="233"/>
      <c r="BL132" s="233"/>
      <c r="BM132" s="233"/>
      <c r="BN132" s="233"/>
      <c r="BO132" s="233"/>
      <c r="BP132" s="233"/>
      <c r="BQ132" s="233"/>
      <c r="BR132" s="233"/>
      <c r="BS132" s="234"/>
      <c r="BT132" s="233"/>
      <c r="BU132" s="233"/>
      <c r="BV132" s="233"/>
      <c r="BW132" s="233"/>
      <c r="BX132" s="233"/>
      <c r="BY132" s="233"/>
      <c r="BZ132" s="233"/>
      <c r="CA132" s="256"/>
      <c r="CB132" s="256"/>
      <c r="CC132" s="256"/>
      <c r="CD132" s="256"/>
      <c r="CE132" s="256"/>
      <c r="CF132" s="256"/>
      <c r="CG132" s="256"/>
      <c r="CH132" s="256"/>
      <c r="CI132" s="256"/>
      <c r="CJ132" s="256"/>
      <c r="CK132" s="256"/>
      <c r="CL132" s="256"/>
      <c r="CM132" s="256"/>
      <c r="CN132" s="256"/>
      <c r="CO132" s="256"/>
      <c r="CP132" s="256"/>
      <c r="CQ132" s="256"/>
      <c r="CR132" s="256"/>
      <c r="CS132" s="256"/>
      <c r="CT132" s="256"/>
      <c r="CU132" s="256"/>
      <c r="CV132" s="256"/>
      <c r="CW132" s="256"/>
      <c r="CX132" s="256"/>
      <c r="CY132" s="256"/>
      <c r="CZ132" s="256"/>
      <c r="DA132" s="256"/>
      <c r="DB132" s="256"/>
      <c r="DC132" s="256"/>
      <c r="DD132" s="256"/>
      <c r="DE132" s="256"/>
      <c r="DF132" s="256"/>
      <c r="DG132" s="256"/>
      <c r="DH132" s="256"/>
      <c r="DI132" s="256"/>
      <c r="DJ132" s="256"/>
      <c r="DK132" s="256"/>
      <c r="DL132" s="256"/>
      <c r="DM132" s="256"/>
      <c r="DN132" s="256"/>
      <c r="DO132" s="256"/>
      <c r="DP132" s="233"/>
      <c r="DQ132" s="233"/>
      <c r="DR132" s="233"/>
      <c r="DS132" s="233"/>
      <c r="DT132" s="233"/>
      <c r="DU132" s="233"/>
      <c r="DV132" s="233"/>
      <c r="DW132" s="233"/>
      <c r="DX132" s="233"/>
      <c r="DY132" s="233"/>
      <c r="DZ132" s="233"/>
    </row>
    <row r="133" spans="1:131" s="230" customFormat="1" ht="26.25" customHeight="1" thickBot="1" x14ac:dyDescent="0.25">
      <c r="A133" s="776"/>
      <c r="B133" s="777"/>
      <c r="C133" s="777"/>
      <c r="D133" s="777"/>
      <c r="E133" s="777"/>
      <c r="F133" s="777"/>
      <c r="G133" s="777"/>
      <c r="H133" s="777"/>
      <c r="I133" s="777"/>
      <c r="J133" s="777"/>
      <c r="K133" s="777"/>
      <c r="L133" s="777"/>
      <c r="M133" s="777"/>
      <c r="N133" s="777"/>
      <c r="O133" s="777"/>
      <c r="P133" s="777"/>
      <c r="Q133" s="777"/>
      <c r="R133" s="777"/>
      <c r="S133" s="777"/>
      <c r="T133" s="777"/>
      <c r="U133" s="777"/>
      <c r="V133" s="757" t="s">
        <v>510</v>
      </c>
      <c r="W133" s="757"/>
      <c r="X133" s="757"/>
      <c r="Y133" s="757"/>
      <c r="Z133" s="758"/>
      <c r="AA133" s="759">
        <v>4.9000000000000004</v>
      </c>
      <c r="AB133" s="760"/>
      <c r="AC133" s="760"/>
      <c r="AD133" s="760"/>
      <c r="AE133" s="761"/>
      <c r="AF133" s="759">
        <v>4.4000000000000004</v>
      </c>
      <c r="AG133" s="760"/>
      <c r="AH133" s="760"/>
      <c r="AI133" s="760"/>
      <c r="AJ133" s="761"/>
      <c r="AK133" s="759">
        <v>3.5</v>
      </c>
      <c r="AL133" s="760"/>
      <c r="AM133" s="760"/>
      <c r="AN133" s="760"/>
      <c r="AO133" s="761"/>
      <c r="AP133" s="762"/>
      <c r="AQ133" s="763"/>
      <c r="AR133" s="763"/>
      <c r="AS133" s="763"/>
      <c r="AT133" s="764"/>
      <c r="AU133" s="233"/>
      <c r="AV133" s="233"/>
      <c r="AW133" s="233"/>
      <c r="AX133" s="233"/>
      <c r="AY133" s="233"/>
      <c r="AZ133" s="233"/>
      <c r="BA133" s="233"/>
      <c r="BB133" s="233"/>
      <c r="BC133" s="233"/>
      <c r="BD133" s="233"/>
      <c r="BE133" s="233"/>
      <c r="BF133" s="233"/>
      <c r="BG133" s="233"/>
      <c r="BH133" s="233"/>
      <c r="BI133" s="233"/>
      <c r="BJ133" s="233"/>
      <c r="BK133" s="233"/>
      <c r="BL133" s="233"/>
      <c r="BM133" s="233"/>
      <c r="BN133" s="256"/>
      <c r="BO133" s="256"/>
      <c r="BP133" s="256"/>
      <c r="BQ133" s="256"/>
      <c r="BR133" s="256"/>
      <c r="BS133" s="256"/>
      <c r="BT133" s="256"/>
      <c r="BU133" s="256"/>
      <c r="BV133" s="256"/>
      <c r="BW133" s="256"/>
      <c r="BX133" s="256"/>
      <c r="BY133" s="256"/>
      <c r="BZ133" s="256"/>
      <c r="CA133" s="256"/>
      <c r="CB133" s="256"/>
      <c r="CC133" s="256"/>
      <c r="CD133" s="256"/>
      <c r="CE133" s="256"/>
      <c r="CF133" s="256"/>
      <c r="CG133" s="256"/>
      <c r="CH133" s="256"/>
      <c r="CI133" s="256"/>
      <c r="CJ133" s="256"/>
      <c r="CK133" s="256"/>
      <c r="CL133" s="256"/>
      <c r="CM133" s="256"/>
      <c r="CN133" s="256"/>
      <c r="CO133" s="256"/>
      <c r="CP133" s="256"/>
      <c r="CQ133" s="256"/>
      <c r="CR133" s="256"/>
      <c r="CS133" s="256"/>
      <c r="CT133" s="256"/>
      <c r="CU133" s="256"/>
      <c r="CV133" s="256"/>
      <c r="CW133" s="256"/>
      <c r="CX133" s="256"/>
      <c r="CY133" s="256"/>
      <c r="CZ133" s="256"/>
      <c r="DA133" s="256"/>
      <c r="DB133" s="256"/>
      <c r="DC133" s="256"/>
      <c r="DD133" s="256"/>
      <c r="DE133" s="256"/>
      <c r="DF133" s="256"/>
      <c r="DG133" s="256"/>
      <c r="DH133" s="256"/>
      <c r="DI133" s="256"/>
      <c r="DJ133" s="256"/>
      <c r="DK133" s="256"/>
      <c r="DL133" s="256"/>
      <c r="DM133" s="256"/>
      <c r="DN133" s="256"/>
      <c r="DO133" s="256"/>
      <c r="DP133" s="233"/>
      <c r="DQ133" s="233"/>
      <c r="DR133" s="233"/>
      <c r="DS133" s="233"/>
      <c r="DT133" s="233"/>
      <c r="DU133" s="233"/>
      <c r="DV133" s="233"/>
      <c r="DW133" s="233"/>
      <c r="DX133" s="233"/>
      <c r="DY133" s="233"/>
      <c r="DZ133" s="233"/>
    </row>
    <row r="134" spans="1:131" ht="11.25" customHeight="1" x14ac:dyDescent="0.2">
      <c r="A134" s="258"/>
      <c r="B134" s="258"/>
      <c r="C134" s="258"/>
      <c r="D134" s="258"/>
      <c r="E134" s="258"/>
      <c r="F134" s="258"/>
      <c r="G134" s="258"/>
      <c r="H134" s="258"/>
      <c r="I134" s="258"/>
      <c r="J134" s="258"/>
      <c r="K134" s="258"/>
      <c r="L134" s="258"/>
      <c r="M134" s="258"/>
      <c r="N134" s="258"/>
      <c r="O134" s="258"/>
      <c r="P134" s="258"/>
      <c r="Q134" s="258"/>
      <c r="R134" s="258"/>
      <c r="S134" s="258"/>
      <c r="T134" s="258"/>
      <c r="U134" s="258"/>
      <c r="V134" s="258"/>
      <c r="W134" s="258"/>
      <c r="X134" s="258"/>
      <c r="Y134" s="258"/>
      <c r="Z134" s="258"/>
      <c r="AA134" s="258"/>
      <c r="AB134" s="258"/>
      <c r="AC134" s="258"/>
      <c r="AD134" s="258"/>
      <c r="AE134" s="258"/>
      <c r="AF134" s="258"/>
      <c r="AG134" s="258"/>
      <c r="AH134" s="258"/>
      <c r="AI134" s="258"/>
      <c r="AJ134" s="258"/>
      <c r="AK134" s="258"/>
      <c r="AL134" s="258"/>
      <c r="AM134" s="258"/>
      <c r="AN134" s="258"/>
      <c r="AO134" s="258"/>
      <c r="AP134" s="258"/>
      <c r="AQ134" s="258"/>
      <c r="AR134" s="258"/>
      <c r="AS134" s="258"/>
      <c r="AT134" s="258"/>
      <c r="AU134" s="233"/>
      <c r="AV134" s="233"/>
      <c r="AW134" s="233"/>
      <c r="AX134" s="233"/>
      <c r="AY134" s="233"/>
      <c r="AZ134" s="233"/>
      <c r="BA134" s="233"/>
      <c r="BB134" s="233"/>
      <c r="BC134" s="233"/>
      <c r="BD134" s="233"/>
      <c r="BE134" s="233"/>
      <c r="BF134" s="233"/>
      <c r="BG134" s="233"/>
      <c r="BH134" s="233"/>
      <c r="BI134" s="233"/>
      <c r="BJ134" s="233"/>
      <c r="BK134" s="233"/>
      <c r="BL134" s="233"/>
      <c r="BM134" s="233"/>
      <c r="BN134" s="256"/>
      <c r="BO134" s="256"/>
      <c r="BP134" s="256"/>
      <c r="BQ134" s="256"/>
      <c r="BR134" s="256"/>
      <c r="BS134" s="256"/>
      <c r="BT134" s="256"/>
      <c r="BU134" s="256"/>
      <c r="BV134" s="256"/>
      <c r="BW134" s="256"/>
      <c r="BX134" s="256"/>
      <c r="BY134" s="256"/>
      <c r="BZ134" s="256"/>
      <c r="CA134" s="256"/>
      <c r="CB134" s="256"/>
      <c r="CC134" s="256"/>
      <c r="CD134" s="256"/>
      <c r="CE134" s="256"/>
      <c r="CF134" s="256"/>
      <c r="CG134" s="256"/>
      <c r="CH134" s="256"/>
      <c r="CI134" s="256"/>
      <c r="CJ134" s="256"/>
      <c r="CK134" s="256"/>
      <c r="CL134" s="256"/>
      <c r="CM134" s="256"/>
      <c r="CN134" s="256"/>
      <c r="CO134" s="256"/>
      <c r="CP134" s="256"/>
      <c r="CQ134" s="256"/>
      <c r="CR134" s="256"/>
      <c r="CS134" s="256"/>
      <c r="CT134" s="256"/>
      <c r="CU134" s="256"/>
      <c r="CV134" s="256"/>
      <c r="CW134" s="256"/>
      <c r="CX134" s="256"/>
      <c r="CY134" s="256"/>
      <c r="CZ134" s="256"/>
      <c r="DA134" s="256"/>
      <c r="DB134" s="256"/>
      <c r="DC134" s="256"/>
      <c r="DD134" s="256"/>
      <c r="DE134" s="256"/>
      <c r="DF134" s="256"/>
      <c r="DG134" s="256"/>
      <c r="DH134" s="256"/>
      <c r="DI134" s="256"/>
      <c r="DJ134" s="256"/>
      <c r="DK134" s="256"/>
      <c r="DL134" s="256"/>
      <c r="DM134" s="256"/>
      <c r="DN134" s="256"/>
      <c r="DO134" s="256"/>
      <c r="DP134" s="233"/>
      <c r="DQ134" s="233"/>
      <c r="DR134" s="233"/>
      <c r="DS134" s="233"/>
      <c r="DT134" s="233"/>
      <c r="DU134" s="233"/>
      <c r="DV134" s="233"/>
      <c r="DW134" s="233"/>
      <c r="DX134" s="233"/>
      <c r="DY134" s="233"/>
      <c r="DZ134" s="233"/>
      <c r="EA134" s="230"/>
    </row>
    <row r="135" spans="1:131" ht="14" hidden="1" x14ac:dyDescent="0.2">
      <c r="AU135" s="258"/>
      <c r="AV135" s="258"/>
      <c r="AW135" s="258"/>
      <c r="AX135" s="258"/>
      <c r="AY135" s="258"/>
      <c r="AZ135" s="258"/>
      <c r="BA135" s="258"/>
      <c r="BB135" s="258"/>
      <c r="BC135" s="258"/>
      <c r="BD135" s="258"/>
      <c r="BE135" s="258"/>
      <c r="BF135" s="258"/>
      <c r="BG135" s="258"/>
      <c r="BH135" s="258"/>
      <c r="BI135" s="258"/>
      <c r="BJ135" s="258"/>
      <c r="BK135" s="258"/>
      <c r="BL135" s="258"/>
      <c r="BM135" s="258"/>
      <c r="BN135" s="258"/>
      <c r="BO135" s="258"/>
      <c r="BP135" s="258"/>
      <c r="BQ135" s="258"/>
      <c r="BR135" s="258"/>
      <c r="BS135" s="258"/>
      <c r="BT135" s="258"/>
      <c r="BU135" s="258"/>
      <c r="BV135" s="258"/>
      <c r="BW135" s="258"/>
      <c r="BX135" s="258"/>
      <c r="BY135" s="258"/>
      <c r="BZ135" s="258"/>
      <c r="CA135" s="258"/>
      <c r="CB135" s="258"/>
      <c r="CC135" s="258"/>
      <c r="CD135" s="258"/>
      <c r="CE135" s="258"/>
      <c r="CF135" s="258"/>
      <c r="CG135" s="258"/>
      <c r="CH135" s="258"/>
      <c r="CI135" s="258"/>
      <c r="CJ135" s="258"/>
      <c r="CK135" s="258"/>
      <c r="CL135" s="258"/>
      <c r="CM135" s="258"/>
      <c r="CN135" s="258"/>
      <c r="CO135" s="258"/>
      <c r="CP135" s="258"/>
      <c r="CQ135" s="258"/>
      <c r="CR135" s="258"/>
      <c r="CS135" s="258"/>
      <c r="CT135" s="258"/>
      <c r="CU135" s="258"/>
      <c r="CV135" s="258"/>
      <c r="CW135" s="258"/>
      <c r="CX135" s="258"/>
      <c r="CY135" s="258"/>
      <c r="CZ135" s="258"/>
      <c r="DA135" s="258"/>
      <c r="DB135" s="258"/>
      <c r="DC135" s="258"/>
      <c r="DD135" s="258"/>
      <c r="DE135" s="258"/>
      <c r="DF135" s="258"/>
      <c r="DG135" s="258"/>
      <c r="DH135" s="258"/>
      <c r="DI135" s="258"/>
      <c r="DJ135" s="258"/>
      <c r="DK135" s="258"/>
      <c r="DL135" s="258"/>
      <c r="DM135" s="258"/>
      <c r="DN135" s="258"/>
      <c r="DO135" s="258"/>
      <c r="DP135" s="258"/>
      <c r="DQ135" s="258"/>
      <c r="DR135" s="258"/>
      <c r="DS135" s="258"/>
      <c r="DT135" s="258"/>
      <c r="DU135" s="258"/>
      <c r="DV135" s="258"/>
      <c r="DW135" s="258"/>
      <c r="DX135" s="258"/>
      <c r="DY135" s="258"/>
      <c r="DZ135" s="258"/>
    </row>
  </sheetData>
  <sheetProtection algorithmName="SHA-512" hashValue="wghEGXbKtjolPht71h2X1leuIq9gQguOToR/0eEhk5ZYXC5TBN95D6ABtqWmtx5JAdAg4yCsg7RAgDjYlo5sJg==" saltValue="DVeb83eP9pjfIFYrUdyQZg=="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BD6F0EC-3A2B-4C54-B388-A01177758666}">
  <sheetPr>
    <pageSetUpPr fitToPage="1"/>
  </sheetPr>
  <dimension ref="A1:DQ105"/>
  <sheetViews>
    <sheetView showGridLines="0" view="pageBreakPreview" zoomScaleNormal="85" zoomScaleSheetLayoutView="100" workbookViewId="0"/>
  </sheetViews>
  <sheetFormatPr defaultColWidth="0" defaultRowHeight="13.5" customHeight="1" zeroHeight="1" x14ac:dyDescent="0.2"/>
  <cols>
    <col min="1" max="120" width="2.7265625" style="260" customWidth="1"/>
    <col min="121" max="121" width="0" style="259" hidden="1" customWidth="1"/>
    <col min="122" max="16384" width="9" style="259" hidden="1"/>
  </cols>
  <sheetData>
    <row r="1" spans="1:120" ht="13" x14ac:dyDescent="0.2">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row>
    <row r="2" spans="1:120" ht="13" x14ac:dyDescent="0.2"/>
    <row r="3" spans="1:120" ht="13" x14ac:dyDescent="0.2"/>
    <row r="4" spans="1:120" ht="13" x14ac:dyDescent="0.2"/>
    <row r="5" spans="1:120" ht="13" x14ac:dyDescent="0.2"/>
    <row r="6" spans="1:120" ht="13" x14ac:dyDescent="0.2"/>
    <row r="7" spans="1:120" ht="13" x14ac:dyDescent="0.2"/>
    <row r="8" spans="1:120" ht="13" x14ac:dyDescent="0.2"/>
    <row r="9" spans="1:120" ht="13" x14ac:dyDescent="0.2"/>
    <row r="10" spans="1:120" ht="13" x14ac:dyDescent="0.2"/>
    <row r="11" spans="1:120" ht="13" x14ac:dyDescent="0.2"/>
    <row r="12" spans="1:120" ht="13" x14ac:dyDescent="0.2"/>
    <row r="13" spans="1:120" ht="13" x14ac:dyDescent="0.2"/>
    <row r="14" spans="1:120" ht="13" x14ac:dyDescent="0.2"/>
    <row r="15" spans="1:120" ht="13" x14ac:dyDescent="0.2"/>
    <row r="16" spans="1:120" ht="13" x14ac:dyDescent="0.2">
      <c r="DP16" s="259"/>
    </row>
    <row r="17" spans="119:120" ht="13" x14ac:dyDescent="0.2">
      <c r="DP17" s="259"/>
    </row>
    <row r="18" spans="119:120" ht="13" x14ac:dyDescent="0.2"/>
    <row r="19" spans="119:120" ht="13" x14ac:dyDescent="0.2"/>
    <row r="20" spans="119:120" ht="13" x14ac:dyDescent="0.2">
      <c r="DO20" s="259"/>
      <c r="DP20" s="259"/>
    </row>
    <row r="21" spans="119:120" ht="13" x14ac:dyDescent="0.2">
      <c r="DP21" s="259"/>
    </row>
    <row r="22" spans="119:120" ht="13" x14ac:dyDescent="0.2"/>
    <row r="23" spans="119:120" ht="13" x14ac:dyDescent="0.2">
      <c r="DO23" s="259"/>
      <c r="DP23" s="259"/>
    </row>
    <row r="24" spans="119:120" ht="13" x14ac:dyDescent="0.2">
      <c r="DP24" s="259"/>
    </row>
    <row r="25" spans="119:120" ht="13" x14ac:dyDescent="0.2">
      <c r="DP25" s="259"/>
    </row>
    <row r="26" spans="119:120" ht="13" x14ac:dyDescent="0.2">
      <c r="DO26" s="259"/>
      <c r="DP26" s="259"/>
    </row>
    <row r="27" spans="119:120" ht="13" x14ac:dyDescent="0.2"/>
    <row r="28" spans="119:120" ht="13" x14ac:dyDescent="0.2">
      <c r="DO28" s="259"/>
      <c r="DP28" s="259"/>
    </row>
    <row r="29" spans="119:120" ht="13" x14ac:dyDescent="0.2">
      <c r="DP29" s="259"/>
    </row>
    <row r="30" spans="119:120" ht="13" x14ac:dyDescent="0.2"/>
    <row r="31" spans="119:120" ht="13" x14ac:dyDescent="0.2">
      <c r="DO31" s="259"/>
      <c r="DP31" s="259"/>
    </row>
    <row r="32" spans="119:120" ht="13" x14ac:dyDescent="0.2"/>
    <row r="33" spans="98:120" ht="13" x14ac:dyDescent="0.2">
      <c r="DO33" s="259"/>
      <c r="DP33" s="259"/>
    </row>
    <row r="34" spans="98:120" ht="13" x14ac:dyDescent="0.2">
      <c r="DM34" s="259"/>
    </row>
    <row r="35" spans="98:120" ht="13" x14ac:dyDescent="0.2">
      <c r="CT35" s="259"/>
      <c r="CU35" s="259"/>
      <c r="CV35" s="259"/>
      <c r="CY35" s="259"/>
      <c r="CZ35" s="259"/>
      <c r="DA35" s="259"/>
      <c r="DD35" s="259"/>
      <c r="DE35" s="259"/>
      <c r="DF35" s="259"/>
      <c r="DI35" s="259"/>
      <c r="DJ35" s="259"/>
      <c r="DK35" s="259"/>
      <c r="DM35" s="259"/>
      <c r="DN35" s="259"/>
      <c r="DO35" s="259"/>
      <c r="DP35" s="259"/>
    </row>
    <row r="36" spans="98:120" ht="13" x14ac:dyDescent="0.2"/>
    <row r="37" spans="98:120" ht="13" x14ac:dyDescent="0.2">
      <c r="CW37" s="259"/>
      <c r="DB37" s="259"/>
      <c r="DG37" s="259"/>
      <c r="DL37" s="259"/>
      <c r="DP37" s="259"/>
    </row>
    <row r="38" spans="98:120" ht="13" x14ac:dyDescent="0.2">
      <c r="CT38" s="259"/>
      <c r="CU38" s="259"/>
      <c r="CV38" s="259"/>
      <c r="CW38" s="259"/>
      <c r="CY38" s="259"/>
      <c r="CZ38" s="259"/>
      <c r="DA38" s="259"/>
      <c r="DB38" s="259"/>
      <c r="DD38" s="259"/>
      <c r="DE38" s="259"/>
      <c r="DF38" s="259"/>
      <c r="DG38" s="259"/>
      <c r="DI38" s="259"/>
      <c r="DJ38" s="259"/>
      <c r="DK38" s="259"/>
      <c r="DL38" s="259"/>
      <c r="DN38" s="259"/>
      <c r="DO38" s="259"/>
      <c r="DP38" s="259"/>
    </row>
    <row r="39" spans="98:120" ht="13" x14ac:dyDescent="0.2"/>
    <row r="40" spans="98:120" ht="13" x14ac:dyDescent="0.2"/>
    <row r="41" spans="98:120" ht="13" x14ac:dyDescent="0.2"/>
    <row r="42" spans="98:120" ht="13" x14ac:dyDescent="0.2"/>
    <row r="43" spans="98:120" ht="13" x14ac:dyDescent="0.2"/>
    <row r="44" spans="98:120" ht="13" x14ac:dyDescent="0.2"/>
    <row r="45" spans="98:120" ht="13" x14ac:dyDescent="0.2"/>
    <row r="46" spans="98:120" ht="13" x14ac:dyDescent="0.2"/>
    <row r="47" spans="98:120" ht="13" x14ac:dyDescent="0.2"/>
    <row r="48" spans="98:120" ht="13" x14ac:dyDescent="0.2"/>
    <row r="49" spans="22:120" ht="13" x14ac:dyDescent="0.2">
      <c r="DN49" s="259"/>
      <c r="DO49" s="259"/>
      <c r="DP49" s="259"/>
    </row>
    <row r="50" spans="22:120" ht="13" x14ac:dyDescent="0.2"/>
    <row r="51" spans="22:120" ht="13" x14ac:dyDescent="0.2"/>
    <row r="52" spans="22:120" ht="13" x14ac:dyDescent="0.2"/>
    <row r="53" spans="22:120" ht="13" x14ac:dyDescent="0.2"/>
    <row r="54" spans="22:120" ht="13" x14ac:dyDescent="0.2"/>
    <row r="55" spans="22:120" ht="13" x14ac:dyDescent="0.2"/>
    <row r="56" spans="22:120" ht="13" x14ac:dyDescent="0.2"/>
    <row r="57" spans="22:120" ht="13" x14ac:dyDescent="0.2"/>
    <row r="58" spans="22:120" ht="13" x14ac:dyDescent="0.2"/>
    <row r="59" spans="22:120" ht="13" x14ac:dyDescent="0.2"/>
    <row r="60" spans="22:120" ht="13" x14ac:dyDescent="0.2"/>
    <row r="61" spans="22:120" ht="13" x14ac:dyDescent="0.2"/>
    <row r="62" spans="22:120" ht="13" x14ac:dyDescent="0.2"/>
    <row r="63" spans="22:120" ht="13" x14ac:dyDescent="0.2">
      <c r="W63" s="259"/>
      <c r="CS63" s="259"/>
      <c r="CX63" s="259"/>
      <c r="DC63" s="259"/>
      <c r="DH63" s="259"/>
    </row>
    <row r="64" spans="22:120" ht="13" x14ac:dyDescent="0.2">
      <c r="V64" s="259"/>
    </row>
    <row r="65" spans="15:120" ht="13" x14ac:dyDescent="0.2">
      <c r="X65" s="259"/>
      <c r="Z65" s="259"/>
      <c r="AA65" s="259"/>
      <c r="AB65" s="259"/>
      <c r="AC65" s="259"/>
      <c r="AD65" s="259"/>
      <c r="AE65" s="259"/>
      <c r="AF65" s="259"/>
      <c r="AG65" s="259"/>
      <c r="AH65" s="259"/>
      <c r="AI65" s="259"/>
      <c r="AJ65" s="259"/>
      <c r="AK65" s="259"/>
      <c r="AL65" s="259"/>
      <c r="AM65" s="259"/>
      <c r="AN65" s="259"/>
      <c r="AO65" s="259"/>
      <c r="AP65" s="259"/>
      <c r="AQ65" s="259"/>
      <c r="AR65" s="259"/>
      <c r="AS65" s="259"/>
      <c r="AT65" s="259"/>
      <c r="AU65" s="259"/>
      <c r="AV65" s="259"/>
      <c r="AW65" s="259"/>
      <c r="AX65" s="259"/>
      <c r="AY65" s="259"/>
      <c r="AZ65" s="259"/>
      <c r="BA65" s="259"/>
      <c r="BB65" s="259"/>
      <c r="BC65" s="259"/>
      <c r="BD65" s="259"/>
      <c r="BE65" s="259"/>
      <c r="BF65" s="259"/>
      <c r="BG65" s="259"/>
      <c r="BH65" s="259"/>
      <c r="BI65" s="259"/>
      <c r="BJ65" s="259"/>
      <c r="BK65" s="259"/>
      <c r="BL65" s="259"/>
      <c r="BM65" s="259"/>
      <c r="BN65" s="259"/>
      <c r="BO65" s="259"/>
      <c r="BP65" s="259"/>
      <c r="BQ65" s="259"/>
      <c r="BR65" s="259"/>
      <c r="BS65" s="259"/>
      <c r="BT65" s="259"/>
      <c r="BU65" s="259"/>
      <c r="BV65" s="259"/>
      <c r="BW65" s="259"/>
      <c r="BX65" s="259"/>
      <c r="BY65" s="259"/>
      <c r="BZ65" s="259"/>
      <c r="CA65" s="259"/>
      <c r="CB65" s="259"/>
      <c r="CC65" s="259"/>
      <c r="CD65" s="259"/>
      <c r="CE65" s="259"/>
      <c r="CF65" s="259"/>
      <c r="CG65" s="259"/>
      <c r="CH65" s="259"/>
      <c r="CI65" s="259"/>
      <c r="CJ65" s="259"/>
      <c r="CK65" s="259"/>
      <c r="CL65" s="259"/>
      <c r="CM65" s="259"/>
      <c r="CN65" s="259"/>
      <c r="CO65" s="259"/>
      <c r="CP65" s="259"/>
      <c r="CQ65" s="259"/>
      <c r="CR65" s="259"/>
      <c r="CU65" s="259"/>
      <c r="CZ65" s="259"/>
      <c r="DE65" s="259"/>
      <c r="DJ65" s="259"/>
    </row>
    <row r="66" spans="15:120" ht="13" x14ac:dyDescent="0.2">
      <c r="Q66" s="259"/>
      <c r="S66" s="259"/>
      <c r="U66" s="259"/>
      <c r="DM66" s="259"/>
    </row>
    <row r="67" spans="15:120" ht="13" x14ac:dyDescent="0.2">
      <c r="O67" s="259"/>
      <c r="P67" s="259"/>
      <c r="R67" s="259"/>
      <c r="T67" s="259"/>
      <c r="Y67" s="259"/>
      <c r="CT67" s="259"/>
      <c r="CV67" s="259"/>
      <c r="CW67" s="259"/>
      <c r="CY67" s="259"/>
      <c r="DA67" s="259"/>
      <c r="DB67" s="259"/>
      <c r="DD67" s="259"/>
      <c r="DF67" s="259"/>
      <c r="DG67" s="259"/>
      <c r="DI67" s="259"/>
      <c r="DK67" s="259"/>
      <c r="DL67" s="259"/>
      <c r="DN67" s="259"/>
      <c r="DO67" s="259"/>
      <c r="DP67" s="259"/>
    </row>
    <row r="68" spans="15:120" ht="13" x14ac:dyDescent="0.2"/>
    <row r="69" spans="15:120" ht="13" x14ac:dyDescent="0.2"/>
    <row r="70" spans="15:120" ht="13" x14ac:dyDescent="0.2"/>
    <row r="71" spans="15:120" ht="13" x14ac:dyDescent="0.2"/>
    <row r="72" spans="15:120" ht="13" x14ac:dyDescent="0.2">
      <c r="DP72" s="259"/>
    </row>
    <row r="73" spans="15:120" ht="13" x14ac:dyDescent="0.2">
      <c r="DP73" s="259"/>
    </row>
    <row r="74" spans="15:120" ht="13" x14ac:dyDescent="0.2"/>
    <row r="75" spans="15:120" ht="13" x14ac:dyDescent="0.2"/>
    <row r="76" spans="15:120" ht="13" x14ac:dyDescent="0.2"/>
    <row r="77" spans="15:120" ht="13" x14ac:dyDescent="0.2"/>
    <row r="78" spans="15:120" ht="13" x14ac:dyDescent="0.2"/>
    <row r="79" spans="15:120" ht="13" x14ac:dyDescent="0.2"/>
    <row r="80" spans="15:120" ht="13" x14ac:dyDescent="0.2"/>
    <row r="81" spans="97:112" ht="13" x14ac:dyDescent="0.2"/>
    <row r="82" spans="97:112" ht="13" x14ac:dyDescent="0.2"/>
    <row r="83" spans="97:112" ht="13" x14ac:dyDescent="0.2"/>
    <row r="84" spans="97:112" ht="13" x14ac:dyDescent="0.2"/>
    <row r="85" spans="97:112" ht="13" x14ac:dyDescent="0.2"/>
    <row r="86" spans="97:112" ht="13" x14ac:dyDescent="0.2"/>
    <row r="87" spans="97:112" ht="13" x14ac:dyDescent="0.2"/>
    <row r="88" spans="97:112" ht="13" x14ac:dyDescent="0.2"/>
    <row r="89" spans="97:112" ht="13" x14ac:dyDescent="0.2"/>
    <row r="90" spans="97:112" ht="13" x14ac:dyDescent="0.2"/>
    <row r="91" spans="97:112" ht="13" x14ac:dyDescent="0.2"/>
    <row r="92" spans="97:112" ht="13" x14ac:dyDescent="0.2"/>
    <row r="93" spans="97:112" ht="13" x14ac:dyDescent="0.2"/>
    <row r="94" spans="97:112" ht="13" x14ac:dyDescent="0.2"/>
    <row r="95" spans="97:112" ht="13" x14ac:dyDescent="0.2"/>
    <row r="96" spans="97:112" ht="13" x14ac:dyDescent="0.2">
      <c r="CS96" s="259"/>
      <c r="CX96" s="259"/>
      <c r="DC96" s="259"/>
      <c r="DH96" s="259"/>
    </row>
    <row r="97" spans="24:120" ht="13" x14ac:dyDescent="0.2">
      <c r="CS97" s="259"/>
      <c r="CX97" s="259"/>
      <c r="DC97" s="259"/>
      <c r="DH97" s="259"/>
      <c r="DP97" s="260" t="s">
        <v>511</v>
      </c>
    </row>
    <row r="98" spans="24:120" ht="13" hidden="1" x14ac:dyDescent="0.2">
      <c r="CS98" s="259"/>
      <c r="CX98" s="259"/>
      <c r="DC98" s="259"/>
      <c r="DH98" s="259"/>
    </row>
    <row r="99" spans="24:120" ht="13" hidden="1" x14ac:dyDescent="0.2">
      <c r="CS99" s="259"/>
      <c r="CX99" s="259"/>
      <c r="DC99" s="259"/>
      <c r="DH99" s="259"/>
    </row>
    <row r="101" spans="24:120" ht="12" hidden="1" customHeight="1" x14ac:dyDescent="0.2">
      <c r="X101" s="259"/>
      <c r="Y101" s="259"/>
      <c r="Z101" s="259"/>
      <c r="AA101" s="259"/>
      <c r="AB101" s="259"/>
      <c r="AC101" s="259"/>
      <c r="AD101" s="259"/>
      <c r="AE101" s="259"/>
      <c r="AF101" s="259"/>
      <c r="AG101" s="259"/>
      <c r="AH101" s="259"/>
      <c r="AI101" s="259"/>
      <c r="AJ101" s="259"/>
      <c r="AK101" s="259"/>
      <c r="AL101" s="259"/>
      <c r="AM101" s="259"/>
      <c r="AN101" s="259"/>
      <c r="AO101" s="259"/>
      <c r="AP101" s="259"/>
      <c r="AQ101" s="259"/>
      <c r="AR101" s="259"/>
      <c r="AS101" s="259"/>
      <c r="AT101" s="259"/>
      <c r="AU101" s="259"/>
      <c r="AV101" s="259"/>
      <c r="AW101" s="259"/>
      <c r="AX101" s="259"/>
      <c r="AY101" s="259"/>
      <c r="AZ101" s="259"/>
      <c r="BA101" s="259"/>
      <c r="BB101" s="259"/>
      <c r="BC101" s="259"/>
      <c r="BD101" s="259"/>
      <c r="BE101" s="259"/>
      <c r="BF101" s="259"/>
      <c r="BG101" s="259"/>
      <c r="BH101" s="259"/>
      <c r="BI101" s="259"/>
      <c r="BJ101" s="259"/>
      <c r="BK101" s="259"/>
      <c r="BL101" s="259"/>
      <c r="BM101" s="259"/>
      <c r="BN101" s="259"/>
      <c r="BO101" s="259"/>
      <c r="BP101" s="259"/>
      <c r="BQ101" s="259"/>
      <c r="BR101" s="259"/>
      <c r="BS101" s="259"/>
      <c r="BT101" s="259"/>
      <c r="BU101" s="259"/>
      <c r="BV101" s="259"/>
      <c r="BW101" s="259"/>
      <c r="BX101" s="259"/>
      <c r="BY101" s="259"/>
      <c r="BZ101" s="259"/>
      <c r="CA101" s="259"/>
      <c r="CB101" s="259"/>
      <c r="CC101" s="259"/>
      <c r="CD101" s="259"/>
      <c r="CE101" s="259"/>
      <c r="CF101" s="259"/>
      <c r="CG101" s="259"/>
      <c r="CH101" s="259"/>
      <c r="CI101" s="259"/>
      <c r="CJ101" s="259"/>
      <c r="CK101" s="259"/>
      <c r="CL101" s="259"/>
      <c r="CM101" s="259"/>
      <c r="CN101" s="259"/>
      <c r="CO101" s="259"/>
      <c r="CP101" s="259"/>
      <c r="CQ101" s="259"/>
      <c r="CR101" s="259"/>
      <c r="CU101" s="259"/>
      <c r="CZ101" s="259"/>
      <c r="DE101" s="259"/>
      <c r="DJ101" s="259"/>
    </row>
    <row r="102" spans="24:120" ht="1.5" hidden="1" customHeight="1" x14ac:dyDescent="0.2">
      <c r="CU102" s="259"/>
      <c r="CZ102" s="259"/>
      <c r="DE102" s="259"/>
      <c r="DJ102" s="259"/>
      <c r="DM102" s="259"/>
    </row>
    <row r="103" spans="24:120" ht="13" hidden="1" x14ac:dyDescent="0.2">
      <c r="CT103" s="259"/>
      <c r="CV103" s="259"/>
      <c r="CW103" s="259"/>
      <c r="CY103" s="259"/>
      <c r="DA103" s="259"/>
      <c r="DB103" s="259"/>
      <c r="DD103" s="259"/>
      <c r="DF103" s="259"/>
      <c r="DG103" s="259"/>
      <c r="DI103" s="259"/>
      <c r="DK103" s="259"/>
      <c r="DL103" s="259"/>
      <c r="DM103" s="259"/>
      <c r="DN103" s="259"/>
      <c r="DO103" s="259"/>
      <c r="DP103" s="259"/>
    </row>
    <row r="104" spans="24:120" ht="13" hidden="1" x14ac:dyDescent="0.2">
      <c r="CV104" s="259"/>
      <c r="CW104" s="259"/>
      <c r="DA104" s="259"/>
      <c r="DB104" s="259"/>
      <c r="DF104" s="259"/>
      <c r="DG104" s="259"/>
      <c r="DK104" s="259"/>
      <c r="DL104" s="259"/>
      <c r="DN104" s="259"/>
      <c r="DO104" s="259"/>
      <c r="DP104" s="259"/>
    </row>
    <row r="105" spans="24:120" ht="12.75" hidden="1" customHeight="1" x14ac:dyDescent="0.2"/>
  </sheetData>
  <sheetProtection algorithmName="SHA-512" hashValue="AqmHHgb7xIq0vss7QxVcXQ4mVmFbUP/GYjnGmzNmSEArB9nHI88opkYhPeI+/GSjWLlAaG/G2NZl19yDzy03mw==" saltValue="AGs0Op9UXXWmizZsiC0K0w==" spinCount="100000" sheet="1" objects="1" scenarios="1"/>
  <dataConsolidate/>
  <phoneticPr fontId="2"/>
  <printOptions horizontalCentered="1" verticalCentered="1"/>
  <pageMargins left="0" right="0" top="0" bottom="0" header="0" footer="0"/>
  <pageSetup paperSize="9" scale="45"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Normal="100" zoomScaleSheetLayoutView="55" workbookViewId="0"/>
  </sheetViews>
  <sheetFormatPr defaultColWidth="0" defaultRowHeight="13.5" customHeight="1" zeroHeight="1" x14ac:dyDescent="0.2"/>
  <cols>
    <col min="1" max="116" width="2.6328125" style="260" customWidth="1"/>
    <col min="117" max="16384" width="9" style="259" hidden="1"/>
  </cols>
  <sheetData>
    <row r="1" spans="2:116" ht="13" x14ac:dyDescent="0.2">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row>
    <row r="2" spans="2:116" ht="13" x14ac:dyDescent="0.2"/>
    <row r="3" spans="2:116" ht="13" x14ac:dyDescent="0.2"/>
    <row r="4" spans="2:116" ht="13" x14ac:dyDescent="0.2">
      <c r="R4" s="259"/>
      <c r="S4" s="259"/>
      <c r="T4" s="259"/>
      <c r="U4" s="259"/>
      <c r="V4" s="259"/>
      <c r="W4" s="259"/>
      <c r="X4" s="259"/>
      <c r="Y4" s="259"/>
      <c r="Z4" s="259"/>
      <c r="AA4" s="259"/>
      <c r="AB4" s="259"/>
      <c r="AC4" s="259"/>
      <c r="AD4" s="259"/>
      <c r="AE4" s="259"/>
      <c r="AF4" s="259"/>
      <c r="AG4" s="259"/>
      <c r="AH4" s="259"/>
      <c r="AI4" s="259"/>
      <c r="AJ4" s="259"/>
      <c r="AK4" s="259"/>
      <c r="AL4" s="259"/>
      <c r="AM4" s="259"/>
      <c r="AN4" s="259"/>
      <c r="AO4" s="259"/>
      <c r="AP4" s="259"/>
      <c r="AQ4" s="259"/>
      <c r="AR4" s="259"/>
      <c r="AS4" s="259"/>
      <c r="AT4" s="259"/>
      <c r="AU4" s="259"/>
      <c r="AV4" s="259"/>
      <c r="AW4" s="259"/>
      <c r="AX4" s="259"/>
      <c r="AY4" s="259"/>
      <c r="AZ4" s="259"/>
      <c r="BA4" s="259"/>
      <c r="BB4" s="259"/>
      <c r="BC4" s="259"/>
      <c r="BD4" s="259"/>
      <c r="BE4" s="259"/>
      <c r="BF4" s="259"/>
      <c r="BG4" s="259"/>
      <c r="BH4" s="259"/>
      <c r="BI4" s="259"/>
      <c r="BJ4" s="259"/>
      <c r="BK4" s="259"/>
      <c r="BL4" s="259"/>
      <c r="BM4" s="259"/>
      <c r="BN4" s="259"/>
      <c r="BO4" s="259"/>
      <c r="BP4" s="259"/>
      <c r="BQ4" s="259"/>
      <c r="BR4" s="259"/>
      <c r="BS4" s="259"/>
      <c r="BT4" s="259"/>
      <c r="BU4" s="259"/>
      <c r="BV4" s="259"/>
      <c r="BW4" s="259"/>
      <c r="BX4" s="259"/>
      <c r="BY4" s="259"/>
      <c r="BZ4" s="259"/>
      <c r="CA4" s="259"/>
      <c r="CB4" s="259"/>
      <c r="CC4" s="259"/>
      <c r="CD4" s="259"/>
      <c r="CE4" s="259"/>
      <c r="CF4" s="259"/>
      <c r="CG4" s="259"/>
      <c r="CH4" s="259"/>
      <c r="CI4" s="259"/>
      <c r="CJ4" s="259"/>
      <c r="CK4" s="259"/>
      <c r="CL4" s="259"/>
      <c r="CM4" s="259"/>
      <c r="CN4" s="259"/>
      <c r="CO4" s="259"/>
      <c r="CP4" s="259"/>
      <c r="CQ4" s="259"/>
      <c r="CR4" s="259"/>
      <c r="CS4" s="259"/>
      <c r="CT4" s="259"/>
      <c r="CU4" s="259"/>
      <c r="CV4" s="259"/>
      <c r="CW4" s="259"/>
      <c r="CX4" s="259"/>
      <c r="CY4" s="259"/>
      <c r="CZ4" s="259"/>
      <c r="DA4" s="259"/>
      <c r="DB4" s="259"/>
      <c r="DC4" s="259"/>
      <c r="DD4" s="259"/>
      <c r="DE4" s="259"/>
      <c r="DF4" s="259"/>
      <c r="DG4" s="259"/>
      <c r="DH4" s="259"/>
      <c r="DI4" s="259"/>
      <c r="DJ4" s="259"/>
      <c r="DK4" s="259"/>
      <c r="DL4" s="259"/>
    </row>
    <row r="5" spans="2:116" ht="13" x14ac:dyDescent="0.2">
      <c r="R5" s="259"/>
      <c r="S5" s="259"/>
      <c r="T5" s="259"/>
      <c r="U5" s="259"/>
      <c r="V5" s="259"/>
      <c r="W5" s="259"/>
      <c r="X5" s="259"/>
      <c r="Y5" s="259"/>
      <c r="Z5" s="259"/>
      <c r="AA5" s="259"/>
      <c r="AB5" s="259"/>
      <c r="AC5" s="259"/>
      <c r="AD5" s="259"/>
      <c r="AE5" s="259"/>
      <c r="AF5" s="259"/>
      <c r="AG5" s="259"/>
      <c r="AH5" s="259"/>
      <c r="AI5" s="259"/>
      <c r="AJ5" s="259"/>
      <c r="AK5" s="259"/>
      <c r="AL5" s="259"/>
      <c r="AM5" s="259"/>
      <c r="AN5" s="259"/>
      <c r="AO5" s="259"/>
      <c r="AP5" s="259"/>
      <c r="AQ5" s="259"/>
      <c r="AR5" s="259"/>
      <c r="AS5" s="259"/>
      <c r="AT5" s="259"/>
      <c r="AU5" s="259"/>
      <c r="AV5" s="259"/>
      <c r="AW5" s="259"/>
      <c r="AX5" s="259"/>
      <c r="AY5" s="259"/>
      <c r="AZ5" s="259"/>
      <c r="BA5" s="259"/>
      <c r="BB5" s="259"/>
      <c r="BC5" s="259"/>
      <c r="BD5" s="259"/>
      <c r="BE5" s="259"/>
      <c r="BF5" s="259"/>
      <c r="BG5" s="259"/>
      <c r="BH5" s="259"/>
      <c r="BI5" s="259"/>
      <c r="BJ5" s="259"/>
      <c r="BK5" s="259"/>
      <c r="BL5" s="259"/>
      <c r="BM5" s="259"/>
      <c r="BN5" s="259"/>
      <c r="BO5" s="259"/>
      <c r="BP5" s="259"/>
      <c r="BQ5" s="259"/>
      <c r="BR5" s="259"/>
      <c r="BS5" s="259"/>
      <c r="BT5" s="259"/>
      <c r="BU5" s="259"/>
      <c r="BV5" s="259"/>
      <c r="BW5" s="259"/>
      <c r="BX5" s="259"/>
      <c r="BY5" s="259"/>
      <c r="BZ5" s="259"/>
      <c r="CA5" s="259"/>
      <c r="CB5" s="259"/>
      <c r="CC5" s="259"/>
      <c r="CD5" s="259"/>
      <c r="CE5" s="259"/>
      <c r="CF5" s="259"/>
      <c r="CG5" s="259"/>
      <c r="CH5" s="259"/>
      <c r="CI5" s="259"/>
      <c r="CJ5" s="259"/>
      <c r="CK5" s="259"/>
      <c r="CL5" s="259"/>
      <c r="CM5" s="259"/>
      <c r="CN5" s="259"/>
      <c r="CO5" s="259"/>
      <c r="CP5" s="259"/>
      <c r="CQ5" s="259"/>
      <c r="CR5" s="259"/>
      <c r="CS5" s="259"/>
      <c r="CT5" s="259"/>
      <c r="CU5" s="259"/>
      <c r="CV5" s="259"/>
      <c r="CW5" s="259"/>
      <c r="CX5" s="259"/>
      <c r="CY5" s="259"/>
      <c r="CZ5" s="259"/>
      <c r="DA5" s="259"/>
      <c r="DB5" s="259"/>
      <c r="DC5" s="259"/>
      <c r="DD5" s="259"/>
      <c r="DE5" s="259"/>
      <c r="DF5" s="259"/>
      <c r="DG5" s="259"/>
      <c r="DH5" s="259"/>
      <c r="DI5" s="259"/>
      <c r="DJ5" s="259"/>
      <c r="DK5" s="259"/>
      <c r="DL5" s="259"/>
    </row>
    <row r="6" spans="2:116" ht="13" x14ac:dyDescent="0.2"/>
    <row r="7" spans="2:116" ht="13" x14ac:dyDescent="0.2"/>
    <row r="8" spans="2:116" ht="13" x14ac:dyDescent="0.2"/>
    <row r="9" spans="2:116" ht="13" x14ac:dyDescent="0.2"/>
    <row r="10" spans="2:116" ht="13" x14ac:dyDescent="0.2"/>
    <row r="11" spans="2:116" ht="13" x14ac:dyDescent="0.2"/>
    <row r="12" spans="2:116" ht="13" x14ac:dyDescent="0.2"/>
    <row r="13" spans="2:116" ht="13" x14ac:dyDescent="0.2"/>
    <row r="14" spans="2:116" ht="13" x14ac:dyDescent="0.2"/>
    <row r="15" spans="2:116" ht="13" x14ac:dyDescent="0.2"/>
    <row r="16" spans="2:116" ht="13" x14ac:dyDescent="0.2"/>
    <row r="17" spans="9:116" ht="13" x14ac:dyDescent="0.2"/>
    <row r="18" spans="9:116" ht="13" x14ac:dyDescent="0.2">
      <c r="I18" s="259"/>
      <c r="J18" s="259"/>
      <c r="K18" s="259"/>
      <c r="L18" s="259"/>
      <c r="M18" s="259"/>
      <c r="N18" s="259"/>
      <c r="O18" s="259"/>
      <c r="P18" s="259"/>
      <c r="Q18" s="259"/>
      <c r="R18" s="259"/>
      <c r="S18" s="259"/>
      <c r="T18" s="259"/>
      <c r="U18" s="259"/>
      <c r="V18" s="259"/>
      <c r="W18" s="259"/>
      <c r="X18" s="259"/>
      <c r="Y18" s="259"/>
      <c r="Z18" s="259"/>
      <c r="AA18" s="259"/>
      <c r="AB18" s="259"/>
      <c r="AC18" s="259"/>
      <c r="AD18" s="259"/>
      <c r="AE18" s="259"/>
      <c r="AF18" s="259"/>
      <c r="AG18" s="259"/>
      <c r="AH18" s="259"/>
      <c r="AI18" s="259"/>
      <c r="AJ18" s="259"/>
      <c r="AK18" s="259"/>
      <c r="AL18" s="259"/>
      <c r="AM18" s="259"/>
      <c r="AN18" s="259"/>
      <c r="AO18" s="259"/>
      <c r="AP18" s="259"/>
      <c r="AQ18" s="259"/>
      <c r="AR18" s="259"/>
      <c r="AS18" s="259"/>
      <c r="AT18" s="259"/>
      <c r="AU18" s="259"/>
      <c r="AV18" s="259"/>
      <c r="AW18" s="259"/>
      <c r="AX18" s="259"/>
      <c r="AY18" s="259"/>
      <c r="AZ18" s="259"/>
      <c r="BA18" s="259"/>
      <c r="BB18" s="259"/>
      <c r="BC18" s="259"/>
      <c r="BD18" s="259"/>
      <c r="BE18" s="259"/>
      <c r="BF18" s="259"/>
      <c r="BG18" s="259"/>
      <c r="BH18" s="259"/>
      <c r="BI18" s="259"/>
      <c r="BJ18" s="259"/>
      <c r="BK18" s="259"/>
      <c r="BL18" s="259"/>
      <c r="BM18" s="259"/>
      <c r="BN18" s="259"/>
      <c r="BO18" s="259"/>
      <c r="BP18" s="259"/>
      <c r="BQ18" s="259"/>
      <c r="BR18" s="259"/>
      <c r="BS18" s="259"/>
      <c r="BT18" s="259"/>
      <c r="BU18" s="259"/>
      <c r="BV18" s="259"/>
      <c r="BW18" s="259"/>
      <c r="BX18" s="259"/>
      <c r="BY18" s="259"/>
      <c r="BZ18" s="259"/>
      <c r="CA18" s="259"/>
      <c r="CB18" s="259"/>
      <c r="CC18" s="259"/>
      <c r="CD18" s="259"/>
      <c r="CE18" s="259"/>
      <c r="CF18" s="259"/>
      <c r="CG18" s="259"/>
      <c r="CH18" s="259"/>
      <c r="CI18" s="259"/>
      <c r="CJ18" s="259"/>
      <c r="CK18" s="259"/>
      <c r="CL18" s="259"/>
      <c r="CM18" s="259"/>
      <c r="CN18" s="259"/>
      <c r="CO18" s="259"/>
      <c r="CP18" s="259"/>
      <c r="CQ18" s="259"/>
      <c r="CR18" s="259"/>
      <c r="CS18" s="259"/>
      <c r="CT18" s="259"/>
      <c r="CU18" s="259"/>
      <c r="CV18" s="259"/>
      <c r="CW18" s="259"/>
      <c r="CX18" s="259"/>
      <c r="CY18" s="259"/>
      <c r="CZ18" s="259"/>
      <c r="DA18" s="259"/>
      <c r="DB18" s="259"/>
      <c r="DC18" s="259"/>
      <c r="DD18" s="259"/>
      <c r="DE18" s="259"/>
      <c r="DF18" s="259"/>
      <c r="DG18" s="259"/>
      <c r="DH18" s="259"/>
      <c r="DI18" s="259"/>
      <c r="DJ18" s="259"/>
      <c r="DK18" s="259"/>
      <c r="DL18" s="259"/>
    </row>
    <row r="19" spans="9:116" ht="13" x14ac:dyDescent="0.2"/>
    <row r="20" spans="9:116" ht="13" x14ac:dyDescent="0.2"/>
    <row r="21" spans="9:116" ht="13" x14ac:dyDescent="0.2">
      <c r="DL21" s="259"/>
    </row>
    <row r="22" spans="9:116" ht="13" x14ac:dyDescent="0.2">
      <c r="DI22" s="259"/>
      <c r="DJ22" s="259"/>
      <c r="DK22" s="259"/>
      <c r="DL22" s="259"/>
    </row>
    <row r="23" spans="9:116" ht="13" x14ac:dyDescent="0.2">
      <c r="CY23" s="259"/>
      <c r="CZ23" s="259"/>
      <c r="DA23" s="259"/>
      <c r="DB23" s="259"/>
      <c r="DC23" s="259"/>
      <c r="DD23" s="259"/>
      <c r="DE23" s="259"/>
      <c r="DF23" s="259"/>
      <c r="DG23" s="259"/>
      <c r="DH23" s="259"/>
      <c r="DI23" s="259"/>
      <c r="DJ23" s="259"/>
      <c r="DK23" s="259"/>
      <c r="DL23" s="259"/>
    </row>
    <row r="24" spans="9:116" ht="13" x14ac:dyDescent="0.2"/>
    <row r="25" spans="9:116" ht="13" x14ac:dyDescent="0.2"/>
    <row r="26" spans="9:116" ht="13" x14ac:dyDescent="0.2"/>
    <row r="27" spans="9:116" ht="13" x14ac:dyDescent="0.2"/>
    <row r="28" spans="9:116" ht="13" x14ac:dyDescent="0.2"/>
    <row r="29" spans="9:116" ht="13" x14ac:dyDescent="0.2"/>
    <row r="30" spans="9:116" ht="13" x14ac:dyDescent="0.2"/>
    <row r="31" spans="9:116" ht="13" x14ac:dyDescent="0.2"/>
    <row r="32" spans="9:116" ht="13" x14ac:dyDescent="0.2"/>
    <row r="33" spans="15:116" ht="13" x14ac:dyDescent="0.2"/>
    <row r="34" spans="15:116" ht="13" x14ac:dyDescent="0.2"/>
    <row r="35" spans="15:116" ht="13" x14ac:dyDescent="0.2">
      <c r="CZ35" s="259"/>
      <c r="DA35" s="259"/>
      <c r="DB35" s="259"/>
      <c r="DC35" s="259"/>
      <c r="DD35" s="259"/>
      <c r="DE35" s="259"/>
      <c r="DF35" s="259"/>
      <c r="DG35" s="259"/>
      <c r="DH35" s="259"/>
      <c r="DI35" s="259"/>
      <c r="DJ35" s="259"/>
      <c r="DK35" s="259"/>
      <c r="DL35" s="259"/>
    </row>
    <row r="36" spans="15:116" ht="13" x14ac:dyDescent="0.2"/>
    <row r="37" spans="15:116" ht="13" x14ac:dyDescent="0.2">
      <c r="DL37" s="259"/>
    </row>
    <row r="38" spans="15:116" ht="13" x14ac:dyDescent="0.2">
      <c r="DI38" s="259"/>
      <c r="DJ38" s="259"/>
      <c r="DK38" s="259"/>
      <c r="DL38" s="259"/>
    </row>
    <row r="39" spans="15:116" ht="13" x14ac:dyDescent="0.2"/>
    <row r="40" spans="15:116" ht="13" x14ac:dyDescent="0.2"/>
    <row r="41" spans="15:116" ht="13" x14ac:dyDescent="0.2"/>
    <row r="42" spans="15:116" ht="13" x14ac:dyDescent="0.2"/>
    <row r="43" spans="15:116" ht="13" x14ac:dyDescent="0.2">
      <c r="O43" s="259"/>
      <c r="P43" s="259"/>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E43" s="259"/>
      <c r="DF43" s="259"/>
      <c r="DG43" s="259"/>
      <c r="DH43" s="259"/>
      <c r="DI43" s="259"/>
      <c r="DJ43" s="259"/>
      <c r="DK43" s="259"/>
      <c r="DL43" s="259"/>
    </row>
    <row r="44" spans="15:116" ht="13" x14ac:dyDescent="0.2">
      <c r="DL44" s="259"/>
    </row>
    <row r="45" spans="15:116" ht="13" x14ac:dyDescent="0.2"/>
    <row r="46" spans="15:116" ht="13" x14ac:dyDescent="0.2">
      <c r="DA46" s="259"/>
      <c r="DB46" s="259"/>
      <c r="DC46" s="259"/>
      <c r="DD46" s="259"/>
      <c r="DE46" s="259"/>
      <c r="DF46" s="259"/>
      <c r="DG46" s="259"/>
      <c r="DH46" s="259"/>
      <c r="DI46" s="259"/>
      <c r="DJ46" s="259"/>
      <c r="DK46" s="259"/>
      <c r="DL46" s="259"/>
    </row>
    <row r="47" spans="15:116" ht="13" x14ac:dyDescent="0.2"/>
    <row r="48" spans="15:116" ht="13" x14ac:dyDescent="0.2"/>
    <row r="49" spans="104:116" ht="13" x14ac:dyDescent="0.2"/>
    <row r="50" spans="104:116" ht="13" x14ac:dyDescent="0.2">
      <c r="CZ50" s="259"/>
      <c r="DA50" s="259"/>
      <c r="DB50" s="259"/>
      <c r="DC50" s="259"/>
      <c r="DD50" s="259"/>
      <c r="DE50" s="259"/>
      <c r="DF50" s="259"/>
      <c r="DG50" s="259"/>
      <c r="DH50" s="259"/>
      <c r="DI50" s="259"/>
      <c r="DJ50" s="259"/>
      <c r="DK50" s="259"/>
      <c r="DL50" s="259"/>
    </row>
    <row r="51" spans="104:116" ht="13" x14ac:dyDescent="0.2"/>
    <row r="52" spans="104:116" ht="13" x14ac:dyDescent="0.2"/>
    <row r="53" spans="104:116" ht="13" x14ac:dyDescent="0.2">
      <c r="DL53" s="259"/>
    </row>
    <row r="54" spans="104:116" ht="13" x14ac:dyDescent="0.2"/>
    <row r="55" spans="104:116" ht="13" x14ac:dyDescent="0.2"/>
    <row r="56" spans="104:116" ht="13" x14ac:dyDescent="0.2"/>
    <row r="57" spans="104:116" ht="13" x14ac:dyDescent="0.2"/>
    <row r="58" spans="104:116" ht="13" x14ac:dyDescent="0.2"/>
    <row r="59" spans="104:116" ht="13" x14ac:dyDescent="0.2"/>
    <row r="60" spans="104:116" ht="13" x14ac:dyDescent="0.2"/>
    <row r="61" spans="104:116" ht="13" x14ac:dyDescent="0.2"/>
    <row r="62" spans="104:116" ht="13" x14ac:dyDescent="0.2"/>
    <row r="63" spans="104:116" ht="13" x14ac:dyDescent="0.2"/>
    <row r="64" spans="104:116" ht="13" x14ac:dyDescent="0.2"/>
    <row r="65" spans="107:116" ht="13" x14ac:dyDescent="0.2"/>
    <row r="66" spans="107:116" ht="13" x14ac:dyDescent="0.2"/>
    <row r="67" spans="107:116" ht="13" x14ac:dyDescent="0.2">
      <c r="DC67" s="259"/>
      <c r="DD67" s="259"/>
      <c r="DE67" s="259"/>
      <c r="DF67" s="259"/>
      <c r="DG67" s="259"/>
      <c r="DH67" s="259"/>
      <c r="DI67" s="259"/>
      <c r="DJ67" s="259"/>
      <c r="DK67" s="259"/>
      <c r="DL67" s="259"/>
    </row>
    <row r="68" spans="107:116" ht="13" x14ac:dyDescent="0.2"/>
    <row r="69" spans="107:116" ht="13" x14ac:dyDescent="0.2"/>
    <row r="70" spans="107:116" ht="13" x14ac:dyDescent="0.2"/>
    <row r="71" spans="107:116" ht="13" x14ac:dyDescent="0.2"/>
    <row r="72" spans="107:116" ht="13" x14ac:dyDescent="0.2"/>
    <row r="73" spans="107:116" ht="13" x14ac:dyDescent="0.2"/>
    <row r="74" spans="107:116" ht="13" x14ac:dyDescent="0.2"/>
    <row r="75" spans="107:116" ht="13" x14ac:dyDescent="0.2"/>
    <row r="76" spans="107:116" ht="13" x14ac:dyDescent="0.2"/>
    <row r="77" spans="107:116" ht="13" x14ac:dyDescent="0.2"/>
    <row r="78" spans="107:116" ht="13" x14ac:dyDescent="0.2"/>
    <row r="79" spans="107:116" ht="13" x14ac:dyDescent="0.2"/>
    <row r="80" spans="107:116" ht="13" x14ac:dyDescent="0.2"/>
    <row r="81" ht="13" x14ac:dyDescent="0.2"/>
    <row r="82" ht="13" x14ac:dyDescent="0.2"/>
    <row r="83" ht="13" x14ac:dyDescent="0.2"/>
    <row r="84" ht="13" x14ac:dyDescent="0.2"/>
    <row r="85" ht="13" x14ac:dyDescent="0.2"/>
    <row r="86" ht="13" x14ac:dyDescent="0.2"/>
    <row r="87" ht="13" x14ac:dyDescent="0.2"/>
    <row r="88" ht="13" x14ac:dyDescent="0.2"/>
    <row r="89" ht="13" x14ac:dyDescent="0.2"/>
  </sheetData>
  <sheetProtection algorithmName="SHA-512" hashValue="45MhW8a36JMkN7ex3xY64wKZHlpHVojLI22AiucUhOa4w4WFQM5wFXMUPuKfTX4XcGS5L8xtQ3v1N9TaP+kF5A==" saltValue="9BHKOnT3/1etWVwJ37PH4w=="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zoomScaleSheetLayoutView="100" workbookViewId="0"/>
  </sheetViews>
  <sheetFormatPr defaultColWidth="0" defaultRowHeight="13.5" customHeight="1" zeroHeight="1" x14ac:dyDescent="0.2"/>
  <cols>
    <col min="1" max="36" width="2.453125" style="261" customWidth="1"/>
    <col min="37" max="44" width="17" style="261" customWidth="1"/>
    <col min="45" max="45" width="6.08984375" style="268" customWidth="1"/>
    <col min="46" max="46" width="3" style="266" customWidth="1"/>
    <col min="47" max="47" width="19.08984375" style="261" hidden="1" customWidth="1"/>
    <col min="48" max="52" width="12.6328125" style="261" hidden="1" customWidth="1"/>
    <col min="53" max="16384" width="8.6328125" style="261" hidden="1"/>
  </cols>
  <sheetData>
    <row r="1" spans="1:46" ht="13" x14ac:dyDescent="0.2">
      <c r="AS1" s="262"/>
      <c r="AT1" s="262"/>
    </row>
    <row r="2" spans="1:46" ht="13" x14ac:dyDescent="0.2">
      <c r="AS2" s="262"/>
      <c r="AT2" s="262"/>
    </row>
    <row r="3" spans="1:46" ht="13" x14ac:dyDescent="0.2">
      <c r="AS3" s="262"/>
      <c r="AT3" s="262"/>
    </row>
    <row r="4" spans="1:46" ht="13" x14ac:dyDescent="0.2">
      <c r="AS4" s="262"/>
      <c r="AT4" s="262"/>
    </row>
    <row r="5" spans="1:46" ht="16.5" x14ac:dyDescent="0.2">
      <c r="A5" s="263" t="s">
        <v>512</v>
      </c>
      <c r="B5" s="264"/>
      <c r="C5" s="264"/>
      <c r="D5" s="264"/>
      <c r="E5" s="264"/>
      <c r="F5" s="264"/>
      <c r="G5" s="264"/>
      <c r="H5" s="264"/>
      <c r="I5" s="264"/>
      <c r="J5" s="264"/>
      <c r="K5" s="264"/>
      <c r="L5" s="264"/>
      <c r="M5" s="264"/>
      <c r="N5" s="264"/>
      <c r="O5" s="264"/>
      <c r="P5" s="264"/>
      <c r="Q5" s="264"/>
      <c r="R5" s="264"/>
      <c r="S5" s="264"/>
      <c r="T5" s="264"/>
      <c r="U5" s="264"/>
      <c r="V5" s="264"/>
      <c r="W5" s="264"/>
      <c r="X5" s="264"/>
      <c r="Y5" s="264"/>
      <c r="Z5" s="264"/>
      <c r="AA5" s="264"/>
      <c r="AB5" s="264"/>
      <c r="AC5" s="264"/>
      <c r="AD5" s="264"/>
      <c r="AE5" s="264"/>
      <c r="AF5" s="264"/>
      <c r="AG5" s="264"/>
      <c r="AH5" s="264"/>
      <c r="AI5" s="264"/>
      <c r="AJ5" s="264"/>
      <c r="AK5" s="264"/>
      <c r="AL5" s="264"/>
      <c r="AM5" s="264"/>
      <c r="AN5" s="264"/>
      <c r="AO5" s="264"/>
      <c r="AP5" s="264"/>
      <c r="AQ5" s="264"/>
      <c r="AR5" s="264"/>
      <c r="AS5" s="265"/>
    </row>
    <row r="6" spans="1:46" ht="13" x14ac:dyDescent="0.2">
      <c r="A6" s="266"/>
      <c r="B6" s="262"/>
      <c r="C6" s="262"/>
      <c r="D6" s="262"/>
      <c r="E6" s="262"/>
      <c r="F6" s="262"/>
      <c r="G6" s="262"/>
      <c r="H6" s="262"/>
      <c r="I6" s="262"/>
      <c r="J6" s="262"/>
      <c r="K6" s="262"/>
      <c r="L6" s="262"/>
      <c r="M6" s="262"/>
      <c r="N6" s="262"/>
      <c r="O6" s="262"/>
      <c r="P6" s="262"/>
      <c r="Q6" s="262"/>
      <c r="R6" s="262"/>
      <c r="S6" s="262"/>
      <c r="T6" s="262"/>
      <c r="U6" s="262"/>
      <c r="V6" s="262"/>
      <c r="W6" s="262"/>
      <c r="X6" s="262"/>
      <c r="Y6" s="262"/>
      <c r="Z6" s="262"/>
      <c r="AA6" s="262"/>
      <c r="AB6" s="262"/>
      <c r="AC6" s="262"/>
      <c r="AD6" s="262"/>
      <c r="AE6" s="262"/>
      <c r="AF6" s="262"/>
      <c r="AG6" s="262"/>
      <c r="AH6" s="262"/>
      <c r="AI6" s="262"/>
      <c r="AJ6" s="262"/>
      <c r="AK6" s="267" t="s">
        <v>513</v>
      </c>
      <c r="AL6" s="267"/>
      <c r="AM6" s="267"/>
      <c r="AN6" s="267"/>
      <c r="AO6" s="262"/>
      <c r="AP6" s="262"/>
      <c r="AQ6" s="262"/>
      <c r="AR6" s="262"/>
    </row>
    <row r="7" spans="1:46" ht="13.5" customHeight="1" x14ac:dyDescent="0.2">
      <c r="A7" s="266"/>
      <c r="B7" s="262"/>
      <c r="C7" s="262"/>
      <c r="D7" s="262"/>
      <c r="E7" s="262"/>
      <c r="F7" s="262"/>
      <c r="G7" s="262"/>
      <c r="H7" s="262"/>
      <c r="I7" s="262"/>
      <c r="J7" s="262"/>
      <c r="K7" s="262"/>
      <c r="L7" s="262"/>
      <c r="M7" s="262"/>
      <c r="N7" s="262"/>
      <c r="O7" s="262"/>
      <c r="P7" s="262"/>
      <c r="Q7" s="262"/>
      <c r="R7" s="262"/>
      <c r="S7" s="262"/>
      <c r="T7" s="262"/>
      <c r="U7" s="262"/>
      <c r="V7" s="262"/>
      <c r="W7" s="262"/>
      <c r="X7" s="262"/>
      <c r="Y7" s="262"/>
      <c r="Z7" s="262"/>
      <c r="AA7" s="262"/>
      <c r="AB7" s="262"/>
      <c r="AC7" s="262"/>
      <c r="AD7" s="262"/>
      <c r="AE7" s="262"/>
      <c r="AF7" s="262"/>
      <c r="AG7" s="262"/>
      <c r="AH7" s="262"/>
      <c r="AI7" s="262"/>
      <c r="AJ7" s="262"/>
      <c r="AK7" s="269"/>
      <c r="AL7" s="270"/>
      <c r="AM7" s="270"/>
      <c r="AN7" s="271"/>
      <c r="AO7" s="1154" t="s">
        <v>514</v>
      </c>
      <c r="AP7" s="272"/>
      <c r="AQ7" s="273" t="s">
        <v>515</v>
      </c>
      <c r="AR7" s="274"/>
    </row>
    <row r="8" spans="1:46" ht="13" x14ac:dyDescent="0.2">
      <c r="A8" s="266"/>
      <c r="B8" s="262"/>
      <c r="C8" s="262"/>
      <c r="D8" s="262"/>
      <c r="E8" s="262"/>
      <c r="F8" s="262"/>
      <c r="G8" s="262"/>
      <c r="H8" s="262"/>
      <c r="I8" s="262"/>
      <c r="J8" s="262"/>
      <c r="K8" s="262"/>
      <c r="L8" s="262"/>
      <c r="M8" s="262"/>
      <c r="N8" s="262"/>
      <c r="O8" s="262"/>
      <c r="P8" s="262"/>
      <c r="Q8" s="262"/>
      <c r="R8" s="262"/>
      <c r="S8" s="262"/>
      <c r="T8" s="262"/>
      <c r="U8" s="262"/>
      <c r="V8" s="262"/>
      <c r="W8" s="262"/>
      <c r="X8" s="262"/>
      <c r="Y8" s="262"/>
      <c r="Z8" s="262"/>
      <c r="AA8" s="262"/>
      <c r="AB8" s="262"/>
      <c r="AC8" s="262"/>
      <c r="AD8" s="262"/>
      <c r="AE8" s="262"/>
      <c r="AF8" s="262"/>
      <c r="AG8" s="262"/>
      <c r="AH8" s="262"/>
      <c r="AI8" s="262"/>
      <c r="AJ8" s="262"/>
      <c r="AK8" s="275"/>
      <c r="AL8" s="276"/>
      <c r="AM8" s="276"/>
      <c r="AN8" s="277"/>
      <c r="AO8" s="1155"/>
      <c r="AP8" s="278" t="s">
        <v>516</v>
      </c>
      <c r="AQ8" s="279" t="s">
        <v>517</v>
      </c>
      <c r="AR8" s="280" t="s">
        <v>518</v>
      </c>
    </row>
    <row r="9" spans="1:46" ht="13" x14ac:dyDescent="0.2">
      <c r="A9" s="266"/>
      <c r="B9" s="262"/>
      <c r="C9" s="262"/>
      <c r="D9" s="262"/>
      <c r="E9" s="262"/>
      <c r="F9" s="262"/>
      <c r="G9" s="262"/>
      <c r="H9" s="262"/>
      <c r="I9" s="262"/>
      <c r="J9" s="262"/>
      <c r="K9" s="262"/>
      <c r="L9" s="262"/>
      <c r="M9" s="262"/>
      <c r="N9" s="262"/>
      <c r="O9" s="262"/>
      <c r="P9" s="262"/>
      <c r="Q9" s="262"/>
      <c r="R9" s="262"/>
      <c r="S9" s="262"/>
      <c r="T9" s="262"/>
      <c r="U9" s="262"/>
      <c r="V9" s="262"/>
      <c r="W9" s="262"/>
      <c r="X9" s="262"/>
      <c r="Y9" s="262"/>
      <c r="Z9" s="262"/>
      <c r="AA9" s="262"/>
      <c r="AB9" s="262"/>
      <c r="AC9" s="262"/>
      <c r="AD9" s="262"/>
      <c r="AE9" s="262"/>
      <c r="AF9" s="262"/>
      <c r="AG9" s="262"/>
      <c r="AH9" s="262"/>
      <c r="AI9" s="262"/>
      <c r="AJ9" s="262"/>
      <c r="AK9" s="1166" t="s">
        <v>519</v>
      </c>
      <c r="AL9" s="1167"/>
      <c r="AM9" s="1167"/>
      <c r="AN9" s="1168"/>
      <c r="AO9" s="281">
        <v>5268193</v>
      </c>
      <c r="AP9" s="281">
        <v>72432</v>
      </c>
      <c r="AQ9" s="282">
        <v>73449</v>
      </c>
      <c r="AR9" s="283">
        <v>-1.4</v>
      </c>
    </row>
    <row r="10" spans="1:46" ht="13.5" customHeight="1" x14ac:dyDescent="0.2">
      <c r="A10" s="266"/>
      <c r="B10" s="262"/>
      <c r="C10" s="262"/>
      <c r="D10" s="262"/>
      <c r="E10" s="262"/>
      <c r="F10" s="262"/>
      <c r="G10" s="262"/>
      <c r="H10" s="262"/>
      <c r="I10" s="262"/>
      <c r="J10" s="262"/>
      <c r="K10" s="262"/>
      <c r="L10" s="262"/>
      <c r="M10" s="262"/>
      <c r="N10" s="262"/>
      <c r="O10" s="262"/>
      <c r="P10" s="262"/>
      <c r="Q10" s="262"/>
      <c r="R10" s="262"/>
      <c r="S10" s="262"/>
      <c r="T10" s="262"/>
      <c r="U10" s="262"/>
      <c r="V10" s="262"/>
      <c r="W10" s="262"/>
      <c r="X10" s="262"/>
      <c r="Y10" s="262"/>
      <c r="Z10" s="262"/>
      <c r="AA10" s="262"/>
      <c r="AB10" s="262"/>
      <c r="AC10" s="262"/>
      <c r="AD10" s="262"/>
      <c r="AE10" s="262"/>
      <c r="AF10" s="262"/>
      <c r="AG10" s="262"/>
      <c r="AH10" s="262"/>
      <c r="AI10" s="262"/>
      <c r="AJ10" s="262"/>
      <c r="AK10" s="1166" t="s">
        <v>520</v>
      </c>
      <c r="AL10" s="1167"/>
      <c r="AM10" s="1167"/>
      <c r="AN10" s="1168"/>
      <c r="AO10" s="284">
        <v>14458</v>
      </c>
      <c r="AP10" s="284">
        <v>199</v>
      </c>
      <c r="AQ10" s="285">
        <v>5917</v>
      </c>
      <c r="AR10" s="286">
        <v>-96.6</v>
      </c>
    </row>
    <row r="11" spans="1:46" ht="13.5" customHeight="1" x14ac:dyDescent="0.2">
      <c r="A11" s="266"/>
      <c r="B11" s="262"/>
      <c r="C11" s="262"/>
      <c r="D11" s="262"/>
      <c r="E11" s="262"/>
      <c r="F11" s="262"/>
      <c r="G11" s="262"/>
      <c r="H11" s="262"/>
      <c r="I11" s="262"/>
      <c r="J11" s="262"/>
      <c r="K11" s="262"/>
      <c r="L11" s="262"/>
      <c r="M11" s="262"/>
      <c r="N11" s="262"/>
      <c r="O11" s="262"/>
      <c r="P11" s="262"/>
      <c r="Q11" s="262"/>
      <c r="R11" s="262"/>
      <c r="S11" s="262"/>
      <c r="T11" s="262"/>
      <c r="U11" s="262"/>
      <c r="V11" s="262"/>
      <c r="W11" s="262"/>
      <c r="X11" s="262"/>
      <c r="Y11" s="262"/>
      <c r="Z11" s="262"/>
      <c r="AA11" s="262"/>
      <c r="AB11" s="262"/>
      <c r="AC11" s="262"/>
      <c r="AD11" s="262"/>
      <c r="AE11" s="262"/>
      <c r="AF11" s="262"/>
      <c r="AG11" s="262"/>
      <c r="AH11" s="262"/>
      <c r="AI11" s="262"/>
      <c r="AJ11" s="262"/>
      <c r="AK11" s="1166" t="s">
        <v>521</v>
      </c>
      <c r="AL11" s="1167"/>
      <c r="AM11" s="1167"/>
      <c r="AN11" s="1168"/>
      <c r="AO11" s="284">
        <v>19421</v>
      </c>
      <c r="AP11" s="284">
        <v>267</v>
      </c>
      <c r="AQ11" s="285">
        <v>1123</v>
      </c>
      <c r="AR11" s="286">
        <v>-76.2</v>
      </c>
    </row>
    <row r="12" spans="1:46" ht="13.5" customHeight="1" x14ac:dyDescent="0.2">
      <c r="A12" s="266"/>
      <c r="B12" s="262"/>
      <c r="C12" s="262"/>
      <c r="D12" s="262"/>
      <c r="E12" s="262"/>
      <c r="F12" s="262"/>
      <c r="G12" s="262"/>
      <c r="H12" s="262"/>
      <c r="I12" s="262"/>
      <c r="J12" s="262"/>
      <c r="K12" s="262"/>
      <c r="L12" s="262"/>
      <c r="M12" s="262"/>
      <c r="N12" s="262"/>
      <c r="O12" s="262"/>
      <c r="P12" s="262"/>
      <c r="Q12" s="262"/>
      <c r="R12" s="262"/>
      <c r="S12" s="262"/>
      <c r="T12" s="262"/>
      <c r="U12" s="262"/>
      <c r="V12" s="262"/>
      <c r="W12" s="262"/>
      <c r="X12" s="262"/>
      <c r="Y12" s="262"/>
      <c r="Z12" s="262"/>
      <c r="AA12" s="262"/>
      <c r="AB12" s="262"/>
      <c r="AC12" s="262"/>
      <c r="AD12" s="262"/>
      <c r="AE12" s="262"/>
      <c r="AF12" s="262"/>
      <c r="AG12" s="262"/>
      <c r="AH12" s="262"/>
      <c r="AI12" s="262"/>
      <c r="AJ12" s="262"/>
      <c r="AK12" s="1166" t="s">
        <v>522</v>
      </c>
      <c r="AL12" s="1167"/>
      <c r="AM12" s="1167"/>
      <c r="AN12" s="1168"/>
      <c r="AO12" s="284" t="s">
        <v>523</v>
      </c>
      <c r="AP12" s="284" t="s">
        <v>523</v>
      </c>
      <c r="AQ12" s="285">
        <v>9</v>
      </c>
      <c r="AR12" s="286" t="s">
        <v>523</v>
      </c>
    </row>
    <row r="13" spans="1:46" ht="13.5" customHeight="1" x14ac:dyDescent="0.2">
      <c r="A13" s="266"/>
      <c r="B13" s="262"/>
      <c r="C13" s="262"/>
      <c r="D13" s="262"/>
      <c r="E13" s="262"/>
      <c r="F13" s="262"/>
      <c r="G13" s="262"/>
      <c r="H13" s="262"/>
      <c r="I13" s="262"/>
      <c r="J13" s="262"/>
      <c r="K13" s="262"/>
      <c r="L13" s="262"/>
      <c r="M13" s="262"/>
      <c r="N13" s="262"/>
      <c r="O13" s="262"/>
      <c r="P13" s="262"/>
      <c r="Q13" s="262"/>
      <c r="R13" s="262"/>
      <c r="S13" s="262"/>
      <c r="T13" s="262"/>
      <c r="U13" s="262"/>
      <c r="V13" s="262"/>
      <c r="W13" s="262"/>
      <c r="X13" s="262"/>
      <c r="Y13" s="262"/>
      <c r="Z13" s="262"/>
      <c r="AA13" s="262"/>
      <c r="AB13" s="262"/>
      <c r="AC13" s="262"/>
      <c r="AD13" s="262"/>
      <c r="AE13" s="262"/>
      <c r="AF13" s="262"/>
      <c r="AG13" s="262"/>
      <c r="AH13" s="262"/>
      <c r="AI13" s="262"/>
      <c r="AJ13" s="262"/>
      <c r="AK13" s="1166" t="s">
        <v>524</v>
      </c>
      <c r="AL13" s="1167"/>
      <c r="AM13" s="1167"/>
      <c r="AN13" s="1168"/>
      <c r="AO13" s="284">
        <v>248601</v>
      </c>
      <c r="AP13" s="284">
        <v>3418</v>
      </c>
      <c r="AQ13" s="285">
        <v>2374</v>
      </c>
      <c r="AR13" s="286">
        <v>44</v>
      </c>
    </row>
    <row r="14" spans="1:46" ht="13.5" customHeight="1" x14ac:dyDescent="0.2">
      <c r="A14" s="266"/>
      <c r="B14" s="262"/>
      <c r="C14" s="262"/>
      <c r="D14" s="262"/>
      <c r="E14" s="262"/>
      <c r="F14" s="262"/>
      <c r="G14" s="262"/>
      <c r="H14" s="262"/>
      <c r="I14" s="262"/>
      <c r="J14" s="262"/>
      <c r="K14" s="262"/>
      <c r="L14" s="262"/>
      <c r="M14" s="262"/>
      <c r="N14" s="262"/>
      <c r="O14" s="262"/>
      <c r="P14" s="262"/>
      <c r="Q14" s="262"/>
      <c r="R14" s="262"/>
      <c r="S14" s="262"/>
      <c r="T14" s="262"/>
      <c r="U14" s="262"/>
      <c r="V14" s="262"/>
      <c r="W14" s="262"/>
      <c r="X14" s="262"/>
      <c r="Y14" s="262"/>
      <c r="Z14" s="262"/>
      <c r="AA14" s="262"/>
      <c r="AB14" s="262"/>
      <c r="AC14" s="262"/>
      <c r="AD14" s="262"/>
      <c r="AE14" s="262"/>
      <c r="AF14" s="262"/>
      <c r="AG14" s="262"/>
      <c r="AH14" s="262"/>
      <c r="AI14" s="262"/>
      <c r="AJ14" s="262"/>
      <c r="AK14" s="1166" t="s">
        <v>525</v>
      </c>
      <c r="AL14" s="1167"/>
      <c r="AM14" s="1167"/>
      <c r="AN14" s="1168"/>
      <c r="AO14" s="284">
        <v>112150</v>
      </c>
      <c r="AP14" s="284">
        <v>1542</v>
      </c>
      <c r="AQ14" s="285">
        <v>1666</v>
      </c>
      <c r="AR14" s="286">
        <v>-7.4</v>
      </c>
    </row>
    <row r="15" spans="1:46" ht="13.5" customHeight="1" x14ac:dyDescent="0.2">
      <c r="A15" s="266"/>
      <c r="B15" s="262"/>
      <c r="C15" s="262"/>
      <c r="D15" s="262"/>
      <c r="E15" s="262"/>
      <c r="F15" s="262"/>
      <c r="G15" s="262"/>
      <c r="H15" s="262"/>
      <c r="I15" s="262"/>
      <c r="J15" s="262"/>
      <c r="K15" s="262"/>
      <c r="L15" s="262"/>
      <c r="M15" s="262"/>
      <c r="N15" s="262"/>
      <c r="O15" s="262"/>
      <c r="P15" s="262"/>
      <c r="Q15" s="262"/>
      <c r="R15" s="262"/>
      <c r="S15" s="262"/>
      <c r="T15" s="262"/>
      <c r="U15" s="262"/>
      <c r="V15" s="262"/>
      <c r="W15" s="262"/>
      <c r="X15" s="262"/>
      <c r="Y15" s="262"/>
      <c r="Z15" s="262"/>
      <c r="AA15" s="262"/>
      <c r="AB15" s="262"/>
      <c r="AC15" s="262"/>
      <c r="AD15" s="262"/>
      <c r="AE15" s="262"/>
      <c r="AF15" s="262"/>
      <c r="AG15" s="262"/>
      <c r="AH15" s="262"/>
      <c r="AI15" s="262"/>
      <c r="AJ15" s="262"/>
      <c r="AK15" s="1169" t="s">
        <v>526</v>
      </c>
      <c r="AL15" s="1170"/>
      <c r="AM15" s="1170"/>
      <c r="AN15" s="1171"/>
      <c r="AO15" s="284">
        <v>-230554</v>
      </c>
      <c r="AP15" s="284">
        <v>-3170</v>
      </c>
      <c r="AQ15" s="285">
        <v>-4765</v>
      </c>
      <c r="AR15" s="286">
        <v>-33.5</v>
      </c>
    </row>
    <row r="16" spans="1:46" ht="13" x14ac:dyDescent="0.2">
      <c r="A16" s="266"/>
      <c r="B16" s="262"/>
      <c r="C16" s="262"/>
      <c r="D16" s="262"/>
      <c r="E16" s="262"/>
      <c r="F16" s="262"/>
      <c r="G16" s="262"/>
      <c r="H16" s="262"/>
      <c r="I16" s="262"/>
      <c r="J16" s="262"/>
      <c r="K16" s="262"/>
      <c r="L16" s="262"/>
      <c r="M16" s="262"/>
      <c r="N16" s="262"/>
      <c r="O16" s="262"/>
      <c r="P16" s="262"/>
      <c r="Q16" s="262"/>
      <c r="R16" s="262"/>
      <c r="S16" s="262"/>
      <c r="T16" s="262"/>
      <c r="U16" s="262"/>
      <c r="V16" s="262"/>
      <c r="W16" s="262"/>
      <c r="X16" s="262"/>
      <c r="Y16" s="262"/>
      <c r="Z16" s="262"/>
      <c r="AA16" s="262"/>
      <c r="AB16" s="262"/>
      <c r="AC16" s="262"/>
      <c r="AD16" s="262"/>
      <c r="AE16" s="262"/>
      <c r="AF16" s="262"/>
      <c r="AG16" s="262"/>
      <c r="AH16" s="262"/>
      <c r="AI16" s="262"/>
      <c r="AJ16" s="262"/>
      <c r="AK16" s="1169" t="s">
        <v>191</v>
      </c>
      <c r="AL16" s="1170"/>
      <c r="AM16" s="1170"/>
      <c r="AN16" s="1171"/>
      <c r="AO16" s="284">
        <v>5432269</v>
      </c>
      <c r="AP16" s="284">
        <v>74688</v>
      </c>
      <c r="AQ16" s="285">
        <v>79774</v>
      </c>
      <c r="AR16" s="286">
        <v>-6.4</v>
      </c>
    </row>
    <row r="17" spans="1:46" ht="13" x14ac:dyDescent="0.2">
      <c r="A17" s="266"/>
      <c r="B17" s="262"/>
      <c r="C17" s="262"/>
      <c r="D17" s="262"/>
      <c r="E17" s="262"/>
      <c r="F17" s="262"/>
      <c r="G17" s="262"/>
      <c r="H17" s="262"/>
      <c r="I17" s="262"/>
      <c r="J17" s="262"/>
      <c r="K17" s="262"/>
      <c r="L17" s="262"/>
      <c r="M17" s="262"/>
      <c r="N17" s="262"/>
      <c r="O17" s="262"/>
      <c r="P17" s="262"/>
      <c r="Q17" s="262"/>
      <c r="R17" s="262"/>
      <c r="S17" s="262"/>
      <c r="T17" s="262"/>
      <c r="U17" s="262"/>
      <c r="V17" s="262"/>
      <c r="W17" s="262"/>
      <c r="X17" s="262"/>
      <c r="Y17" s="262"/>
      <c r="Z17" s="262"/>
      <c r="AA17" s="262"/>
      <c r="AB17" s="262"/>
      <c r="AC17" s="262"/>
      <c r="AD17" s="262"/>
      <c r="AE17" s="262"/>
      <c r="AF17" s="262"/>
      <c r="AG17" s="262"/>
      <c r="AH17" s="262"/>
      <c r="AI17" s="262"/>
      <c r="AJ17" s="262"/>
      <c r="AK17" s="262"/>
      <c r="AL17" s="262"/>
      <c r="AM17" s="262"/>
      <c r="AN17" s="262"/>
      <c r="AO17" s="262"/>
      <c r="AP17" s="262"/>
      <c r="AQ17" s="262"/>
      <c r="AR17" s="287"/>
    </row>
    <row r="18" spans="1:46" ht="13" x14ac:dyDescent="0.2">
      <c r="A18" s="266"/>
      <c r="B18" s="262"/>
      <c r="C18" s="262"/>
      <c r="D18" s="262"/>
      <c r="E18" s="262"/>
      <c r="F18" s="262"/>
      <c r="G18" s="262"/>
      <c r="H18" s="262"/>
      <c r="I18" s="262"/>
      <c r="J18" s="262"/>
      <c r="K18" s="262"/>
      <c r="L18" s="262"/>
      <c r="M18" s="262"/>
      <c r="N18" s="262"/>
      <c r="O18" s="262"/>
      <c r="P18" s="262"/>
      <c r="Q18" s="262"/>
      <c r="R18" s="262"/>
      <c r="S18" s="262"/>
      <c r="T18" s="262"/>
      <c r="U18" s="262"/>
      <c r="V18" s="262"/>
      <c r="W18" s="262"/>
      <c r="X18" s="262"/>
      <c r="Y18" s="262"/>
      <c r="Z18" s="262"/>
      <c r="AA18" s="262"/>
      <c r="AB18" s="262"/>
      <c r="AC18" s="262"/>
      <c r="AD18" s="262"/>
      <c r="AE18" s="262"/>
      <c r="AF18" s="262"/>
      <c r="AG18" s="262"/>
      <c r="AH18" s="262"/>
      <c r="AI18" s="262"/>
      <c r="AJ18" s="262"/>
      <c r="AK18" s="262"/>
      <c r="AL18" s="262"/>
      <c r="AM18" s="262"/>
      <c r="AN18" s="262"/>
      <c r="AO18" s="262"/>
      <c r="AP18" s="262"/>
      <c r="AQ18" s="288"/>
      <c r="AR18" s="288"/>
    </row>
    <row r="19" spans="1:46" ht="13" x14ac:dyDescent="0.2">
      <c r="A19" s="266"/>
      <c r="B19" s="262"/>
      <c r="C19" s="262"/>
      <c r="D19" s="262"/>
      <c r="E19" s="262"/>
      <c r="F19" s="262"/>
      <c r="G19" s="262"/>
      <c r="H19" s="262"/>
      <c r="I19" s="262"/>
      <c r="J19" s="262"/>
      <c r="K19" s="262"/>
      <c r="L19" s="262"/>
      <c r="M19" s="262"/>
      <c r="N19" s="262"/>
      <c r="O19" s="262"/>
      <c r="P19" s="262"/>
      <c r="Q19" s="262"/>
      <c r="R19" s="262"/>
      <c r="S19" s="262"/>
      <c r="T19" s="262"/>
      <c r="U19" s="262"/>
      <c r="V19" s="262"/>
      <c r="W19" s="262"/>
      <c r="X19" s="262"/>
      <c r="Y19" s="262"/>
      <c r="Z19" s="262"/>
      <c r="AA19" s="262"/>
      <c r="AB19" s="262"/>
      <c r="AC19" s="262"/>
      <c r="AD19" s="262"/>
      <c r="AE19" s="262"/>
      <c r="AF19" s="262"/>
      <c r="AG19" s="262"/>
      <c r="AH19" s="262"/>
      <c r="AI19" s="262"/>
      <c r="AJ19" s="262"/>
      <c r="AK19" s="262" t="s">
        <v>527</v>
      </c>
      <c r="AL19" s="262"/>
      <c r="AM19" s="262"/>
      <c r="AN19" s="262"/>
      <c r="AO19" s="262"/>
      <c r="AP19" s="262"/>
      <c r="AQ19" s="262"/>
      <c r="AR19" s="262"/>
    </row>
    <row r="20" spans="1:46" ht="13" x14ac:dyDescent="0.2">
      <c r="A20" s="266"/>
      <c r="B20" s="262"/>
      <c r="C20" s="262"/>
      <c r="D20" s="262"/>
      <c r="E20" s="262"/>
      <c r="F20" s="262"/>
      <c r="G20" s="262"/>
      <c r="H20" s="262"/>
      <c r="I20" s="262"/>
      <c r="J20" s="262"/>
      <c r="K20" s="262"/>
      <c r="L20" s="262"/>
      <c r="M20" s="262"/>
      <c r="N20" s="262"/>
      <c r="O20" s="262"/>
      <c r="P20" s="262"/>
      <c r="Q20" s="262"/>
      <c r="R20" s="262"/>
      <c r="S20" s="262"/>
      <c r="T20" s="262"/>
      <c r="U20" s="262"/>
      <c r="V20" s="262"/>
      <c r="W20" s="262"/>
      <c r="X20" s="262"/>
      <c r="Y20" s="262"/>
      <c r="Z20" s="262"/>
      <c r="AA20" s="262"/>
      <c r="AB20" s="262"/>
      <c r="AC20" s="262"/>
      <c r="AD20" s="262"/>
      <c r="AE20" s="262"/>
      <c r="AF20" s="262"/>
      <c r="AG20" s="262"/>
      <c r="AH20" s="262"/>
      <c r="AI20" s="262"/>
      <c r="AJ20" s="262"/>
      <c r="AK20" s="289"/>
      <c r="AL20" s="290"/>
      <c r="AM20" s="290"/>
      <c r="AN20" s="291"/>
      <c r="AO20" s="292" t="s">
        <v>528</v>
      </c>
      <c r="AP20" s="293" t="s">
        <v>529</v>
      </c>
      <c r="AQ20" s="294" t="s">
        <v>530</v>
      </c>
      <c r="AR20" s="295"/>
    </row>
    <row r="21" spans="1:46" s="301" customFormat="1" ht="13" x14ac:dyDescent="0.2">
      <c r="A21" s="296"/>
      <c r="B21" s="267"/>
      <c r="C21" s="267"/>
      <c r="D21" s="267"/>
      <c r="E21" s="267"/>
      <c r="F21" s="267"/>
      <c r="G21" s="267"/>
      <c r="H21" s="267"/>
      <c r="I21" s="267"/>
      <c r="J21" s="267"/>
      <c r="K21" s="267"/>
      <c r="L21" s="267"/>
      <c r="M21" s="267"/>
      <c r="N21" s="267"/>
      <c r="O21" s="267"/>
      <c r="P21" s="267"/>
      <c r="Q21" s="267"/>
      <c r="R21" s="267"/>
      <c r="S21" s="267"/>
      <c r="T21" s="267"/>
      <c r="U21" s="267"/>
      <c r="V21" s="267"/>
      <c r="W21" s="267"/>
      <c r="X21" s="267"/>
      <c r="Y21" s="267"/>
      <c r="Z21" s="267"/>
      <c r="AA21" s="267"/>
      <c r="AB21" s="267"/>
      <c r="AC21" s="267"/>
      <c r="AD21" s="267"/>
      <c r="AE21" s="267"/>
      <c r="AF21" s="267"/>
      <c r="AG21" s="267"/>
      <c r="AH21" s="267"/>
      <c r="AI21" s="267"/>
      <c r="AJ21" s="267"/>
      <c r="AK21" s="1172" t="s">
        <v>531</v>
      </c>
      <c r="AL21" s="1173"/>
      <c r="AM21" s="1173"/>
      <c r="AN21" s="1174"/>
      <c r="AO21" s="297">
        <v>7.16</v>
      </c>
      <c r="AP21" s="298">
        <v>7.58</v>
      </c>
      <c r="AQ21" s="299">
        <v>-0.42</v>
      </c>
      <c r="AR21" s="267"/>
      <c r="AS21" s="300"/>
      <c r="AT21" s="296"/>
    </row>
    <row r="22" spans="1:46" s="301" customFormat="1" ht="13" x14ac:dyDescent="0.2">
      <c r="A22" s="296"/>
      <c r="B22" s="267"/>
      <c r="C22" s="267"/>
      <c r="D22" s="267"/>
      <c r="E22" s="267"/>
      <c r="F22" s="267"/>
      <c r="G22" s="267"/>
      <c r="H22" s="267"/>
      <c r="I22" s="267"/>
      <c r="J22" s="267"/>
      <c r="K22" s="267"/>
      <c r="L22" s="267"/>
      <c r="M22" s="267"/>
      <c r="N22" s="267"/>
      <c r="O22" s="267"/>
      <c r="P22" s="267"/>
      <c r="Q22" s="267"/>
      <c r="R22" s="267"/>
      <c r="S22" s="267"/>
      <c r="T22" s="267"/>
      <c r="U22" s="267"/>
      <c r="V22" s="267"/>
      <c r="W22" s="267"/>
      <c r="X22" s="267"/>
      <c r="Y22" s="267"/>
      <c r="Z22" s="267"/>
      <c r="AA22" s="267"/>
      <c r="AB22" s="267"/>
      <c r="AC22" s="267"/>
      <c r="AD22" s="267"/>
      <c r="AE22" s="267"/>
      <c r="AF22" s="267"/>
      <c r="AG22" s="267"/>
      <c r="AH22" s="267"/>
      <c r="AI22" s="267"/>
      <c r="AJ22" s="267"/>
      <c r="AK22" s="1172" t="s">
        <v>532</v>
      </c>
      <c r="AL22" s="1173"/>
      <c r="AM22" s="1173"/>
      <c r="AN22" s="1174"/>
      <c r="AO22" s="302">
        <v>101.4</v>
      </c>
      <c r="AP22" s="303">
        <v>98.4</v>
      </c>
      <c r="AQ22" s="304">
        <v>3</v>
      </c>
      <c r="AR22" s="288"/>
      <c r="AS22" s="300"/>
      <c r="AT22" s="296"/>
    </row>
    <row r="23" spans="1:46" s="301" customFormat="1" ht="13" x14ac:dyDescent="0.2">
      <c r="A23" s="296"/>
      <c r="B23" s="267"/>
      <c r="C23" s="267"/>
      <c r="D23" s="267"/>
      <c r="E23" s="267"/>
      <c r="F23" s="267"/>
      <c r="G23" s="267"/>
      <c r="H23" s="267"/>
      <c r="I23" s="267"/>
      <c r="J23" s="267"/>
      <c r="K23" s="267"/>
      <c r="L23" s="267"/>
      <c r="M23" s="267"/>
      <c r="N23" s="267"/>
      <c r="O23" s="267"/>
      <c r="P23" s="267"/>
      <c r="Q23" s="267"/>
      <c r="R23" s="267"/>
      <c r="S23" s="267"/>
      <c r="T23" s="267"/>
      <c r="U23" s="267"/>
      <c r="V23" s="267"/>
      <c r="W23" s="267"/>
      <c r="X23" s="267"/>
      <c r="Y23" s="267"/>
      <c r="Z23" s="267"/>
      <c r="AA23" s="267"/>
      <c r="AB23" s="267"/>
      <c r="AC23" s="267"/>
      <c r="AD23" s="267"/>
      <c r="AE23" s="267"/>
      <c r="AF23" s="267"/>
      <c r="AG23" s="267"/>
      <c r="AH23" s="267"/>
      <c r="AI23" s="267"/>
      <c r="AJ23" s="267"/>
      <c r="AK23" s="267"/>
      <c r="AL23" s="267"/>
      <c r="AM23" s="267"/>
      <c r="AN23" s="267"/>
      <c r="AO23" s="267"/>
      <c r="AP23" s="288"/>
      <c r="AQ23" s="288"/>
      <c r="AR23" s="288"/>
      <c r="AS23" s="300"/>
      <c r="AT23" s="296"/>
    </row>
    <row r="24" spans="1:46" s="301" customFormat="1" ht="13" x14ac:dyDescent="0.2">
      <c r="A24" s="296"/>
      <c r="B24" s="267"/>
      <c r="C24" s="267"/>
      <c r="D24" s="267"/>
      <c r="E24" s="267"/>
      <c r="F24" s="267"/>
      <c r="G24" s="267"/>
      <c r="H24" s="267"/>
      <c r="I24" s="267"/>
      <c r="J24" s="267"/>
      <c r="K24" s="267"/>
      <c r="L24" s="267"/>
      <c r="M24" s="267"/>
      <c r="N24" s="267"/>
      <c r="O24" s="267"/>
      <c r="P24" s="267"/>
      <c r="Q24" s="267"/>
      <c r="R24" s="267"/>
      <c r="S24" s="267"/>
      <c r="T24" s="267"/>
      <c r="U24" s="267"/>
      <c r="V24" s="267"/>
      <c r="W24" s="267"/>
      <c r="X24" s="267"/>
      <c r="Y24" s="267"/>
      <c r="Z24" s="267"/>
      <c r="AA24" s="267"/>
      <c r="AB24" s="267"/>
      <c r="AC24" s="267"/>
      <c r="AD24" s="267"/>
      <c r="AE24" s="267"/>
      <c r="AF24" s="267"/>
      <c r="AG24" s="267"/>
      <c r="AH24" s="267"/>
      <c r="AI24" s="267"/>
      <c r="AJ24" s="267"/>
      <c r="AK24" s="267"/>
      <c r="AL24" s="267"/>
      <c r="AM24" s="267"/>
      <c r="AN24" s="267"/>
      <c r="AO24" s="267"/>
      <c r="AP24" s="288"/>
      <c r="AQ24" s="288"/>
      <c r="AR24" s="288"/>
      <c r="AS24" s="300"/>
      <c r="AT24" s="296"/>
    </row>
    <row r="25" spans="1:46" s="301" customFormat="1" ht="13" x14ac:dyDescent="0.2">
      <c r="A25" s="305"/>
      <c r="B25" s="306"/>
      <c r="C25" s="306"/>
      <c r="D25" s="306"/>
      <c r="E25" s="306"/>
      <c r="F25" s="306"/>
      <c r="G25" s="306"/>
      <c r="H25" s="306"/>
      <c r="I25" s="306"/>
      <c r="J25" s="306"/>
      <c r="K25" s="306"/>
      <c r="L25" s="306"/>
      <c r="M25" s="306"/>
      <c r="N25" s="306"/>
      <c r="O25" s="306"/>
      <c r="P25" s="306"/>
      <c r="Q25" s="306"/>
      <c r="R25" s="306"/>
      <c r="S25" s="306"/>
      <c r="T25" s="306"/>
      <c r="U25" s="306"/>
      <c r="V25" s="306"/>
      <c r="W25" s="306"/>
      <c r="X25" s="306"/>
      <c r="Y25" s="306"/>
      <c r="Z25" s="306"/>
      <c r="AA25" s="306"/>
      <c r="AB25" s="306"/>
      <c r="AC25" s="306"/>
      <c r="AD25" s="306"/>
      <c r="AE25" s="306"/>
      <c r="AF25" s="306"/>
      <c r="AG25" s="306"/>
      <c r="AH25" s="306"/>
      <c r="AI25" s="306"/>
      <c r="AJ25" s="306"/>
      <c r="AK25" s="306"/>
      <c r="AL25" s="306"/>
      <c r="AM25" s="306"/>
      <c r="AN25" s="306"/>
      <c r="AO25" s="306"/>
      <c r="AP25" s="307"/>
      <c r="AQ25" s="307"/>
      <c r="AR25" s="307"/>
      <c r="AS25" s="308"/>
      <c r="AT25" s="296"/>
    </row>
    <row r="26" spans="1:46" s="301" customFormat="1" ht="13" x14ac:dyDescent="0.2">
      <c r="A26" s="1165" t="s">
        <v>533</v>
      </c>
      <c r="B26" s="1165"/>
      <c r="C26" s="1165"/>
      <c r="D26" s="1165"/>
      <c r="E26" s="1165"/>
      <c r="F26" s="1165"/>
      <c r="G26" s="1165"/>
      <c r="H26" s="1165"/>
      <c r="I26" s="1165"/>
      <c r="J26" s="1165"/>
      <c r="K26" s="1165"/>
      <c r="L26" s="1165"/>
      <c r="M26" s="1165"/>
      <c r="N26" s="1165"/>
      <c r="O26" s="1165"/>
      <c r="P26" s="1165"/>
      <c r="Q26" s="1165"/>
      <c r="R26" s="1165"/>
      <c r="S26" s="1165"/>
      <c r="T26" s="1165"/>
      <c r="U26" s="1165"/>
      <c r="V26" s="1165"/>
      <c r="W26" s="1165"/>
      <c r="X26" s="1165"/>
      <c r="Y26" s="1165"/>
      <c r="Z26" s="1165"/>
      <c r="AA26" s="1165"/>
      <c r="AB26" s="1165"/>
      <c r="AC26" s="1165"/>
      <c r="AD26" s="1165"/>
      <c r="AE26" s="1165"/>
      <c r="AF26" s="1165"/>
      <c r="AG26" s="1165"/>
      <c r="AH26" s="1165"/>
      <c r="AI26" s="1165"/>
      <c r="AJ26" s="1165"/>
      <c r="AK26" s="1165"/>
      <c r="AL26" s="1165"/>
      <c r="AM26" s="1165"/>
      <c r="AN26" s="1165"/>
      <c r="AO26" s="1165"/>
      <c r="AP26" s="1165"/>
      <c r="AQ26" s="1165"/>
      <c r="AR26" s="1165"/>
      <c r="AS26" s="1165"/>
      <c r="AT26" s="267"/>
    </row>
    <row r="27" spans="1:46" ht="13" x14ac:dyDescent="0.2">
      <c r="A27" s="309"/>
      <c r="AO27" s="262"/>
      <c r="AP27" s="262"/>
      <c r="AQ27" s="262"/>
      <c r="AR27" s="262"/>
      <c r="AS27" s="262"/>
      <c r="AT27" s="262"/>
    </row>
    <row r="28" spans="1:46" ht="16.5" x14ac:dyDescent="0.2">
      <c r="A28" s="263" t="s">
        <v>534</v>
      </c>
      <c r="B28" s="264"/>
      <c r="C28" s="264"/>
      <c r="D28" s="264"/>
      <c r="E28" s="264"/>
      <c r="F28" s="264"/>
      <c r="G28" s="264"/>
      <c r="H28" s="264"/>
      <c r="I28" s="264"/>
      <c r="J28" s="264"/>
      <c r="K28" s="264"/>
      <c r="L28" s="264"/>
      <c r="M28" s="264"/>
      <c r="N28" s="264"/>
      <c r="O28" s="264"/>
      <c r="P28" s="264"/>
      <c r="Q28" s="264"/>
      <c r="R28" s="264"/>
      <c r="S28" s="264"/>
      <c r="T28" s="264"/>
      <c r="U28" s="264"/>
      <c r="V28" s="264"/>
      <c r="W28" s="264"/>
      <c r="X28" s="264"/>
      <c r="Y28" s="264"/>
      <c r="Z28" s="264"/>
      <c r="AA28" s="264"/>
      <c r="AB28" s="264"/>
      <c r="AC28" s="264"/>
      <c r="AD28" s="264"/>
      <c r="AE28" s="264"/>
      <c r="AF28" s="264"/>
      <c r="AG28" s="264"/>
      <c r="AH28" s="264"/>
      <c r="AI28" s="264"/>
      <c r="AJ28" s="264"/>
      <c r="AK28" s="264"/>
      <c r="AL28" s="264"/>
      <c r="AM28" s="264"/>
      <c r="AN28" s="264"/>
      <c r="AO28" s="264"/>
      <c r="AP28" s="264"/>
      <c r="AQ28" s="264"/>
      <c r="AR28" s="264"/>
      <c r="AS28" s="310"/>
    </row>
    <row r="29" spans="1:46" ht="13" x14ac:dyDescent="0.2">
      <c r="A29" s="266"/>
      <c r="B29" s="262"/>
      <c r="C29" s="262"/>
      <c r="D29" s="262"/>
      <c r="E29" s="262"/>
      <c r="F29" s="262"/>
      <c r="G29" s="262"/>
      <c r="H29" s="262"/>
      <c r="I29" s="262"/>
      <c r="J29" s="262"/>
      <c r="K29" s="262"/>
      <c r="L29" s="262"/>
      <c r="M29" s="262"/>
      <c r="N29" s="262"/>
      <c r="O29" s="262"/>
      <c r="P29" s="262"/>
      <c r="Q29" s="262"/>
      <c r="R29" s="262"/>
      <c r="S29" s="262"/>
      <c r="T29" s="262"/>
      <c r="U29" s="262"/>
      <c r="V29" s="262"/>
      <c r="W29" s="262"/>
      <c r="X29" s="262"/>
      <c r="Y29" s="262"/>
      <c r="Z29" s="262"/>
      <c r="AA29" s="262"/>
      <c r="AB29" s="262"/>
      <c r="AC29" s="262"/>
      <c r="AD29" s="262"/>
      <c r="AE29" s="262"/>
      <c r="AF29" s="262"/>
      <c r="AG29" s="262"/>
      <c r="AH29" s="262"/>
      <c r="AI29" s="262"/>
      <c r="AJ29" s="262"/>
      <c r="AK29" s="267" t="s">
        <v>535</v>
      </c>
      <c r="AL29" s="267"/>
      <c r="AM29" s="267"/>
      <c r="AN29" s="267"/>
      <c r="AO29" s="262"/>
      <c r="AP29" s="262"/>
      <c r="AQ29" s="262"/>
      <c r="AR29" s="262"/>
      <c r="AS29" s="311"/>
    </row>
    <row r="30" spans="1:46" ht="13.5" customHeight="1" x14ac:dyDescent="0.2">
      <c r="A30" s="266"/>
      <c r="B30" s="262"/>
      <c r="C30" s="262"/>
      <c r="D30" s="262"/>
      <c r="E30" s="262"/>
      <c r="F30" s="262"/>
      <c r="G30" s="262"/>
      <c r="H30" s="262"/>
      <c r="I30" s="262"/>
      <c r="J30" s="262"/>
      <c r="K30" s="262"/>
      <c r="L30" s="262"/>
      <c r="M30" s="262"/>
      <c r="N30" s="262"/>
      <c r="O30" s="262"/>
      <c r="P30" s="262"/>
      <c r="Q30" s="262"/>
      <c r="R30" s="262"/>
      <c r="S30" s="262"/>
      <c r="T30" s="262"/>
      <c r="U30" s="262"/>
      <c r="V30" s="262"/>
      <c r="W30" s="262"/>
      <c r="X30" s="262"/>
      <c r="Y30" s="262"/>
      <c r="Z30" s="262"/>
      <c r="AA30" s="262"/>
      <c r="AB30" s="262"/>
      <c r="AC30" s="262"/>
      <c r="AD30" s="262"/>
      <c r="AE30" s="262"/>
      <c r="AF30" s="262"/>
      <c r="AG30" s="262"/>
      <c r="AH30" s="262"/>
      <c r="AI30" s="262"/>
      <c r="AJ30" s="262"/>
      <c r="AK30" s="269"/>
      <c r="AL30" s="270"/>
      <c r="AM30" s="270"/>
      <c r="AN30" s="271"/>
      <c r="AO30" s="1154" t="s">
        <v>514</v>
      </c>
      <c r="AP30" s="272"/>
      <c r="AQ30" s="273" t="s">
        <v>515</v>
      </c>
      <c r="AR30" s="274"/>
    </row>
    <row r="31" spans="1:46" ht="13" x14ac:dyDescent="0.2">
      <c r="A31" s="266"/>
      <c r="B31" s="262"/>
      <c r="C31" s="262"/>
      <c r="D31" s="262"/>
      <c r="E31" s="262"/>
      <c r="F31" s="262"/>
      <c r="G31" s="262"/>
      <c r="H31" s="262"/>
      <c r="I31" s="262"/>
      <c r="J31" s="262"/>
      <c r="K31" s="262"/>
      <c r="L31" s="262"/>
      <c r="M31" s="262"/>
      <c r="N31" s="262"/>
      <c r="O31" s="262"/>
      <c r="P31" s="262"/>
      <c r="Q31" s="262"/>
      <c r="R31" s="262"/>
      <c r="S31" s="262"/>
      <c r="T31" s="262"/>
      <c r="U31" s="262"/>
      <c r="V31" s="262"/>
      <c r="W31" s="262"/>
      <c r="X31" s="262"/>
      <c r="Y31" s="262"/>
      <c r="Z31" s="262"/>
      <c r="AA31" s="262"/>
      <c r="AB31" s="262"/>
      <c r="AC31" s="262"/>
      <c r="AD31" s="262"/>
      <c r="AE31" s="262"/>
      <c r="AF31" s="262"/>
      <c r="AG31" s="262"/>
      <c r="AH31" s="262"/>
      <c r="AI31" s="262"/>
      <c r="AJ31" s="262"/>
      <c r="AK31" s="275"/>
      <c r="AL31" s="276"/>
      <c r="AM31" s="276"/>
      <c r="AN31" s="277"/>
      <c r="AO31" s="1155"/>
      <c r="AP31" s="278" t="s">
        <v>516</v>
      </c>
      <c r="AQ31" s="279" t="s">
        <v>517</v>
      </c>
      <c r="AR31" s="280" t="s">
        <v>518</v>
      </c>
    </row>
    <row r="32" spans="1:46" ht="27" customHeight="1" x14ac:dyDescent="0.2">
      <c r="A32" s="266"/>
      <c r="B32" s="262"/>
      <c r="C32" s="262"/>
      <c r="D32" s="262"/>
      <c r="E32" s="262"/>
      <c r="F32" s="262"/>
      <c r="G32" s="262"/>
      <c r="H32" s="262"/>
      <c r="I32" s="262"/>
      <c r="J32" s="262"/>
      <c r="K32" s="262"/>
      <c r="L32" s="262"/>
      <c r="M32" s="262"/>
      <c r="N32" s="262"/>
      <c r="O32" s="262"/>
      <c r="P32" s="262"/>
      <c r="Q32" s="262"/>
      <c r="R32" s="262"/>
      <c r="S32" s="262"/>
      <c r="T32" s="262"/>
      <c r="U32" s="262"/>
      <c r="V32" s="262"/>
      <c r="W32" s="262"/>
      <c r="X32" s="262"/>
      <c r="Y32" s="262"/>
      <c r="Z32" s="262"/>
      <c r="AA32" s="262"/>
      <c r="AB32" s="262"/>
      <c r="AC32" s="262"/>
      <c r="AD32" s="262"/>
      <c r="AE32" s="262"/>
      <c r="AF32" s="262"/>
      <c r="AG32" s="262"/>
      <c r="AH32" s="262"/>
      <c r="AI32" s="262"/>
      <c r="AJ32" s="262"/>
      <c r="AK32" s="1156" t="s">
        <v>536</v>
      </c>
      <c r="AL32" s="1157"/>
      <c r="AM32" s="1157"/>
      <c r="AN32" s="1158"/>
      <c r="AO32" s="312">
        <v>1945133</v>
      </c>
      <c r="AP32" s="312">
        <v>26743</v>
      </c>
      <c r="AQ32" s="313">
        <v>42324</v>
      </c>
      <c r="AR32" s="314">
        <v>-36.799999999999997</v>
      </c>
    </row>
    <row r="33" spans="1:46" ht="13.5" customHeight="1" x14ac:dyDescent="0.2">
      <c r="A33" s="266"/>
      <c r="B33" s="262"/>
      <c r="C33" s="262"/>
      <c r="D33" s="262"/>
      <c r="E33" s="262"/>
      <c r="F33" s="262"/>
      <c r="G33" s="262"/>
      <c r="H33" s="262"/>
      <c r="I33" s="262"/>
      <c r="J33" s="262"/>
      <c r="K33" s="262"/>
      <c r="L33" s="262"/>
      <c r="M33" s="262"/>
      <c r="N33" s="262"/>
      <c r="O33" s="262"/>
      <c r="P33" s="262"/>
      <c r="Q33" s="262"/>
      <c r="R33" s="262"/>
      <c r="S33" s="262"/>
      <c r="T33" s="262"/>
      <c r="U33" s="262"/>
      <c r="V33" s="262"/>
      <c r="W33" s="262"/>
      <c r="X33" s="262"/>
      <c r="Y33" s="262"/>
      <c r="Z33" s="262"/>
      <c r="AA33" s="262"/>
      <c r="AB33" s="262"/>
      <c r="AC33" s="262"/>
      <c r="AD33" s="262"/>
      <c r="AE33" s="262"/>
      <c r="AF33" s="262"/>
      <c r="AG33" s="262"/>
      <c r="AH33" s="262"/>
      <c r="AI33" s="262"/>
      <c r="AJ33" s="262"/>
      <c r="AK33" s="1156" t="s">
        <v>537</v>
      </c>
      <c r="AL33" s="1157"/>
      <c r="AM33" s="1157"/>
      <c r="AN33" s="1158"/>
      <c r="AO33" s="312" t="s">
        <v>523</v>
      </c>
      <c r="AP33" s="312" t="s">
        <v>523</v>
      </c>
      <c r="AQ33" s="313" t="s">
        <v>523</v>
      </c>
      <c r="AR33" s="314" t="s">
        <v>523</v>
      </c>
    </row>
    <row r="34" spans="1:46" ht="27" customHeight="1" x14ac:dyDescent="0.2">
      <c r="A34" s="266"/>
      <c r="B34" s="262"/>
      <c r="C34" s="262"/>
      <c r="D34" s="262"/>
      <c r="E34" s="262"/>
      <c r="F34" s="262"/>
      <c r="G34" s="262"/>
      <c r="H34" s="262"/>
      <c r="I34" s="262"/>
      <c r="J34" s="262"/>
      <c r="K34" s="262"/>
      <c r="L34" s="262"/>
      <c r="M34" s="262"/>
      <c r="N34" s="262"/>
      <c r="O34" s="262"/>
      <c r="P34" s="262"/>
      <c r="Q34" s="262"/>
      <c r="R34" s="262"/>
      <c r="S34" s="262"/>
      <c r="T34" s="262"/>
      <c r="U34" s="262"/>
      <c r="V34" s="262"/>
      <c r="W34" s="262"/>
      <c r="X34" s="262"/>
      <c r="Y34" s="262"/>
      <c r="Z34" s="262"/>
      <c r="AA34" s="262"/>
      <c r="AB34" s="262"/>
      <c r="AC34" s="262"/>
      <c r="AD34" s="262"/>
      <c r="AE34" s="262"/>
      <c r="AF34" s="262"/>
      <c r="AG34" s="262"/>
      <c r="AH34" s="262"/>
      <c r="AI34" s="262"/>
      <c r="AJ34" s="262"/>
      <c r="AK34" s="1156" t="s">
        <v>538</v>
      </c>
      <c r="AL34" s="1157"/>
      <c r="AM34" s="1157"/>
      <c r="AN34" s="1158"/>
      <c r="AO34" s="312" t="s">
        <v>523</v>
      </c>
      <c r="AP34" s="312" t="s">
        <v>523</v>
      </c>
      <c r="AQ34" s="313">
        <v>47</v>
      </c>
      <c r="AR34" s="314" t="s">
        <v>523</v>
      </c>
    </row>
    <row r="35" spans="1:46" ht="27" customHeight="1" x14ac:dyDescent="0.2">
      <c r="A35" s="266"/>
      <c r="B35" s="262"/>
      <c r="C35" s="262"/>
      <c r="D35" s="262"/>
      <c r="E35" s="262"/>
      <c r="F35" s="262"/>
      <c r="G35" s="262"/>
      <c r="H35" s="262"/>
      <c r="I35" s="262"/>
      <c r="J35" s="262"/>
      <c r="K35" s="262"/>
      <c r="L35" s="262"/>
      <c r="M35" s="262"/>
      <c r="N35" s="262"/>
      <c r="O35" s="262"/>
      <c r="P35" s="262"/>
      <c r="Q35" s="262"/>
      <c r="R35" s="262"/>
      <c r="S35" s="262"/>
      <c r="T35" s="262"/>
      <c r="U35" s="262"/>
      <c r="V35" s="262"/>
      <c r="W35" s="262"/>
      <c r="X35" s="262"/>
      <c r="Y35" s="262"/>
      <c r="Z35" s="262"/>
      <c r="AA35" s="262"/>
      <c r="AB35" s="262"/>
      <c r="AC35" s="262"/>
      <c r="AD35" s="262"/>
      <c r="AE35" s="262"/>
      <c r="AF35" s="262"/>
      <c r="AG35" s="262"/>
      <c r="AH35" s="262"/>
      <c r="AI35" s="262"/>
      <c r="AJ35" s="262"/>
      <c r="AK35" s="1156" t="s">
        <v>539</v>
      </c>
      <c r="AL35" s="1157"/>
      <c r="AM35" s="1157"/>
      <c r="AN35" s="1158"/>
      <c r="AO35" s="312">
        <v>728774</v>
      </c>
      <c r="AP35" s="312">
        <v>10020</v>
      </c>
      <c r="AQ35" s="313">
        <v>12192</v>
      </c>
      <c r="AR35" s="314">
        <v>-17.8</v>
      </c>
    </row>
    <row r="36" spans="1:46" ht="27" customHeight="1" x14ac:dyDescent="0.2">
      <c r="A36" s="266"/>
      <c r="B36" s="262"/>
      <c r="C36" s="262"/>
      <c r="D36" s="262"/>
      <c r="E36" s="262"/>
      <c r="F36" s="262"/>
      <c r="G36" s="262"/>
      <c r="H36" s="262"/>
      <c r="I36" s="262"/>
      <c r="J36" s="262"/>
      <c r="K36" s="262"/>
      <c r="L36" s="262"/>
      <c r="M36" s="262"/>
      <c r="N36" s="262"/>
      <c r="O36" s="262"/>
      <c r="P36" s="262"/>
      <c r="Q36" s="262"/>
      <c r="R36" s="262"/>
      <c r="S36" s="262"/>
      <c r="T36" s="262"/>
      <c r="U36" s="262"/>
      <c r="V36" s="262"/>
      <c r="W36" s="262"/>
      <c r="X36" s="262"/>
      <c r="Y36" s="262"/>
      <c r="Z36" s="262"/>
      <c r="AA36" s="262"/>
      <c r="AB36" s="262"/>
      <c r="AC36" s="262"/>
      <c r="AD36" s="262"/>
      <c r="AE36" s="262"/>
      <c r="AF36" s="262"/>
      <c r="AG36" s="262"/>
      <c r="AH36" s="262"/>
      <c r="AI36" s="262"/>
      <c r="AJ36" s="262"/>
      <c r="AK36" s="1156" t="s">
        <v>540</v>
      </c>
      <c r="AL36" s="1157"/>
      <c r="AM36" s="1157"/>
      <c r="AN36" s="1158"/>
      <c r="AO36" s="312" t="s">
        <v>523</v>
      </c>
      <c r="AP36" s="312" t="s">
        <v>523</v>
      </c>
      <c r="AQ36" s="313">
        <v>2056</v>
      </c>
      <c r="AR36" s="314" t="s">
        <v>523</v>
      </c>
    </row>
    <row r="37" spans="1:46" ht="13.5" customHeight="1" x14ac:dyDescent="0.2">
      <c r="A37" s="266"/>
      <c r="B37" s="262"/>
      <c r="C37" s="262"/>
      <c r="D37" s="262"/>
      <c r="E37" s="262"/>
      <c r="F37" s="262"/>
      <c r="G37" s="262"/>
      <c r="H37" s="262"/>
      <c r="I37" s="262"/>
      <c r="J37" s="262"/>
      <c r="K37" s="262"/>
      <c r="L37" s="262"/>
      <c r="M37" s="262"/>
      <c r="N37" s="262"/>
      <c r="O37" s="262"/>
      <c r="P37" s="262"/>
      <c r="Q37" s="262"/>
      <c r="R37" s="262"/>
      <c r="S37" s="262"/>
      <c r="T37" s="262"/>
      <c r="U37" s="262"/>
      <c r="V37" s="262"/>
      <c r="W37" s="262"/>
      <c r="X37" s="262"/>
      <c r="Y37" s="262"/>
      <c r="Z37" s="262"/>
      <c r="AA37" s="262"/>
      <c r="AB37" s="262"/>
      <c r="AC37" s="262"/>
      <c r="AD37" s="262"/>
      <c r="AE37" s="262"/>
      <c r="AF37" s="262"/>
      <c r="AG37" s="262"/>
      <c r="AH37" s="262"/>
      <c r="AI37" s="262"/>
      <c r="AJ37" s="262"/>
      <c r="AK37" s="1156" t="s">
        <v>541</v>
      </c>
      <c r="AL37" s="1157"/>
      <c r="AM37" s="1157"/>
      <c r="AN37" s="1158"/>
      <c r="AO37" s="312" t="s">
        <v>523</v>
      </c>
      <c r="AP37" s="312" t="s">
        <v>523</v>
      </c>
      <c r="AQ37" s="313">
        <v>621</v>
      </c>
      <c r="AR37" s="314" t="s">
        <v>523</v>
      </c>
    </row>
    <row r="38" spans="1:46" ht="27" customHeight="1" x14ac:dyDescent="0.2">
      <c r="A38" s="266"/>
      <c r="B38" s="262"/>
      <c r="C38" s="262"/>
      <c r="D38" s="262"/>
      <c r="E38" s="262"/>
      <c r="F38" s="262"/>
      <c r="G38" s="262"/>
      <c r="H38" s="262"/>
      <c r="I38" s="262"/>
      <c r="J38" s="262"/>
      <c r="K38" s="262"/>
      <c r="L38" s="262"/>
      <c r="M38" s="262"/>
      <c r="N38" s="262"/>
      <c r="O38" s="262"/>
      <c r="P38" s="262"/>
      <c r="Q38" s="262"/>
      <c r="R38" s="262"/>
      <c r="S38" s="262"/>
      <c r="T38" s="262"/>
      <c r="U38" s="262"/>
      <c r="V38" s="262"/>
      <c r="W38" s="262"/>
      <c r="X38" s="262"/>
      <c r="Y38" s="262"/>
      <c r="Z38" s="262"/>
      <c r="AA38" s="262"/>
      <c r="AB38" s="262"/>
      <c r="AC38" s="262"/>
      <c r="AD38" s="262"/>
      <c r="AE38" s="262"/>
      <c r="AF38" s="262"/>
      <c r="AG38" s="262"/>
      <c r="AH38" s="262"/>
      <c r="AI38" s="262"/>
      <c r="AJ38" s="262"/>
      <c r="AK38" s="1159" t="s">
        <v>542</v>
      </c>
      <c r="AL38" s="1160"/>
      <c r="AM38" s="1160"/>
      <c r="AN38" s="1161"/>
      <c r="AO38" s="315" t="s">
        <v>523</v>
      </c>
      <c r="AP38" s="315" t="s">
        <v>523</v>
      </c>
      <c r="AQ38" s="316">
        <v>1</v>
      </c>
      <c r="AR38" s="304" t="s">
        <v>523</v>
      </c>
      <c r="AS38" s="311"/>
    </row>
    <row r="39" spans="1:46" ht="13" x14ac:dyDescent="0.2">
      <c r="A39" s="266"/>
      <c r="B39" s="262"/>
      <c r="C39" s="262"/>
      <c r="D39" s="262"/>
      <c r="E39" s="262"/>
      <c r="F39" s="262"/>
      <c r="G39" s="262"/>
      <c r="H39" s="262"/>
      <c r="I39" s="262"/>
      <c r="J39" s="262"/>
      <c r="K39" s="262"/>
      <c r="L39" s="262"/>
      <c r="M39" s="262"/>
      <c r="N39" s="262"/>
      <c r="O39" s="262"/>
      <c r="P39" s="262"/>
      <c r="Q39" s="262"/>
      <c r="R39" s="262"/>
      <c r="S39" s="262"/>
      <c r="T39" s="262"/>
      <c r="U39" s="262"/>
      <c r="V39" s="262"/>
      <c r="W39" s="262"/>
      <c r="X39" s="262"/>
      <c r="Y39" s="262"/>
      <c r="Z39" s="262"/>
      <c r="AA39" s="262"/>
      <c r="AB39" s="262"/>
      <c r="AC39" s="262"/>
      <c r="AD39" s="262"/>
      <c r="AE39" s="262"/>
      <c r="AF39" s="262"/>
      <c r="AG39" s="262"/>
      <c r="AH39" s="262"/>
      <c r="AI39" s="262"/>
      <c r="AJ39" s="262"/>
      <c r="AK39" s="1159" t="s">
        <v>543</v>
      </c>
      <c r="AL39" s="1160"/>
      <c r="AM39" s="1160"/>
      <c r="AN39" s="1161"/>
      <c r="AO39" s="312">
        <v>-765180</v>
      </c>
      <c r="AP39" s="312">
        <v>-10520</v>
      </c>
      <c r="AQ39" s="313">
        <v>-5206</v>
      </c>
      <c r="AR39" s="314">
        <v>102.1</v>
      </c>
      <c r="AS39" s="311"/>
    </row>
    <row r="40" spans="1:46" ht="27" customHeight="1" x14ac:dyDescent="0.2">
      <c r="A40" s="266"/>
      <c r="B40" s="262"/>
      <c r="C40" s="262"/>
      <c r="D40" s="262"/>
      <c r="E40" s="262"/>
      <c r="F40" s="262"/>
      <c r="G40" s="262"/>
      <c r="H40" s="262"/>
      <c r="I40" s="262"/>
      <c r="J40" s="262"/>
      <c r="K40" s="262"/>
      <c r="L40" s="262"/>
      <c r="M40" s="262"/>
      <c r="N40" s="262"/>
      <c r="O40" s="262"/>
      <c r="P40" s="262"/>
      <c r="Q40" s="262"/>
      <c r="R40" s="262"/>
      <c r="S40" s="262"/>
      <c r="T40" s="262"/>
      <c r="U40" s="262"/>
      <c r="V40" s="262"/>
      <c r="W40" s="262"/>
      <c r="X40" s="262"/>
      <c r="Y40" s="262"/>
      <c r="Z40" s="262"/>
      <c r="AA40" s="262"/>
      <c r="AB40" s="262"/>
      <c r="AC40" s="262"/>
      <c r="AD40" s="262"/>
      <c r="AE40" s="262"/>
      <c r="AF40" s="262"/>
      <c r="AG40" s="262"/>
      <c r="AH40" s="262"/>
      <c r="AI40" s="262"/>
      <c r="AJ40" s="262"/>
      <c r="AK40" s="1156" t="s">
        <v>544</v>
      </c>
      <c r="AL40" s="1157"/>
      <c r="AM40" s="1157"/>
      <c r="AN40" s="1158"/>
      <c r="AO40" s="312">
        <v>-1563852</v>
      </c>
      <c r="AP40" s="312">
        <v>-21501</v>
      </c>
      <c r="AQ40" s="313">
        <v>-36761</v>
      </c>
      <c r="AR40" s="314">
        <v>-41.5</v>
      </c>
      <c r="AS40" s="311"/>
    </row>
    <row r="41" spans="1:46" ht="13" x14ac:dyDescent="0.2">
      <c r="A41" s="266"/>
      <c r="B41" s="262"/>
      <c r="C41" s="262"/>
      <c r="D41" s="262"/>
      <c r="E41" s="262"/>
      <c r="F41" s="262"/>
      <c r="G41" s="262"/>
      <c r="H41" s="262"/>
      <c r="I41" s="262"/>
      <c r="J41" s="262"/>
      <c r="K41" s="262"/>
      <c r="L41" s="262"/>
      <c r="M41" s="262"/>
      <c r="N41" s="262"/>
      <c r="O41" s="262"/>
      <c r="P41" s="262"/>
      <c r="Q41" s="262"/>
      <c r="R41" s="262"/>
      <c r="S41" s="262"/>
      <c r="T41" s="262"/>
      <c r="U41" s="262"/>
      <c r="V41" s="262"/>
      <c r="W41" s="262"/>
      <c r="X41" s="262"/>
      <c r="Y41" s="262"/>
      <c r="Z41" s="262"/>
      <c r="AA41" s="262"/>
      <c r="AB41" s="262"/>
      <c r="AC41" s="262"/>
      <c r="AD41" s="262"/>
      <c r="AE41" s="262"/>
      <c r="AF41" s="262"/>
      <c r="AG41" s="262"/>
      <c r="AH41" s="262"/>
      <c r="AI41" s="262"/>
      <c r="AJ41" s="262"/>
      <c r="AK41" s="1162" t="s">
        <v>305</v>
      </c>
      <c r="AL41" s="1163"/>
      <c r="AM41" s="1163"/>
      <c r="AN41" s="1164"/>
      <c r="AO41" s="312">
        <v>344875</v>
      </c>
      <c r="AP41" s="312">
        <v>4742</v>
      </c>
      <c r="AQ41" s="313">
        <v>15273</v>
      </c>
      <c r="AR41" s="314">
        <v>-69</v>
      </c>
      <c r="AS41" s="311"/>
    </row>
    <row r="42" spans="1:46" ht="13" x14ac:dyDescent="0.2">
      <c r="A42" s="266"/>
      <c r="B42" s="262"/>
      <c r="C42" s="262"/>
      <c r="D42" s="262"/>
      <c r="E42" s="262"/>
      <c r="F42" s="262"/>
      <c r="G42" s="262"/>
      <c r="H42" s="262"/>
      <c r="I42" s="262"/>
      <c r="J42" s="262"/>
      <c r="K42" s="262"/>
      <c r="L42" s="262"/>
      <c r="M42" s="262"/>
      <c r="N42" s="262"/>
      <c r="O42" s="262"/>
      <c r="P42" s="262"/>
      <c r="Q42" s="262"/>
      <c r="R42" s="262"/>
      <c r="S42" s="262"/>
      <c r="T42" s="262"/>
      <c r="U42" s="262"/>
      <c r="V42" s="262"/>
      <c r="W42" s="262"/>
      <c r="X42" s="262"/>
      <c r="Y42" s="262"/>
      <c r="Z42" s="262"/>
      <c r="AA42" s="262"/>
      <c r="AB42" s="262"/>
      <c r="AC42" s="262"/>
      <c r="AD42" s="262"/>
      <c r="AE42" s="262"/>
      <c r="AF42" s="262"/>
      <c r="AG42" s="262"/>
      <c r="AH42" s="262"/>
      <c r="AI42" s="262"/>
      <c r="AJ42" s="262"/>
      <c r="AK42" s="317" t="s">
        <v>545</v>
      </c>
      <c r="AL42" s="262"/>
      <c r="AM42" s="262"/>
      <c r="AN42" s="262"/>
      <c r="AO42" s="262"/>
      <c r="AP42" s="262"/>
      <c r="AQ42" s="288"/>
      <c r="AR42" s="288"/>
      <c r="AS42" s="311"/>
    </row>
    <row r="43" spans="1:46" ht="13" x14ac:dyDescent="0.2">
      <c r="A43" s="266"/>
      <c r="B43" s="262"/>
      <c r="C43" s="262"/>
      <c r="D43" s="262"/>
      <c r="E43" s="262"/>
      <c r="F43" s="262"/>
      <c r="G43" s="262"/>
      <c r="H43" s="262"/>
      <c r="I43" s="262"/>
      <c r="J43" s="262"/>
      <c r="K43" s="262"/>
      <c r="L43" s="262"/>
      <c r="M43" s="262"/>
      <c r="N43" s="262"/>
      <c r="O43" s="262"/>
      <c r="P43" s="262"/>
      <c r="Q43" s="262"/>
      <c r="R43" s="262"/>
      <c r="S43" s="262"/>
      <c r="T43" s="262"/>
      <c r="U43" s="262"/>
      <c r="V43" s="262"/>
      <c r="W43" s="262"/>
      <c r="X43" s="262"/>
      <c r="Y43" s="262"/>
      <c r="Z43" s="262"/>
      <c r="AA43" s="262"/>
      <c r="AB43" s="262"/>
      <c r="AC43" s="262"/>
      <c r="AD43" s="262"/>
      <c r="AE43" s="262"/>
      <c r="AF43" s="262"/>
      <c r="AG43" s="262"/>
      <c r="AH43" s="262"/>
      <c r="AI43" s="262"/>
      <c r="AJ43" s="262"/>
      <c r="AK43" s="262"/>
      <c r="AL43" s="262"/>
      <c r="AM43" s="262"/>
      <c r="AN43" s="262"/>
      <c r="AO43" s="262"/>
      <c r="AP43" s="318"/>
      <c r="AQ43" s="288"/>
      <c r="AR43" s="262"/>
      <c r="AS43" s="311"/>
    </row>
    <row r="44" spans="1:46" ht="13" x14ac:dyDescent="0.2">
      <c r="A44" s="266"/>
      <c r="B44" s="262"/>
      <c r="C44" s="262"/>
      <c r="D44" s="262"/>
      <c r="E44" s="262"/>
      <c r="F44" s="262"/>
      <c r="G44" s="262"/>
      <c r="H44" s="262"/>
      <c r="I44" s="262"/>
      <c r="J44" s="262"/>
      <c r="K44" s="262"/>
      <c r="L44" s="262"/>
      <c r="M44" s="262"/>
      <c r="N44" s="262"/>
      <c r="O44" s="262"/>
      <c r="P44" s="262"/>
      <c r="Q44" s="262"/>
      <c r="R44" s="262"/>
      <c r="S44" s="262"/>
      <c r="T44" s="262"/>
      <c r="U44" s="262"/>
      <c r="V44" s="262"/>
      <c r="W44" s="262"/>
      <c r="X44" s="262"/>
      <c r="Y44" s="262"/>
      <c r="Z44" s="262"/>
      <c r="AA44" s="262"/>
      <c r="AB44" s="262"/>
      <c r="AC44" s="262"/>
      <c r="AD44" s="262"/>
      <c r="AE44" s="262"/>
      <c r="AF44" s="262"/>
      <c r="AG44" s="262"/>
      <c r="AH44" s="262"/>
      <c r="AI44" s="262"/>
      <c r="AJ44" s="262"/>
      <c r="AK44" s="262"/>
      <c r="AL44" s="262"/>
      <c r="AM44" s="262"/>
      <c r="AN44" s="262"/>
      <c r="AO44" s="262"/>
      <c r="AP44" s="262"/>
      <c r="AQ44" s="288"/>
      <c r="AR44" s="262"/>
    </row>
    <row r="45" spans="1:46" ht="13" x14ac:dyDescent="0.2">
      <c r="A45" s="264"/>
      <c r="B45" s="264"/>
      <c r="C45" s="264"/>
      <c r="D45" s="264"/>
      <c r="E45" s="264"/>
      <c r="F45" s="264"/>
      <c r="G45" s="264"/>
      <c r="H45" s="264"/>
      <c r="I45" s="264"/>
      <c r="J45" s="264"/>
      <c r="K45" s="264"/>
      <c r="L45" s="264"/>
      <c r="M45" s="264"/>
      <c r="N45" s="264"/>
      <c r="O45" s="264"/>
      <c r="P45" s="264"/>
      <c r="Q45" s="264"/>
      <c r="R45" s="264"/>
      <c r="S45" s="264"/>
      <c r="T45" s="264"/>
      <c r="U45" s="264"/>
      <c r="V45" s="264"/>
      <c r="W45" s="264"/>
      <c r="X45" s="264"/>
      <c r="Y45" s="264"/>
      <c r="Z45" s="264"/>
      <c r="AA45" s="264"/>
      <c r="AB45" s="264"/>
      <c r="AC45" s="264"/>
      <c r="AD45" s="264"/>
      <c r="AE45" s="264"/>
      <c r="AF45" s="264"/>
      <c r="AG45" s="264"/>
      <c r="AH45" s="264"/>
      <c r="AI45" s="264"/>
      <c r="AJ45" s="264"/>
      <c r="AK45" s="264"/>
      <c r="AL45" s="264"/>
      <c r="AM45" s="264"/>
      <c r="AN45" s="264"/>
      <c r="AO45" s="264"/>
      <c r="AP45" s="264"/>
      <c r="AQ45" s="319"/>
      <c r="AR45" s="264"/>
      <c r="AS45" s="264"/>
      <c r="AT45" s="262"/>
    </row>
    <row r="46" spans="1:46" ht="13" x14ac:dyDescent="0.2">
      <c r="A46" s="320"/>
      <c r="B46" s="320"/>
      <c r="C46" s="320"/>
      <c r="D46" s="320"/>
      <c r="E46" s="320"/>
      <c r="F46" s="320"/>
      <c r="G46" s="320"/>
      <c r="H46" s="320"/>
      <c r="I46" s="320"/>
      <c r="J46" s="320"/>
      <c r="K46" s="320"/>
      <c r="L46" s="320"/>
      <c r="M46" s="320"/>
      <c r="N46" s="320"/>
      <c r="O46" s="320"/>
      <c r="P46" s="320"/>
      <c r="Q46" s="320"/>
      <c r="R46" s="320"/>
      <c r="S46" s="320"/>
      <c r="T46" s="320"/>
      <c r="U46" s="320"/>
      <c r="V46" s="320"/>
      <c r="W46" s="320"/>
      <c r="X46" s="320"/>
      <c r="Y46" s="320"/>
      <c r="Z46" s="320"/>
      <c r="AA46" s="320"/>
      <c r="AB46" s="320"/>
      <c r="AC46" s="320"/>
      <c r="AD46" s="320"/>
      <c r="AE46" s="320"/>
      <c r="AF46" s="320"/>
      <c r="AG46" s="320"/>
      <c r="AH46" s="320"/>
      <c r="AI46" s="320"/>
      <c r="AJ46" s="320"/>
      <c r="AK46" s="320"/>
      <c r="AL46" s="320"/>
      <c r="AM46" s="320"/>
      <c r="AN46" s="320"/>
      <c r="AO46" s="320"/>
      <c r="AP46" s="320"/>
      <c r="AQ46" s="320"/>
      <c r="AR46" s="320"/>
      <c r="AS46" s="320"/>
      <c r="AT46" s="262"/>
    </row>
    <row r="47" spans="1:46" ht="17.25" customHeight="1" x14ac:dyDescent="0.2">
      <c r="A47" s="321" t="s">
        <v>546</v>
      </c>
      <c r="B47" s="262"/>
      <c r="C47" s="262"/>
      <c r="D47" s="262"/>
      <c r="E47" s="262"/>
      <c r="F47" s="262"/>
      <c r="G47" s="262"/>
      <c r="H47" s="262"/>
      <c r="I47" s="262"/>
      <c r="J47" s="262"/>
      <c r="K47" s="262"/>
      <c r="L47" s="262"/>
      <c r="M47" s="262"/>
      <c r="N47" s="262"/>
      <c r="O47" s="262"/>
      <c r="P47" s="262"/>
      <c r="Q47" s="262"/>
      <c r="R47" s="262"/>
      <c r="S47" s="262"/>
      <c r="T47" s="262"/>
      <c r="U47" s="262"/>
      <c r="V47" s="262"/>
      <c r="W47" s="262"/>
      <c r="X47" s="262"/>
      <c r="Y47" s="262"/>
      <c r="Z47" s="262"/>
      <c r="AA47" s="262"/>
      <c r="AB47" s="262"/>
      <c r="AC47" s="262"/>
      <c r="AD47" s="262"/>
      <c r="AE47" s="262"/>
      <c r="AF47" s="262"/>
      <c r="AG47" s="262"/>
      <c r="AH47" s="262"/>
      <c r="AI47" s="262"/>
      <c r="AJ47" s="262"/>
      <c r="AK47" s="262"/>
      <c r="AL47" s="262"/>
      <c r="AM47" s="262"/>
      <c r="AN47" s="262"/>
      <c r="AO47" s="262"/>
      <c r="AP47" s="262"/>
      <c r="AQ47" s="262"/>
      <c r="AR47" s="262"/>
    </row>
    <row r="48" spans="1:46" ht="13" x14ac:dyDescent="0.2">
      <c r="A48" s="266"/>
      <c r="B48" s="262"/>
      <c r="C48" s="262"/>
      <c r="D48" s="262"/>
      <c r="E48" s="262"/>
      <c r="F48" s="262"/>
      <c r="G48" s="262"/>
      <c r="H48" s="262"/>
      <c r="I48" s="262"/>
      <c r="J48" s="262"/>
      <c r="K48" s="262"/>
      <c r="L48" s="262"/>
      <c r="M48" s="262"/>
      <c r="N48" s="262"/>
      <c r="O48" s="262"/>
      <c r="P48" s="262"/>
      <c r="Q48" s="262"/>
      <c r="R48" s="262"/>
      <c r="S48" s="262"/>
      <c r="T48" s="262"/>
      <c r="U48" s="262"/>
      <c r="V48" s="262"/>
      <c r="W48" s="262"/>
      <c r="X48" s="262"/>
      <c r="Y48" s="262"/>
      <c r="Z48" s="262"/>
      <c r="AA48" s="262"/>
      <c r="AB48" s="262"/>
      <c r="AC48" s="262"/>
      <c r="AD48" s="262"/>
      <c r="AE48" s="262"/>
      <c r="AF48" s="262"/>
      <c r="AG48" s="262"/>
      <c r="AH48" s="262"/>
      <c r="AI48" s="262"/>
      <c r="AJ48" s="262"/>
      <c r="AK48" s="322" t="s">
        <v>547</v>
      </c>
      <c r="AL48" s="322"/>
      <c r="AM48" s="322"/>
      <c r="AN48" s="322"/>
      <c r="AO48" s="322"/>
      <c r="AP48" s="322"/>
      <c r="AQ48" s="323"/>
      <c r="AR48" s="322"/>
    </row>
    <row r="49" spans="1:44" ht="13.5" customHeight="1" x14ac:dyDescent="0.2">
      <c r="A49" s="266"/>
      <c r="B49" s="262"/>
      <c r="C49" s="262"/>
      <c r="D49" s="262"/>
      <c r="E49" s="262"/>
      <c r="F49" s="262"/>
      <c r="G49" s="262"/>
      <c r="H49" s="262"/>
      <c r="I49" s="262"/>
      <c r="J49" s="262"/>
      <c r="K49" s="262"/>
      <c r="L49" s="262"/>
      <c r="M49" s="262"/>
      <c r="N49" s="262"/>
      <c r="O49" s="262"/>
      <c r="P49" s="262"/>
      <c r="Q49" s="262"/>
      <c r="R49" s="262"/>
      <c r="S49" s="262"/>
      <c r="T49" s="262"/>
      <c r="U49" s="262"/>
      <c r="V49" s="262"/>
      <c r="W49" s="262"/>
      <c r="X49" s="262"/>
      <c r="Y49" s="262"/>
      <c r="Z49" s="262"/>
      <c r="AA49" s="262"/>
      <c r="AB49" s="262"/>
      <c r="AC49" s="262"/>
      <c r="AD49" s="262"/>
      <c r="AE49" s="262"/>
      <c r="AF49" s="262"/>
      <c r="AG49" s="262"/>
      <c r="AH49" s="262"/>
      <c r="AI49" s="262"/>
      <c r="AJ49" s="262"/>
      <c r="AK49" s="324"/>
      <c r="AL49" s="325"/>
      <c r="AM49" s="1149" t="s">
        <v>514</v>
      </c>
      <c r="AN49" s="1151" t="s">
        <v>548</v>
      </c>
      <c r="AO49" s="1152"/>
      <c r="AP49" s="1152"/>
      <c r="AQ49" s="1152"/>
      <c r="AR49" s="1153"/>
    </row>
    <row r="50" spans="1:44" ht="13" x14ac:dyDescent="0.2">
      <c r="A50" s="266"/>
      <c r="B50" s="262"/>
      <c r="C50" s="262"/>
      <c r="D50" s="262"/>
      <c r="E50" s="262"/>
      <c r="F50" s="262"/>
      <c r="G50" s="262"/>
      <c r="H50" s="262"/>
      <c r="I50" s="262"/>
      <c r="J50" s="262"/>
      <c r="K50" s="262"/>
      <c r="L50" s="262"/>
      <c r="M50" s="262"/>
      <c r="N50" s="262"/>
      <c r="O50" s="262"/>
      <c r="P50" s="262"/>
      <c r="Q50" s="262"/>
      <c r="R50" s="262"/>
      <c r="S50" s="262"/>
      <c r="T50" s="262"/>
      <c r="U50" s="262"/>
      <c r="V50" s="262"/>
      <c r="W50" s="262"/>
      <c r="X50" s="262"/>
      <c r="Y50" s="262"/>
      <c r="Z50" s="262"/>
      <c r="AA50" s="262"/>
      <c r="AB50" s="262"/>
      <c r="AC50" s="262"/>
      <c r="AD50" s="262"/>
      <c r="AE50" s="262"/>
      <c r="AF50" s="262"/>
      <c r="AG50" s="262"/>
      <c r="AH50" s="262"/>
      <c r="AI50" s="262"/>
      <c r="AJ50" s="262"/>
      <c r="AK50" s="326"/>
      <c r="AL50" s="327"/>
      <c r="AM50" s="1150"/>
      <c r="AN50" s="328" t="s">
        <v>549</v>
      </c>
      <c r="AO50" s="329" t="s">
        <v>550</v>
      </c>
      <c r="AP50" s="330" t="s">
        <v>551</v>
      </c>
      <c r="AQ50" s="331" t="s">
        <v>552</v>
      </c>
      <c r="AR50" s="332" t="s">
        <v>553</v>
      </c>
    </row>
    <row r="51" spans="1:44" ht="13" x14ac:dyDescent="0.2">
      <c r="A51" s="266"/>
      <c r="B51" s="262"/>
      <c r="C51" s="262"/>
      <c r="D51" s="262"/>
      <c r="E51" s="262"/>
      <c r="F51" s="262"/>
      <c r="G51" s="262"/>
      <c r="H51" s="262"/>
      <c r="I51" s="262"/>
      <c r="J51" s="262"/>
      <c r="K51" s="262"/>
      <c r="L51" s="262"/>
      <c r="M51" s="262"/>
      <c r="N51" s="262"/>
      <c r="O51" s="262"/>
      <c r="P51" s="262"/>
      <c r="Q51" s="262"/>
      <c r="R51" s="262"/>
      <c r="S51" s="262"/>
      <c r="T51" s="262"/>
      <c r="U51" s="262"/>
      <c r="V51" s="262"/>
      <c r="W51" s="262"/>
      <c r="X51" s="262"/>
      <c r="Y51" s="262"/>
      <c r="Z51" s="262"/>
      <c r="AA51" s="262"/>
      <c r="AB51" s="262"/>
      <c r="AC51" s="262"/>
      <c r="AD51" s="262"/>
      <c r="AE51" s="262"/>
      <c r="AF51" s="262"/>
      <c r="AG51" s="262"/>
      <c r="AH51" s="262"/>
      <c r="AI51" s="262"/>
      <c r="AJ51" s="262"/>
      <c r="AK51" s="324" t="s">
        <v>554</v>
      </c>
      <c r="AL51" s="325"/>
      <c r="AM51" s="333">
        <v>2363723</v>
      </c>
      <c r="AN51" s="334">
        <v>31867</v>
      </c>
      <c r="AO51" s="335">
        <v>16.399999999999999</v>
      </c>
      <c r="AP51" s="336">
        <v>54684</v>
      </c>
      <c r="AQ51" s="337">
        <v>1.1000000000000001</v>
      </c>
      <c r="AR51" s="338">
        <v>15.3</v>
      </c>
    </row>
    <row r="52" spans="1:44" ht="13" x14ac:dyDescent="0.2">
      <c r="A52" s="266"/>
      <c r="B52" s="262"/>
      <c r="C52" s="262"/>
      <c r="D52" s="262"/>
      <c r="E52" s="262"/>
      <c r="F52" s="262"/>
      <c r="G52" s="262"/>
      <c r="H52" s="262"/>
      <c r="I52" s="262"/>
      <c r="J52" s="262"/>
      <c r="K52" s="262"/>
      <c r="L52" s="262"/>
      <c r="M52" s="262"/>
      <c r="N52" s="262"/>
      <c r="O52" s="262"/>
      <c r="P52" s="262"/>
      <c r="Q52" s="262"/>
      <c r="R52" s="262"/>
      <c r="S52" s="262"/>
      <c r="T52" s="262"/>
      <c r="U52" s="262"/>
      <c r="V52" s="262"/>
      <c r="W52" s="262"/>
      <c r="X52" s="262"/>
      <c r="Y52" s="262"/>
      <c r="Z52" s="262"/>
      <c r="AA52" s="262"/>
      <c r="AB52" s="262"/>
      <c r="AC52" s="262"/>
      <c r="AD52" s="262"/>
      <c r="AE52" s="262"/>
      <c r="AF52" s="262"/>
      <c r="AG52" s="262"/>
      <c r="AH52" s="262"/>
      <c r="AI52" s="262"/>
      <c r="AJ52" s="262"/>
      <c r="AK52" s="339"/>
      <c r="AL52" s="340" t="s">
        <v>555</v>
      </c>
      <c r="AM52" s="341">
        <v>1613682</v>
      </c>
      <c r="AN52" s="342">
        <v>21755</v>
      </c>
      <c r="AO52" s="343">
        <v>11.1</v>
      </c>
      <c r="AP52" s="344">
        <v>32829</v>
      </c>
      <c r="AQ52" s="345">
        <v>7.2</v>
      </c>
      <c r="AR52" s="346">
        <v>3.9</v>
      </c>
    </row>
    <row r="53" spans="1:44" ht="13" x14ac:dyDescent="0.2">
      <c r="A53" s="266"/>
      <c r="B53" s="262"/>
      <c r="C53" s="262"/>
      <c r="D53" s="262"/>
      <c r="E53" s="262"/>
      <c r="F53" s="262"/>
      <c r="G53" s="262"/>
      <c r="H53" s="262"/>
      <c r="I53" s="262"/>
      <c r="J53" s="262"/>
      <c r="K53" s="262"/>
      <c r="L53" s="262"/>
      <c r="M53" s="262"/>
      <c r="N53" s="262"/>
      <c r="O53" s="262"/>
      <c r="P53" s="262"/>
      <c r="Q53" s="262"/>
      <c r="R53" s="262"/>
      <c r="S53" s="262"/>
      <c r="T53" s="262"/>
      <c r="U53" s="262"/>
      <c r="V53" s="262"/>
      <c r="W53" s="262"/>
      <c r="X53" s="262"/>
      <c r="Y53" s="262"/>
      <c r="Z53" s="262"/>
      <c r="AA53" s="262"/>
      <c r="AB53" s="262"/>
      <c r="AC53" s="262"/>
      <c r="AD53" s="262"/>
      <c r="AE53" s="262"/>
      <c r="AF53" s="262"/>
      <c r="AG53" s="262"/>
      <c r="AH53" s="262"/>
      <c r="AI53" s="262"/>
      <c r="AJ53" s="262"/>
      <c r="AK53" s="324" t="s">
        <v>556</v>
      </c>
      <c r="AL53" s="325"/>
      <c r="AM53" s="333">
        <v>3593864</v>
      </c>
      <c r="AN53" s="334">
        <v>48642</v>
      </c>
      <c r="AO53" s="335">
        <v>52.6</v>
      </c>
      <c r="AP53" s="336">
        <v>62383</v>
      </c>
      <c r="AQ53" s="337">
        <v>14.1</v>
      </c>
      <c r="AR53" s="338">
        <v>38.5</v>
      </c>
    </row>
    <row r="54" spans="1:44" ht="13" x14ac:dyDescent="0.2">
      <c r="A54" s="266"/>
      <c r="B54" s="262"/>
      <c r="C54" s="262"/>
      <c r="D54" s="262"/>
      <c r="E54" s="262"/>
      <c r="F54" s="262"/>
      <c r="G54" s="262"/>
      <c r="H54" s="262"/>
      <c r="I54" s="262"/>
      <c r="J54" s="262"/>
      <c r="K54" s="262"/>
      <c r="L54" s="262"/>
      <c r="M54" s="262"/>
      <c r="N54" s="262"/>
      <c r="O54" s="262"/>
      <c r="P54" s="262"/>
      <c r="Q54" s="262"/>
      <c r="R54" s="262"/>
      <c r="S54" s="262"/>
      <c r="T54" s="262"/>
      <c r="U54" s="262"/>
      <c r="V54" s="262"/>
      <c r="W54" s="262"/>
      <c r="X54" s="262"/>
      <c r="Y54" s="262"/>
      <c r="Z54" s="262"/>
      <c r="AA54" s="262"/>
      <c r="AB54" s="262"/>
      <c r="AC54" s="262"/>
      <c r="AD54" s="262"/>
      <c r="AE54" s="262"/>
      <c r="AF54" s="262"/>
      <c r="AG54" s="262"/>
      <c r="AH54" s="262"/>
      <c r="AI54" s="262"/>
      <c r="AJ54" s="262"/>
      <c r="AK54" s="339"/>
      <c r="AL54" s="340" t="s">
        <v>555</v>
      </c>
      <c r="AM54" s="341">
        <v>2369012</v>
      </c>
      <c r="AN54" s="342">
        <v>32064</v>
      </c>
      <c r="AO54" s="343">
        <v>47.4</v>
      </c>
      <c r="AP54" s="344">
        <v>35325</v>
      </c>
      <c r="AQ54" s="345">
        <v>7.6</v>
      </c>
      <c r="AR54" s="346">
        <v>39.799999999999997</v>
      </c>
    </row>
    <row r="55" spans="1:44" ht="13" x14ac:dyDescent="0.2">
      <c r="A55" s="266"/>
      <c r="B55" s="262"/>
      <c r="C55" s="262"/>
      <c r="D55" s="262"/>
      <c r="E55" s="262"/>
      <c r="F55" s="262"/>
      <c r="G55" s="262"/>
      <c r="H55" s="262"/>
      <c r="I55" s="262"/>
      <c r="J55" s="262"/>
      <c r="K55" s="262"/>
      <c r="L55" s="262"/>
      <c r="M55" s="262"/>
      <c r="N55" s="262"/>
      <c r="O55" s="262"/>
      <c r="P55" s="262"/>
      <c r="Q55" s="262"/>
      <c r="R55" s="262"/>
      <c r="S55" s="262"/>
      <c r="T55" s="262"/>
      <c r="U55" s="262"/>
      <c r="V55" s="262"/>
      <c r="W55" s="262"/>
      <c r="X55" s="262"/>
      <c r="Y55" s="262"/>
      <c r="Z55" s="262"/>
      <c r="AA55" s="262"/>
      <c r="AB55" s="262"/>
      <c r="AC55" s="262"/>
      <c r="AD55" s="262"/>
      <c r="AE55" s="262"/>
      <c r="AF55" s="262"/>
      <c r="AG55" s="262"/>
      <c r="AH55" s="262"/>
      <c r="AI55" s="262"/>
      <c r="AJ55" s="262"/>
      <c r="AK55" s="324" t="s">
        <v>557</v>
      </c>
      <c r="AL55" s="325"/>
      <c r="AM55" s="333">
        <v>3057635</v>
      </c>
      <c r="AN55" s="334">
        <v>41658</v>
      </c>
      <c r="AO55" s="335">
        <v>-14.4</v>
      </c>
      <c r="AP55" s="336">
        <v>63812</v>
      </c>
      <c r="AQ55" s="337">
        <v>2.2999999999999998</v>
      </c>
      <c r="AR55" s="338">
        <v>-16.7</v>
      </c>
    </row>
    <row r="56" spans="1:44" ht="13" x14ac:dyDescent="0.2">
      <c r="A56" s="266"/>
      <c r="B56" s="262"/>
      <c r="C56" s="262"/>
      <c r="D56" s="262"/>
      <c r="E56" s="262"/>
      <c r="F56" s="262"/>
      <c r="G56" s="262"/>
      <c r="H56" s="262"/>
      <c r="I56" s="262"/>
      <c r="J56" s="262"/>
      <c r="K56" s="262"/>
      <c r="L56" s="262"/>
      <c r="M56" s="262"/>
      <c r="N56" s="262"/>
      <c r="O56" s="262"/>
      <c r="P56" s="262"/>
      <c r="Q56" s="262"/>
      <c r="R56" s="262"/>
      <c r="S56" s="262"/>
      <c r="T56" s="262"/>
      <c r="U56" s="262"/>
      <c r="V56" s="262"/>
      <c r="W56" s="262"/>
      <c r="X56" s="262"/>
      <c r="Y56" s="262"/>
      <c r="Z56" s="262"/>
      <c r="AA56" s="262"/>
      <c r="AB56" s="262"/>
      <c r="AC56" s="262"/>
      <c r="AD56" s="262"/>
      <c r="AE56" s="262"/>
      <c r="AF56" s="262"/>
      <c r="AG56" s="262"/>
      <c r="AH56" s="262"/>
      <c r="AI56" s="262"/>
      <c r="AJ56" s="262"/>
      <c r="AK56" s="339"/>
      <c r="AL56" s="340" t="s">
        <v>555</v>
      </c>
      <c r="AM56" s="341">
        <v>2030265</v>
      </c>
      <c r="AN56" s="342">
        <v>27661</v>
      </c>
      <c r="AO56" s="343">
        <v>-13.7</v>
      </c>
      <c r="AP56" s="344">
        <v>33848</v>
      </c>
      <c r="AQ56" s="345">
        <v>-4.2</v>
      </c>
      <c r="AR56" s="346">
        <v>-9.5</v>
      </c>
    </row>
    <row r="57" spans="1:44" ht="13" x14ac:dyDescent="0.2">
      <c r="A57" s="266"/>
      <c r="B57" s="262"/>
      <c r="C57" s="262"/>
      <c r="D57" s="262"/>
      <c r="E57" s="262"/>
      <c r="F57" s="262"/>
      <c r="G57" s="262"/>
      <c r="H57" s="262"/>
      <c r="I57" s="262"/>
      <c r="J57" s="262"/>
      <c r="K57" s="262"/>
      <c r="L57" s="262"/>
      <c r="M57" s="262"/>
      <c r="N57" s="262"/>
      <c r="O57" s="262"/>
      <c r="P57" s="262"/>
      <c r="Q57" s="262"/>
      <c r="R57" s="262"/>
      <c r="S57" s="262"/>
      <c r="T57" s="262"/>
      <c r="U57" s="262"/>
      <c r="V57" s="262"/>
      <c r="W57" s="262"/>
      <c r="X57" s="262"/>
      <c r="Y57" s="262"/>
      <c r="Z57" s="262"/>
      <c r="AA57" s="262"/>
      <c r="AB57" s="262"/>
      <c r="AC57" s="262"/>
      <c r="AD57" s="262"/>
      <c r="AE57" s="262"/>
      <c r="AF57" s="262"/>
      <c r="AG57" s="262"/>
      <c r="AH57" s="262"/>
      <c r="AI57" s="262"/>
      <c r="AJ57" s="262"/>
      <c r="AK57" s="324" t="s">
        <v>558</v>
      </c>
      <c r="AL57" s="325"/>
      <c r="AM57" s="333">
        <v>1773308</v>
      </c>
      <c r="AN57" s="334">
        <v>24282</v>
      </c>
      <c r="AO57" s="335">
        <v>-41.7</v>
      </c>
      <c r="AP57" s="336">
        <v>54225</v>
      </c>
      <c r="AQ57" s="337">
        <v>-15</v>
      </c>
      <c r="AR57" s="338">
        <v>-26.7</v>
      </c>
    </row>
    <row r="58" spans="1:44" ht="13" x14ac:dyDescent="0.2">
      <c r="A58" s="266"/>
      <c r="B58" s="262"/>
      <c r="C58" s="262"/>
      <c r="D58" s="262"/>
      <c r="E58" s="262"/>
      <c r="F58" s="262"/>
      <c r="G58" s="262"/>
      <c r="H58" s="262"/>
      <c r="I58" s="262"/>
      <c r="J58" s="262"/>
      <c r="K58" s="262"/>
      <c r="L58" s="262"/>
      <c r="M58" s="262"/>
      <c r="N58" s="262"/>
      <c r="O58" s="262"/>
      <c r="P58" s="262"/>
      <c r="Q58" s="262"/>
      <c r="R58" s="262"/>
      <c r="S58" s="262"/>
      <c r="T58" s="262"/>
      <c r="U58" s="262"/>
      <c r="V58" s="262"/>
      <c r="W58" s="262"/>
      <c r="X58" s="262"/>
      <c r="Y58" s="262"/>
      <c r="Z58" s="262"/>
      <c r="AA58" s="262"/>
      <c r="AB58" s="262"/>
      <c r="AC58" s="262"/>
      <c r="AD58" s="262"/>
      <c r="AE58" s="262"/>
      <c r="AF58" s="262"/>
      <c r="AG58" s="262"/>
      <c r="AH58" s="262"/>
      <c r="AI58" s="262"/>
      <c r="AJ58" s="262"/>
      <c r="AK58" s="339"/>
      <c r="AL58" s="340" t="s">
        <v>555</v>
      </c>
      <c r="AM58" s="341">
        <v>1068700</v>
      </c>
      <c r="AN58" s="342">
        <v>14634</v>
      </c>
      <c r="AO58" s="343">
        <v>-47.1</v>
      </c>
      <c r="AP58" s="344">
        <v>27337</v>
      </c>
      <c r="AQ58" s="345">
        <v>-19.2</v>
      </c>
      <c r="AR58" s="346">
        <v>-27.9</v>
      </c>
    </row>
    <row r="59" spans="1:44" ht="13" x14ac:dyDescent="0.2">
      <c r="A59" s="266"/>
      <c r="B59" s="262"/>
      <c r="C59" s="262"/>
      <c r="D59" s="262"/>
      <c r="E59" s="262"/>
      <c r="F59" s="262"/>
      <c r="G59" s="262"/>
      <c r="H59" s="262"/>
      <c r="I59" s="262"/>
      <c r="J59" s="262"/>
      <c r="K59" s="262"/>
      <c r="L59" s="262"/>
      <c r="M59" s="262"/>
      <c r="N59" s="262"/>
      <c r="O59" s="262"/>
      <c r="P59" s="262"/>
      <c r="Q59" s="262"/>
      <c r="R59" s="262"/>
      <c r="S59" s="262"/>
      <c r="T59" s="262"/>
      <c r="U59" s="262"/>
      <c r="V59" s="262"/>
      <c r="W59" s="262"/>
      <c r="X59" s="262"/>
      <c r="Y59" s="262"/>
      <c r="Z59" s="262"/>
      <c r="AA59" s="262"/>
      <c r="AB59" s="262"/>
      <c r="AC59" s="262"/>
      <c r="AD59" s="262"/>
      <c r="AE59" s="262"/>
      <c r="AF59" s="262"/>
      <c r="AG59" s="262"/>
      <c r="AH59" s="262"/>
      <c r="AI59" s="262"/>
      <c r="AJ59" s="262"/>
      <c r="AK59" s="324" t="s">
        <v>559</v>
      </c>
      <c r="AL59" s="325"/>
      <c r="AM59" s="333">
        <v>1812557</v>
      </c>
      <c r="AN59" s="334">
        <v>24921</v>
      </c>
      <c r="AO59" s="335">
        <v>2.6</v>
      </c>
      <c r="AP59" s="336">
        <v>54016</v>
      </c>
      <c r="AQ59" s="337">
        <v>-0.4</v>
      </c>
      <c r="AR59" s="338">
        <v>3</v>
      </c>
    </row>
    <row r="60" spans="1:44" ht="13" x14ac:dyDescent="0.2">
      <c r="A60" s="266"/>
      <c r="B60" s="262"/>
      <c r="C60" s="262"/>
      <c r="D60" s="262"/>
      <c r="E60" s="262"/>
      <c r="F60" s="262"/>
      <c r="G60" s="262"/>
      <c r="H60" s="262"/>
      <c r="I60" s="262"/>
      <c r="J60" s="262"/>
      <c r="K60" s="262"/>
      <c r="L60" s="262"/>
      <c r="M60" s="262"/>
      <c r="N60" s="262"/>
      <c r="O60" s="262"/>
      <c r="P60" s="262"/>
      <c r="Q60" s="262"/>
      <c r="R60" s="262"/>
      <c r="S60" s="262"/>
      <c r="T60" s="262"/>
      <c r="U60" s="262"/>
      <c r="V60" s="262"/>
      <c r="W60" s="262"/>
      <c r="X60" s="262"/>
      <c r="Y60" s="262"/>
      <c r="Z60" s="262"/>
      <c r="AA60" s="262"/>
      <c r="AB60" s="262"/>
      <c r="AC60" s="262"/>
      <c r="AD60" s="262"/>
      <c r="AE60" s="262"/>
      <c r="AF60" s="262"/>
      <c r="AG60" s="262"/>
      <c r="AH60" s="262"/>
      <c r="AI60" s="262"/>
      <c r="AJ60" s="262"/>
      <c r="AK60" s="339"/>
      <c r="AL60" s="340" t="s">
        <v>555</v>
      </c>
      <c r="AM60" s="341">
        <v>1258820</v>
      </c>
      <c r="AN60" s="342">
        <v>17307</v>
      </c>
      <c r="AO60" s="343">
        <v>18.3</v>
      </c>
      <c r="AP60" s="344">
        <v>28078</v>
      </c>
      <c r="AQ60" s="345">
        <v>2.7</v>
      </c>
      <c r="AR60" s="346">
        <v>15.6</v>
      </c>
    </row>
    <row r="61" spans="1:44" ht="13" x14ac:dyDescent="0.2">
      <c r="A61" s="266"/>
      <c r="B61" s="262"/>
      <c r="C61" s="262"/>
      <c r="D61" s="262"/>
      <c r="E61" s="262"/>
      <c r="F61" s="262"/>
      <c r="G61" s="262"/>
      <c r="H61" s="262"/>
      <c r="I61" s="262"/>
      <c r="J61" s="262"/>
      <c r="K61" s="262"/>
      <c r="L61" s="262"/>
      <c r="M61" s="262"/>
      <c r="N61" s="262"/>
      <c r="O61" s="262"/>
      <c r="P61" s="262"/>
      <c r="Q61" s="262"/>
      <c r="R61" s="262"/>
      <c r="S61" s="262"/>
      <c r="T61" s="262"/>
      <c r="U61" s="262"/>
      <c r="V61" s="262"/>
      <c r="W61" s="262"/>
      <c r="X61" s="262"/>
      <c r="Y61" s="262"/>
      <c r="Z61" s="262"/>
      <c r="AA61" s="262"/>
      <c r="AB61" s="262"/>
      <c r="AC61" s="262"/>
      <c r="AD61" s="262"/>
      <c r="AE61" s="262"/>
      <c r="AF61" s="262"/>
      <c r="AG61" s="262"/>
      <c r="AH61" s="262"/>
      <c r="AI61" s="262"/>
      <c r="AJ61" s="262"/>
      <c r="AK61" s="324" t="s">
        <v>560</v>
      </c>
      <c r="AL61" s="347"/>
      <c r="AM61" s="348">
        <v>2520217</v>
      </c>
      <c r="AN61" s="349">
        <v>34274</v>
      </c>
      <c r="AO61" s="350">
        <v>3.1</v>
      </c>
      <c r="AP61" s="351">
        <v>57824</v>
      </c>
      <c r="AQ61" s="352">
        <v>0.4</v>
      </c>
      <c r="AR61" s="338">
        <v>2.7</v>
      </c>
    </row>
    <row r="62" spans="1:44" ht="13" x14ac:dyDescent="0.2">
      <c r="A62" s="266"/>
      <c r="B62" s="262"/>
      <c r="C62" s="262"/>
      <c r="D62" s="262"/>
      <c r="E62" s="262"/>
      <c r="F62" s="262"/>
      <c r="G62" s="262"/>
      <c r="H62" s="262"/>
      <c r="I62" s="262"/>
      <c r="J62" s="262"/>
      <c r="K62" s="262"/>
      <c r="L62" s="262"/>
      <c r="M62" s="262"/>
      <c r="N62" s="262"/>
      <c r="O62" s="262"/>
      <c r="P62" s="262"/>
      <c r="Q62" s="262"/>
      <c r="R62" s="262"/>
      <c r="S62" s="262"/>
      <c r="T62" s="262"/>
      <c r="U62" s="262"/>
      <c r="V62" s="262"/>
      <c r="W62" s="262"/>
      <c r="X62" s="262"/>
      <c r="Y62" s="262"/>
      <c r="Z62" s="262"/>
      <c r="AA62" s="262"/>
      <c r="AB62" s="262"/>
      <c r="AC62" s="262"/>
      <c r="AD62" s="262"/>
      <c r="AE62" s="262"/>
      <c r="AF62" s="262"/>
      <c r="AG62" s="262"/>
      <c r="AH62" s="262"/>
      <c r="AI62" s="262"/>
      <c r="AJ62" s="262"/>
      <c r="AK62" s="339"/>
      <c r="AL62" s="340" t="s">
        <v>555</v>
      </c>
      <c r="AM62" s="341">
        <v>1668096</v>
      </c>
      <c r="AN62" s="342">
        <v>22684</v>
      </c>
      <c r="AO62" s="343">
        <v>3.2</v>
      </c>
      <c r="AP62" s="344">
        <v>31483</v>
      </c>
      <c r="AQ62" s="345">
        <v>-1.2</v>
      </c>
      <c r="AR62" s="346">
        <v>4.4000000000000004</v>
      </c>
    </row>
    <row r="63" spans="1:44" ht="13" x14ac:dyDescent="0.2">
      <c r="A63" s="266"/>
      <c r="B63" s="262"/>
      <c r="C63" s="262"/>
      <c r="D63" s="262"/>
      <c r="E63" s="262"/>
      <c r="F63" s="262"/>
      <c r="G63" s="262"/>
      <c r="H63" s="262"/>
      <c r="I63" s="262"/>
      <c r="J63" s="262"/>
      <c r="K63" s="262"/>
      <c r="L63" s="262"/>
      <c r="M63" s="262"/>
      <c r="N63" s="262"/>
      <c r="O63" s="262"/>
      <c r="P63" s="262"/>
      <c r="Q63" s="262"/>
      <c r="R63" s="262"/>
      <c r="S63" s="262"/>
      <c r="T63" s="262"/>
      <c r="U63" s="262"/>
      <c r="V63" s="262"/>
      <c r="W63" s="262"/>
      <c r="X63" s="262"/>
      <c r="Y63" s="262"/>
      <c r="Z63" s="262"/>
      <c r="AA63" s="262"/>
      <c r="AB63" s="262"/>
      <c r="AC63" s="262"/>
      <c r="AD63" s="262"/>
      <c r="AE63" s="262"/>
      <c r="AF63" s="262"/>
      <c r="AG63" s="262"/>
      <c r="AH63" s="262"/>
      <c r="AI63" s="262"/>
      <c r="AJ63" s="262"/>
      <c r="AK63" s="262"/>
      <c r="AL63" s="262"/>
      <c r="AM63" s="262"/>
      <c r="AN63" s="262"/>
      <c r="AO63" s="262"/>
      <c r="AP63" s="262"/>
      <c r="AQ63" s="262"/>
      <c r="AR63" s="262"/>
    </row>
    <row r="64" spans="1:44" ht="13" x14ac:dyDescent="0.2">
      <c r="A64" s="266"/>
      <c r="B64" s="262"/>
      <c r="C64" s="262"/>
      <c r="D64" s="262"/>
      <c r="E64" s="262"/>
      <c r="F64" s="262"/>
      <c r="G64" s="262"/>
      <c r="H64" s="262"/>
      <c r="I64" s="262"/>
      <c r="J64" s="262"/>
      <c r="K64" s="262"/>
      <c r="L64" s="262"/>
      <c r="M64" s="262"/>
      <c r="N64" s="262"/>
      <c r="O64" s="262"/>
      <c r="P64" s="262"/>
      <c r="Q64" s="262"/>
      <c r="R64" s="262"/>
      <c r="S64" s="262"/>
      <c r="T64" s="262"/>
      <c r="U64" s="262"/>
      <c r="V64" s="262"/>
      <c r="W64" s="262"/>
      <c r="X64" s="262"/>
      <c r="Y64" s="262"/>
      <c r="Z64" s="262"/>
      <c r="AA64" s="262"/>
      <c r="AB64" s="262"/>
      <c r="AC64" s="262"/>
      <c r="AD64" s="262"/>
      <c r="AE64" s="262"/>
      <c r="AF64" s="262"/>
      <c r="AG64" s="262"/>
      <c r="AH64" s="262"/>
      <c r="AI64" s="262"/>
      <c r="AJ64" s="262"/>
      <c r="AK64" s="262"/>
      <c r="AL64" s="262"/>
      <c r="AM64" s="262"/>
      <c r="AN64" s="262"/>
      <c r="AO64" s="262"/>
      <c r="AP64" s="262"/>
      <c r="AQ64" s="262"/>
      <c r="AR64" s="262"/>
    </row>
    <row r="65" spans="1:46" ht="13" x14ac:dyDescent="0.2">
      <c r="A65" s="266"/>
      <c r="B65" s="262"/>
      <c r="C65" s="262"/>
      <c r="D65" s="262"/>
      <c r="E65" s="262"/>
      <c r="F65" s="262"/>
      <c r="G65" s="262"/>
      <c r="H65" s="262"/>
      <c r="I65" s="262"/>
      <c r="J65" s="262"/>
      <c r="K65" s="262"/>
      <c r="L65" s="262"/>
      <c r="M65" s="262"/>
      <c r="N65" s="262"/>
      <c r="O65" s="262"/>
      <c r="P65" s="262"/>
      <c r="Q65" s="262"/>
      <c r="R65" s="262"/>
      <c r="S65" s="262"/>
      <c r="T65" s="262"/>
      <c r="U65" s="262"/>
      <c r="V65" s="262"/>
      <c r="W65" s="262"/>
      <c r="X65" s="262"/>
      <c r="Y65" s="262"/>
      <c r="Z65" s="262"/>
      <c r="AA65" s="262"/>
      <c r="AB65" s="262"/>
      <c r="AC65" s="262"/>
      <c r="AD65" s="262"/>
      <c r="AE65" s="262"/>
      <c r="AF65" s="262"/>
      <c r="AG65" s="262"/>
      <c r="AH65" s="262"/>
      <c r="AI65" s="262"/>
      <c r="AJ65" s="262"/>
      <c r="AK65" s="262"/>
      <c r="AL65" s="262"/>
      <c r="AM65" s="262"/>
      <c r="AN65" s="262"/>
      <c r="AO65" s="262"/>
      <c r="AP65" s="262"/>
      <c r="AQ65" s="262"/>
      <c r="AR65" s="262"/>
    </row>
    <row r="66" spans="1:46" ht="13" x14ac:dyDescent="0.2">
      <c r="A66" s="353"/>
      <c r="B66" s="320"/>
      <c r="C66" s="320"/>
      <c r="D66" s="320"/>
      <c r="E66" s="320"/>
      <c r="F66" s="320"/>
      <c r="G66" s="320"/>
      <c r="H66" s="320"/>
      <c r="I66" s="320"/>
      <c r="J66" s="320"/>
      <c r="K66" s="320"/>
      <c r="L66" s="320"/>
      <c r="M66" s="320"/>
      <c r="N66" s="320"/>
      <c r="O66" s="320"/>
      <c r="P66" s="320"/>
      <c r="Q66" s="320"/>
      <c r="R66" s="320"/>
      <c r="S66" s="320"/>
      <c r="T66" s="320"/>
      <c r="U66" s="320"/>
      <c r="V66" s="320"/>
      <c r="W66" s="320"/>
      <c r="X66" s="320"/>
      <c r="Y66" s="320"/>
      <c r="Z66" s="320"/>
      <c r="AA66" s="320"/>
      <c r="AB66" s="320"/>
      <c r="AC66" s="320"/>
      <c r="AD66" s="320"/>
      <c r="AE66" s="320"/>
      <c r="AF66" s="320"/>
      <c r="AG66" s="320"/>
      <c r="AH66" s="320"/>
      <c r="AI66" s="320"/>
      <c r="AJ66" s="320"/>
      <c r="AK66" s="320"/>
      <c r="AL66" s="320"/>
      <c r="AM66" s="320"/>
      <c r="AN66" s="320"/>
      <c r="AO66" s="320"/>
      <c r="AP66" s="320"/>
      <c r="AQ66" s="320"/>
      <c r="AR66" s="320"/>
      <c r="AS66" s="354"/>
    </row>
    <row r="67" spans="1:46" ht="13.5" hidden="1" customHeight="1" x14ac:dyDescent="0.2">
      <c r="AK67" s="262"/>
      <c r="AL67" s="262"/>
      <c r="AM67" s="262"/>
      <c r="AN67" s="262"/>
      <c r="AO67" s="262"/>
      <c r="AP67" s="262"/>
      <c r="AQ67" s="262"/>
      <c r="AR67" s="262"/>
      <c r="AS67" s="262"/>
      <c r="AT67" s="262"/>
    </row>
    <row r="68" spans="1:46" ht="13.5" hidden="1" customHeight="1" x14ac:dyDescent="0.2">
      <c r="AK68" s="262"/>
      <c r="AL68" s="262"/>
      <c r="AM68" s="262"/>
      <c r="AN68" s="262"/>
      <c r="AO68" s="262"/>
      <c r="AP68" s="262"/>
      <c r="AQ68" s="262"/>
      <c r="AR68" s="262"/>
    </row>
    <row r="69" spans="1:46" ht="13.5" hidden="1" customHeight="1" x14ac:dyDescent="0.2">
      <c r="AK69" s="262"/>
      <c r="AL69" s="262"/>
      <c r="AM69" s="262"/>
      <c r="AN69" s="262"/>
      <c r="AO69" s="262"/>
      <c r="AP69" s="262"/>
      <c r="AQ69" s="262"/>
      <c r="AR69" s="262"/>
    </row>
    <row r="70" spans="1:46" ht="13" hidden="1" x14ac:dyDescent="0.2">
      <c r="AK70" s="262"/>
      <c r="AL70" s="262"/>
      <c r="AM70" s="262"/>
      <c r="AN70" s="262"/>
      <c r="AO70" s="262"/>
      <c r="AP70" s="262"/>
      <c r="AQ70" s="262"/>
      <c r="AR70" s="262"/>
    </row>
    <row r="71" spans="1:46" ht="13" hidden="1" x14ac:dyDescent="0.2">
      <c r="AK71" s="262"/>
      <c r="AL71" s="262"/>
      <c r="AM71" s="262"/>
      <c r="AN71" s="262"/>
      <c r="AO71" s="262"/>
      <c r="AP71" s="262"/>
      <c r="AQ71" s="262"/>
      <c r="AR71" s="262"/>
    </row>
    <row r="72" spans="1:46" ht="13" hidden="1" x14ac:dyDescent="0.2">
      <c r="AK72" s="262"/>
      <c r="AL72" s="262"/>
      <c r="AM72" s="262"/>
      <c r="AN72" s="262"/>
      <c r="AO72" s="262"/>
      <c r="AP72" s="262"/>
      <c r="AQ72" s="262"/>
      <c r="AR72" s="262"/>
    </row>
    <row r="73" spans="1:46" ht="13" hidden="1" x14ac:dyDescent="0.2">
      <c r="AK73" s="262"/>
      <c r="AL73" s="262"/>
      <c r="AM73" s="262"/>
      <c r="AN73" s="262"/>
      <c r="AO73" s="262"/>
      <c r="AP73" s="262"/>
      <c r="AQ73" s="262"/>
      <c r="AR73" s="262"/>
    </row>
  </sheetData>
  <sheetProtection algorithmName="SHA-512" hashValue="K4VcH//c3IguWP05RvgcsMXusfug5BpVMAhvgcsn7o17b65d8urlmlTTsmvS1ajkHttZmtAYJrqUik9lLRvjAQ==" saltValue="I5fvZy1y61w7GLjYB2cESA=="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Normal="100" zoomScaleSheetLayoutView="55" workbookViewId="0"/>
  </sheetViews>
  <sheetFormatPr defaultColWidth="0" defaultRowHeight="13.5" customHeight="1" zeroHeight="1" x14ac:dyDescent="0.2"/>
  <cols>
    <col min="1" max="125" width="2.453125" style="260" customWidth="1"/>
    <col min="126" max="16384" width="9" style="259" hidden="1"/>
  </cols>
  <sheetData>
    <row r="1" spans="2:125" ht="13.5" customHeight="1" x14ac:dyDescent="0.2">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2:125" ht="13" x14ac:dyDescent="0.2">
      <c r="B2" s="259"/>
      <c r="DG2" s="259"/>
    </row>
    <row r="3" spans="2:125" ht="13" x14ac:dyDescent="0.2">
      <c r="C3" s="259"/>
      <c r="D3" s="259"/>
      <c r="E3" s="259"/>
      <c r="F3" s="259"/>
      <c r="G3" s="259"/>
      <c r="H3" s="259"/>
      <c r="I3" s="259"/>
      <c r="J3" s="259"/>
      <c r="K3" s="259"/>
      <c r="L3" s="259"/>
      <c r="M3" s="259"/>
      <c r="N3" s="259"/>
      <c r="O3" s="259"/>
      <c r="P3" s="259"/>
      <c r="Q3" s="259"/>
      <c r="R3" s="259"/>
      <c r="S3" s="259"/>
      <c r="T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H3" s="259"/>
      <c r="DI3" s="259"/>
      <c r="DJ3" s="259"/>
      <c r="DK3" s="259"/>
      <c r="DL3" s="259"/>
      <c r="DM3" s="259"/>
      <c r="DN3" s="259"/>
      <c r="DO3" s="259"/>
      <c r="DP3" s="259"/>
      <c r="DQ3" s="259"/>
      <c r="DR3" s="259"/>
      <c r="DS3" s="259"/>
      <c r="DT3" s="259"/>
      <c r="DU3" s="259"/>
    </row>
    <row r="4" spans="2:125" ht="13" x14ac:dyDescent="0.2"/>
    <row r="5" spans="2:125" ht="13" x14ac:dyDescent="0.2"/>
    <row r="6" spans="2:125" ht="13" x14ac:dyDescent="0.2"/>
    <row r="7" spans="2:125" ht="13" x14ac:dyDescent="0.2"/>
    <row r="8" spans="2:125" ht="13" x14ac:dyDescent="0.2"/>
    <row r="9" spans="2:125" ht="13" x14ac:dyDescent="0.2">
      <c r="DU9" s="259"/>
    </row>
    <row r="10" spans="2:125" ht="13" x14ac:dyDescent="0.2"/>
    <row r="11" spans="2:125" ht="13" x14ac:dyDescent="0.2"/>
    <row r="12" spans="2:125" ht="13" x14ac:dyDescent="0.2"/>
    <row r="13" spans="2:125" ht="13" x14ac:dyDescent="0.2"/>
    <row r="14" spans="2:125" ht="13" x14ac:dyDescent="0.2"/>
    <row r="15" spans="2:125" ht="13" x14ac:dyDescent="0.2"/>
    <row r="16" spans="2:125" ht="13" x14ac:dyDescent="0.2"/>
    <row r="17" spans="125:125" ht="13" x14ac:dyDescent="0.2">
      <c r="DU17" s="259"/>
    </row>
    <row r="18" spans="125:125" ht="13" x14ac:dyDescent="0.2"/>
    <row r="19" spans="125:125" ht="13" x14ac:dyDescent="0.2"/>
    <row r="20" spans="125:125" ht="13" x14ac:dyDescent="0.2">
      <c r="DU20" s="259"/>
    </row>
    <row r="21" spans="125:125" ht="13" x14ac:dyDescent="0.2">
      <c r="DU21" s="259"/>
    </row>
    <row r="22" spans="125:125" ht="13" x14ac:dyDescent="0.2"/>
    <row r="23" spans="125:125" ht="13" x14ac:dyDescent="0.2"/>
    <row r="24" spans="125:125" ht="13" x14ac:dyDescent="0.2"/>
    <row r="25" spans="125:125" ht="13" x14ac:dyDescent="0.2"/>
    <row r="26" spans="125:125" ht="13" x14ac:dyDescent="0.2"/>
    <row r="27" spans="125:125" ht="13" x14ac:dyDescent="0.2"/>
    <row r="28" spans="125:125" ht="13" x14ac:dyDescent="0.2">
      <c r="DU28" s="259"/>
    </row>
    <row r="29" spans="125:125" ht="13" x14ac:dyDescent="0.2"/>
    <row r="30" spans="125:125" ht="13" x14ac:dyDescent="0.2"/>
    <row r="31" spans="125:125" ht="13" x14ac:dyDescent="0.2"/>
    <row r="32" spans="125:125" ht="13" x14ac:dyDescent="0.2"/>
    <row r="33" spans="2:125" ht="13" x14ac:dyDescent="0.2">
      <c r="B33" s="259"/>
      <c r="G33" s="259"/>
      <c r="I33" s="259"/>
    </row>
    <row r="34" spans="2:125" ht="13" x14ac:dyDescent="0.2">
      <c r="C34" s="259"/>
      <c r="P34" s="259"/>
      <c r="DE34" s="259"/>
      <c r="DH34" s="259"/>
    </row>
    <row r="35" spans="2:125" ht="13" x14ac:dyDescent="0.2">
      <c r="D35" s="259"/>
      <c r="E35" s="259"/>
      <c r="DG35" s="259"/>
      <c r="DJ35" s="259"/>
      <c r="DP35" s="259"/>
      <c r="DQ35" s="259"/>
      <c r="DR35" s="259"/>
      <c r="DS35" s="259"/>
      <c r="DT35" s="259"/>
      <c r="DU35" s="259"/>
    </row>
    <row r="36" spans="2:125" ht="13" x14ac:dyDescent="0.2">
      <c r="F36" s="259"/>
      <c r="H36" s="259"/>
      <c r="J36" s="259"/>
      <c r="K36" s="259"/>
      <c r="L36" s="259"/>
      <c r="M36" s="259"/>
      <c r="N36" s="259"/>
      <c r="O36" s="259"/>
      <c r="Q36" s="259"/>
      <c r="R36" s="259"/>
      <c r="S36" s="259"/>
      <c r="T36" s="259"/>
      <c r="U36" s="259"/>
      <c r="V36" s="259"/>
      <c r="W36" s="259"/>
      <c r="X36" s="259"/>
      <c r="Y36" s="259"/>
      <c r="Z36" s="259"/>
      <c r="AA36" s="259"/>
      <c r="AB36" s="259"/>
      <c r="AC36" s="259"/>
      <c r="AD36" s="259"/>
      <c r="AE36" s="259"/>
      <c r="AF36" s="259"/>
      <c r="AG36" s="259"/>
      <c r="AH36" s="259"/>
      <c r="AI36" s="259"/>
      <c r="AJ36" s="259"/>
      <c r="AK36" s="259"/>
      <c r="AL36" s="259"/>
      <c r="AM36" s="259"/>
      <c r="AN36" s="259"/>
      <c r="AO36" s="259"/>
      <c r="AP36" s="259"/>
      <c r="AQ36" s="259"/>
      <c r="AR36" s="259"/>
      <c r="AS36" s="259"/>
      <c r="AT36" s="259"/>
      <c r="AU36" s="259"/>
      <c r="AV36" s="259"/>
      <c r="AW36" s="259"/>
      <c r="AX36" s="259"/>
      <c r="AY36" s="259"/>
      <c r="AZ36" s="259"/>
      <c r="BA36" s="259"/>
      <c r="BB36" s="259"/>
      <c r="BC36" s="259"/>
      <c r="BD36" s="259"/>
      <c r="BE36" s="259"/>
      <c r="BF36" s="259"/>
      <c r="BG36" s="259"/>
      <c r="BH36" s="259"/>
      <c r="BI36" s="259"/>
      <c r="BJ36" s="259"/>
      <c r="BK36" s="259"/>
      <c r="BL36" s="259"/>
      <c r="BM36" s="259"/>
      <c r="BN36" s="259"/>
      <c r="BO36" s="259"/>
      <c r="BP36" s="259"/>
      <c r="BQ36" s="259"/>
      <c r="BR36" s="259"/>
      <c r="BS36" s="259"/>
      <c r="BT36" s="259"/>
      <c r="BU36" s="259"/>
      <c r="BV36" s="259"/>
      <c r="BW36" s="259"/>
      <c r="BX36" s="259"/>
      <c r="BY36" s="259"/>
      <c r="BZ36" s="259"/>
      <c r="CA36" s="259"/>
      <c r="CB36" s="259"/>
      <c r="CC36" s="259"/>
      <c r="CD36" s="259"/>
      <c r="CE36" s="259"/>
      <c r="CF36" s="259"/>
      <c r="CG36" s="259"/>
      <c r="CH36" s="259"/>
      <c r="CI36" s="259"/>
      <c r="CJ36" s="259"/>
      <c r="CK36" s="259"/>
      <c r="CL36" s="259"/>
      <c r="CM36" s="259"/>
      <c r="CN36" s="259"/>
      <c r="CO36" s="259"/>
      <c r="CP36" s="259"/>
      <c r="CQ36" s="259"/>
      <c r="CR36" s="259"/>
      <c r="CS36" s="259"/>
      <c r="CT36" s="259"/>
      <c r="CU36" s="259"/>
      <c r="CV36" s="259"/>
      <c r="CW36" s="259"/>
      <c r="CX36" s="259"/>
      <c r="CY36" s="259"/>
      <c r="CZ36" s="259"/>
      <c r="DA36" s="259"/>
      <c r="DB36" s="259"/>
      <c r="DC36" s="259"/>
      <c r="DD36" s="259"/>
      <c r="DF36" s="259"/>
      <c r="DI36" s="259"/>
      <c r="DK36" s="259"/>
      <c r="DL36" s="259"/>
      <c r="DM36" s="259"/>
      <c r="DN36" s="259"/>
      <c r="DO36" s="259"/>
      <c r="DP36" s="259"/>
      <c r="DQ36" s="259"/>
      <c r="DR36" s="259"/>
      <c r="DS36" s="259"/>
      <c r="DT36" s="259"/>
      <c r="DU36" s="259"/>
    </row>
    <row r="37" spans="2:125" ht="13" x14ac:dyDescent="0.2">
      <c r="DU37" s="259"/>
    </row>
    <row r="38" spans="2:125" ht="13" x14ac:dyDescent="0.2">
      <c r="DT38" s="259"/>
      <c r="DU38" s="259"/>
    </row>
    <row r="39" spans="2:125" ht="13" x14ac:dyDescent="0.2"/>
    <row r="40" spans="2:125" ht="13" x14ac:dyDescent="0.2">
      <c r="DH40" s="259"/>
    </row>
    <row r="41" spans="2:125" ht="13" x14ac:dyDescent="0.2">
      <c r="DE41" s="259"/>
    </row>
    <row r="42" spans="2:125" ht="13" x14ac:dyDescent="0.2">
      <c r="DG42" s="259"/>
      <c r="DJ42" s="259"/>
    </row>
    <row r="43" spans="2:125" ht="13" x14ac:dyDescent="0.2">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F43" s="259"/>
      <c r="DI43" s="259"/>
      <c r="DK43" s="259"/>
      <c r="DL43" s="259"/>
      <c r="DM43" s="259"/>
      <c r="DN43" s="259"/>
      <c r="DO43" s="259"/>
      <c r="DP43" s="259"/>
      <c r="DQ43" s="259"/>
      <c r="DR43" s="259"/>
      <c r="DS43" s="259"/>
      <c r="DT43" s="259"/>
      <c r="DU43" s="259"/>
    </row>
    <row r="44" spans="2:125" ht="13" x14ac:dyDescent="0.2">
      <c r="DU44" s="259"/>
    </row>
    <row r="45" spans="2:125" ht="13" x14ac:dyDescent="0.2"/>
    <row r="46" spans="2:125" ht="13" x14ac:dyDescent="0.2"/>
    <row r="47" spans="2:125" ht="13" x14ac:dyDescent="0.2"/>
    <row r="48" spans="2:125" ht="13" x14ac:dyDescent="0.2">
      <c r="DT48" s="259"/>
      <c r="DU48" s="259"/>
    </row>
    <row r="49" spans="120:125" ht="13" x14ac:dyDescent="0.2">
      <c r="DU49" s="259"/>
    </row>
    <row r="50" spans="120:125" ht="13" x14ac:dyDescent="0.2">
      <c r="DU50" s="259"/>
    </row>
    <row r="51" spans="120:125" ht="13" x14ac:dyDescent="0.2">
      <c r="DP51" s="259"/>
      <c r="DQ51" s="259"/>
      <c r="DR51" s="259"/>
      <c r="DS51" s="259"/>
      <c r="DT51" s="259"/>
      <c r="DU51" s="259"/>
    </row>
    <row r="52" spans="120:125" ht="13" x14ac:dyDescent="0.2"/>
    <row r="53" spans="120:125" ht="13" x14ac:dyDescent="0.2"/>
    <row r="54" spans="120:125" ht="13" x14ac:dyDescent="0.2">
      <c r="DU54" s="259"/>
    </row>
    <row r="55" spans="120:125" ht="13" x14ac:dyDescent="0.2"/>
    <row r="56" spans="120:125" ht="13" x14ac:dyDescent="0.2"/>
    <row r="57" spans="120:125" ht="13" x14ac:dyDescent="0.2"/>
    <row r="58" spans="120:125" ht="13" x14ac:dyDescent="0.2">
      <c r="DU58" s="259"/>
    </row>
    <row r="59" spans="120:125" ht="13" x14ac:dyDescent="0.2"/>
    <row r="60" spans="120:125" ht="13" x14ac:dyDescent="0.2"/>
    <row r="61" spans="120:125" ht="13" x14ac:dyDescent="0.2"/>
    <row r="62" spans="120:125" ht="13" x14ac:dyDescent="0.2"/>
    <row r="63" spans="120:125" ht="13" x14ac:dyDescent="0.2">
      <c r="DU63" s="259"/>
    </row>
    <row r="64" spans="120:125" ht="13" x14ac:dyDescent="0.2">
      <c r="DT64" s="259"/>
      <c r="DU64" s="259"/>
    </row>
    <row r="65" spans="123:125" ht="13" x14ac:dyDescent="0.2"/>
    <row r="66" spans="123:125" ht="13" x14ac:dyDescent="0.2"/>
    <row r="67" spans="123:125" ht="13" x14ac:dyDescent="0.2"/>
    <row r="68" spans="123:125" ht="13" x14ac:dyDescent="0.2"/>
    <row r="69" spans="123:125" ht="13" x14ac:dyDescent="0.2">
      <c r="DS69" s="259"/>
      <c r="DT69" s="259"/>
      <c r="DU69" s="259"/>
    </row>
    <row r="70" spans="123:125" ht="13" x14ac:dyDescent="0.2"/>
    <row r="71" spans="123:125" ht="13" x14ac:dyDescent="0.2"/>
    <row r="72" spans="123:125" ht="13" x14ac:dyDescent="0.2"/>
    <row r="73" spans="123:125" ht="13" x14ac:dyDescent="0.2"/>
    <row r="74" spans="123:125" ht="13" x14ac:dyDescent="0.2"/>
    <row r="75" spans="123:125" ht="13" x14ac:dyDescent="0.2"/>
    <row r="76" spans="123:125" ht="13" x14ac:dyDescent="0.2"/>
    <row r="77" spans="123:125" ht="13" x14ac:dyDescent="0.2"/>
    <row r="78" spans="123:125" ht="13" x14ac:dyDescent="0.2"/>
    <row r="79" spans="123:125" ht="13" x14ac:dyDescent="0.2"/>
    <row r="80" spans="123:125" ht="13" x14ac:dyDescent="0.2"/>
    <row r="81" spans="116:125" ht="13" x14ac:dyDescent="0.2"/>
    <row r="82" spans="116:125" ht="13" x14ac:dyDescent="0.2">
      <c r="DL82" s="259"/>
    </row>
    <row r="83" spans="116:125" ht="13" x14ac:dyDescent="0.2">
      <c r="DM83" s="259"/>
      <c r="DN83" s="259"/>
      <c r="DO83" s="259"/>
      <c r="DP83" s="259"/>
      <c r="DQ83" s="259"/>
      <c r="DR83" s="259"/>
      <c r="DS83" s="259"/>
      <c r="DT83" s="259"/>
      <c r="DU83" s="259"/>
    </row>
    <row r="84" spans="116:125" ht="13" x14ac:dyDescent="0.2"/>
    <row r="85" spans="116:125" ht="13" x14ac:dyDescent="0.2"/>
    <row r="86" spans="116:125" ht="13" x14ac:dyDescent="0.2"/>
    <row r="87" spans="116:125" ht="13" x14ac:dyDescent="0.2"/>
    <row r="88" spans="116:125" ht="13" x14ac:dyDescent="0.2">
      <c r="DU88" s="259"/>
    </row>
    <row r="89" spans="116:125" ht="13" x14ac:dyDescent="0.2"/>
    <row r="90" spans="116:125" ht="13" x14ac:dyDescent="0.2"/>
    <row r="91" spans="116:125" ht="13" x14ac:dyDescent="0.2"/>
    <row r="92" spans="116:125" ht="13.5" customHeight="1" x14ac:dyDescent="0.2"/>
    <row r="93" spans="116:125" ht="13.5" customHeight="1" x14ac:dyDescent="0.2"/>
    <row r="94" spans="116:125" ht="13.5" customHeight="1" x14ac:dyDescent="0.2">
      <c r="DS94" s="259"/>
      <c r="DT94" s="259"/>
      <c r="DU94" s="259"/>
    </row>
    <row r="95" spans="116:125" ht="13.5" customHeight="1" x14ac:dyDescent="0.2">
      <c r="DU95" s="259"/>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59"/>
    </row>
    <row r="102" spans="124:125" ht="13.5" customHeight="1" x14ac:dyDescent="0.2"/>
    <row r="103" spans="124:125" ht="13.5" customHeight="1" x14ac:dyDescent="0.2"/>
    <row r="104" spans="124:125" ht="13.5" customHeight="1" x14ac:dyDescent="0.2">
      <c r="DT104" s="259"/>
      <c r="DU104" s="259"/>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59" t="s">
        <v>562</v>
      </c>
    </row>
    <row r="121" spans="125:125" ht="13.5" hidden="1" customHeight="1" x14ac:dyDescent="0.2">
      <c r="DU121" s="259"/>
    </row>
  </sheetData>
  <sheetProtection algorithmName="SHA-512" hashValue="qIJodlTOM6Cwh03240OKGfHYp3ENGAg22Czx7dXpvzj5lxKdJFZq/BYiiG5r8r0r4kEn+vrEAsTLc+STJKWRgw==" saltValue="uU/95TpjgfvEMMGB0J5Mrg=="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Normal="100" zoomScaleSheetLayoutView="55" workbookViewId="0"/>
  </sheetViews>
  <sheetFormatPr defaultColWidth="0" defaultRowHeight="13.5" customHeight="1" zeroHeight="1" x14ac:dyDescent="0.2"/>
  <cols>
    <col min="1" max="125" width="2.453125" style="260" customWidth="1"/>
    <col min="126" max="142" width="0" style="259" hidden="1" customWidth="1"/>
    <col min="143" max="16384" width="9" style="259" hidden="1"/>
  </cols>
  <sheetData>
    <row r="1" spans="1:125" ht="13.5" customHeight="1" x14ac:dyDescent="0.2">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1:125" ht="13" x14ac:dyDescent="0.2">
      <c r="B2" s="259"/>
      <c r="T2" s="259"/>
    </row>
    <row r="3" spans="1:125" ht="13" x14ac:dyDescent="0.2">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G3" s="259"/>
      <c r="DH3" s="259"/>
      <c r="DI3" s="259"/>
      <c r="DJ3" s="259"/>
      <c r="DK3" s="259"/>
      <c r="DL3" s="259"/>
      <c r="DM3" s="259"/>
      <c r="DN3" s="259"/>
      <c r="DO3" s="259"/>
      <c r="DP3" s="259"/>
      <c r="DQ3" s="259"/>
      <c r="DR3" s="259"/>
      <c r="DS3" s="259"/>
      <c r="DT3" s="259"/>
      <c r="DU3" s="259"/>
    </row>
    <row r="4" spans="1:125" ht="13" x14ac:dyDescent="0.2"/>
    <row r="5" spans="1:125" ht="13" x14ac:dyDescent="0.2"/>
    <row r="6" spans="1:125" ht="13" x14ac:dyDescent="0.2"/>
    <row r="7" spans="1:125" ht="13" x14ac:dyDescent="0.2"/>
    <row r="8" spans="1:125" ht="13" x14ac:dyDescent="0.2"/>
    <row r="9" spans="1:125" ht="13" x14ac:dyDescent="0.2"/>
    <row r="10" spans="1:125" ht="13" x14ac:dyDescent="0.2"/>
    <row r="11" spans="1:125" ht="13" x14ac:dyDescent="0.2"/>
    <row r="12" spans="1:125" ht="13" x14ac:dyDescent="0.2"/>
    <row r="13" spans="1:125" ht="13" x14ac:dyDescent="0.2"/>
    <row r="14" spans="1:125" ht="13" x14ac:dyDescent="0.2"/>
    <row r="15" spans="1:125" ht="13" x14ac:dyDescent="0.2"/>
    <row r="16" spans="1:125" ht="13" x14ac:dyDescent="0.2"/>
    <row r="17" ht="13" x14ac:dyDescent="0.2"/>
    <row r="18" ht="13" x14ac:dyDescent="0.2"/>
    <row r="19" ht="13" x14ac:dyDescent="0.2"/>
    <row r="20" ht="13" x14ac:dyDescent="0.2"/>
    <row r="21" ht="13" x14ac:dyDescent="0.2"/>
    <row r="22" ht="13" x14ac:dyDescent="0.2"/>
    <row r="23" ht="13" x14ac:dyDescent="0.2"/>
    <row r="24" ht="13" x14ac:dyDescent="0.2"/>
    <row r="25" ht="13" x14ac:dyDescent="0.2"/>
    <row r="26" ht="13" x14ac:dyDescent="0.2"/>
    <row r="27" ht="13" x14ac:dyDescent="0.2"/>
    <row r="28" ht="13" x14ac:dyDescent="0.2"/>
    <row r="29" ht="13" x14ac:dyDescent="0.2"/>
    <row r="30" ht="13" x14ac:dyDescent="0.2"/>
    <row r="31" ht="13" x14ac:dyDescent="0.2"/>
    <row r="32" ht="13" x14ac:dyDescent="0.2"/>
    <row r="33" spans="2:125" ht="13" x14ac:dyDescent="0.2">
      <c r="B33" s="259"/>
      <c r="G33" s="259"/>
      <c r="I33" s="259"/>
    </row>
    <row r="34" spans="2:125" ht="13" x14ac:dyDescent="0.2">
      <c r="C34" s="259"/>
      <c r="P34" s="259"/>
      <c r="R34" s="259"/>
      <c r="U34" s="259"/>
    </row>
    <row r="35" spans="2:125" ht="13" x14ac:dyDescent="0.2">
      <c r="D35" s="259"/>
      <c r="E35" s="259"/>
      <c r="T35" s="259"/>
      <c r="W35" s="259"/>
      <c r="X35" s="259"/>
      <c r="Y35" s="259"/>
      <c r="Z35" s="259"/>
      <c r="AA35" s="259"/>
      <c r="AB35" s="259"/>
      <c r="AC35" s="259"/>
      <c r="AD35" s="259"/>
      <c r="AE35" s="259"/>
      <c r="AF35" s="259"/>
      <c r="AG35" s="259"/>
      <c r="AH35" s="259"/>
      <c r="AI35" s="259"/>
      <c r="AJ35" s="259"/>
      <c r="AK35" s="259"/>
      <c r="AL35" s="259"/>
      <c r="AM35" s="259"/>
      <c r="AN35" s="259"/>
      <c r="AO35" s="259"/>
      <c r="AP35" s="259"/>
      <c r="AQ35" s="259"/>
      <c r="AR35" s="259"/>
      <c r="AS35" s="259"/>
      <c r="AT35" s="259"/>
      <c r="AU35" s="259"/>
      <c r="AV35" s="259"/>
      <c r="AW35" s="259"/>
      <c r="AX35" s="259"/>
      <c r="AY35" s="259"/>
      <c r="AZ35" s="259"/>
      <c r="BA35" s="259"/>
      <c r="BB35" s="259"/>
      <c r="BC35" s="259"/>
      <c r="BD35" s="259"/>
      <c r="BE35" s="259"/>
      <c r="BF35" s="259"/>
      <c r="BG35" s="259"/>
      <c r="BH35" s="259"/>
      <c r="BI35" s="259"/>
      <c r="BJ35" s="259"/>
      <c r="BK35" s="259"/>
      <c r="BL35" s="259"/>
      <c r="BM35" s="259"/>
      <c r="BN35" s="259"/>
      <c r="BO35" s="259"/>
      <c r="BP35" s="259"/>
      <c r="BQ35" s="259"/>
      <c r="BR35" s="259"/>
      <c r="BS35" s="259"/>
      <c r="BT35" s="259"/>
      <c r="BU35" s="259"/>
      <c r="BV35" s="259"/>
      <c r="BW35" s="259"/>
      <c r="BX35" s="259"/>
      <c r="BY35" s="259"/>
      <c r="BZ35" s="259"/>
      <c r="CA35" s="259"/>
      <c r="CB35" s="259"/>
      <c r="CC35" s="259"/>
      <c r="CD35" s="259"/>
      <c r="CE35" s="259"/>
      <c r="CF35" s="259"/>
      <c r="CG35" s="259"/>
      <c r="CH35" s="259"/>
      <c r="CI35" s="259"/>
      <c r="CJ35" s="259"/>
      <c r="CK35" s="259"/>
      <c r="CL35" s="259"/>
      <c r="CM35" s="259"/>
      <c r="CN35" s="259"/>
      <c r="CO35" s="259"/>
      <c r="CP35" s="259"/>
      <c r="CQ35" s="259"/>
      <c r="CR35" s="259"/>
      <c r="CS35" s="259"/>
      <c r="CT35" s="259"/>
      <c r="CU35" s="259"/>
      <c r="CV35" s="259"/>
      <c r="CW35" s="259"/>
      <c r="CX35" s="259"/>
      <c r="CY35" s="259"/>
      <c r="CZ35" s="259"/>
      <c r="DA35" s="259"/>
      <c r="DB35" s="259"/>
      <c r="DC35" s="259"/>
      <c r="DD35" s="259"/>
      <c r="DE35" s="259"/>
      <c r="DF35" s="259"/>
      <c r="DG35" s="259"/>
      <c r="DH35" s="259"/>
      <c r="DI35" s="259"/>
      <c r="DJ35" s="259"/>
      <c r="DK35" s="259"/>
      <c r="DL35" s="259"/>
      <c r="DM35" s="259"/>
      <c r="DN35" s="259"/>
      <c r="DO35" s="259"/>
      <c r="DP35" s="259"/>
      <c r="DQ35" s="259"/>
      <c r="DR35" s="259"/>
      <c r="DS35" s="259"/>
      <c r="DT35" s="259"/>
      <c r="DU35" s="259"/>
    </row>
    <row r="36" spans="2:125" ht="13" x14ac:dyDescent="0.2">
      <c r="F36" s="259"/>
      <c r="H36" s="259"/>
      <c r="J36" s="259"/>
      <c r="K36" s="259"/>
      <c r="L36" s="259"/>
      <c r="M36" s="259"/>
      <c r="N36" s="259"/>
      <c r="O36" s="259"/>
      <c r="Q36" s="259"/>
      <c r="S36" s="259"/>
      <c r="V36" s="259"/>
    </row>
    <row r="37" spans="2:125" ht="13" x14ac:dyDescent="0.2"/>
    <row r="38" spans="2:125" ht="13" x14ac:dyDescent="0.2"/>
    <row r="39" spans="2:125" ht="13" x14ac:dyDescent="0.2"/>
    <row r="40" spans="2:125" ht="13" x14ac:dyDescent="0.2">
      <c r="U40" s="259"/>
    </row>
    <row r="41" spans="2:125" ht="13" x14ac:dyDescent="0.2">
      <c r="R41" s="259"/>
    </row>
    <row r="42" spans="2:125" ht="13" x14ac:dyDescent="0.2">
      <c r="T42" s="259"/>
      <c r="W42" s="259"/>
      <c r="X42" s="259"/>
      <c r="Y42" s="259"/>
      <c r="Z42" s="259"/>
      <c r="AA42" s="259"/>
      <c r="AB42" s="259"/>
      <c r="AC42" s="259"/>
      <c r="AD42" s="259"/>
      <c r="AE42" s="259"/>
      <c r="AF42" s="259"/>
      <c r="AG42" s="259"/>
      <c r="AH42" s="259"/>
      <c r="AI42" s="259"/>
      <c r="AJ42" s="259"/>
      <c r="AK42" s="259"/>
      <c r="AL42" s="259"/>
      <c r="AM42" s="259"/>
      <c r="AN42" s="259"/>
      <c r="AO42" s="259"/>
      <c r="AP42" s="259"/>
      <c r="AQ42" s="259"/>
      <c r="AR42" s="259"/>
      <c r="AS42" s="259"/>
      <c r="AT42" s="259"/>
      <c r="AU42" s="259"/>
      <c r="AV42" s="259"/>
      <c r="AW42" s="259"/>
      <c r="AX42" s="259"/>
      <c r="AY42" s="259"/>
      <c r="AZ42" s="259"/>
      <c r="BA42" s="259"/>
      <c r="BB42" s="259"/>
      <c r="BC42" s="259"/>
      <c r="BD42" s="259"/>
      <c r="BE42" s="259"/>
      <c r="BF42" s="259"/>
      <c r="BG42" s="259"/>
      <c r="BH42" s="259"/>
      <c r="BI42" s="259"/>
      <c r="BJ42" s="259"/>
      <c r="BK42" s="259"/>
      <c r="BL42" s="259"/>
      <c r="BM42" s="259"/>
      <c r="BN42" s="259"/>
      <c r="BO42" s="259"/>
      <c r="BP42" s="259"/>
      <c r="BQ42" s="259"/>
      <c r="BR42" s="259"/>
      <c r="BS42" s="259"/>
      <c r="BT42" s="259"/>
      <c r="BU42" s="259"/>
      <c r="BV42" s="259"/>
      <c r="BW42" s="259"/>
      <c r="BX42" s="259"/>
      <c r="BY42" s="259"/>
      <c r="BZ42" s="259"/>
      <c r="CA42" s="259"/>
      <c r="CB42" s="259"/>
      <c r="CC42" s="259"/>
      <c r="CD42" s="259"/>
      <c r="CE42" s="259"/>
      <c r="CF42" s="259"/>
      <c r="CG42" s="259"/>
      <c r="CH42" s="259"/>
      <c r="CI42" s="259"/>
      <c r="CJ42" s="259"/>
      <c r="CK42" s="259"/>
      <c r="CL42" s="259"/>
      <c r="CM42" s="259"/>
      <c r="CN42" s="259"/>
      <c r="CO42" s="259"/>
      <c r="CP42" s="259"/>
      <c r="CQ42" s="259"/>
      <c r="CR42" s="259"/>
      <c r="CS42" s="259"/>
      <c r="CT42" s="259"/>
      <c r="CU42" s="259"/>
      <c r="CV42" s="259"/>
      <c r="CW42" s="259"/>
      <c r="CX42" s="259"/>
      <c r="CY42" s="259"/>
      <c r="CZ42" s="259"/>
      <c r="DA42" s="259"/>
      <c r="DB42" s="259"/>
      <c r="DC42" s="259"/>
      <c r="DD42" s="259"/>
      <c r="DE42" s="259"/>
      <c r="DF42" s="259"/>
      <c r="DG42" s="259"/>
      <c r="DH42" s="259"/>
      <c r="DI42" s="259"/>
      <c r="DJ42" s="259"/>
      <c r="DK42" s="259"/>
      <c r="DL42" s="259"/>
      <c r="DM42" s="259"/>
      <c r="DN42" s="259"/>
      <c r="DO42" s="259"/>
      <c r="DP42" s="259"/>
      <c r="DQ42" s="259"/>
      <c r="DR42" s="259"/>
      <c r="DS42" s="259"/>
      <c r="DT42" s="259"/>
      <c r="DU42" s="259"/>
    </row>
    <row r="43" spans="2:125" ht="13" x14ac:dyDescent="0.2">
      <c r="Q43" s="259"/>
      <c r="S43" s="259"/>
      <c r="V43" s="259"/>
    </row>
    <row r="44" spans="2:125" ht="13" x14ac:dyDescent="0.2"/>
    <row r="45" spans="2:125" ht="13" x14ac:dyDescent="0.2"/>
    <row r="46" spans="2:125" ht="13" x14ac:dyDescent="0.2"/>
    <row r="47" spans="2:125" ht="13" x14ac:dyDescent="0.2"/>
    <row r="48" spans="2:125" ht="13" x14ac:dyDescent="0.2"/>
    <row r="49" ht="13" x14ac:dyDescent="0.2"/>
    <row r="50" ht="13" x14ac:dyDescent="0.2"/>
    <row r="51" ht="13" x14ac:dyDescent="0.2"/>
    <row r="52" ht="13" x14ac:dyDescent="0.2"/>
    <row r="53" ht="13" x14ac:dyDescent="0.2"/>
    <row r="54" ht="13" x14ac:dyDescent="0.2"/>
    <row r="55" ht="13" x14ac:dyDescent="0.2"/>
    <row r="56" ht="13" x14ac:dyDescent="0.2"/>
    <row r="57" ht="13" x14ac:dyDescent="0.2"/>
    <row r="58" ht="13" x14ac:dyDescent="0.2"/>
    <row r="59" ht="13" x14ac:dyDescent="0.2"/>
    <row r="60" ht="13" x14ac:dyDescent="0.2"/>
    <row r="61" ht="13" x14ac:dyDescent="0.2"/>
    <row r="62" ht="13" x14ac:dyDescent="0.2"/>
    <row r="63" ht="13" x14ac:dyDescent="0.2"/>
    <row r="64" ht="13" x14ac:dyDescent="0.2"/>
    <row r="65" ht="13" x14ac:dyDescent="0.2"/>
    <row r="66" ht="13" x14ac:dyDescent="0.2"/>
    <row r="67" ht="13" x14ac:dyDescent="0.2"/>
    <row r="68" ht="13" x14ac:dyDescent="0.2"/>
    <row r="69" ht="13" x14ac:dyDescent="0.2"/>
    <row r="70" ht="13" x14ac:dyDescent="0.2"/>
    <row r="71" ht="13" x14ac:dyDescent="0.2"/>
    <row r="72" ht="13" x14ac:dyDescent="0.2"/>
    <row r="73" ht="13" x14ac:dyDescent="0.2"/>
    <row r="74" ht="13" x14ac:dyDescent="0.2"/>
    <row r="75" ht="13" x14ac:dyDescent="0.2"/>
    <row r="76" ht="13" x14ac:dyDescent="0.2"/>
    <row r="77" ht="13" x14ac:dyDescent="0.2"/>
    <row r="78" ht="13" x14ac:dyDescent="0.2"/>
    <row r="79" ht="13" x14ac:dyDescent="0.2"/>
    <row r="80" ht="13" x14ac:dyDescent="0.2"/>
    <row r="81" ht="13" x14ac:dyDescent="0.2"/>
    <row r="82" ht="13" x14ac:dyDescent="0.2"/>
    <row r="83" ht="13" x14ac:dyDescent="0.2"/>
    <row r="84" ht="13" x14ac:dyDescent="0.2"/>
    <row r="85" ht="13" x14ac:dyDescent="0.2"/>
    <row r="86" ht="13" x14ac:dyDescent="0.2"/>
    <row r="87" ht="13" x14ac:dyDescent="0.2"/>
    <row r="88" ht="13" x14ac:dyDescent="0.2"/>
    <row r="89" ht="13" x14ac:dyDescent="0.2"/>
    <row r="90" ht="13" x14ac:dyDescent="0.2"/>
    <row r="91" ht="13"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60" t="s">
        <v>563</v>
      </c>
    </row>
  </sheetData>
  <sheetProtection algorithmName="SHA-512" hashValue="KZ4ObR3p+FguuuefVs2Dh7iWdR6wK8rn+0dcItNRM7lE9W2qC/C6XoOTFjw3WMM4zwW50zSfCxkzqR7PWejlrQ==" saltValue="XepWTBQeX+x1N/vx2Fkztg=="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Normal="100" zoomScaleSheetLayoutView="100" workbookViewId="0"/>
  </sheetViews>
  <sheetFormatPr defaultColWidth="0" defaultRowHeight="13.5" customHeight="1" zeroHeight="1" x14ac:dyDescent="0.2"/>
  <cols>
    <col min="1" max="1" width="8.26953125" style="1" customWidth="1"/>
    <col min="2" max="16" width="14.63281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3">
      <c r="B46" s="4" t="s">
        <v>1</v>
      </c>
      <c r="C46" s="5"/>
      <c r="D46" s="5"/>
      <c r="E46" s="6" t="s">
        <v>2</v>
      </c>
      <c r="F46" s="7" t="s">
        <v>564</v>
      </c>
      <c r="G46" s="8" t="s">
        <v>565</v>
      </c>
      <c r="H46" s="8" t="s">
        <v>566</v>
      </c>
      <c r="I46" s="8" t="s">
        <v>567</v>
      </c>
      <c r="J46" s="9" t="s">
        <v>568</v>
      </c>
    </row>
    <row r="47" spans="2:10" ht="57.75" customHeight="1" x14ac:dyDescent="0.2">
      <c r="B47" s="10"/>
      <c r="C47" s="1175" t="s">
        <v>3</v>
      </c>
      <c r="D47" s="1175"/>
      <c r="E47" s="1176"/>
      <c r="F47" s="11">
        <v>12.46</v>
      </c>
      <c r="G47" s="12">
        <v>11.9</v>
      </c>
      <c r="H47" s="12">
        <v>11.08</v>
      </c>
      <c r="I47" s="12">
        <v>18.34</v>
      </c>
      <c r="J47" s="13">
        <v>19.489999999999998</v>
      </c>
    </row>
    <row r="48" spans="2:10" ht="57.75" customHeight="1" x14ac:dyDescent="0.2">
      <c r="B48" s="14"/>
      <c r="C48" s="1177" t="s">
        <v>4</v>
      </c>
      <c r="D48" s="1177"/>
      <c r="E48" s="1178"/>
      <c r="F48" s="15">
        <v>7.12</v>
      </c>
      <c r="G48" s="16">
        <v>6.21</v>
      </c>
      <c r="H48" s="16">
        <v>7.03</v>
      </c>
      <c r="I48" s="16">
        <v>7.28</v>
      </c>
      <c r="J48" s="17">
        <v>8.0299999999999994</v>
      </c>
    </row>
    <row r="49" spans="2:10" ht="57.75" customHeight="1" thickBot="1" x14ac:dyDescent="0.25">
      <c r="B49" s="18"/>
      <c r="C49" s="1179" t="s">
        <v>5</v>
      </c>
      <c r="D49" s="1179"/>
      <c r="E49" s="1180"/>
      <c r="F49" s="19">
        <v>1.98</v>
      </c>
      <c r="G49" s="20" t="s">
        <v>569</v>
      </c>
      <c r="H49" s="20">
        <v>0.64</v>
      </c>
      <c r="I49" s="20">
        <v>8.42</v>
      </c>
      <c r="J49" s="21">
        <v>1.08</v>
      </c>
    </row>
    <row r="50" spans="2:10" ht="13" x14ac:dyDescent="0.2"/>
  </sheetData>
  <sheetProtection algorithmName="SHA-512" hashValue="cALDpE+Po6Z1Uv35WIHymZaYvYUgOP3TVUD1++lRngpRz67dG76ZntLVD/m9335VKsGTJhPFMicYO8xifAwC/w==" saltValue="hJvOR0m+andmSACmajPsBg=="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subject/>
  <cp:keywords/>
  <dc:description/>
  <cp:lastPrinted>2024-09-18T00:55:51Z</cp:lastPrinted>
  <dcterms:created xsi:type="dcterms:W3CDTF">2024-02-05T01:49:22Z</dcterms:created>
  <dcterms:modified xsi:type="dcterms:W3CDTF">2024-09-18T00:56:07Z</dcterms:modified>
  <cp:category/>
</cp:coreProperties>
</file>