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20 稲沢市　○\"/>
    </mc:Choice>
  </mc:AlternateContent>
  <xr:revisionPtr revIDLastSave="0" documentId="13_ncr:1_{C18595D9-2893-4CC0-8CD2-6CFB2933F156}" xr6:coauthVersionLast="47" xr6:coauthVersionMax="47" xr10:uidLastSave="{00000000-0000-0000-0000-000000000000}"/>
  <bookViews>
    <workbookView xWindow="-108" yWindow="-108" windowWidth="27288" windowHeight="17664" tabRatio="867" xr2:uid="{00000000-000D-0000-FFFF-FFFF00000000}"/>
  </bookViews>
  <sheets>
    <sheet name="総括表" sheetId="10" r:id="rId1"/>
    <sheet name="普通会計の状況" sheetId="11" r:id="rId2"/>
    <sheet name="各会計、関係団体の財政状況及び健全化判断比率" sheetId="12" r:id="rId3"/>
    <sheet name="財政比較分析表" sheetId="20"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BE35" i="10"/>
  <c r="C35" i="10"/>
  <c r="U34" i="10"/>
  <c r="U35" i="10" s="1"/>
  <c r="C34" i="10"/>
  <c r="U36"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CO34" i="10"/>
  <c r="CO35" i="10" s="1"/>
</calcChain>
</file>

<file path=xl/sharedStrings.xml><?xml version="1.0" encoding="utf-8"?>
<sst xmlns="http://schemas.openxmlformats.org/spreadsheetml/2006/main" count="1102" uniqueCount="621">
  <si>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</si>
  <si>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</si>
  <si>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</si>
  <si>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</si>
  <si>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</si>
  <si>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</si>
  <si>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</si>
  <si>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</si>
  <si>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</si>
  <si>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</si>
  <si>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</si>
  <si>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</si>
  <si>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</si>
  <si>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</si>
  <si>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</si>
  <si>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</si>
  <si>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</si>
  <si>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</si>
  <si>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</si>
  <si>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</si>
  <si>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</si>
  <si>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</si>
  <si>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</si>
  <si>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</si>
  <si>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</si>
  <si>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</si>
  <si>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</si>
  <si>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</si>
  <si>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</si>
  <si>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</si>
  <si>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</si>
  <si>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</si>
  <si>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</si>
  <si>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</si>
  <si>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</si>
  <si>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</si>
  <si>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</si>
  <si>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</si>
  <si>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</si>
  <si>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</si>
  <si>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</si>
  <si>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</si>
  <si>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</si>
  <si>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</si>
  <si>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</si>
  <si>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</si>
  <si>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</si>
  <si>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</si>
  <si>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</si>
  <si>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</si>
  <si>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</si>
  <si>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</si>
  <si>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</si>
  <si>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</si>
  <si>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</si>
  <si>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</si>
  <si>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</si>
  <si>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</si>
  <si>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</si>
  <si>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</si>
  <si>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</si>
  <si>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</si>
  <si>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</si>
  <si>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</si>
  <si>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</si>
  <si>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</si>
  <si>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</si>
  <si>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</si>
  <si>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</si>
  <si>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</si>
  <si>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</si>
  <si>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</si>
  <si>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</si>
  <si>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</si>
  <si>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</si>
  <si>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</si>
  <si>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</si>
  <si>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</si>
  <si>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</si>
  <si>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</si>
  <si>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</si>
  <si>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</si>
  <si>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</si>
  <si>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</si>
  <si>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</si>
  <si>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</si>
  <si>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</si>
  <si>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</si>
  <si>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</si>
  <si>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</si>
  <si>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</si>
  <si>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</si>
  <si>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</si>
  <si>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</si>
  <si>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</si>
  <si>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</si>
  <si>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</si>
  <si>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</si>
  <si>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</si>
  <si>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</si>
  <si>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</si>
  <si>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</si>
  <si>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</si>
  <si>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</si>
  <si>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</si>
  <si>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</si>
  <si>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</si>
  <si>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</si>
  <si>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</si>
  <si>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</si>
  <si>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</si>
  <si>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</si>
  <si>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</si>
  <si>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</si>
  <si>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</si>
  <si>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</si>
  <si>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</si>
  <si>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</si>
  <si>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</si>
  <si>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</si>
  <si>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</si>
  <si>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</si>
  <si>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</si>
  <si>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</si>
  <si>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</si>
  <si>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</si>
  <si>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</si>
  <si>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</si>
  <si>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</si>
  <si>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</si>
  <si>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</si>
  <si>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</si>
  <si>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</si>
  <si>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</si>
  <si>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</si>
  <si>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</si>
  <si>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</si>
  <si>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</si>
  <si>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</si>
  <si>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</si>
  <si>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</si>
  <si>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</si>
  <si>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</si>
  <si>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</si>
  <si>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</si>
  <si>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</si>
  <si>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</si>
  <si>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</si>
  <si>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</si>
  <si>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</si>
  <si>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</si>
  <si>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</si>
  <si>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</si>
  <si>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</si>
  <si>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</si>
  <si>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</si>
  <si>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</si>
  <si>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</si>
  <si>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</si>
  <si>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</si>
  <si>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</si>
  <si>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</si>
  <si>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</si>
  <si>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</si>
  <si>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</si>
  <si>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</si>
  <si>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</si>
  <si>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</si>
  <si>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</si>
  <si>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</si>
  <si>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</si>
  <si>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</si>
  <si>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</si>
  <si>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</si>
  <si>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</si>
  <si>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</si>
  <si>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</si>
  <si>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</si>
  <si>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</si>
  <si>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</si>
  <si>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</si>
  <si>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</si>
  <si>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</si>
  <si>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</si>
  <si>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</si>
  <si>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</si>
  <si>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</si>
  <si>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</si>
  <si>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</si>
  <si>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</si>
  <si>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</si>
  <si>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</si>
  <si>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</si>
  <si>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</si>
  <si>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</si>
  <si>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</si>
  <si>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</si>
  <si>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</si>
  <si>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</si>
  <si>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</si>
  <si>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</si>
  <si>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</si>
  <si>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</si>
  <si>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</si>
  <si>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</si>
  <si>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</si>
  <si>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</si>
  <si>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</si>
  <si>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</si>
  <si>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</si>
  <si>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</si>
  <si>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</si>
  <si>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</si>
  <si>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</si>
  <si>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</si>
  <si>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</si>
  <si>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</si>
  <si>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</si>
  <si>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</si>
  <si>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</si>
  <si>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</si>
  <si>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</si>
  <si>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</si>
  <si>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</si>
  <si>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</si>
  <si>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</si>
  <si>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</si>
  <si>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</si>
  <si>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愛知県稲沢市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</si>
  <si>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</si>
  <si>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</si>
  <si>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</si>
  <si>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</si>
  <si>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</si>
  <si>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</si>
  <si>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</si>
  <si>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</si>
  <si>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</si>
  <si>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</si>
  <si>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</si>
  <si>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</si>
  <si>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</si>
  <si>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</si>
  <si>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</si>
  <si>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</si>
  <si>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</si>
  <si>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</si>
  <si>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</si>
  <si>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</si>
  <si>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</si>
  <si>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</si>
  <si>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</si>
  <si>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</si>
  <si>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</si>
  <si>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</si>
  <si>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</si>
  <si>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</si>
  <si>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</si>
  <si>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</si>
  <si>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</si>
  <si>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</si>
  <si>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</si>
  <si>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</si>
  <si>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</si>
  <si>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</si>
  <si>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</si>
  <si>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</si>
  <si>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</si>
  <si>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</si>
  <si>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</si>
  <si>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</si>
  <si>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</si>
  <si>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</si>
  <si>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</si>
  <si>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</si>
  <si>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</si>
  <si>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</si>
  <si>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</si>
  <si>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</si>
  <si>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</si>
  <si>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</si>
  <si>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</si>
  <si>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</si>
  <si>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</si>
  <si>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</si>
  <si>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</si>
  <si>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</si>
  <si>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</si>
  <si>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</si>
  <si>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</si>
  <si>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</si>
  <si>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</si>
  <si>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</si>
  <si>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</si>
  <si>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</si>
  <si>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</si>
  <si>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</si>
  <si>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</si>
  <si>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</si>
  <si>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</si>
  <si>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</si>
  <si>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</si>
  <si>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</si>
  <si>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</si>
  <si>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</si>
  <si>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</si>
  <si>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</si>
  <si>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</si>
  <si>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</si>
  <si>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</si>
  <si>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</si>
  <si>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</si>
  <si>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</si>
  <si>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</si>
  <si>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</si>
  <si>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</si>
  <si>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</si>
  <si>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</si>
  <si>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</si>
  <si>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</si>
  <si>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</si>
  <si>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</si>
  <si>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</si>
  <si>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</si>
  <si>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</si>
  <si>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</si>
  <si>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</si>
  <si>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</si>
  <si>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</si>
  <si>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</si>
  <si>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</si>
  <si>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</si>
  <si>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</si>
  <si>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</si>
  <si>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</si>
  <si>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</si>
  <si>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</si>
  <si>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</si>
  <si>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</si>
  <si>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</si>
  <si>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</si>
  <si>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</si>
  <si>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</si>
  <si>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</si>
  <si>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</si>
  <si>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</si>
  <si>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</si>
  <si>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</si>
  <si>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</si>
  <si>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</si>
  <si>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</si>
  <si>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</si>
  <si>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</si>
  <si>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</si>
  <si>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</si>
  <si>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</si>
  <si>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</si>
  <si>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</si>
  <si>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</si>
  <si>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</si>
  <si>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</si>
  <si>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</si>
  <si>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</si>
  <si>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</si>
  <si>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</si>
  <si>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</si>
  <si>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</si>
  <si>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</si>
  <si>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</si>
  <si>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</si>
  <si>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</si>
  <si>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</si>
  <si>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</si>
  <si>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</si>
  <si>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</si>
  <si>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</si>
  <si>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</si>
  <si>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</si>
  <si>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</si>
  <si>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</si>
  <si>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</si>
  <si>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</si>
  <si>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</si>
  <si>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愛知県稲沢市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</si>
  <si>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</si>
  <si>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</si>
  <si>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</si>
  <si>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</si>
  <si>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</si>
  <si>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</si>
  <si>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</si>
  <si>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</si>
  <si>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</si>
  <si>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</si>
  <si>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</si>
  <si>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</si>
  <si>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</si>
  <si>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</si>
  <si>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</si>
  <si>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</si>
  <si>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</si>
  <si>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</si>
  <si>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</si>
  <si>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</si>
  <si>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</si>
  <si>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</si>
  <si>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</si>
  <si>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</si>
  <si>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</si>
  <si>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</si>
  <si>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</si>
  <si>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</si>
  <si>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</si>
  <si>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</si>
  <si>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</si>
  <si>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</si>
  <si>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</si>
  <si>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</si>
  <si>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</si>
  <si>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</si>
  <si>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</si>
  <si>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</si>
  <si>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</si>
  <si>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</si>
  <si>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</si>
  <si>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法適用企業</t>
    <phoneticPr fontId="5"/>
  </si>
  <si>
    <t>集落排水事業会計</t>
    <phoneticPr fontId="5"/>
  </si>
  <si>
    <t>法適用企業</t>
    <phoneticPr fontId="5"/>
  </si>
  <si>
    <t>尾張都市計画事業稲沢西土地区画整理事業特別会計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</si>
  <si>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</si>
  <si>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</si>
  <si>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</si>
  <si>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</si>
  <si>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</si>
  <si>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</si>
  <si>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</si>
  <si>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</si>
  <si>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</si>
  <si>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</si>
  <si>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</si>
  <si>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</si>
  <si>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</si>
  <si>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</si>
  <si>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</si>
  <si>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</si>
  <si>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</si>
  <si>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</si>
  <si>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</si>
  <si>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</si>
  <si>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</si>
  <si>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</si>
  <si>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</si>
  <si>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</si>
  <si>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</si>
  <si>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</si>
  <si>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</si>
  <si>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</si>
  <si>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</si>
  <si>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</si>
  <si>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</si>
  <si>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</si>
  <si>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</si>
  <si>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</si>
  <si>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</si>
  <si>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</si>
  <si>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</si>
  <si>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</si>
  <si>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</si>
  <si>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</si>
  <si>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</si>
  <si>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</si>
  <si>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</si>
  <si>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</si>
  <si>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</si>
  <si>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</si>
  <si>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</si>
  <si>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</si>
  <si>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</si>
  <si>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</si>
  <si>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</si>
  <si>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</si>
  <si>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</si>
  <si>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</si>
  <si>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</si>
  <si>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</si>
  <si>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</si>
  <si>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</si>
  <si>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</si>
  <si>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</si>
  <si>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</si>
  <si>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</si>
  <si>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</si>
  <si>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</si>
  <si>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集落排水事業会計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</si>
  <si>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</si>
  <si>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</si>
  <si>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</si>
  <si>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</si>
  <si>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</si>
  <si>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</si>
  <si>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</si>
  <si>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</si>
  <si>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</si>
  <si>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</si>
  <si>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</si>
  <si>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</si>
  <si>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</si>
  <si>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</si>
  <si>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</si>
  <si>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</si>
  <si>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</si>
  <si>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</si>
  <si>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</si>
  <si>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</si>
  <si>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</si>
  <si>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</si>
  <si>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</si>
  <si>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</si>
  <si>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</si>
  <si>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</si>
  <si>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</si>
  <si>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</si>
  <si>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</si>
  <si>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</si>
  <si>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</si>
  <si>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</si>
  <si>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</si>
  <si>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</si>
  <si>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</si>
  <si>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</si>
  <si>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</si>
  <si>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</si>
  <si>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</si>
  <si>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</si>
  <si>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</si>
  <si>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</si>
  <si>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</si>
  <si>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</si>
  <si>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</si>
  <si>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</si>
  <si>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</si>
  <si>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</si>
  <si>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</si>
  <si>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</si>
  <si>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</si>
  <si>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</si>
  <si>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</si>
  <si>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</si>
  <si>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</si>
  <si>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</si>
  <si>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</si>
  <si>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</si>
  <si>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</si>
  <si>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</si>
  <si>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</si>
  <si>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</si>
  <si>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</si>
  <si>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</si>
  <si>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</si>
  <si>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</si>
  <si>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</si>
  <si>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</si>
  <si>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</si>
  <si>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</si>
  <si>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</si>
  <si>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</si>
  <si>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</si>
  <si>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</si>
  <si>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</si>
  <si>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</si>
  <si>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</si>
  <si>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</si>
  <si>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</si>
  <si>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</si>
  <si>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</si>
  <si>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</si>
  <si>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</si>
  <si>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</si>
  <si>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</si>
  <si>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</si>
  <si>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</si>
  <si>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1.36</t>
  </si>
  <si>
    <t>▲ 1.63</t>
  </si>
  <si>
    <t>病院事業会計</t>
  </si>
  <si>
    <t>一般会計</t>
  </si>
  <si>
    <t>水道事業会計</t>
  </si>
  <si>
    <t>公共下水道事業会計</t>
  </si>
  <si>
    <t>介護保険特別会計</t>
  </si>
  <si>
    <t>尾張都市計画事業稲沢西土地区画整理事業特別会計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</si>
  <si>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</si>
  <si>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</si>
  <si>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</si>
  <si>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</si>
  <si>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</si>
  <si>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</si>
  <si>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</si>
  <si>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</si>
  <si>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</si>
  <si>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</si>
  <si>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</si>
  <si>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愛知県後期高齢者医療広域連合
（一般会計）</t>
    <phoneticPr fontId="2"/>
  </si>
  <si>
    <t>愛知県後期高齢者医療広域連合
(後期高齢者医療特別会計)</t>
    <phoneticPr fontId="2"/>
  </si>
  <si>
    <t>稲沢市土地開発公社</t>
    <rPh sb="0" eb="3">
      <t>イナザワシ</t>
    </rPh>
    <rPh sb="3" eb="5">
      <t>トチ</t>
    </rPh>
    <rPh sb="5" eb="7">
      <t>カイハツ</t>
    </rPh>
    <rPh sb="7" eb="9">
      <t>コウシャ</t>
    </rPh>
    <phoneticPr fontId="2"/>
  </si>
  <si>
    <t>稲沢市文化振興財団</t>
    <rPh sb="0" eb="3">
      <t>イナザワシ</t>
    </rPh>
    <rPh sb="3" eb="5">
      <t>ブンカ</t>
    </rPh>
    <rPh sb="5" eb="7">
      <t>シンコウ</t>
    </rPh>
    <rPh sb="7" eb="9">
      <t>ザイダン</t>
    </rPh>
    <phoneticPr fontId="2"/>
  </si>
  <si>
    <t>○</t>
  </si>
  <si>
    <t>都市基盤整備基金</t>
  </si>
  <si>
    <t>公共施設整備基金</t>
  </si>
  <si>
    <t>福祉基金</t>
  </si>
  <si>
    <t>職員退職手当基金</t>
  </si>
  <si>
    <t>まちづくり振興基金</t>
    <rPh sb="5" eb="7">
      <t>シンコウ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</si>
  <si>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</si>
  <si>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</si>
  <si>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</si>
  <si>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</si>
  <si>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</si>
  <si>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</si>
  <si>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</si>
  <si>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</si>
  <si>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</si>
  <si>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すると、将来負担比率は低い水準にあり、固定資産減価償却率は高い水準にある。将来負担比率については、まちづくり振興事業等の起債により、標準財政規模に対する地方債現在高の割合が増加したものの、令和3年度以降0％以下の水準を維持している。固定資産減価償却率についても、上昇傾向にある。主な要因としては、道路・橋りょう等のインフラ資産について昭和40年～50年代に建設・整備されたものが数多くあるため、固定資産償却率が70%を超えていることが挙げられる。今後は、固定資産の更新に伴う多額の費用に対して、地方債を充当せざるを得ないため、将来負担比率に影響を及ぼしかねない。引き続き適切な地方債の発行管理に努めることで財政運営を堅持していく必要がある。</t>
    <rPh sb="61" eb="65">
      <t>シンコウジギョウ</t>
    </rPh>
    <rPh sb="65" eb="66">
      <t>トウ</t>
    </rPh>
    <rPh sb="67" eb="69">
      <t>キサイ</t>
    </rPh>
    <rPh sb="73" eb="79">
      <t>ヒョウジュンザイセイキボ</t>
    </rPh>
    <rPh sb="80" eb="81">
      <t>タイ</t>
    </rPh>
    <rPh sb="83" eb="86">
      <t>チホウサイ</t>
    </rPh>
    <rPh sb="86" eb="89">
      <t>ゲンザイダカ</t>
    </rPh>
    <rPh sb="90" eb="92">
      <t>ワリアイ</t>
    </rPh>
    <rPh sb="93" eb="95">
      <t>ゾウカ</t>
    </rPh>
    <rPh sb="101" eb="103">
      <t>レイワ</t>
    </rPh>
    <rPh sb="110" eb="112">
      <t>イカ</t>
    </rPh>
    <rPh sb="113" eb="115">
      <t>スイジュン</t>
    </rPh>
    <rPh sb="116" eb="118">
      <t>イジ</t>
    </rPh>
    <rPh sb="162" eb="163">
      <t>トウ</t>
    </rPh>
    <rPh sb="168" eb="170">
      <t>シサン</t>
    </rPh>
    <rPh sb="242" eb="243">
      <t>トモナ</t>
    </rPh>
    <phoneticPr fontId="5"/>
  </si>
  <si>
    <t>将来負担比率、実質公債費比率ともに、類似団体と比較して低い水準にある。将来負担比率については、まちづくり振興事業等の起債により、標準財政規模に対する地方債現在高の割合が増加したものの、令和3年度以降0％以下の水準を維持している。実質公債費比率については、令和2年度以降2％台で推移しているものの、今後、地方債の償還がピークを迎えることから、実質公債費比率が上昇していくことが想定されるため、これまで以上に公債費の適正化に取り組んでいく必要がある。</t>
    <rPh sb="0" eb="6">
      <t>ショウライフタンヒリツ</t>
    </rPh>
    <rPh sb="7" eb="9">
      <t>ジッシツ</t>
    </rPh>
    <rPh sb="9" eb="12">
      <t>コウサイヒ</t>
    </rPh>
    <rPh sb="12" eb="14">
      <t>ヒリツ</t>
    </rPh>
    <rPh sb="18" eb="20">
      <t>ルイジ</t>
    </rPh>
    <rPh sb="20" eb="22">
      <t>ダンタイ</t>
    </rPh>
    <rPh sb="23" eb="25">
      <t>ヒカク</t>
    </rPh>
    <rPh sb="27" eb="28">
      <t>ヒク</t>
    </rPh>
    <rPh sb="29" eb="31">
      <t>スイジュン</t>
    </rPh>
    <rPh sb="96" eb="97">
      <t>ド</t>
    </rPh>
    <rPh sb="107" eb="109">
      <t>イジ</t>
    </rPh>
    <rPh sb="114" eb="121">
      <t>ジッシツコウサイヒヒリツ</t>
    </rPh>
    <rPh sb="127" eb="129">
      <t>レイワ</t>
    </rPh>
    <rPh sb="130" eb="134">
      <t>ネンドイコウ</t>
    </rPh>
    <rPh sb="136" eb="137">
      <t>ダイ</t>
    </rPh>
    <rPh sb="138" eb="140">
      <t>スイイ</t>
    </rPh>
    <rPh sb="148" eb="150">
      <t>コンゴ</t>
    </rPh>
    <rPh sb="151" eb="154">
      <t>チホウサイ</t>
    </rPh>
    <rPh sb="155" eb="157">
      <t>ショウカン</t>
    </rPh>
    <rPh sb="162" eb="163">
      <t>ムカ</t>
    </rPh>
    <rPh sb="170" eb="172">
      <t>ジッシツ</t>
    </rPh>
    <rPh sb="172" eb="175">
      <t>コウサイヒ</t>
    </rPh>
    <rPh sb="175" eb="177">
      <t>ヒリツ</t>
    </rPh>
    <rPh sb="199" eb="201">
      <t>イジョウ</t>
    </rPh>
    <rPh sb="202" eb="205">
      <t>コウサイヒ</t>
    </rPh>
    <rPh sb="206" eb="209">
      <t>テキセイカ</t>
    </rPh>
    <rPh sb="210" eb="211">
      <t>ト</t>
    </rPh>
    <rPh sb="212" eb="213">
      <t>ク</t>
    </rPh>
    <rPh sb="217" eb="21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</si>
</sst>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5A57-496A-BE9D-D17DA685C6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41917</c:v>
                </c:pt>
                <c:pt idx="1">
                  <c:v>52424</c:v>
                </c:pt>
                <c:pt idx="2">
                  <c:v>81934</c:v>
                </c:pt>
                <c:pt idx="3">
                  <c:v>40259</c:v>
                </c:pt>
                <c:pt idx="4">
                  <c:v>35310</c:v>
                </c:pt>
              </c:numCache>
            </c:numRef>
          </c:val>
          <c:smooth val="0"/>
          <c:extLst>
            <c:ext xmlns:c16="http://schemas.microsoft.com/office/drawing/2014/chart" uri="{C3380CC4-5D6E-409C-BE32-E72D297353CC}">
              <c16:uniqueId val="{00000001-5A57-496A-BE9D-D17DA685C6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8.86</c:v>
                </c:pt>
                <c:pt idx="1">
                  <c:v>7.8</c:v>
                </c:pt>
                <c:pt idx="2">
                  <c:v>6.34</c:v>
                </c:pt>
                <c:pt idx="3">
                  <c:v>13.42</c:v>
                </c:pt>
                <c:pt idx="4">
                  <c:v>11.11</c:v>
                </c:pt>
              </c:numCache>
            </c:numRef>
          </c:val>
          <c:extLst>
            <c:ext xmlns:c16="http://schemas.microsoft.com/office/drawing/2014/chart" uri="{C3380CC4-5D6E-409C-BE32-E72D297353CC}">
              <c16:uniqueId val="{00000000-B466-42FE-8031-15E6DAA55C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11.9</c:v>
                </c:pt>
                <c:pt idx="1">
                  <c:v>14.73</c:v>
                </c:pt>
                <c:pt idx="2">
                  <c:v>14.53</c:v>
                </c:pt>
                <c:pt idx="3">
                  <c:v>14.65</c:v>
                </c:pt>
                <c:pt idx="4">
                  <c:v>16.05</c:v>
                </c:pt>
              </c:numCache>
            </c:numRef>
          </c:val>
          <c:extLst>
            <c:ext xmlns:c16="http://schemas.microsoft.com/office/drawing/2014/chart" uri="{C3380CC4-5D6E-409C-BE32-E72D297353CC}">
              <c16:uniqueId val="{00000001-B466-42FE-8031-15E6DAA55C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1.43</c:v>
                </c:pt>
                <c:pt idx="1">
                  <c:v>1.71</c:v>
                </c:pt>
                <c:pt idx="2">
                  <c:v>-1.36</c:v>
                </c:pt>
                <c:pt idx="3">
                  <c:v>7.98</c:v>
                </c:pt>
                <c:pt idx="4">
                  <c:v>-1.63</c:v>
                </c:pt>
              </c:numCache>
            </c:numRef>
          </c:val>
          <c:smooth val="0"/>
          <c:extLst>
            <c:ext xmlns:c16="http://schemas.microsoft.com/office/drawing/2014/chart" uri="{C3380CC4-5D6E-409C-BE32-E72D297353CC}">
              <c16:uniqueId val="{00000002-B466-42FE-8031-15E6DAA55C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0.1</c:v>
                </c:pt>
                <c:pt idx="6">
                  <c:v>#N/A</c:v>
                </c:pt>
                <c:pt idx="7">
                  <c:v>7.0000000000000007E-2</c:v>
                </c:pt>
                <c:pt idx="8">
                  <c:v>#N/A</c:v>
                </c:pt>
                <c:pt idx="9">
                  <c:v>7.0000000000000007E-2</c:v>
                </c:pt>
              </c:numCache>
            </c:numRef>
          </c:val>
          <c:extLst>
            <c:ext xmlns:c16="http://schemas.microsoft.com/office/drawing/2014/chart" uri="{C3380CC4-5D6E-409C-BE32-E72D297353CC}">
              <c16:uniqueId val="{00000000-7AEE-4424-A4EB-11F8CCCA2F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EE-4424-A4EB-11F8CCCA2FA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0.26</c:v>
                </c:pt>
                <c:pt idx="2">
                  <c:v>#N/A</c:v>
                </c:pt>
                <c:pt idx="3">
                  <c:v>0.19</c:v>
                </c:pt>
                <c:pt idx="4">
                  <c:v>#N/A</c:v>
                </c:pt>
                <c:pt idx="5">
                  <c:v>0.15</c:v>
                </c:pt>
                <c:pt idx="6">
                  <c:v>#N/A</c:v>
                </c:pt>
                <c:pt idx="7">
                  <c:v>0.18</c:v>
                </c:pt>
                <c:pt idx="8">
                  <c:v>#N/A</c:v>
                </c:pt>
                <c:pt idx="9">
                  <c:v>0.27</c:v>
                </c:pt>
              </c:numCache>
            </c:numRef>
          </c:val>
          <c:extLst>
            <c:ext xmlns:c16="http://schemas.microsoft.com/office/drawing/2014/chart" uri="{C3380CC4-5D6E-409C-BE32-E72D297353CC}">
              <c16:uniqueId val="{00000002-7AEE-4424-A4EB-11F8CCCA2FA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1.01</c:v>
                </c:pt>
                <c:pt idx="2">
                  <c:v>#N/A</c:v>
                </c:pt>
                <c:pt idx="3">
                  <c:v>0.91</c:v>
                </c:pt>
                <c:pt idx="4">
                  <c:v>#N/A</c:v>
                </c:pt>
                <c:pt idx="5">
                  <c:v>0.92</c:v>
                </c:pt>
                <c:pt idx="6">
                  <c:v>#N/A</c:v>
                </c:pt>
                <c:pt idx="7">
                  <c:v>0.9</c:v>
                </c:pt>
                <c:pt idx="8">
                  <c:v>#N/A</c:v>
                </c:pt>
                <c:pt idx="9">
                  <c:v>0.69</c:v>
                </c:pt>
              </c:numCache>
            </c:numRef>
          </c:val>
          <c:extLst>
            <c:ext xmlns:c16="http://schemas.microsoft.com/office/drawing/2014/chart" uri="{C3380CC4-5D6E-409C-BE32-E72D297353CC}">
              <c16:uniqueId val="{00000003-7AEE-4424-A4EB-11F8CCCA2FAD}"/>
            </c:ext>
          </c:extLst>
        </c:ser>
        <c:ser>
          <c:idx val="4"/>
          <c:order val="4"/>
          <c:tx>
            <c:strRef>
              <c:f>データシート!$A$31</c:f>
              <c:strCache>
                <c:ptCount val="1"/>
                <c:pt idx="0">
                  <c:v>尾張都市計画事業稲沢西土地区画整理事業特別会計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1.45</c:v>
                </c:pt>
                <c:pt idx="2">
                  <c:v>#N/A</c:v>
                </c:pt>
                <c:pt idx="3">
                  <c:v>0.77</c:v>
                </c:pt>
                <c:pt idx="4">
                  <c:v>#N/A</c:v>
                </c:pt>
                <c:pt idx="5">
                  <c:v>1.02</c:v>
                </c:pt>
                <c:pt idx="6">
                  <c:v>#N/A</c:v>
                </c:pt>
                <c:pt idx="7">
                  <c:v>1.21</c:v>
                </c:pt>
                <c:pt idx="8">
                  <c:v>#N/A</c:v>
                </c:pt>
                <c:pt idx="9">
                  <c:v>1.28</c:v>
                </c:pt>
              </c:numCache>
            </c:numRef>
          </c:val>
          <c:extLst>
            <c:ext xmlns:c16="http://schemas.microsoft.com/office/drawing/2014/chart" uri="{C3380CC4-5D6E-409C-BE32-E72D297353CC}">
              <c16:uniqueId val="{00000004-7AEE-4424-A4EB-11F8CCCA2FA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c:v>
                </c:pt>
                <c:pt idx="2">
                  <c:v>#N/A</c:v>
                </c:pt>
                <c:pt idx="3">
                  <c:v>1.1499999999999999</c:v>
                </c:pt>
                <c:pt idx="4">
                  <c:v>#N/A</c:v>
                </c:pt>
                <c:pt idx="5">
                  <c:v>0.94</c:v>
                </c:pt>
                <c:pt idx="6">
                  <c:v>#N/A</c:v>
                </c:pt>
                <c:pt idx="7">
                  <c:v>1.25</c:v>
                </c:pt>
                <c:pt idx="8">
                  <c:v>#N/A</c:v>
                </c:pt>
                <c:pt idx="9">
                  <c:v>1.77</c:v>
                </c:pt>
              </c:numCache>
            </c:numRef>
          </c:val>
          <c:extLst>
            <c:ext xmlns:c16="http://schemas.microsoft.com/office/drawing/2014/chart" uri="{C3380CC4-5D6E-409C-BE32-E72D297353CC}">
              <c16:uniqueId val="{00000005-7AEE-4424-A4EB-11F8CCCA2FAD}"/>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2.2200000000000002</c:v>
                </c:pt>
                <c:pt idx="2">
                  <c:v>#N/A</c:v>
                </c:pt>
                <c:pt idx="3">
                  <c:v>2.52</c:v>
                </c:pt>
                <c:pt idx="4">
                  <c:v>#N/A</c:v>
                </c:pt>
                <c:pt idx="5">
                  <c:v>2.76</c:v>
                </c:pt>
                <c:pt idx="6">
                  <c:v>#N/A</c:v>
                </c:pt>
                <c:pt idx="7">
                  <c:v>2.73</c:v>
                </c:pt>
                <c:pt idx="8">
                  <c:v>#N/A</c:v>
                </c:pt>
                <c:pt idx="9">
                  <c:v>3.03</c:v>
                </c:pt>
              </c:numCache>
            </c:numRef>
          </c:val>
          <c:extLst>
            <c:ext xmlns:c16="http://schemas.microsoft.com/office/drawing/2014/chart" uri="{C3380CC4-5D6E-409C-BE32-E72D297353CC}">
              <c16:uniqueId val="{00000006-7AEE-4424-A4EB-11F8CCCA2FA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9.35</c:v>
                </c:pt>
                <c:pt idx="2">
                  <c:v>#N/A</c:v>
                </c:pt>
                <c:pt idx="3">
                  <c:v>8.44</c:v>
                </c:pt>
                <c:pt idx="4">
                  <c:v>#N/A</c:v>
                </c:pt>
                <c:pt idx="5">
                  <c:v>6.43</c:v>
                </c:pt>
                <c:pt idx="6">
                  <c:v>#N/A</c:v>
                </c:pt>
                <c:pt idx="7">
                  <c:v>7.06</c:v>
                </c:pt>
                <c:pt idx="8">
                  <c:v>#N/A</c:v>
                </c:pt>
                <c:pt idx="9">
                  <c:v>5.89</c:v>
                </c:pt>
              </c:numCache>
            </c:numRef>
          </c:val>
          <c:extLst>
            <c:ext xmlns:c16="http://schemas.microsoft.com/office/drawing/2014/chart" uri="{C3380CC4-5D6E-409C-BE32-E72D297353CC}">
              <c16:uniqueId val="{00000007-7AEE-4424-A4EB-11F8CCCA2F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8.84</c:v>
                </c:pt>
                <c:pt idx="2">
                  <c:v>#N/A</c:v>
                </c:pt>
                <c:pt idx="3">
                  <c:v>7.8</c:v>
                </c:pt>
                <c:pt idx="4">
                  <c:v>#N/A</c:v>
                </c:pt>
                <c:pt idx="5">
                  <c:v>6.32</c:v>
                </c:pt>
                <c:pt idx="6">
                  <c:v>#N/A</c:v>
                </c:pt>
                <c:pt idx="7">
                  <c:v>13.41</c:v>
                </c:pt>
                <c:pt idx="8">
                  <c:v>#N/A</c:v>
                </c:pt>
                <c:pt idx="9">
                  <c:v>11.03</c:v>
                </c:pt>
              </c:numCache>
            </c:numRef>
          </c:val>
          <c:extLst>
            <c:ext xmlns:c16="http://schemas.microsoft.com/office/drawing/2014/chart" uri="{C3380CC4-5D6E-409C-BE32-E72D297353CC}">
              <c16:uniqueId val="{00000008-7AEE-4424-A4EB-11F8CCCA2FA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3.52</c:v>
                </c:pt>
                <c:pt idx="2">
                  <c:v>#N/A</c:v>
                </c:pt>
                <c:pt idx="3">
                  <c:v>3.08</c:v>
                </c:pt>
                <c:pt idx="4">
                  <c:v>#N/A</c:v>
                </c:pt>
                <c:pt idx="5">
                  <c:v>6.96</c:v>
                </c:pt>
                <c:pt idx="6">
                  <c:v>#N/A</c:v>
                </c:pt>
                <c:pt idx="7">
                  <c:v>10.66</c:v>
                </c:pt>
                <c:pt idx="8">
                  <c:v>#N/A</c:v>
                </c:pt>
                <c:pt idx="9">
                  <c:v>12.44</c:v>
                </c:pt>
              </c:numCache>
            </c:numRef>
          </c:val>
          <c:extLst>
            <c:ext xmlns:c16="http://schemas.microsoft.com/office/drawing/2014/chart" uri="{C3380CC4-5D6E-409C-BE32-E72D297353CC}">
              <c16:uniqueId val="{00000009-7AEE-4424-A4EB-11F8CCCA2F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4839</c:v>
                </c:pt>
                <c:pt idx="5">
                  <c:v>4900</c:v>
                </c:pt>
                <c:pt idx="8">
                  <c:v>4657</c:v>
                </c:pt>
                <c:pt idx="11">
                  <c:v>4531</c:v>
                </c:pt>
                <c:pt idx="14">
                  <c:v>4646</c:v>
                </c:pt>
              </c:numCache>
            </c:numRef>
          </c:val>
          <c:extLst>
            <c:ext xmlns:c16="http://schemas.microsoft.com/office/drawing/2014/chart" uri="{C3380CC4-5D6E-409C-BE32-E72D297353CC}">
              <c16:uniqueId val="{00000000-E55B-43BD-BCFF-A9CF830A11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5B-43BD-BCFF-A9CF830A11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58</c:v>
                </c:pt>
                <c:pt idx="3">
                  <c:v>56</c:v>
                </c:pt>
                <c:pt idx="6">
                  <c:v>55</c:v>
                </c:pt>
                <c:pt idx="9">
                  <c:v>55</c:v>
                </c:pt>
                <c:pt idx="12">
                  <c:v>54</c:v>
                </c:pt>
              </c:numCache>
            </c:numRef>
          </c:val>
          <c:extLst>
            <c:ext xmlns:c16="http://schemas.microsoft.com/office/drawing/2014/chart" uri="{C3380CC4-5D6E-409C-BE32-E72D297353CC}">
              <c16:uniqueId val="{00000002-E55B-43BD-BCFF-A9CF830A11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5B-43BD-BCFF-A9CF830A11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1532</c:v>
                </c:pt>
                <c:pt idx="3">
                  <c:v>1302</c:v>
                </c:pt>
                <c:pt idx="6">
                  <c:v>1108</c:v>
                </c:pt>
                <c:pt idx="9">
                  <c:v>1108</c:v>
                </c:pt>
                <c:pt idx="12">
                  <c:v>1020</c:v>
                </c:pt>
              </c:numCache>
            </c:numRef>
          </c:val>
          <c:extLst>
            <c:ext xmlns:c16="http://schemas.microsoft.com/office/drawing/2014/chart" uri="{C3380CC4-5D6E-409C-BE32-E72D297353CC}">
              <c16:uniqueId val="{00000004-E55B-43BD-BCFF-A9CF830A11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5B-43BD-BCFF-A9CF830A11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5B-43BD-BCFF-A9CF830A11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4156</c:v>
                </c:pt>
                <c:pt idx="3">
                  <c:v>4225</c:v>
                </c:pt>
                <c:pt idx="6">
                  <c:v>4062</c:v>
                </c:pt>
                <c:pt idx="9">
                  <c:v>4103</c:v>
                </c:pt>
                <c:pt idx="12">
                  <c:v>4230</c:v>
                </c:pt>
              </c:numCache>
            </c:numRef>
          </c:val>
          <c:extLst>
            <c:ext xmlns:c16="http://schemas.microsoft.com/office/drawing/2014/chart" uri="{C3380CC4-5D6E-409C-BE32-E72D297353CC}">
              <c16:uniqueId val="{00000007-E55B-43BD-BCFF-A9CF830A11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907</c:v>
                </c:pt>
                <c:pt idx="2">
                  <c:v>#N/A</c:v>
                </c:pt>
                <c:pt idx="3">
                  <c:v>#N/A</c:v>
                </c:pt>
                <c:pt idx="4">
                  <c:v>683</c:v>
                </c:pt>
                <c:pt idx="5">
                  <c:v>#N/A</c:v>
                </c:pt>
                <c:pt idx="6">
                  <c:v>#N/A</c:v>
                </c:pt>
                <c:pt idx="7">
                  <c:v>568</c:v>
                </c:pt>
                <c:pt idx="8">
                  <c:v>#N/A</c:v>
                </c:pt>
                <c:pt idx="9">
                  <c:v>#N/A</c:v>
                </c:pt>
                <c:pt idx="10">
                  <c:v>735</c:v>
                </c:pt>
                <c:pt idx="11">
                  <c:v>#N/A</c:v>
                </c:pt>
                <c:pt idx="12">
                  <c:v>#N/A</c:v>
                </c:pt>
                <c:pt idx="13">
                  <c:v>658</c:v>
                </c:pt>
                <c:pt idx="14">
                  <c:v>#N/A</c:v>
                </c:pt>
              </c:numCache>
            </c:numRef>
          </c:val>
          <c:smooth val="0"/>
          <c:extLst>
            <c:ext xmlns:c16="http://schemas.microsoft.com/office/drawing/2014/chart" uri="{C3380CC4-5D6E-409C-BE32-E72D297353CC}">
              <c16:uniqueId val="{00000008-E55B-43BD-BCFF-A9CF830A11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42211</c:v>
                </c:pt>
                <c:pt idx="5">
                  <c:v>42678</c:v>
                </c:pt>
                <c:pt idx="8">
                  <c:v>44440</c:v>
                </c:pt>
                <c:pt idx="11">
                  <c:v>43945</c:v>
                </c:pt>
                <c:pt idx="14">
                  <c:v>44198</c:v>
                </c:pt>
              </c:numCache>
            </c:numRef>
          </c:val>
          <c:extLst>
            <c:ext xmlns:c16="http://schemas.microsoft.com/office/drawing/2014/chart" uri="{C3380CC4-5D6E-409C-BE32-E72D297353CC}">
              <c16:uniqueId val="{00000000-805E-4A3C-A902-37DF80D716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7731</c:v>
                </c:pt>
                <c:pt idx="5">
                  <c:v>7086</c:v>
                </c:pt>
                <c:pt idx="8">
                  <c:v>7224</c:v>
                </c:pt>
                <c:pt idx="11">
                  <c:v>7053</c:v>
                </c:pt>
                <c:pt idx="14">
                  <c:v>6420</c:v>
                </c:pt>
              </c:numCache>
            </c:numRef>
          </c:val>
          <c:extLst>
            <c:ext xmlns:c16="http://schemas.microsoft.com/office/drawing/2014/chart" uri="{C3380CC4-5D6E-409C-BE32-E72D297353CC}">
              <c16:uniqueId val="{00000001-805E-4A3C-A902-37DF80D716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14670</c:v>
                </c:pt>
                <c:pt idx="5">
                  <c:v>15082</c:v>
                </c:pt>
                <c:pt idx="8">
                  <c:v>14843</c:v>
                </c:pt>
                <c:pt idx="11">
                  <c:v>16165</c:v>
                </c:pt>
                <c:pt idx="14">
                  <c:v>16550</c:v>
                </c:pt>
              </c:numCache>
            </c:numRef>
          </c:val>
          <c:extLst>
            <c:ext xmlns:c16="http://schemas.microsoft.com/office/drawing/2014/chart" uri="{C3380CC4-5D6E-409C-BE32-E72D297353CC}">
              <c16:uniqueId val="{00000002-805E-4A3C-A902-37DF80D716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5E-4A3C-A902-37DF80D716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5E-4A3C-A902-37DF80D716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5E-4A3C-A902-37DF80D716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5390</c:v>
                </c:pt>
                <c:pt idx="3">
                  <c:v>5281</c:v>
                </c:pt>
                <c:pt idx="6">
                  <c:v>5273</c:v>
                </c:pt>
                <c:pt idx="9">
                  <c:v>5260</c:v>
                </c:pt>
                <c:pt idx="12">
                  <c:v>5298</c:v>
                </c:pt>
              </c:numCache>
            </c:numRef>
          </c:val>
          <c:extLst>
            <c:ext xmlns:c16="http://schemas.microsoft.com/office/drawing/2014/chart" uri="{C3380CC4-5D6E-409C-BE32-E72D297353CC}">
              <c16:uniqueId val="{00000006-805E-4A3C-A902-37DF80D716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05E-4A3C-A902-37DF80D716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16932</c:v>
                </c:pt>
                <c:pt idx="3">
                  <c:v>14101</c:v>
                </c:pt>
                <c:pt idx="6">
                  <c:v>14252</c:v>
                </c:pt>
                <c:pt idx="9">
                  <c:v>11730</c:v>
                </c:pt>
                <c:pt idx="12">
                  <c:v>11507</c:v>
                </c:pt>
              </c:numCache>
            </c:numRef>
          </c:val>
          <c:extLst>
            <c:ext xmlns:c16="http://schemas.microsoft.com/office/drawing/2014/chart" uri="{C3380CC4-5D6E-409C-BE32-E72D297353CC}">
              <c16:uniqueId val="{00000008-805E-4A3C-A902-37DF80D716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237</c:v>
                </c:pt>
                <c:pt idx="3">
                  <c:v>184</c:v>
                </c:pt>
                <c:pt idx="6">
                  <c:v>132</c:v>
                </c:pt>
                <c:pt idx="9">
                  <c:v>79</c:v>
                </c:pt>
                <c:pt idx="12">
                  <c:v>26</c:v>
                </c:pt>
              </c:numCache>
            </c:numRef>
          </c:val>
          <c:extLst>
            <c:ext xmlns:c16="http://schemas.microsoft.com/office/drawing/2014/chart" uri="{C3380CC4-5D6E-409C-BE32-E72D297353CC}">
              <c16:uniqueId val="{00000009-805E-4A3C-A902-37DF80D716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42128</c:v>
                </c:pt>
                <c:pt idx="3">
                  <c:v>43459</c:v>
                </c:pt>
                <c:pt idx="6">
                  <c:v>47798</c:v>
                </c:pt>
                <c:pt idx="9">
                  <c:v>47984</c:v>
                </c:pt>
                <c:pt idx="12">
                  <c:v>48687</c:v>
                </c:pt>
              </c:numCache>
            </c:numRef>
          </c:val>
          <c:extLst>
            <c:ext xmlns:c16="http://schemas.microsoft.com/office/drawing/2014/chart" uri="{C3380CC4-5D6E-409C-BE32-E72D297353CC}">
              <c16:uniqueId val="{0000000A-805E-4A3C-A902-37DF80D716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75</c:v>
                </c:pt>
                <c:pt idx="2">
                  <c:v>#N/A</c:v>
                </c:pt>
                <c:pt idx="3">
                  <c:v>#N/A</c:v>
                </c:pt>
                <c:pt idx="4">
                  <c:v>0</c:v>
                </c:pt>
                <c:pt idx="5">
                  <c:v>#N/A</c:v>
                </c:pt>
                <c:pt idx="6">
                  <c:v>#N/A</c:v>
                </c:pt>
                <c:pt idx="7">
                  <c:v>947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5E-4A3C-A902-37DF80D716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4232</c:v>
                </c:pt>
                <c:pt idx="1">
                  <c:v>4433</c:v>
                </c:pt>
                <c:pt idx="2">
                  <c:v>4734</c:v>
                </c:pt>
              </c:numCache>
            </c:numRef>
          </c:val>
          <c:extLst>
            <c:ext xmlns:c16="http://schemas.microsoft.com/office/drawing/2014/chart" uri="{C3380CC4-5D6E-409C-BE32-E72D297353CC}">
              <c16:uniqueId val="{00000000-EBAB-4529-B73E-407FD08DA1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615</c:v>
                </c:pt>
                <c:pt idx="1">
                  <c:v>1324</c:v>
                </c:pt>
                <c:pt idx="2">
                  <c:v>1325</c:v>
                </c:pt>
              </c:numCache>
            </c:numRef>
          </c:val>
          <c:extLst>
            <c:ext xmlns:c16="http://schemas.microsoft.com/office/drawing/2014/chart" uri="{C3380CC4-5D6E-409C-BE32-E72D297353CC}">
              <c16:uniqueId val="{00000001-EBAB-4529-B73E-407FD08DA1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7851</c:v>
                </c:pt>
                <c:pt idx="1">
                  <c:v>8320</c:v>
                </c:pt>
                <c:pt idx="2">
                  <c:v>11328</c:v>
                </c:pt>
              </c:numCache>
            </c:numRef>
          </c:val>
          <c:extLst>
            <c:ext xmlns:c16="http://schemas.microsoft.com/office/drawing/2014/chart" uri="{C3380CC4-5D6E-409C-BE32-E72D297353CC}">
              <c16:uniqueId val="{00000002-EBAB-4529-B73E-407FD08DA1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{33E3F1D1-CA26-4860-B1DF-6C350B8B4776}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120-4E43-B8B4-60C54865B7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{5E801593-9CB5-4B01-8FA2-C84120CA23D4}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20-4E43-B8B4-60C54865B7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{9B3F0C1E-4878-4E92-AC49-9994A4DA8A91}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20-4E43-B8B4-60C54865B7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{926813A9-947C-4FF9-8555-88069ED794F9}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20-4E43-B8B4-60C54865B7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{B523F4C1-6262-41C4-8047-24458B6C0D1E}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20-4E43-B8B4-60C54865B7C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{D4600E96-498E-45BA-862B-F5226A209B38}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120-4E43-B8B4-60C54865B7C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{BC25A292-60B1-4228-B99B-133B2282E4F5}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120-4E43-B8B4-60C54865B7C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{C33C0894-2B71-47A3-99D5-BCA0066F4314}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120-4E43-B8B4-60C54865B7C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{4F37F3A3-F507-4626-9454-ED936185180E}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120-4E43-B8B4-60C54865B7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67</c:v>
                </c:pt>
                <c:pt idx="16">
                  <c:v>66.8</c:v>
                </c:pt>
                <c:pt idx="24">
                  <c:v>68</c:v>
                </c:pt>
                <c:pt idx="32">
                  <c:v>69.2</c:v>
                </c:pt>
              </c:numCache>
            </c:numRef>
          </c:xVal>
          <c:yVal>
            <c:numRef>
              <c:f>公会計指標分析・財政指標組合せ分析表!$BP$51:$DC$51</c:f>
              <c:numCache>
                <c:formatCode>#,##0.0;"▲ "#,##0.0</c:formatCode>
                <c:ptCount val="40"/>
                <c:pt idx="0">
                  <c:v>0.3</c:v>
                </c:pt>
                <c:pt idx="16">
                  <c:v>3.7</c:v>
                </c:pt>
              </c:numCache>
            </c:numRef>
          </c:yVal>
          <c:smooth val="0"/>
          <c:extLst>
            <c:ext xmlns:c16="http://schemas.microsoft.com/office/drawing/2014/chart" uri="{C3380CC4-5D6E-409C-BE32-E72D297353CC}">
              <c16:uniqueId val="{00000009-0120-4E43-B8B4-60C54865B7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{0B2E7562-2AD2-43FE-A8D0-3A0DA7B75240}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120-4E43-B8B4-60C54865B7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{2AB3CCDF-642A-4124-8D9A-F6436F9AC846}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20-4E43-B8B4-60C54865B7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{D8F9A2C6-B23C-45C8-B083-884109A069C0}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20-4E43-B8B4-60C54865B7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{A327D71D-AB07-4B25-8640-EE3E3695DC33}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20-4E43-B8B4-60C54865B7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{D95E53A9-29B1-40A6-A1E4-B2B74C2BD50D}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20-4E43-B8B4-60C54865B7C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{674F7F7C-2E13-408C-AD7E-799A561FF07E}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120-4E43-B8B4-60C54865B7C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{66DF8A34-EC00-4741-A260-803CD487B14C}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120-4E43-B8B4-60C54865B7C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{94376BFA-5C80-49EB-8680-D883F44C5B92}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120-4E43-B8B4-60C54865B7C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{038AEA88-713A-41A0-927E-9950950E252C}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120-4E43-B8B4-60C54865B7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0120-4E43-B8B4-60C54865B7C0}"/>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{7C394AF7-4970-456B-AA2B-001051153BF5}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62E-4FB9-B024-C5A238BBD3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{7D2C7483-4663-4484-945D-00DE37FBBD4E}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2E-4FB9-B024-C5A238BBD3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{3F8C0A49-C8C1-48EB-B787-4A791A6AD14D}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2E-4FB9-B024-C5A238BBD3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{C7DC6377-2650-47E6-BBC1-1F3A0B66F82C}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2E-4FB9-B024-C5A238BBD3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{344A16F6-C410-4FAD-98FD-2CB1B34B6628}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2E-4FB9-B024-C5A238BBD38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{C87EDF6B-CECF-4847-989B-9522F45EA1CB}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62E-4FB9-B024-C5A238BBD38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{710E7B3A-F3D0-4C52-B221-674ECDD60A73}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62E-4FB9-B024-C5A238BBD38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{88B7C679-4D3C-4A9C-8A73-919FCFB29521}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62E-4FB9-B024-C5A238BBD38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{247A24B5-6CC2-48F1-A106-D39748C046A0}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62E-4FB9-B024-C5A238BBD3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3.2</c:v>
                </c:pt>
                <c:pt idx="16">
                  <c:v>2.8</c:v>
                </c:pt>
                <c:pt idx="24">
                  <c:v>2.6</c:v>
                </c:pt>
                <c:pt idx="32">
                  <c:v>2.5</c:v>
                </c:pt>
              </c:numCache>
            </c:numRef>
          </c:xVal>
          <c:yVal>
            <c:numRef>
              <c:f>公会計指標分析・財政指標組合せ分析表!$BP$73:$DC$73</c:f>
              <c:numCache>
                <c:formatCode>#,##0.0;"▲ "#,##0.0</c:formatCode>
                <c:ptCount val="40"/>
                <c:pt idx="0">
                  <c:v>0.3</c:v>
                </c:pt>
                <c:pt idx="16">
                  <c:v>3.7</c:v>
                </c:pt>
              </c:numCache>
            </c:numRef>
          </c:yVal>
          <c:smooth val="0"/>
          <c:extLst>
            <c:ext xmlns:c16="http://schemas.microsoft.com/office/drawing/2014/chart" uri="{C3380CC4-5D6E-409C-BE32-E72D297353CC}">
              <c16:uniqueId val="{00000009-362E-4FB9-B024-C5A238BBD3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{114933FF-4DA7-44DD-9A93-807446D57A67}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62E-4FB9-B024-C5A238BBD3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{1AF4C670-C9A1-401D-A603-5DB79978DA18}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2E-4FB9-B024-C5A238BBD3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{E812E0BA-6350-422C-A84F-4A32C0F44F49}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2E-4FB9-B024-C5A238BBD3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{E7E08894-DF41-4B18-8D96-7195E69EC531}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2E-4FB9-B024-C5A238BBD3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{05E40FBA-5C37-4288-B596-2F1A592E5413}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2E-4FB9-B024-C5A238BBD38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{8CEEAAC2-CECF-4029-9E4A-DAF303D1E8BB}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62E-4FB9-B024-C5A238BBD38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{590CCA11-440D-4B26-A25B-1921B8DD2B2B}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62E-4FB9-B024-C5A238BBD38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{F5B17C4F-4614-4474-82DD-9B1D966A8698}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62E-4FB9-B024-C5A238BBD38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{1B092AE3-DEDE-42F4-A301-C425D35B6101}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62E-4FB9-B024-C5A238BBD3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362E-4FB9-B024-C5A238BBD38A}"/>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元利償還金等（Ａ）については、</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主に公共下水道事業会計が前年度より償還金が減ったことから公営企業債の元利償還金に対する繰入金</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が減となった一方で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一般会計の公債費元利償還金が前年度から増となったことで全体として</a:t>
          </a:r>
          <a:r>
            <a:rPr kumimoji="1" lang="ja-JP" altLang="ja-JP"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算入公債費等については、公営住宅使用料や都市計画事業の地方債償還額に充当した都市計画税の減による特定財源の減の一方で、元利償還金・準元利償還金に係る基準財政需要額算入額の増により全体として増となった。</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将来負担額（Ａ）については、</a:t>
          </a:r>
          <a:r>
            <a:rPr kumimoji="1" lang="ja-JP" altLang="en-US" sz="1100">
              <a:solidFill>
                <a:schemeClr val="dk1"/>
              </a:solidFill>
              <a:effectLst/>
              <a:latin typeface="+mn-lt"/>
              <a:ea typeface="+mn-ea"/>
              <a:cs typeface="+mn-cs"/>
            </a:rPr>
            <a:t>尾西病院借入元利金償還補助金減による</a:t>
          </a:r>
          <a:r>
            <a:rPr kumimoji="1" lang="ja-JP" altLang="ja-JP" sz="1100">
              <a:solidFill>
                <a:schemeClr val="dk1"/>
              </a:solidFill>
              <a:effectLst/>
              <a:latin typeface="+mn-lt"/>
              <a:ea typeface="+mn-ea"/>
              <a:cs typeface="+mn-cs"/>
            </a:rPr>
            <a:t>債務負担に基づく支出予定額が減額になったこと</a:t>
          </a:r>
          <a:r>
            <a:rPr kumimoji="1" lang="ja-JP" altLang="en-US" sz="1100">
              <a:solidFill>
                <a:schemeClr val="dk1"/>
              </a:solidFill>
              <a:effectLst/>
              <a:latin typeface="+mn-lt"/>
              <a:ea typeface="+mn-ea"/>
              <a:cs typeface="+mn-cs"/>
            </a:rPr>
            <a:t>、公共下水道事業会計の元金残高減から公営企業債等繰越見込額の減</a:t>
          </a:r>
          <a:r>
            <a:rPr kumimoji="1" lang="ja-JP" altLang="ja-JP" sz="1100">
              <a:solidFill>
                <a:schemeClr val="dk1"/>
              </a:solidFill>
              <a:effectLst/>
              <a:latin typeface="+mn-lt"/>
              <a:ea typeface="+mn-ea"/>
              <a:cs typeface="+mn-cs"/>
            </a:rPr>
            <a:t>となった一方で、臨時財政対策債や合併特例事業債等の借入れにより地方債現在高が増額となった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全体で前年度か</a:t>
          </a:r>
          <a:r>
            <a:rPr kumimoji="1" lang="ja-JP" altLang="en-US" sz="1100">
              <a:solidFill>
                <a:schemeClr val="dk1"/>
              </a:solidFill>
              <a:effectLst/>
              <a:latin typeface="+mn-lt"/>
              <a:ea typeface="+mn-ea"/>
              <a:cs typeface="+mn-cs"/>
            </a:rPr>
            <a:t>ら増額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充当可能財源等（Ｂ）については、充当可能基金において、</a:t>
          </a:r>
          <a:r>
            <a:rPr kumimoji="1" lang="ja-JP" altLang="en-US" sz="1100">
              <a:solidFill>
                <a:schemeClr val="dk1"/>
              </a:solidFill>
              <a:effectLst/>
              <a:latin typeface="+mn-lt"/>
              <a:ea typeface="+mn-ea"/>
              <a:cs typeface="+mn-cs"/>
            </a:rPr>
            <a:t>あらたに造成したまちづくり振興基金を積立てたことで充当可能基金が増となった一方で、公営住宅等の賃貸料等の減や都市計画事業債の現在高等の減から都市計画税充当見込額も減となり、充当可能特定歳入は減となった。</a:t>
          </a:r>
          <a:r>
            <a:rPr kumimoji="1" lang="ja-JP" altLang="ja-JP" sz="1100">
              <a:solidFill>
                <a:schemeClr val="dk1"/>
              </a:solidFill>
              <a:effectLst/>
              <a:latin typeface="+mn-lt"/>
              <a:ea typeface="+mn-ea"/>
              <a:cs typeface="+mn-cs"/>
            </a:rPr>
            <a:t>全体で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ほぼ横ばいである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愛知県稲沢市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年度に市民の連帯の強化又は地域振興に要する経費の財源に充てるため、合併特例債を活用して新たにまちづくり振興基金を造成したことや、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市民会館の文化事業費返納金やふるさと応援寄付金等を地域づくり事業基金へ積み立てたこと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その他特定目的基金は増額となった。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また災害等の不測の事態に備えるために財政調整基金に積み立てたことで増となった。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単年度収支を可能な限り黒字にし、今後想定される大規模事業等に対し、一時的に多額の一般財源が必要となる将来に備えとして、少しずつでも積み立てていく。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・都市基盤整備基金・・・幹線道路、水路、都市拠点整備事業の財源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・まちづくり振興基金・・・市民の連帯の強化又は地域振興に要する経費の財源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・公共施設整備基金・・・公共施設の整備及び大規模な改修事業の財源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の連帯の強化又は地域振興に要する経費の財源に充てるため、合併特例債を活用して新たにまちづくり振興基金を造成し、市民会館の文化事業費返納金やふるさと応援寄付金等を地域づくり事業基金へ積み立てたことから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コミュニティバス運行事業や子ども医療費助成事業等に地域づくり事業基金を活用し、牧川保育園外壁等改修事業等に公共施設整備基金を、牧川保育園外壁等改修事業（ウッドデッキ分）等に森林環境譲与税基金を、市指定文化財保存修理事業費補助金等に文化振興基金を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行政改革や経費節減等により捻出した額のほか、予算を上回った税収やその他収入を積立てることで将来に備える。また、公共施設の整備等必要な際に基金を活用していく。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災害等不足の事態に備えるために積み立てたことにより、増となった。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財政状況を踏まえ、可能な範囲で積み立てを行い、近年頻発する災害等の不測の事態に備える。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運用益に係る増によるもの。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積立てについては、定期預金による運用益を積み立てる。取り崩しについては、臨時財政対策債の償還及び合併特例債の活用により増加した市債の償還として使用する予定。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134,281
130,822
79.35
55,137,938
51,315,890
3,277,488
29,489,961
48,686,948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本市の有形固定資産減価償却率は、全国平均・愛知県平均と比較すると高い水準にあり、施設の老朽化が進んでいる。令和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改定した</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をはじめ、公共施設個別施設計画、教育施設長寿命化計画、保育園再編計画に則り、</a:t>
          </a:r>
          <a:r>
            <a:rPr kumimoji="1" lang="ja-JP" altLang="ja-JP" sz="1100">
              <a:solidFill>
                <a:schemeClr val="dk1"/>
              </a:solidFill>
              <a:effectLst/>
              <a:latin typeface="+mn-lt"/>
              <a:ea typeface="+mn-ea"/>
              <a:cs typeface="+mn-cs"/>
            </a:rPr>
            <a:t>維持管理、施設総量、施設運営の適正化に努め</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長寿命化による改修、</a:t>
          </a:r>
          <a:r>
            <a:rPr kumimoji="1" lang="ja-JP" altLang="ja-JP" sz="1100">
              <a:solidFill>
                <a:schemeClr val="dk1"/>
              </a:solidFill>
              <a:effectLst/>
              <a:latin typeface="+mn-lt"/>
              <a:ea typeface="+mn-ea"/>
              <a:cs typeface="+mn-cs"/>
            </a:rPr>
            <a:t>公共施設の再編も含め</a:t>
          </a:r>
          <a:r>
            <a:rPr kumimoji="1" lang="ja-JP" altLang="en-US" sz="1100">
              <a:solidFill>
                <a:schemeClr val="dk1"/>
              </a:solidFill>
              <a:effectLst/>
              <a:latin typeface="+mn-lt"/>
              <a:ea typeface="+mn-ea"/>
              <a:cs typeface="+mn-cs"/>
            </a:rPr>
            <a:t>計画的に</a:t>
          </a:r>
          <a:r>
            <a:rPr kumimoji="1" lang="ja-JP" altLang="ja-JP" sz="1100">
              <a:solidFill>
                <a:schemeClr val="dk1"/>
              </a:solidFill>
              <a:effectLst/>
              <a:latin typeface="+mn-lt"/>
              <a:ea typeface="+mn-ea"/>
              <a:cs typeface="+mn-cs"/>
            </a:rPr>
            <a:t>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144797</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5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135272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99695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46430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90805</xdr:rowOff>
    </xdr:from>
    <xdr:to>
      <xdr:col>15</xdr:col>
      <xdr:colOff>187325</xdr:colOff>
      <xdr:row>33</xdr:row>
      <xdr:rowOff>20955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33</xdr:row>
      <xdr:rowOff>34925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39953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101600</xdr:rowOff>
    </xdr:from>
    <xdr:to>
      <xdr:col>11</xdr:col>
      <xdr:colOff>187325</xdr:colOff>
      <xdr:row>33</xdr:row>
      <xdr:rowOff>31750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141605</xdr:rowOff>
    </xdr:from>
    <xdr:to>
      <xdr:col>15</xdr:col>
      <xdr:colOff>136525</xdr:colOff>
      <xdr:row>32</xdr:row>
      <xdr:rowOff>152400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527300" y="639953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69215</xdr:rowOff>
    </xdr:from>
    <xdr:to>
      <xdr:col>7</xdr:col>
      <xdr:colOff>187325</xdr:colOff>
      <xdr:row>32</xdr:row>
      <xdr:rowOff>170815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120015</xdr:rowOff>
    </xdr:from>
    <xdr:to>
      <xdr:col>11</xdr:col>
      <xdr:colOff>136525</xdr:colOff>
      <xdr:row>32</xdr:row>
      <xdr:rowOff>152400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37794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115905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12082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22877</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161942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債務償還比率については、</a:t>
          </a:r>
          <a:r>
            <a:rPr kumimoji="1" lang="ja-JP" altLang="en-US" sz="1100">
              <a:solidFill>
                <a:schemeClr val="dk1"/>
              </a:solidFill>
              <a:effectLst/>
              <a:latin typeface="+mn-lt"/>
              <a:ea typeface="+mn-ea"/>
              <a:cs typeface="+mn-cs"/>
            </a:rPr>
            <a:t>中学校空調設備整備事業、旧祖父江支所解体事業、旧平和支所解体事業等の地方債の償還開始による公債費の増加に伴い悪化。</a:t>
          </a:r>
          <a:r>
            <a:rPr kumimoji="1" lang="ja-JP" altLang="ja-JP" sz="1100">
              <a:solidFill>
                <a:schemeClr val="dk1"/>
              </a:solidFill>
              <a:effectLst/>
              <a:latin typeface="+mn-lt"/>
              <a:ea typeface="+mn-ea"/>
              <a:cs typeface="+mn-cs"/>
            </a:rPr>
            <a:t>全国平均・愛知県平均と</a:t>
          </a:r>
          <a:r>
            <a:rPr kumimoji="1" lang="ja-JP" altLang="en-US" sz="1100">
              <a:solidFill>
                <a:schemeClr val="dk1"/>
              </a:solidFill>
              <a:effectLst/>
              <a:latin typeface="+mn-lt"/>
              <a:ea typeface="+mn-ea"/>
              <a:cs typeface="+mn-cs"/>
            </a:rPr>
            <a:t>比較し高い水準となった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、地方債の発行抑制や、業務支出の大半を占めている人件費や物件費の経費削減に努めていく。債務償還比率につ</a:t>
          </a:r>
          <a:r>
            <a:rPr kumimoji="1" lang="ja-JP" altLang="en-US" sz="1100">
              <a:solidFill>
                <a:schemeClr val="dk1"/>
              </a:solidFill>
              <a:effectLst/>
              <a:latin typeface="+mn-lt"/>
              <a:ea typeface="+mn-ea"/>
              <a:cs typeface="+mn-cs"/>
            </a:rPr>
            <a:t>いては、</a:t>
          </a:r>
          <a:r>
            <a:rPr kumimoji="1" lang="ja-JP" altLang="ja-JP" sz="1100">
              <a:solidFill>
                <a:schemeClr val="dk1"/>
              </a:solidFill>
              <a:effectLst/>
              <a:latin typeface="+mn-lt"/>
              <a:ea typeface="+mn-ea"/>
              <a:cs typeface="+mn-cs"/>
            </a:rPr>
            <a:t>引き続き</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を上回ることのないよう取り組んでいく。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74747</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818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94896</xdr:rowOff>
    </xdr:from>
    <xdr:to>
      <xdr:col>76</xdr:col>
      <xdr:colOff>73025</xdr:colOff>
      <xdr:row>31</xdr:row>
      <xdr:rowOff>25046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60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73323</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9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122001</xdr:rowOff>
    </xdr:from>
    <xdr:to>
      <xdr:col>72</xdr:col>
      <xdr:colOff>123825</xdr:colOff>
      <xdr:row>30</xdr:row>
      <xdr:rowOff>52151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86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1351</xdr:rowOff>
    </xdr:from>
    <xdr:to>
      <xdr:col>76</xdr:col>
      <xdr:colOff>22225</xdr:colOff>
      <xdr:row>30</xdr:row>
      <xdr:rowOff>145696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916376"/>
          <a:ext cx="711200" cy="1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125276</xdr:rowOff>
    </xdr:from>
    <xdr:to>
      <xdr:col>68</xdr:col>
      <xdr:colOff>123825</xdr:colOff>
      <xdr:row>31</xdr:row>
      <xdr:rowOff>55426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1351</xdr:rowOff>
    </xdr:from>
    <xdr:to>
      <xdr:col>72</xdr:col>
      <xdr:colOff>73025</xdr:colOff>
      <xdr:row>31</xdr:row>
      <xdr:rowOff>4626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916376"/>
          <a:ext cx="762000" cy="17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40767</xdr:rowOff>
    </xdr:from>
    <xdr:to>
      <xdr:col>64</xdr:col>
      <xdr:colOff>123825</xdr:colOff>
      <xdr:row>30</xdr:row>
      <xdr:rowOff>142367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91567</xdr:rowOff>
    </xdr:from>
    <xdr:to>
      <xdr:col>68</xdr:col>
      <xdr:colOff>73025</xdr:colOff>
      <xdr:row>31</xdr:row>
      <xdr:rowOff>4626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6006592"/>
          <a:ext cx="762000" cy="8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41847</xdr:rowOff>
    </xdr:from>
    <xdr:to>
      <xdr:col>60</xdr:col>
      <xdr:colOff>123825</xdr:colOff>
      <xdr:row>30</xdr:row>
      <xdr:rowOff>143447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91567</xdr:rowOff>
    </xdr:from>
    <xdr:to>
      <xdr:col>64</xdr:col>
      <xdr:colOff>73025</xdr:colOff>
      <xdr:row>30</xdr:row>
      <xdr:rowOff>92647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6006592"/>
          <a:ext cx="762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6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43778</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1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15710</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1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68678</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6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71953</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8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158894</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159974</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73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134,281
130,822
79.35
55,137,938
51,315,890
3,277,488
29,489,961
48,686,948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90695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89408</xdr:rowOff>
    </xdr:from>
    <xdr:to>
      <xdr:col>20</xdr:col>
      <xdr:colOff>38100</xdr:colOff>
      <xdr:row>39</xdr:row>
      <xdr:rowOff>19558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140208</xdr:rowOff>
    </xdr:from>
    <xdr:to>
      <xdr:col>24</xdr:col>
      <xdr:colOff>63500</xdr:colOff>
      <xdr:row>38</xdr:row>
      <xdr:rowOff>163068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6553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140208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62559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34544</xdr:rowOff>
    </xdr:from>
    <xdr:to>
      <xdr:col>10</xdr:col>
      <xdr:colOff>165100</xdr:colOff>
      <xdr:row>38</xdr:row>
      <xdr:rowOff>136144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85344</xdr:rowOff>
    </xdr:from>
    <xdr:to>
      <xdr:col>15</xdr:col>
      <xdr:colOff>50800</xdr:colOff>
      <xdr:row>38</xdr:row>
      <xdr:rowOff>110490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60044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85344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591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10685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127271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118454</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46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111506</xdr:rowOff>
    </xdr:from>
    <xdr:to>
      <xdr:col>55</xdr:col>
      <xdr:colOff>50800</xdr:colOff>
      <xdr:row>37</xdr:row>
      <xdr:rowOff>41656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2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134383</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1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137523</xdr:rowOff>
    </xdr:from>
    <xdr:to>
      <xdr:col>50</xdr:col>
      <xdr:colOff>165100</xdr:colOff>
      <xdr:row>37</xdr:row>
      <xdr:rowOff>67673</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30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162306</xdr:rowOff>
    </xdr:from>
    <xdr:to>
      <xdr:col>55</xdr:col>
      <xdr:colOff>0</xdr:colOff>
      <xdr:row>37</xdr:row>
      <xdr:rowOff>16873</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334506"/>
          <a:ext cx="8382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156355</xdr:rowOff>
    </xdr:from>
    <xdr:to>
      <xdr:col>46</xdr:col>
      <xdr:colOff>38100</xdr:colOff>
      <xdr:row>37</xdr:row>
      <xdr:rowOff>86505</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3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16873</xdr:rowOff>
    </xdr:from>
    <xdr:to>
      <xdr:col>50</xdr:col>
      <xdr:colOff>114300</xdr:colOff>
      <xdr:row>37</xdr:row>
      <xdr:rowOff>35705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360523"/>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3846</xdr:rowOff>
    </xdr:from>
    <xdr:to>
      <xdr:col>41</xdr:col>
      <xdr:colOff>101600</xdr:colOff>
      <xdr:row>37</xdr:row>
      <xdr:rowOff>105446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3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35705</xdr:rowOff>
    </xdr:from>
    <xdr:to>
      <xdr:col>45</xdr:col>
      <xdr:colOff>177800</xdr:colOff>
      <xdr:row>37</xdr:row>
      <xdr:rowOff>54646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37935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34979</xdr:rowOff>
    </xdr:from>
    <xdr:to>
      <xdr:col>36</xdr:col>
      <xdr:colOff>165100</xdr:colOff>
      <xdr:row>37</xdr:row>
      <xdr:rowOff>136579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37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54646</xdr:rowOff>
    </xdr:from>
    <xdr:to>
      <xdr:col>41</xdr:col>
      <xdr:colOff>50800</xdr:colOff>
      <xdr:row>37</xdr:row>
      <xdr:rowOff>85779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398296"/>
          <a:ext cx="8890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71536</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4915</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5133</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3065</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84200</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0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103032</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1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121973</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1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153106</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1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48260</xdr:rowOff>
    </xdr:from>
    <xdr:to>
      <xdr:col>24</xdr:col>
      <xdr:colOff>114300</xdr:colOff>
      <xdr:row>62</xdr:row>
      <xdr:rowOff>149860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26687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xdr:rowOff>
    </xdr:from>
    <xdr:to>
      <xdr:col>20</xdr:col>
      <xdr:colOff>38100</xdr:colOff>
      <xdr:row>62</xdr:row>
      <xdr:rowOff>104140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53340</xdr:rowOff>
    </xdr:from>
    <xdr:to>
      <xdr:col>24</xdr:col>
      <xdr:colOff>63500</xdr:colOff>
      <xdr:row>62</xdr:row>
      <xdr:rowOff>99060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83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53340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413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11430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91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67310</xdr:rowOff>
    </xdr:from>
    <xdr:to>
      <xdr:col>6</xdr:col>
      <xdr:colOff>38100</xdr:colOff>
      <xdr:row>61</xdr:row>
      <xdr:rowOff>168910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118110</xdr:rowOff>
    </xdr:from>
    <xdr:to>
      <xdr:col>10</xdr:col>
      <xdr:colOff>114300</xdr:colOff>
      <xdr:row>61</xdr:row>
      <xdr:rowOff>133350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76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95267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160037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62622</xdr:rowOff>
    </xdr:from>
    <xdr:to>
      <xdr:col>55</xdr:col>
      <xdr:colOff>50800</xdr:colOff>
      <xdr:row>62</xdr:row>
      <xdr:rowOff>164222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6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41049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6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67099</xdr:rowOff>
    </xdr:from>
    <xdr:to>
      <xdr:col>50</xdr:col>
      <xdr:colOff>165100</xdr:colOff>
      <xdr:row>62</xdr:row>
      <xdr:rowOff>168699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6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113422</xdr:rowOff>
    </xdr:from>
    <xdr:to>
      <xdr:col>55</xdr:col>
      <xdr:colOff>0</xdr:colOff>
      <xdr:row>62</xdr:row>
      <xdr:rowOff>117899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743322"/>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71723</xdr:rowOff>
    </xdr:from>
    <xdr:to>
      <xdr:col>46</xdr:col>
      <xdr:colOff>38100</xdr:colOff>
      <xdr:row>63</xdr:row>
      <xdr:rowOff>1873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7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117899</xdr:rowOff>
    </xdr:from>
    <xdr:to>
      <xdr:col>50</xdr:col>
      <xdr:colOff>114300</xdr:colOff>
      <xdr:row>62</xdr:row>
      <xdr:rowOff>122523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747799"/>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74630</xdr:rowOff>
    </xdr:from>
    <xdr:to>
      <xdr:col>41</xdr:col>
      <xdr:colOff>101600</xdr:colOff>
      <xdr:row>63</xdr:row>
      <xdr:rowOff>4780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7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122523</xdr:rowOff>
    </xdr:from>
    <xdr:to>
      <xdr:col>45</xdr:col>
      <xdr:colOff>177800</xdr:colOff>
      <xdr:row>62</xdr:row>
      <xdr:rowOff>125430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752423"/>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81863</xdr:rowOff>
    </xdr:from>
    <xdr:to>
      <xdr:col>36</xdr:col>
      <xdr:colOff>165100</xdr:colOff>
      <xdr:row>63</xdr:row>
      <xdr:rowOff>12013</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7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125430</xdr:rowOff>
    </xdr:from>
    <xdr:to>
      <xdr:col>41</xdr:col>
      <xdr:colOff>50800</xdr:colOff>
      <xdr:row>62</xdr:row>
      <xdr:rowOff>132663</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755330"/>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159826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78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164450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7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167357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79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3140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80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118763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71120</xdr:rowOff>
    </xdr:from>
    <xdr:to>
      <xdr:col>20</xdr:col>
      <xdr:colOff>38100</xdr:colOff>
      <xdr:row>83</xdr:row>
      <xdr:rowOff>1270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146686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1808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121920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14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55245</xdr:rowOff>
    </xdr:from>
    <xdr:to>
      <xdr:col>15</xdr:col>
      <xdr:colOff>50800</xdr:colOff>
      <xdr:row>82</xdr:row>
      <xdr:rowOff>87630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114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141605</xdr:rowOff>
    </xdr:from>
    <xdr:to>
      <xdr:col>6</xdr:col>
      <xdr:colOff>38100</xdr:colOff>
      <xdr:row>82</xdr:row>
      <xdr:rowOff>71755</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20955</xdr:rowOff>
    </xdr:from>
    <xdr:to>
      <xdr:col>10</xdr:col>
      <xdr:colOff>114300</xdr:colOff>
      <xdr:row>82</xdr:row>
      <xdr:rowOff>55245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0798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17797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88282</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99331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2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75997</xdr:rowOff>
    </xdr:from>
    <xdr:to>
      <xdr:col>55</xdr:col>
      <xdr:colOff>50800</xdr:colOff>
      <xdr:row>86</xdr:row>
      <xdr:rowOff>6147</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162374</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56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126797</xdr:rowOff>
    </xdr:from>
    <xdr:to>
      <xdr:col>55</xdr:col>
      <xdr:colOff>0</xdr:colOff>
      <xdr:row>85</xdr:row>
      <xdr:rowOff>127254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70004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76912</xdr:rowOff>
    </xdr:from>
    <xdr:to>
      <xdr:col>46</xdr:col>
      <xdr:colOff>38100</xdr:colOff>
      <xdr:row>86</xdr:row>
      <xdr:rowOff>7062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127712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70050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77369</xdr:rowOff>
    </xdr:from>
    <xdr:to>
      <xdr:col>41</xdr:col>
      <xdr:colOff>101600</xdr:colOff>
      <xdr:row>86</xdr:row>
      <xdr:rowOff>7519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127712</xdr:rowOff>
    </xdr:from>
    <xdr:to>
      <xdr:col>45</xdr:col>
      <xdr:colOff>177800</xdr:colOff>
      <xdr:row>85</xdr:row>
      <xdr:rowOff>128169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70096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77369</xdr:rowOff>
    </xdr:from>
    <xdr:to>
      <xdr:col>36</xdr:col>
      <xdr:colOff>165100</xdr:colOff>
      <xdr:row>86</xdr:row>
      <xdr:rowOff>7519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128169</xdr:rowOff>
    </xdr:from>
    <xdr:to>
      <xdr:col>41</xdr:col>
      <xdr:colOff>50800</xdr:colOff>
      <xdr:row>85</xdr:row>
      <xdr:rowOff>128169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7014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26788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46905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70680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169639</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170096</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170096</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109999</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83837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84836</xdr:rowOff>
    </xdr:from>
    <xdr:to>
      <xdr:col>81</xdr:col>
      <xdr:colOff>101600</xdr:colOff>
      <xdr:row>37</xdr:row>
      <xdr:rowOff>14986</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135636</xdr:rowOff>
    </xdr:from>
    <xdr:to>
      <xdr:col>85</xdr:col>
      <xdr:colOff>127000</xdr:colOff>
      <xdr:row>36</xdr:row>
      <xdr:rowOff>156210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30783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50546</xdr:rowOff>
    </xdr:from>
    <xdr:to>
      <xdr:col>76</xdr:col>
      <xdr:colOff>165100</xdr:colOff>
      <xdr:row>36</xdr:row>
      <xdr:rowOff>152146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101346</xdr:rowOff>
    </xdr:from>
    <xdr:to>
      <xdr:col>81</xdr:col>
      <xdr:colOff>50800</xdr:colOff>
      <xdr:row>36</xdr:row>
      <xdr:rowOff>135636</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62735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167132</xdr:rowOff>
    </xdr:from>
    <xdr:to>
      <xdr:col>72</xdr:col>
      <xdr:colOff>38100</xdr:colOff>
      <xdr:row>36</xdr:row>
      <xdr:rowOff>97282</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46482</xdr:rowOff>
    </xdr:from>
    <xdr:to>
      <xdr:col>76</xdr:col>
      <xdr:colOff>114300</xdr:colOff>
      <xdr:row>36</xdr:row>
      <xdr:rowOff>101346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62186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46482</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61912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164101</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134383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150385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6113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143273</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31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88409</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2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60977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10177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38100</xdr:rowOff>
    </xdr:from>
    <xdr:to>
      <xdr:col>116</xdr:col>
      <xdr:colOff>63500</xdr:colOff>
      <xdr:row>39</xdr:row>
      <xdr:rowOff>41910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1323300" y="6724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166370</xdr:rowOff>
    </xdr:from>
    <xdr:to>
      <xdr:col>107</xdr:col>
      <xdr:colOff>101600</xdr:colOff>
      <xdr:row>39</xdr:row>
      <xdr:rowOff>96520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45720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0434300" y="672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45720</xdr:rowOff>
    </xdr:from>
    <xdr:to>
      <xdr:col>107</xdr:col>
      <xdr:colOff>50800</xdr:colOff>
      <xdr:row>39</xdr:row>
      <xdr:rowOff>49530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19545300" y="673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151130</xdr:rowOff>
    </xdr:from>
    <xdr:to>
      <xdr:col>98</xdr:col>
      <xdr:colOff>38100</xdr:colOff>
      <xdr:row>39</xdr:row>
      <xdr:rowOff>81280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49530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71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140987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113047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97807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140244</xdr:rowOff>
    </xdr:from>
    <xdr:to>
      <xdr:col>81</xdr:col>
      <xdr:colOff>101600</xdr:colOff>
      <xdr:row>60</xdr:row>
      <xdr:rowOff>70394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60</xdr:row>
      <xdr:rowOff>81643</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3065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78196</xdr:rowOff>
    </xdr:from>
    <xdr:to>
      <xdr:col>76</xdr:col>
      <xdr:colOff>165100</xdr:colOff>
      <xdr:row>60</xdr:row>
      <xdr:rowOff>8346</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128996</xdr:rowOff>
    </xdr:from>
    <xdr:to>
      <xdr:col>81</xdr:col>
      <xdr:colOff>50800</xdr:colOff>
      <xdr:row>60</xdr:row>
      <xdr:rowOff>19594</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2445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128996</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2118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110853</xdr:rowOff>
    </xdr:from>
    <xdr:to>
      <xdr:col>67</xdr:col>
      <xdr:colOff>101600</xdr:colOff>
      <xdr:row>60</xdr:row>
      <xdr:rowOff>41003</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161653</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814300" y="1021188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86921</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120667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57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8890</xdr:rowOff>
    </xdr:from>
    <xdr:to>
      <xdr:col>116</xdr:col>
      <xdr:colOff>114300</xdr:colOff>
      <xdr:row>61</xdr:row>
      <xdr:rowOff>110490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31767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21590</xdr:rowOff>
    </xdr:from>
    <xdr:to>
      <xdr:col>112</xdr:col>
      <xdr:colOff>38100</xdr:colOff>
      <xdr:row>61</xdr:row>
      <xdr:rowOff>123190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59690</xdr:rowOff>
    </xdr:from>
    <xdr:to>
      <xdr:col>116</xdr:col>
      <xdr:colOff>63500</xdr:colOff>
      <xdr:row>61</xdr:row>
      <xdr:rowOff>72390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51814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36830</xdr:rowOff>
    </xdr:from>
    <xdr:to>
      <xdr:col>107</xdr:col>
      <xdr:colOff>101600</xdr:colOff>
      <xdr:row>61</xdr:row>
      <xdr:rowOff>138430</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72390</xdr:rowOff>
    </xdr:from>
    <xdr:to>
      <xdr:col>111</xdr:col>
      <xdr:colOff>177800</xdr:colOff>
      <xdr:row>61</xdr:row>
      <xdr:rowOff>87630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530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45720</xdr:rowOff>
    </xdr:from>
    <xdr:to>
      <xdr:col>102</xdr:col>
      <xdr:colOff>165100</xdr:colOff>
      <xdr:row>61</xdr:row>
      <xdr:rowOff>147320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87630</xdr:rowOff>
    </xdr:from>
    <xdr:to>
      <xdr:col>107</xdr:col>
      <xdr:colOff>50800</xdr:colOff>
      <xdr:row>61</xdr:row>
      <xdr:rowOff>96520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5460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52070</xdr:rowOff>
    </xdr:from>
    <xdr:to>
      <xdr:col>98</xdr:col>
      <xdr:colOff>38100</xdr:colOff>
      <xdr:row>61</xdr:row>
      <xdr:rowOff>153670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96520</xdr:rowOff>
    </xdr:from>
    <xdr:to>
      <xdr:col>102</xdr:col>
      <xdr:colOff>114300</xdr:colOff>
      <xdr:row>61</xdr:row>
      <xdr:rowOff>102870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5549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78757</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138447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149877</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2557</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139717</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163847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170197</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97989</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6357600" y="1398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62687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131008</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6357600" y="1367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47716</xdr:rowOff>
    </xdr:from>
    <xdr:to>
      <xdr:col>81</xdr:col>
      <xdr:colOff>101600</xdr:colOff>
      <xdr:row>80</xdr:row>
      <xdr:rowOff>149316</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5430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98516</xdr:rowOff>
    </xdr:from>
    <xdr:to>
      <xdr:col>85</xdr:col>
      <xdr:colOff>127000</xdr:colOff>
      <xdr:row>80</xdr:row>
      <xdr:rowOff>158931</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5481300" y="13814516"/>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155484</xdr:rowOff>
    </xdr:from>
    <xdr:to>
      <xdr:col>76</xdr:col>
      <xdr:colOff>165100</xdr:colOff>
      <xdr:row>80</xdr:row>
      <xdr:rowOff>85634</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541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34834</xdr:rowOff>
    </xdr:from>
    <xdr:to>
      <xdr:col>81</xdr:col>
      <xdr:colOff>50800</xdr:colOff>
      <xdr:row>80</xdr:row>
      <xdr:rowOff>98516</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592300" y="1375083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170180</xdr:rowOff>
    </xdr:from>
    <xdr:to>
      <xdr:col>72</xdr:col>
      <xdr:colOff>38100</xdr:colOff>
      <xdr:row>80</xdr:row>
      <xdr:rowOff>100330</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652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34834</xdr:rowOff>
    </xdr:from>
    <xdr:to>
      <xdr:col>76</xdr:col>
      <xdr:colOff>114300</xdr:colOff>
      <xdr:row>80</xdr:row>
      <xdr:rowOff>49530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flipV="1">
          <a:off x="13703300" y="137508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93436</xdr:rowOff>
    </xdr:from>
    <xdr:to>
      <xdr:col>67</xdr:col>
      <xdr:colOff>101600</xdr:colOff>
      <xdr:row>82</xdr:row>
      <xdr:rowOff>23586</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763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49530</xdr:rowOff>
    </xdr:from>
    <xdr:to>
      <xdr:col>71</xdr:col>
      <xdr:colOff>177800</xdr:colOff>
      <xdr:row>81</xdr:row>
      <xdr:rowOff>144236</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flipV="1">
          <a:off x="12814300" y="13765530"/>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4915</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145341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70229</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165843</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52660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102161</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4389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116857</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3500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40113</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2611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95250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363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67311</xdr:rowOff>
    </xdr:from>
    <xdr:to>
      <xdr:col>107</xdr:col>
      <xdr:colOff>101600</xdr:colOff>
      <xdr:row>79</xdr:row>
      <xdr:rowOff>168911</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95250</xdr:rowOff>
    </xdr:from>
    <xdr:to>
      <xdr:col>111</xdr:col>
      <xdr:colOff>177800</xdr:colOff>
      <xdr:row>79</xdr:row>
      <xdr:rowOff>118111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20434300" y="13639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113030</xdr:rowOff>
    </xdr:from>
    <xdr:to>
      <xdr:col>102</xdr:col>
      <xdr:colOff>165100</xdr:colOff>
      <xdr:row>80</xdr:row>
      <xdr:rowOff>43180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118111</xdr:rowOff>
    </xdr:from>
    <xdr:to>
      <xdr:col>107</xdr:col>
      <xdr:colOff>50800</xdr:colOff>
      <xdr:row>79</xdr:row>
      <xdr:rowOff>163830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9545300" y="13662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170180</xdr:rowOff>
    </xdr:from>
    <xdr:to>
      <xdr:col>98</xdr:col>
      <xdr:colOff>38100</xdr:colOff>
      <xdr:row>81</xdr:row>
      <xdr:rowOff>100330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163830</xdr:rowOff>
    </xdr:from>
    <xdr:to>
      <xdr:col>102</xdr:col>
      <xdr:colOff>114300</xdr:colOff>
      <xdr:row>81</xdr:row>
      <xdr:rowOff>49530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flipV="1">
          <a:off x="18656300" y="13708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13988</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59707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116857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69487</xdr:rowOff>
    </xdr:from>
    <xdr:to>
      <xdr:col>85</xdr:col>
      <xdr:colOff>177800</xdr:colOff>
      <xdr:row>103</xdr:row>
      <xdr:rowOff>171087</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6268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92364</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6357600" y="1758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4173</xdr:rowOff>
    </xdr:from>
    <xdr:to>
      <xdr:col>81</xdr:col>
      <xdr:colOff>101600</xdr:colOff>
      <xdr:row>103</xdr:row>
      <xdr:rowOff>105773</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5430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54973</xdr:rowOff>
    </xdr:from>
    <xdr:to>
      <xdr:col>85</xdr:col>
      <xdr:colOff>127000</xdr:colOff>
      <xdr:row>103</xdr:row>
      <xdr:rowOff>120287</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5481300" y="1771432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54973</xdr:rowOff>
    </xdr:from>
    <xdr:to>
      <xdr:col>81</xdr:col>
      <xdr:colOff>50800</xdr:colOff>
      <xdr:row>104</xdr:row>
      <xdr:rowOff>141514</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4592300" y="17714323"/>
          <a:ext cx="8890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3652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141514</xdr:rowOff>
    </xdr:from>
    <xdr:to>
      <xdr:col>76</xdr:col>
      <xdr:colOff>114300</xdr:colOff>
      <xdr:row>104</xdr:row>
      <xdr:rowOff>141514</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3703300" y="17972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141514</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2814300" y="179070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122300</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52660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19829</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96774</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843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105918</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8441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105918</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55118</xdr:rowOff>
    </xdr:from>
    <xdr:to>
      <xdr:col>98</xdr:col>
      <xdr:colOff>38100</xdr:colOff>
      <xdr:row>107</xdr:row>
      <xdr:rowOff>156718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105918</xdr:rowOff>
    </xdr:from>
    <xdr:to>
      <xdr:col>102</xdr:col>
      <xdr:colOff>114300</xdr:colOff>
      <xdr:row>107</xdr:row>
      <xdr:rowOff>105918</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74947</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129812</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147845</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類似団体と比較して</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ポイント以上有形固定資産減価償却率が高くなっている施設は、道路</a:t>
          </a:r>
          <a:r>
            <a:rPr kumimoji="1" lang="en-US" altLang="ja-JP" sz="1200">
              <a:solidFill>
                <a:schemeClr val="dk1"/>
              </a:solidFill>
              <a:effectLst/>
              <a:latin typeface="+mn-lt"/>
              <a:ea typeface="+mn-ea"/>
              <a:cs typeface="+mn-cs"/>
            </a:rPr>
            <a:t>(12.1pt)</a:t>
          </a:r>
          <a:r>
            <a:rPr kumimoji="1" lang="ja-JP" altLang="ja-JP" sz="1200">
              <a:solidFill>
                <a:schemeClr val="dk1"/>
              </a:solidFill>
              <a:effectLst/>
              <a:latin typeface="+mn-lt"/>
              <a:ea typeface="+mn-ea"/>
              <a:cs typeface="+mn-cs"/>
            </a:rPr>
            <a:t>、橋りょう・トンネル</a:t>
          </a:r>
          <a:r>
            <a:rPr kumimoji="1" lang="en-US" altLang="ja-JP" sz="1200">
              <a:solidFill>
                <a:schemeClr val="dk1"/>
              </a:solidFill>
              <a:effectLst/>
              <a:latin typeface="+mn-lt"/>
              <a:ea typeface="+mn-ea"/>
              <a:cs typeface="+mn-cs"/>
            </a:rPr>
            <a:t>(6.8pt)</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市民会館</a:t>
          </a:r>
          <a:r>
            <a:rPr kumimoji="1" lang="en-US" altLang="ja-JP" sz="1200">
              <a:solidFill>
                <a:schemeClr val="dk1"/>
              </a:solidFill>
              <a:effectLst/>
              <a:latin typeface="+mn-lt"/>
              <a:ea typeface="+mn-ea"/>
              <a:cs typeface="+mn-cs"/>
            </a:rPr>
            <a:t>(6.0pt</a:t>
          </a:r>
          <a:r>
            <a:rPr kumimoji="1" lang="en-US" altLang="ja-JP" sz="11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であり、</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ポイント以上</a:t>
          </a:r>
          <a:r>
            <a:rPr kumimoji="1" lang="ja-JP" altLang="ja-JP" sz="1200">
              <a:solidFill>
                <a:schemeClr val="dk1"/>
              </a:solidFill>
              <a:effectLst/>
              <a:latin typeface="+mn-lt"/>
              <a:ea typeface="+mn-ea"/>
              <a:cs typeface="+mn-cs"/>
            </a:rPr>
            <a:t>低くなっている施設は、福祉施設</a:t>
          </a:r>
          <a:r>
            <a:rPr kumimoji="1" lang="en-US" altLang="ja-JP" sz="1200">
              <a:solidFill>
                <a:schemeClr val="dk1"/>
              </a:solidFill>
              <a:effectLst/>
              <a:latin typeface="+mn-lt"/>
              <a:ea typeface="+mn-ea"/>
              <a:cs typeface="+mn-cs"/>
            </a:rPr>
            <a:t>(13.9pt)</a:t>
          </a:r>
          <a:r>
            <a:rPr kumimoji="1" lang="ja-JP" altLang="ja-JP" sz="1200">
              <a:solidFill>
                <a:schemeClr val="dk1"/>
              </a:solidFill>
              <a:effectLst/>
              <a:latin typeface="+mn-lt"/>
              <a:ea typeface="+mn-ea"/>
              <a:cs typeface="+mn-cs"/>
            </a:rPr>
            <a:t>、消防施設</a:t>
          </a:r>
          <a:r>
            <a:rPr kumimoji="1" lang="en-US" altLang="ja-JP" sz="1200">
              <a:solidFill>
                <a:schemeClr val="dk1"/>
              </a:solidFill>
              <a:effectLst/>
              <a:latin typeface="+mn-lt"/>
              <a:ea typeface="+mn-ea"/>
              <a:cs typeface="+mn-cs"/>
            </a:rPr>
            <a:t>(13.4pt)</a:t>
          </a:r>
          <a:r>
            <a:rPr kumimoji="1" lang="ja-JP" altLang="ja-JP" sz="1200">
              <a:solidFill>
                <a:schemeClr val="dk1"/>
              </a:solidFill>
              <a:effectLst/>
              <a:latin typeface="+mn-lt"/>
              <a:ea typeface="+mn-ea"/>
              <a:cs typeface="+mn-cs"/>
            </a:rPr>
            <a:t>、公民館</a:t>
          </a:r>
          <a:r>
            <a:rPr kumimoji="1" lang="en-US" altLang="ja-JP" sz="1200">
              <a:solidFill>
                <a:schemeClr val="dk1"/>
              </a:solidFill>
              <a:effectLst/>
              <a:latin typeface="+mn-lt"/>
              <a:ea typeface="+mn-ea"/>
              <a:cs typeface="+mn-cs"/>
            </a:rPr>
            <a:t>(11.5pt)</a:t>
          </a:r>
          <a:r>
            <a:rPr kumimoji="1" lang="ja-JP" altLang="en-US" sz="1200">
              <a:solidFill>
                <a:schemeClr val="dk1"/>
              </a:solidFill>
              <a:effectLst/>
              <a:latin typeface="+mn-lt"/>
              <a:ea typeface="+mn-ea"/>
              <a:cs typeface="+mn-cs"/>
            </a:rPr>
            <a:t>、児童館</a:t>
          </a:r>
          <a:r>
            <a:rPr kumimoji="1" lang="en-US" altLang="ja-JP" sz="1200">
              <a:solidFill>
                <a:schemeClr val="dk1"/>
              </a:solidFill>
              <a:effectLst/>
              <a:latin typeface="+mn-lt"/>
              <a:ea typeface="+mn-ea"/>
              <a:cs typeface="+mn-cs"/>
            </a:rPr>
            <a:t>(11.2pt)</a:t>
          </a:r>
          <a:r>
            <a:rPr kumimoji="1" lang="ja-JP" altLang="ja-JP" sz="1200">
              <a:solidFill>
                <a:schemeClr val="dk1"/>
              </a:solidFill>
              <a:effectLst/>
              <a:latin typeface="+mn-lt"/>
              <a:ea typeface="+mn-ea"/>
              <a:cs typeface="+mn-cs"/>
            </a:rPr>
            <a:t>、公営住宅</a:t>
          </a:r>
          <a:r>
            <a:rPr kumimoji="1" lang="en-US" altLang="ja-JP" sz="1200">
              <a:solidFill>
                <a:schemeClr val="dk1"/>
              </a:solidFill>
              <a:effectLst/>
              <a:latin typeface="+mn-lt"/>
              <a:ea typeface="+mn-ea"/>
              <a:cs typeface="+mn-cs"/>
            </a:rPr>
            <a:t>(8.1pt)</a:t>
          </a:r>
          <a:r>
            <a:rPr kumimoji="1" lang="ja-JP" altLang="ja-JP" sz="1200">
              <a:solidFill>
                <a:schemeClr val="dk1"/>
              </a:solidFill>
              <a:effectLst/>
              <a:latin typeface="+mn-lt"/>
              <a:ea typeface="+mn-ea"/>
              <a:cs typeface="+mn-cs"/>
            </a:rPr>
            <a:t>、図書館</a:t>
          </a:r>
          <a:r>
            <a:rPr kumimoji="1" lang="en-US" altLang="ja-JP" sz="1200">
              <a:solidFill>
                <a:schemeClr val="dk1"/>
              </a:solidFill>
              <a:effectLst/>
              <a:latin typeface="+mn-lt"/>
              <a:ea typeface="+mn-ea"/>
              <a:cs typeface="+mn-cs"/>
            </a:rPr>
            <a:t>(7.0pt)</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で</a:t>
          </a:r>
          <a:r>
            <a:rPr kumimoji="1" lang="ja-JP" altLang="ja-JP" sz="1200">
              <a:solidFill>
                <a:schemeClr val="dk1"/>
              </a:solidFill>
              <a:effectLst/>
              <a:latin typeface="+mn-lt"/>
              <a:ea typeface="+mn-ea"/>
              <a:cs typeface="+mn-cs"/>
            </a:rPr>
            <a:t>ある。</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年度以降は、稲沢西第</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児童クラブ・六輪児童クラブの整備、消防団詰所（第</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分団・第</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分団）の移転整備、大里東小学校改築工事等を計画しており、有形固定資産減価償却率の改善が見込まれる。</a:t>
          </a:r>
          <a:r>
            <a:rPr kumimoji="1" lang="ja-JP" altLang="ja-JP" sz="1200">
              <a:solidFill>
                <a:schemeClr val="dk1"/>
              </a:solidFill>
              <a:effectLst/>
              <a:latin typeface="+mn-lt"/>
              <a:ea typeface="+mn-ea"/>
              <a:cs typeface="+mn-cs"/>
            </a:rPr>
            <a:t>今後は、類似団体と比較して有形固定資産減価償却率が高くなっている施設について、令和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年度に策定した個別施設計画、令和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に改定した</a:t>
          </a:r>
          <a:r>
            <a:rPr kumimoji="1" lang="ja-JP" altLang="ja-JP" sz="1200">
              <a:solidFill>
                <a:schemeClr val="dk1"/>
              </a:solidFill>
              <a:effectLst/>
              <a:latin typeface="+mn-lt"/>
              <a:ea typeface="+mn-ea"/>
              <a:cs typeface="+mn-cs"/>
            </a:rPr>
            <a:t>公共施設等総合管理計画を中心に、財政的制約を踏まえた大規模改修等による長寿命化や施設の統合・廃止による集約化や複合化への検討などに取り組み、施設の適切な維持管理を図っていく。</a:t>
          </a:r>
          <a:endParaRPr lang="ja-JP" altLang="ja-JP" sz="16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134,281
130,822
79.35
55,137,938
51,315,890
3,277,488
29,489,961
48,686,948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99077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54627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05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xdr:rowOff>
    </xdr:from>
    <xdr:to>
      <xdr:col>20</xdr:col>
      <xdr:colOff>38100</xdr:colOff>
      <xdr:row>36</xdr:row>
      <xdr:rowOff>111760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60960</xdr:rowOff>
    </xdr:from>
    <xdr:to>
      <xdr:col>24</xdr:col>
      <xdr:colOff>63500</xdr:colOff>
      <xdr:row>36</xdr:row>
      <xdr:rowOff>82550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23316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85090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34290</xdr:rowOff>
    </xdr:from>
    <xdr:to>
      <xdr:col>19</xdr:col>
      <xdr:colOff>177800</xdr:colOff>
      <xdr:row>36</xdr:row>
      <xdr:rowOff>60960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206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133350</xdr:rowOff>
    </xdr:from>
    <xdr:to>
      <xdr:col>10</xdr:col>
      <xdr:colOff>165100</xdr:colOff>
      <xdr:row>36</xdr:row>
      <xdr:rowOff>63500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12700</xdr:rowOff>
    </xdr:from>
    <xdr:to>
      <xdr:col>15</xdr:col>
      <xdr:colOff>50800</xdr:colOff>
      <xdr:row>36</xdr:row>
      <xdr:rowOff>34290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1849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107950</xdr:rowOff>
    </xdr:from>
    <xdr:to>
      <xdr:col>6</xdr:col>
      <xdr:colOff>38100</xdr:colOff>
      <xdr:row>36</xdr:row>
      <xdr:rowOff>38100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158750</xdr:rowOff>
    </xdr:from>
    <xdr:to>
      <xdr:col>10</xdr:col>
      <xdr:colOff>114300</xdr:colOff>
      <xdr:row>36</xdr:row>
      <xdr:rowOff>12700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15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20337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31767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66057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82567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128287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101617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80027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54627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66420</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75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97263</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4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74385</xdr:rowOff>
    </xdr:from>
    <xdr:to>
      <xdr:col>50</xdr:col>
      <xdr:colOff>165100</xdr:colOff>
      <xdr:row>39</xdr:row>
      <xdr:rowOff>4535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125185</xdr:rowOff>
    </xdr:from>
    <xdr:to>
      <xdr:col>55</xdr:col>
      <xdr:colOff>0</xdr:colOff>
      <xdr:row>38</xdr:row>
      <xdr:rowOff>125185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640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85272</xdr:rowOff>
    </xdr:from>
    <xdr:to>
      <xdr:col>46</xdr:col>
      <xdr:colOff>38100</xdr:colOff>
      <xdr:row>39</xdr:row>
      <xdr:rowOff>15422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60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125185</xdr:rowOff>
    </xdr:from>
    <xdr:to>
      <xdr:col>50</xdr:col>
      <xdr:colOff>114300</xdr:colOff>
      <xdr:row>38</xdr:row>
      <xdr:rowOff>136072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640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85272</xdr:rowOff>
    </xdr:from>
    <xdr:to>
      <xdr:col>41</xdr:col>
      <xdr:colOff>101600</xdr:colOff>
      <xdr:row>39</xdr:row>
      <xdr:rowOff>15422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60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136072</xdr:rowOff>
    </xdr:from>
    <xdr:to>
      <xdr:col>45</xdr:col>
      <xdr:colOff>177800</xdr:colOff>
      <xdr:row>38</xdr:row>
      <xdr:rowOff>136072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65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85272</xdr:rowOff>
    </xdr:from>
    <xdr:to>
      <xdr:col>36</xdr:col>
      <xdr:colOff>165100</xdr:colOff>
      <xdr:row>39</xdr:row>
      <xdr:rowOff>15422</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60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136072</xdr:rowOff>
    </xdr:from>
    <xdr:to>
      <xdr:col>41</xdr:col>
      <xdr:colOff>50800</xdr:colOff>
      <xdr:row>38</xdr:row>
      <xdr:rowOff>136072</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65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9270</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52812</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63699</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21063</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31949</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31949</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31949</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17162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164465</xdr:rowOff>
    </xdr:from>
    <xdr:to>
      <xdr:col>24</xdr:col>
      <xdr:colOff>114300</xdr:colOff>
      <xdr:row>60</xdr:row>
      <xdr:rowOff>94615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15892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111125</xdr:rowOff>
    </xdr:from>
    <xdr:to>
      <xdr:col>20</xdr:col>
      <xdr:colOff>38100</xdr:colOff>
      <xdr:row>60</xdr:row>
      <xdr:rowOff>41275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43815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2774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137795</xdr:rowOff>
    </xdr:from>
    <xdr:to>
      <xdr:col>15</xdr:col>
      <xdr:colOff>101600</xdr:colOff>
      <xdr:row>60</xdr:row>
      <xdr:rowOff>67945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17145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908300" y="10277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17145</xdr:rowOff>
    </xdr:from>
    <xdr:to>
      <xdr:col>15</xdr:col>
      <xdr:colOff>50800</xdr:colOff>
      <xdr:row>60</xdr:row>
      <xdr:rowOff>133350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019300" y="1030414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76835</xdr:rowOff>
    </xdr:from>
    <xdr:to>
      <xdr:col>6</xdr:col>
      <xdr:colOff>38100</xdr:colOff>
      <xdr:row>61</xdr:row>
      <xdr:rowOff>6985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127635</xdr:rowOff>
    </xdr:from>
    <xdr:to>
      <xdr:col>10</xdr:col>
      <xdr:colOff>114300</xdr:colOff>
      <xdr:row>60</xdr:row>
      <xdr:rowOff>133350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4146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100982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57802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169562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67310</xdr:rowOff>
    </xdr:from>
    <xdr:to>
      <xdr:col>55</xdr:col>
      <xdr:colOff>50800</xdr:colOff>
      <xdr:row>62</xdr:row>
      <xdr:rowOff>168910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45737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69215</xdr:rowOff>
    </xdr:from>
    <xdr:to>
      <xdr:col>50</xdr:col>
      <xdr:colOff>165100</xdr:colOff>
      <xdr:row>62</xdr:row>
      <xdr:rowOff>170815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118110</xdr:rowOff>
    </xdr:from>
    <xdr:to>
      <xdr:col>55</xdr:col>
      <xdr:colOff>0</xdr:colOff>
      <xdr:row>62</xdr:row>
      <xdr:rowOff>120015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7480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120015</xdr:rowOff>
    </xdr:from>
    <xdr:to>
      <xdr:col>50</xdr:col>
      <xdr:colOff>114300</xdr:colOff>
      <xdr:row>62</xdr:row>
      <xdr:rowOff>121920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749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24782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20972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161942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17797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17797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121938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400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80</xdr:row>
      <xdr:rowOff>100964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38074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170180</xdr:rowOff>
    </xdr:from>
    <xdr:to>
      <xdr:col>15</xdr:col>
      <xdr:colOff>101600</xdr:colOff>
      <xdr:row>80</xdr:row>
      <xdr:rowOff>100330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49530</xdr:rowOff>
    </xdr:from>
    <xdr:to>
      <xdr:col>19</xdr:col>
      <xdr:colOff>177800</xdr:colOff>
      <xdr:row>80</xdr:row>
      <xdr:rowOff>91439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3765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132080</xdr:rowOff>
    </xdr:from>
    <xdr:to>
      <xdr:col>10</xdr:col>
      <xdr:colOff>165100</xdr:colOff>
      <xdr:row>80</xdr:row>
      <xdr:rowOff>62230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xdr:rowOff>
    </xdr:from>
    <xdr:to>
      <xdr:col>15</xdr:col>
      <xdr:colOff>50800</xdr:colOff>
      <xdr:row>80</xdr:row>
      <xdr:rowOff>49530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3727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126364</xdr:rowOff>
    </xdr:from>
    <xdr:to>
      <xdr:col>6</xdr:col>
      <xdr:colOff>38100</xdr:colOff>
      <xdr:row>80</xdr:row>
      <xdr:rowOff>56514</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5714</xdr:rowOff>
    </xdr:from>
    <xdr:to>
      <xdr:col>10</xdr:col>
      <xdr:colOff>114300</xdr:colOff>
      <xdr:row>80</xdr:row>
      <xdr:rowOff>11430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37217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165752</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78757</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73041</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83313</xdr:rowOff>
    </xdr:from>
    <xdr:to>
      <xdr:col>55</xdr:col>
      <xdr:colOff>50800</xdr:colOff>
      <xdr:row>81</xdr:row>
      <xdr:rowOff>13463</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106190</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36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19304</xdr:rowOff>
    </xdr:from>
    <xdr:to>
      <xdr:col>50</xdr:col>
      <xdr:colOff>165100</xdr:colOff>
      <xdr:row>80</xdr:row>
      <xdr:rowOff>120904</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70104</xdr:rowOff>
    </xdr:from>
    <xdr:to>
      <xdr:col>55</xdr:col>
      <xdr:colOff>0</xdr:colOff>
      <xdr:row>80</xdr:row>
      <xdr:rowOff>134113</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9639300" y="13786104"/>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28448</xdr:rowOff>
    </xdr:from>
    <xdr:to>
      <xdr:col>46</xdr:col>
      <xdr:colOff>38100</xdr:colOff>
      <xdr:row>80</xdr:row>
      <xdr:rowOff>130048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70104</xdr:rowOff>
    </xdr:from>
    <xdr:to>
      <xdr:col>50</xdr:col>
      <xdr:colOff>114300</xdr:colOff>
      <xdr:row>80</xdr:row>
      <xdr:rowOff>79248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3786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37592</xdr:rowOff>
    </xdr:from>
    <xdr:to>
      <xdr:col>41</xdr:col>
      <xdr:colOff>101600</xdr:colOff>
      <xdr:row>80</xdr:row>
      <xdr:rowOff>139192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79248</xdr:rowOff>
    </xdr:from>
    <xdr:to>
      <xdr:col>45</xdr:col>
      <xdr:colOff>177800</xdr:colOff>
      <xdr:row>80</xdr:row>
      <xdr:rowOff>88392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37952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46737</xdr:rowOff>
    </xdr:from>
    <xdr:to>
      <xdr:col>36</xdr:col>
      <xdr:colOff>165100</xdr:colOff>
      <xdr:row>80</xdr:row>
      <xdr:rowOff>148337</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88392</xdr:rowOff>
    </xdr:from>
    <xdr:to>
      <xdr:col>41</xdr:col>
      <xdr:colOff>50800</xdr:colOff>
      <xdr:row>80</xdr:row>
      <xdr:rowOff>97537</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3804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25164</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98314</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52595</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137431</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146575</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155719</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164864</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18522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5806</xdr:rowOff>
    </xdr:from>
    <xdr:to>
      <xdr:col>20</xdr:col>
      <xdr:colOff>38100</xdr:colOff>
      <xdr:row>105</xdr:row>
      <xdr:rowOff>107406</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56606</xdr:rowOff>
    </xdr:from>
    <xdr:to>
      <xdr:col>24</xdr:col>
      <xdr:colOff>63500</xdr:colOff>
      <xdr:row>105</xdr:row>
      <xdr:rowOff>90895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805885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105</xdr:row>
      <xdr:rowOff>56606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802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111942</xdr:rowOff>
    </xdr:from>
    <xdr:to>
      <xdr:col>10</xdr:col>
      <xdr:colOff>165100</xdr:colOff>
      <xdr:row>105</xdr:row>
      <xdr:rowOff>42092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162742</xdr:rowOff>
    </xdr:from>
    <xdr:to>
      <xdr:col>15</xdr:col>
      <xdr:colOff>50800</xdr:colOff>
      <xdr:row>105</xdr:row>
      <xdr:rowOff>22316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92348</xdr:rowOff>
    </xdr:from>
    <xdr:to>
      <xdr:col>6</xdr:col>
      <xdr:colOff>38100</xdr:colOff>
      <xdr:row>105</xdr:row>
      <xdr:rowOff>22498</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143148</xdr:rowOff>
    </xdr:from>
    <xdr:to>
      <xdr:col>10</xdr:col>
      <xdr:colOff>114300</xdr:colOff>
      <xdr:row>104</xdr:row>
      <xdr:rowOff>162742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79739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98533</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64243</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33219</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13625</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60977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10515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137161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9639300" y="18307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137161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750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1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140970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861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140970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972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113047</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164482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679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xdr:rowOff>
    </xdr:from>
    <xdr:to>
      <xdr:col>85</xdr:col>
      <xdr:colOff>177800</xdr:colOff>
      <xdr:row>40</xdr:row>
      <xdr:rowOff>102235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150512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141605</xdr:rowOff>
    </xdr:from>
    <xdr:to>
      <xdr:col>81</xdr:col>
      <xdr:colOff>101600</xdr:colOff>
      <xdr:row>40</xdr:row>
      <xdr:rowOff>71755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20955</xdr:rowOff>
    </xdr:from>
    <xdr:to>
      <xdr:col>85</xdr:col>
      <xdr:colOff>127000</xdr:colOff>
      <xdr:row>40</xdr:row>
      <xdr:rowOff>51435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68789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111125</xdr:rowOff>
    </xdr:from>
    <xdr:to>
      <xdr:col>76</xdr:col>
      <xdr:colOff>165100</xdr:colOff>
      <xdr:row>40</xdr:row>
      <xdr:rowOff>41275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20955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592300" y="6848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39</xdr:row>
      <xdr:rowOff>161925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81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50165</xdr:rowOff>
    </xdr:from>
    <xdr:to>
      <xdr:col>67</xdr:col>
      <xdr:colOff>101600</xdr:colOff>
      <xdr:row>39</xdr:row>
      <xdr:rowOff>151765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100965</xdr:rowOff>
    </xdr:from>
    <xdr:to>
      <xdr:col>71</xdr:col>
      <xdr:colOff>177800</xdr:colOff>
      <xdr:row>39</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787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114952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62882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32402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142892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87467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774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52451</xdr:rowOff>
    </xdr:from>
    <xdr:to>
      <xdr:col>116</xdr:col>
      <xdr:colOff>114300</xdr:colOff>
      <xdr:row>41</xdr:row>
      <xdr:rowOff>154051</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70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138828</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9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53229</xdr:rowOff>
    </xdr:from>
    <xdr:to>
      <xdr:col>112</xdr:col>
      <xdr:colOff>38100</xdr:colOff>
      <xdr:row>41</xdr:row>
      <xdr:rowOff>154829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70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103251</xdr:rowOff>
    </xdr:from>
    <xdr:to>
      <xdr:col>116</xdr:col>
      <xdr:colOff>63500</xdr:colOff>
      <xdr:row>41</xdr:row>
      <xdr:rowOff>104029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7132701"/>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53975</xdr:rowOff>
    </xdr:from>
    <xdr:to>
      <xdr:col>107</xdr:col>
      <xdr:colOff>101600</xdr:colOff>
      <xdr:row>41</xdr:row>
      <xdr:rowOff>155575</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104029</xdr:rowOff>
    </xdr:from>
    <xdr:to>
      <xdr:col>111</xdr:col>
      <xdr:colOff>177800</xdr:colOff>
      <xdr:row>41</xdr:row>
      <xdr:rowOff>104775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7133479"/>
          <a:ext cx="8890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54558</xdr:rowOff>
    </xdr:from>
    <xdr:to>
      <xdr:col>102</xdr:col>
      <xdr:colOff>165100</xdr:colOff>
      <xdr:row>41</xdr:row>
      <xdr:rowOff>156158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70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104775</xdr:rowOff>
    </xdr:from>
    <xdr:to>
      <xdr:col>107</xdr:col>
      <xdr:colOff>50800</xdr:colOff>
      <xdr:row>41</xdr:row>
      <xdr:rowOff>105358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713422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54840</xdr:rowOff>
    </xdr:from>
    <xdr:to>
      <xdr:col>98</xdr:col>
      <xdr:colOff>38100</xdr:colOff>
      <xdr:row>41</xdr:row>
      <xdr:rowOff>156440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70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105358</xdr:rowOff>
    </xdr:from>
    <xdr:to>
      <xdr:col>102</xdr:col>
      <xdr:colOff>114300</xdr:colOff>
      <xdr:row>41</xdr:row>
      <xdr:rowOff>105640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7134808"/>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12105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12341</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62496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77294</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7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145956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71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146702</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71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147285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71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147567</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71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83837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55880</xdr:rowOff>
    </xdr:from>
    <xdr:to>
      <xdr:col>81</xdr:col>
      <xdr:colOff>101600</xdr:colOff>
      <xdr:row>59</xdr:row>
      <xdr:rowOff>157480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106680</xdr:rowOff>
    </xdr:from>
    <xdr:to>
      <xdr:col>85</xdr:col>
      <xdr:colOff>127000</xdr:colOff>
      <xdr:row>59</xdr:row>
      <xdr:rowOff>156210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102222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106680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10161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45720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10081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2540</xdr:rowOff>
    </xdr:from>
    <xdr:to>
      <xdr:col>67</xdr:col>
      <xdr:colOff>101600</xdr:colOff>
      <xdr:row>58</xdr:row>
      <xdr:rowOff>104140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53340</xdr:rowOff>
    </xdr:from>
    <xdr:to>
      <xdr:col>71</xdr:col>
      <xdr:colOff>177800</xdr:colOff>
      <xdr:row>58</xdr:row>
      <xdr:rowOff>137160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9997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99077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148607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87647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7637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120667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22199600" y="1056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907</xdr:rowOff>
    </xdr:from>
    <xdr:to>
      <xdr:col>116</xdr:col>
      <xdr:colOff>114300</xdr:colOff>
      <xdr:row>63</xdr:row>
      <xdr:rowOff>102507</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150784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907</xdr:rowOff>
    </xdr:from>
    <xdr:to>
      <xdr:col>112</xdr:col>
      <xdr:colOff>38100</xdr:colOff>
      <xdr:row>63</xdr:row>
      <xdr:rowOff>102507</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51707</xdr:rowOff>
    </xdr:from>
    <xdr:to>
      <xdr:col>116</xdr:col>
      <xdr:colOff>63500</xdr:colOff>
      <xdr:row>63</xdr:row>
      <xdr:rowOff>51707</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1323300" y="1085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907</xdr:rowOff>
    </xdr:from>
    <xdr:to>
      <xdr:col>107</xdr:col>
      <xdr:colOff>101600</xdr:colOff>
      <xdr:row>63</xdr:row>
      <xdr:rowOff>102507</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51707</xdr:rowOff>
    </xdr:from>
    <xdr:to>
      <xdr:col>111</xdr:col>
      <xdr:colOff>177800</xdr:colOff>
      <xdr:row>63</xdr:row>
      <xdr:rowOff>51707</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0434300" y="1085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907</xdr:rowOff>
    </xdr:from>
    <xdr:to>
      <xdr:col>102</xdr:col>
      <xdr:colOff>165100</xdr:colOff>
      <xdr:row>63</xdr:row>
      <xdr:rowOff>102507</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51707</xdr:rowOff>
    </xdr:from>
    <xdr:to>
      <xdr:col>107</xdr:col>
      <xdr:colOff>50800</xdr:colOff>
      <xdr:row>63</xdr:row>
      <xdr:rowOff>51707</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9545300" y="1085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907</xdr:rowOff>
    </xdr:from>
    <xdr:to>
      <xdr:col>98</xdr:col>
      <xdr:colOff>38100</xdr:colOff>
      <xdr:row>63</xdr:row>
      <xdr:rowOff>102507</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51707</xdr:rowOff>
    </xdr:from>
    <xdr:to>
      <xdr:col>102</xdr:col>
      <xdr:colOff>114300</xdr:colOff>
      <xdr:row>63</xdr:row>
      <xdr:rowOff>51707</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85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104520</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93634</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93634</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93634</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119034</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05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50164</xdr:rowOff>
    </xdr:from>
    <xdr:to>
      <xdr:col>85</xdr:col>
      <xdr:colOff>177800</xdr:colOff>
      <xdr:row>80</xdr:row>
      <xdr:rowOff>151764</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6268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73041</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6357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66675</xdr:rowOff>
    </xdr:from>
    <xdr:to>
      <xdr:col>85</xdr:col>
      <xdr:colOff>127000</xdr:colOff>
      <xdr:row>80</xdr:row>
      <xdr:rowOff>100964</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5481300" y="137826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36830</xdr:rowOff>
    </xdr:from>
    <xdr:to>
      <xdr:col>76</xdr:col>
      <xdr:colOff>165100</xdr:colOff>
      <xdr:row>80</xdr:row>
      <xdr:rowOff>138430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541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87630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4592300" y="137826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6350</xdr:rowOff>
    </xdr:from>
    <xdr:to>
      <xdr:col>72</xdr:col>
      <xdr:colOff>38100</xdr:colOff>
      <xdr:row>80</xdr:row>
      <xdr:rowOff>107950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65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57150</xdr:rowOff>
    </xdr:from>
    <xdr:to>
      <xdr:col>76</xdr:col>
      <xdr:colOff>114300</xdr:colOff>
      <xdr:row>80</xdr:row>
      <xdr:rowOff>87630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703300" y="13773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636</xdr:rowOff>
    </xdr:from>
    <xdr:to>
      <xdr:col>67</xdr:col>
      <xdr:colOff>101600</xdr:colOff>
      <xdr:row>80</xdr:row>
      <xdr:rowOff>102236</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763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51436</xdr:rowOff>
    </xdr:from>
    <xdr:to>
      <xdr:col>71</xdr:col>
      <xdr:colOff>177800</xdr:colOff>
      <xdr:row>80</xdr:row>
      <xdr:rowOff>57150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14300" y="137674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68597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134002</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154957</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124477</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118763</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17780</xdr:rowOff>
    </xdr:from>
    <xdr:to>
      <xdr:col>107</xdr:col>
      <xdr:colOff>101600</xdr:colOff>
      <xdr:row>84</xdr:row>
      <xdr:rowOff>119380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68580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446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68580</xdr:rowOff>
    </xdr:from>
    <xdr:to>
      <xdr:col>107</xdr:col>
      <xdr:colOff>50800</xdr:colOff>
      <xdr:row>84</xdr:row>
      <xdr:rowOff>68580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9545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17780</xdr:rowOff>
    </xdr:from>
    <xdr:to>
      <xdr:col>98</xdr:col>
      <xdr:colOff>38100</xdr:colOff>
      <xdr:row>84</xdr:row>
      <xdr:rowOff>119380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68580</xdr:rowOff>
    </xdr:from>
    <xdr:to>
      <xdr:col>102</xdr:col>
      <xdr:colOff>114300</xdr:colOff>
      <xdr:row>84</xdr:row>
      <xdr:rowOff>68580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656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110507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110507</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110507</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95613</xdr:rowOff>
    </xdr:from>
    <xdr:to>
      <xdr:col>85</xdr:col>
      <xdr:colOff>177800</xdr:colOff>
      <xdr:row>104</xdr:row>
      <xdr:rowOff>25763</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118490</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6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146413</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7812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28666</xdr:rowOff>
    </xdr:from>
    <xdr:to>
      <xdr:col>76</xdr:col>
      <xdr:colOff>165100</xdr:colOff>
      <xdr:row>103</xdr:row>
      <xdr:rowOff>130266</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79466</xdr:rowOff>
    </xdr:from>
    <xdr:to>
      <xdr:col>81</xdr:col>
      <xdr:colOff>50800</xdr:colOff>
      <xdr:row>103</xdr:row>
      <xdr:rowOff>121920</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77388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69487</xdr:rowOff>
    </xdr:from>
    <xdr:to>
      <xdr:col>72</xdr:col>
      <xdr:colOff>38100</xdr:colOff>
      <xdr:row>106</xdr:row>
      <xdr:rowOff>171087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79466</xdr:rowOff>
    </xdr:from>
    <xdr:to>
      <xdr:col>76</xdr:col>
      <xdr:colOff>114300</xdr:colOff>
      <xdr:row>106</xdr:row>
      <xdr:rowOff>120287</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flipV="1">
          <a:off x="13703300" y="17738816"/>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87449</xdr:rowOff>
    </xdr:from>
    <xdr:to>
      <xdr:col>67</xdr:col>
      <xdr:colOff>101600</xdr:colOff>
      <xdr:row>107</xdr:row>
      <xdr:rowOff>17599</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120287</xdr:rowOff>
    </xdr:from>
    <xdr:to>
      <xdr:col>71</xdr:col>
      <xdr:colOff>177800</xdr:colOff>
      <xdr:row>106</xdr:row>
      <xdr:rowOff>138249</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flipV="1">
          <a:off x="12814300" y="182939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103432</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146793</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162214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8726</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3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128778</xdr:rowOff>
    </xdr:from>
    <xdr:to>
      <xdr:col>116</xdr:col>
      <xdr:colOff>63500</xdr:colOff>
      <xdr:row>107</xdr:row>
      <xdr:rowOff>133350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1323300" y="184739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87122</xdr:rowOff>
    </xdr:from>
    <xdr:to>
      <xdr:col>107</xdr:col>
      <xdr:colOff>101600</xdr:colOff>
      <xdr:row>108</xdr:row>
      <xdr:rowOff>17272</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137922</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0434300" y="1847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164846</xdr:rowOff>
    </xdr:from>
    <xdr:to>
      <xdr:col>102</xdr:col>
      <xdr:colOff>165100</xdr:colOff>
      <xdr:row>108</xdr:row>
      <xdr:rowOff>94996</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137922</xdr:rowOff>
    </xdr:from>
    <xdr:to>
      <xdr:col>107</xdr:col>
      <xdr:colOff>50800</xdr:colOff>
      <xdr:row>108</xdr:row>
      <xdr:rowOff>44196</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9545300" y="18483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18542</xdr:rowOff>
    </xdr:from>
    <xdr:to>
      <xdr:col>98</xdr:col>
      <xdr:colOff>38100</xdr:colOff>
      <xdr:row>107</xdr:row>
      <xdr:rowOff>120142</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69342</xdr:rowOff>
    </xdr:from>
    <xdr:to>
      <xdr:col>102</xdr:col>
      <xdr:colOff>114300</xdr:colOff>
      <xdr:row>108</xdr:row>
      <xdr:rowOff>44196</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84144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8399</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86123</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111269</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ポイント以上有形固定資産減価償却率が高くなっている施設は、道路</a:t>
          </a:r>
          <a:r>
            <a:rPr kumimoji="1" lang="en-US" altLang="ja-JP" sz="1100">
              <a:solidFill>
                <a:schemeClr val="dk1"/>
              </a:solidFill>
              <a:effectLst/>
              <a:latin typeface="+mn-lt"/>
              <a:ea typeface="+mn-ea"/>
              <a:cs typeface="+mn-cs"/>
            </a:rPr>
            <a:t>(12.1pt)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(6.8pt)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(6.0pt)</a:t>
          </a:r>
          <a:r>
            <a:rPr kumimoji="1" lang="ja-JP" altLang="ja-JP" sz="1100">
              <a:solidFill>
                <a:schemeClr val="dk1"/>
              </a:solidFill>
              <a:effectLst/>
              <a:latin typeface="+mn-lt"/>
              <a:ea typeface="+mn-ea"/>
              <a:cs typeface="+mn-cs"/>
            </a:rPr>
            <a:t>であり、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ポイント以上低くなっている施設は、福祉施設</a:t>
          </a:r>
          <a:r>
            <a:rPr kumimoji="1" lang="en-US" altLang="ja-JP" sz="1100">
              <a:solidFill>
                <a:schemeClr val="dk1"/>
              </a:solidFill>
              <a:effectLst/>
              <a:latin typeface="+mn-lt"/>
              <a:ea typeface="+mn-ea"/>
              <a:cs typeface="+mn-cs"/>
            </a:rPr>
            <a:t>(13.9pt)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(13.4pt)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(11.5pt)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(11.2pt)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(8.1pt)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(7.0pt)</a:t>
          </a:r>
          <a:r>
            <a:rPr kumimoji="1" lang="ja-JP" altLang="ja-JP" sz="1100">
              <a:solidFill>
                <a:schemeClr val="dk1"/>
              </a:solidFill>
              <a:effectLst/>
              <a:latin typeface="+mn-lt"/>
              <a:ea typeface="+mn-ea"/>
              <a:cs typeface="+mn-cs"/>
            </a:rPr>
            <a:t>、である。令和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年度以降は、稲沢西第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児童クラブ・六輪児童クラブの整備、消防団詰所（第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分団・第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分団）の移転整備、大里東小学校改築工事等を計画しており、有形固定資産減価償却率の改善が見込まれる。今後は、類似団体と比較して有形固定資産減価償却率が高くなっている施設について、令和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を中心に、財政的制約を踏まえた大規模改修等による長寿命化や施設の統合・廃止による集約化や複合化への検討などに取り組み、施設の適切な維持管理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134,281
130,822
79.35
55,137,938
51,315,890
3,277,488
29,489,961
48,686,948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カ年平均については、令和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年度の数値と比較して</a:t>
          </a:r>
          <a:r>
            <a:rPr kumimoji="1" lang="en-US" altLang="ja-JP" sz="1000" b="0" i="0" u="none" strike="noStrike" kern="0" cap="none" spc="0" normalizeH="0" baseline="0" noProof="0">
              <a:ln>
                <a:noFill/>
              </a:ln>
              <a:solidFill>
                <a:prstClr val="black"/>
              </a:solidFill>
              <a:effectLst/>
              <a:uLnTx/>
              <a:uFillTx/>
              <a:latin typeface="+mn-lt"/>
              <a:ea typeface="+mn-ea"/>
              <a:cs typeface="+mn-cs"/>
            </a:rPr>
            <a:t>0.86</a:t>
          </a:r>
          <a:r>
            <a:rPr kumimoji="1" lang="ja-JP" altLang="ja-JP" sz="1000" b="0" i="0" u="none" strike="noStrike" kern="0" cap="none" spc="0" normalizeH="0" baseline="0" noProof="0">
              <a:ln>
                <a:noFill/>
              </a:ln>
              <a:solidFill>
                <a:prstClr val="black"/>
              </a:solidFill>
              <a:effectLst/>
              <a:uLnTx/>
              <a:uFillTx/>
              <a:latin typeface="+mn-lt"/>
              <a:ea typeface="+mn-ea"/>
              <a:cs typeface="+mn-cs"/>
            </a:rPr>
            <a:t>と低下しているとともに、令和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年度単年度の財政力指数も</a:t>
          </a:r>
          <a:r>
            <a:rPr kumimoji="1" lang="en-US" altLang="ja-JP" sz="1000" b="0" i="0" u="none" strike="noStrike" kern="0" cap="none" spc="0" normalizeH="0" baseline="0" noProof="0">
              <a:ln>
                <a:noFill/>
              </a:ln>
              <a:solidFill>
                <a:prstClr val="black"/>
              </a:solidFill>
              <a:effectLst/>
              <a:uLnTx/>
              <a:uFillTx/>
              <a:latin typeface="+mn-lt"/>
              <a:ea typeface="+mn-ea"/>
              <a:cs typeface="+mn-cs"/>
            </a:rPr>
            <a:t>0.836</a:t>
          </a:r>
          <a:r>
            <a:rPr kumimoji="1" lang="ja-JP" altLang="ja-JP" sz="1000" b="0" i="0" u="none" strike="noStrike" kern="0" cap="none" spc="0" normalizeH="0" baseline="0" noProof="0">
              <a:ln>
                <a:noFill/>
              </a:ln>
              <a:solidFill>
                <a:prstClr val="black"/>
              </a:solidFill>
              <a:effectLst/>
              <a:uLnTx/>
              <a:uFillTx/>
              <a:latin typeface="+mn-lt"/>
              <a:ea typeface="+mn-ea"/>
              <a:cs typeface="+mn-cs"/>
            </a:rPr>
            <a:t>と令和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年度単年度の財政力指数</a:t>
          </a:r>
          <a:r>
            <a:rPr kumimoji="1" lang="en-US" altLang="ja-JP" sz="1000" b="0" i="0" u="none" strike="noStrike" kern="0" cap="none" spc="0" normalizeH="0" baseline="0" noProof="0">
              <a:ln>
                <a:noFill/>
              </a:ln>
              <a:solidFill>
                <a:prstClr val="black"/>
              </a:solidFill>
              <a:effectLst/>
              <a:uLnTx/>
              <a:uFillTx/>
              <a:latin typeface="+mn-lt"/>
              <a:ea typeface="+mn-ea"/>
              <a:cs typeface="+mn-cs"/>
            </a:rPr>
            <a:t>0.847</a:t>
          </a:r>
          <a:r>
            <a:rPr kumimoji="1" lang="ja-JP" altLang="ja-JP" sz="1000" b="0" i="0" u="none" strike="noStrike" kern="0" cap="none" spc="0" normalizeH="0" baseline="0" noProof="0">
              <a:ln>
                <a:noFill/>
              </a:ln>
              <a:solidFill>
                <a:prstClr val="black"/>
              </a:solidFill>
              <a:effectLst/>
              <a:uLnTx/>
              <a:uFillTx/>
              <a:latin typeface="+mn-lt"/>
              <a:ea typeface="+mn-ea"/>
              <a:cs typeface="+mn-cs"/>
            </a:rPr>
            <a:t>から低下している。他市との比較については、昨年度と同様に、類似団体の平均や全国平均については上回っているものの、愛知県平均を下回っている状況が続いている。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は、臨時財政対策債や近年の合併特例債の活用による償還金の増など公債費の増加や少子高齢化社会の進行による扶助費の増加等が見込まれるため、引き続き、企業誘致や市中心部のまちづくりにおける宅地開発等の推進により税収確保策に努めることにより財政基盤の強化を図っ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138235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分子である経常経費充当一般財源については、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物価高騰の影響などによる物件費の増や公債費元金償還金の増により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全体として増額した。分母については、経常一般財源において、臨時財政対策債</a:t>
          </a:r>
          <a:r>
            <a:rPr kumimoji="1" lang="ja-JP" altLang="en-US" sz="1000" b="0" i="0" u="none" strike="noStrike" kern="0" cap="none" spc="0" normalizeH="0" baseline="0" noProof="0">
              <a:ln>
                <a:noFill/>
              </a:ln>
              <a:solidFill>
                <a:prstClr val="black"/>
              </a:solidFill>
              <a:effectLst/>
              <a:uLnTx/>
              <a:uFillTx/>
              <a:latin typeface="+mn-lt"/>
              <a:ea typeface="+mn-ea"/>
              <a:cs typeface="+mn-cs"/>
            </a:rPr>
            <a:t>が</a:t>
          </a:r>
          <a:r>
            <a:rPr kumimoji="1" lang="ja-JP" altLang="ja-JP" sz="1000" b="0" i="0" u="none" strike="noStrike" kern="0" cap="none" spc="0" normalizeH="0" baseline="0" noProof="0">
              <a:ln>
                <a:noFill/>
              </a:ln>
              <a:solidFill>
                <a:prstClr val="black"/>
              </a:solidFill>
              <a:effectLst/>
              <a:uLnTx/>
              <a:uFillTx/>
              <a:latin typeface="+mn-lt"/>
              <a:ea typeface="+mn-ea"/>
              <a:cs typeface="+mn-cs"/>
            </a:rPr>
            <a:t>前年度と比べ大幅減とな</a:t>
          </a:r>
          <a:r>
            <a:rPr kumimoji="1" lang="ja-JP" altLang="en-US" sz="1000" b="0" i="0" u="none" strike="noStrike" kern="0" cap="none" spc="0" normalizeH="0" baseline="0" noProof="0">
              <a:ln>
                <a:noFill/>
              </a:ln>
              <a:solidFill>
                <a:prstClr val="black"/>
              </a:solidFill>
              <a:effectLst/>
              <a:uLnTx/>
              <a:uFillTx/>
              <a:latin typeface="+mn-lt"/>
              <a:ea typeface="+mn-ea"/>
              <a:cs typeface="+mn-cs"/>
            </a:rPr>
            <a:t>ったものの、地方税、地方交付税、法人事業税、地方消費税交付金が軒並み増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となったこと</a:t>
          </a:r>
          <a:r>
            <a:rPr kumimoji="1" lang="ja-JP" altLang="en-US" sz="1000" b="0" i="0" u="none" strike="noStrike" kern="0" cap="none" spc="0" normalizeH="0" baseline="0" noProof="0">
              <a:ln>
                <a:noFill/>
              </a:ln>
              <a:solidFill>
                <a:prstClr val="black"/>
              </a:solidFill>
              <a:effectLst/>
              <a:uLnTx/>
              <a:uFillTx/>
              <a:latin typeface="+mn-lt"/>
              <a:ea typeface="+mn-ea"/>
              <a:cs typeface="+mn-cs"/>
            </a:rPr>
            <a:t>に</a:t>
          </a:r>
          <a:r>
            <a:rPr kumimoji="1" lang="ja-JP" altLang="ja-JP" sz="1000" b="0" i="0" u="none" strike="noStrike" kern="0" cap="none" spc="0" normalizeH="0" baseline="0" noProof="0">
              <a:ln>
                <a:noFill/>
              </a:ln>
              <a:solidFill>
                <a:prstClr val="black"/>
              </a:solidFill>
              <a:effectLst/>
              <a:uLnTx/>
              <a:uFillTx/>
              <a:latin typeface="+mn-lt"/>
              <a:ea typeface="+mn-ea"/>
              <a:cs typeface="+mn-cs"/>
            </a:rPr>
            <a:t>より、全体で増となった</a:t>
          </a:r>
          <a:r>
            <a:rPr kumimoji="1" lang="ja-JP" altLang="en-US" sz="1000" b="0" i="0" u="none" strike="noStrike" kern="0" cap="none" spc="0" normalizeH="0" baseline="0" noProof="0">
              <a:ln>
                <a:noFill/>
              </a:ln>
              <a:solidFill>
                <a:prstClr val="black"/>
              </a:solidFill>
              <a:effectLst/>
              <a:uLnTx/>
              <a:uFillTx/>
              <a:latin typeface="+mn-lt"/>
              <a:ea typeface="+mn-ea"/>
              <a:cs typeface="+mn-cs"/>
            </a:rPr>
            <a:t>結果、</a:t>
          </a:r>
          <a:r>
            <a:rPr kumimoji="1" lang="ja-JP" altLang="ja-JP" sz="1000" b="0" i="0" u="none" strike="noStrike" kern="0" cap="none" spc="0" normalizeH="0" baseline="0" noProof="0">
              <a:ln>
                <a:noFill/>
              </a:ln>
              <a:solidFill>
                <a:prstClr val="black"/>
              </a:solidFill>
              <a:effectLst/>
              <a:uLnTx/>
              <a:uFillTx/>
              <a:latin typeface="+mn-lt"/>
              <a:ea typeface="+mn-ea"/>
              <a:cs typeface="+mn-cs"/>
            </a:rPr>
            <a:t>分</a:t>
          </a:r>
          <a:r>
            <a:rPr kumimoji="1" lang="ja-JP" altLang="en-US" sz="1000" b="0" i="0" u="none" strike="noStrike" kern="0" cap="none" spc="0" normalizeH="0" baseline="0" noProof="0">
              <a:ln>
                <a:noFill/>
              </a:ln>
              <a:solidFill>
                <a:prstClr val="black"/>
              </a:solidFill>
              <a:effectLst/>
              <a:uLnTx/>
              <a:uFillTx/>
              <a:latin typeface="+mn-lt"/>
              <a:ea typeface="+mn-ea"/>
              <a:cs typeface="+mn-cs"/>
            </a:rPr>
            <a:t>子</a:t>
          </a:r>
          <a:r>
            <a:rPr kumimoji="1" lang="ja-JP" altLang="ja-JP" sz="1000" b="0" i="0" u="none" strike="noStrike" kern="0" cap="none" spc="0" normalizeH="0" baseline="0" noProof="0">
              <a:ln>
                <a:noFill/>
              </a:ln>
              <a:solidFill>
                <a:prstClr val="black"/>
              </a:solidFill>
              <a:effectLst/>
              <a:uLnTx/>
              <a:uFillTx/>
              <a:latin typeface="+mn-lt"/>
              <a:ea typeface="+mn-ea"/>
              <a:cs typeface="+mn-cs"/>
            </a:rPr>
            <a:t>の増が分</a:t>
          </a:r>
          <a:r>
            <a:rPr kumimoji="1" lang="ja-JP" altLang="en-US" sz="1000" b="0" i="0" u="none" strike="noStrike" kern="0" cap="none" spc="0" normalizeH="0" baseline="0" noProof="0">
              <a:ln>
                <a:noFill/>
              </a:ln>
              <a:solidFill>
                <a:prstClr val="black"/>
              </a:solidFill>
              <a:effectLst/>
              <a:uLnTx/>
              <a:uFillTx/>
              <a:latin typeface="+mn-lt"/>
              <a:ea typeface="+mn-ea"/>
              <a:cs typeface="+mn-cs"/>
            </a:rPr>
            <a:t>母</a:t>
          </a:r>
          <a:r>
            <a:rPr kumimoji="1" lang="ja-JP" altLang="ja-JP" sz="1000" b="0" i="0" u="none" strike="noStrike" kern="0" cap="none" spc="0" normalizeH="0" baseline="0" noProof="0">
              <a:ln>
                <a:noFill/>
              </a:ln>
              <a:solidFill>
                <a:prstClr val="black"/>
              </a:solidFill>
              <a:effectLst/>
              <a:uLnTx/>
              <a:uFillTx/>
              <a:latin typeface="+mn-lt"/>
              <a:ea typeface="+mn-ea"/>
              <a:cs typeface="+mn-cs"/>
            </a:rPr>
            <a:t>の増を上回った</a:t>
          </a:r>
          <a:r>
            <a:rPr kumimoji="1" lang="ja-JP" altLang="en-US" sz="1000" b="0" i="0" u="none" strike="noStrike" kern="0" cap="none" spc="0" normalizeH="0" baseline="0" noProof="0">
              <a:ln>
                <a:noFill/>
              </a:ln>
              <a:solidFill>
                <a:prstClr val="black"/>
              </a:solidFill>
              <a:effectLst/>
              <a:uLnTx/>
              <a:uFillTx/>
              <a:latin typeface="+mn-lt"/>
              <a:ea typeface="+mn-ea"/>
              <a:cs typeface="+mn-cs"/>
            </a:rPr>
            <a:t>ため</a:t>
          </a:r>
          <a:r>
            <a:rPr kumimoji="1" lang="ja-JP" altLang="ja-JP" sz="1000" b="0" i="0" u="none" strike="noStrike" kern="0" cap="none" spc="0" normalizeH="0" baseline="0" noProof="0">
              <a:ln>
                <a:noFill/>
              </a:ln>
              <a:solidFill>
                <a:prstClr val="black"/>
              </a:solidFill>
              <a:effectLst/>
              <a:uLnTx/>
              <a:uFillTx/>
              <a:latin typeface="+mn-lt"/>
              <a:ea typeface="+mn-ea"/>
              <a:cs typeface="+mn-cs"/>
            </a:rPr>
            <a:t>経常収支比率は</a:t>
          </a:r>
          <a:r>
            <a:rPr kumimoji="1" lang="en-US" altLang="ja-JP" sz="1000" b="0" i="0" u="none" strike="noStrike" kern="0" cap="none" spc="0" normalizeH="0" baseline="0" noProof="0">
              <a:ln>
                <a:noFill/>
              </a:ln>
              <a:solidFill>
                <a:prstClr val="black"/>
              </a:solidFill>
              <a:effectLst/>
              <a:uLnTx/>
              <a:uFillTx/>
              <a:latin typeface="+mn-lt"/>
              <a:ea typeface="+mn-ea"/>
              <a:cs typeface="+mn-cs"/>
            </a:rPr>
            <a:t>5.1</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となった類似団体の平均、全国平均、愛知県平均全てにおいて下回っているものの、  引き続き、事務事業の見直しや公共施設の再編等を推進することにより、行財政改革への取組を通じて経常的経費の削減に努めていく。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81310"/>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813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128905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9848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286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159720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人件費については、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退職者数が減となったものの、会計年度任用職員数が増となり、人件費は全体として増となった。</a:t>
          </a:r>
          <a:r>
            <a:rPr kumimoji="1" lang="ja-JP" altLang="ja-JP" sz="1000" b="0" i="0" u="none" strike="noStrike" kern="0" cap="none" spc="0" normalizeH="0" baseline="0" noProof="0">
              <a:ln>
                <a:noFill/>
              </a:ln>
              <a:solidFill>
                <a:prstClr val="black"/>
              </a:solidFill>
              <a:effectLst/>
              <a:uLnTx/>
              <a:uFillTx/>
              <a:latin typeface="+mn-lt"/>
              <a:ea typeface="+mn-ea"/>
              <a:cs typeface="+mn-cs"/>
            </a:rPr>
            <a:t>物件費では、</a:t>
          </a:r>
          <a:r>
            <a:rPr kumimoji="1" lang="ja-JP" altLang="en-US" sz="1000" b="0" i="0" u="none" strike="noStrike" kern="0" cap="none" spc="0" normalizeH="0" baseline="0" noProof="0">
              <a:ln>
                <a:noFill/>
              </a:ln>
              <a:solidFill>
                <a:prstClr val="black"/>
              </a:solidFill>
              <a:effectLst/>
              <a:uLnTx/>
              <a:uFillTx/>
              <a:latin typeface="+mn-lt"/>
              <a:ea typeface="+mn-ea"/>
              <a:cs typeface="+mn-cs"/>
            </a:rPr>
            <a:t>コロナの予防接種委託料の大幅減があった一方、社会福祉会館、祖父江中学校プール等の除却事業の皆増や、夏以降の光熱水費の大幅増により物件費は増となり、人件費物件費等の決算全体でも前年度より増となった。そのため、</a:t>
          </a:r>
          <a:r>
            <a:rPr kumimoji="1" lang="ja-JP" altLang="ja-JP" sz="1000" b="0" i="0" u="none" strike="noStrike" kern="0" cap="none" spc="0" normalizeH="0" baseline="0" noProof="0">
              <a:ln>
                <a:noFill/>
              </a:ln>
              <a:solidFill>
                <a:prstClr val="black"/>
              </a:solidFill>
              <a:effectLst/>
              <a:uLnTx/>
              <a:uFillTx/>
              <a:latin typeface="+mn-lt"/>
              <a:ea typeface="+mn-ea"/>
              <a:cs typeface="+mn-cs"/>
            </a:rPr>
            <a:t>人口１人当たりの人件費・物件費等決算額は、前年度より</a:t>
          </a:r>
          <a:r>
            <a:rPr kumimoji="1" lang="en-US" altLang="ja-JP" sz="1000" b="0" i="0" u="none" strike="noStrike" kern="0" cap="none" spc="0" normalizeH="0" baseline="0" noProof="0">
              <a:ln>
                <a:noFill/>
              </a:ln>
              <a:solidFill>
                <a:prstClr val="black"/>
              </a:solidFill>
              <a:effectLst/>
              <a:uLnTx/>
              <a:uFillTx/>
              <a:latin typeface="+mn-lt"/>
              <a:ea typeface="+mn-ea"/>
              <a:cs typeface="+mn-cs"/>
            </a:rPr>
            <a:t>9,772</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している。類似団体の平均、全国平均、愛知県平均全てにおいて下回っているものの、 </a:t>
          </a:r>
          <a:r>
            <a:rPr kumimoji="1" lang="ja-JP" altLang="en-US" sz="1000" b="0" i="0" u="none" strike="noStrike" kern="0" cap="none" spc="0" normalizeH="0" baseline="0" noProof="0">
              <a:ln>
                <a:noFill/>
              </a:ln>
              <a:solidFill>
                <a:prstClr val="black"/>
              </a:solidFill>
              <a:effectLst/>
              <a:uLnTx/>
              <a:uFillTx/>
              <a:latin typeface="+mn-lt"/>
              <a:ea typeface="+mn-ea"/>
              <a:cs typeface="+mn-cs"/>
            </a:rPr>
            <a:t>全国的な賃上げや物価高騰の影響はあるため、最小の経費で最大の効果が生まれるよう</a:t>
          </a:r>
          <a:r>
            <a:rPr kumimoji="1" lang="ja-JP" altLang="ja-JP" sz="1000" b="0" i="0" u="none" strike="noStrike" kern="0" cap="none" spc="0" normalizeH="0" baseline="0" noProof="0">
              <a:ln>
                <a:noFill/>
              </a:ln>
              <a:solidFill>
                <a:prstClr val="black"/>
              </a:solidFill>
              <a:effectLst/>
              <a:uLnTx/>
              <a:uFillTx/>
              <a:latin typeface="+mn-lt"/>
              <a:ea typeface="+mn-ea"/>
              <a:cs typeface="+mn-cs"/>
            </a:rPr>
            <a:t>引き続き、</a:t>
          </a:r>
          <a:r>
            <a:rPr kumimoji="1" lang="ja-JP" altLang="en-US" sz="1000" b="0" i="0" u="none" strike="noStrike" kern="0" cap="none" spc="0" normalizeH="0" baseline="0" noProof="0">
              <a:ln>
                <a:noFill/>
              </a:ln>
              <a:solidFill>
                <a:prstClr val="black"/>
              </a:solidFill>
              <a:effectLst/>
              <a:uLnTx/>
              <a:uFillTx/>
              <a:latin typeface="+mn-lt"/>
              <a:ea typeface="+mn-ea"/>
              <a:cs typeface="+mn-cs"/>
            </a:rPr>
            <a:t>適正な</a:t>
          </a:r>
          <a:r>
            <a:rPr kumimoji="1" lang="ja-JP" altLang="ja-JP" sz="1000" b="0" i="0" u="none" strike="noStrike" kern="0" cap="none" spc="0" normalizeH="0" baseline="0" noProof="0">
              <a:ln>
                <a:noFill/>
              </a:ln>
              <a:solidFill>
                <a:prstClr val="black"/>
              </a:solidFill>
              <a:effectLst/>
              <a:uLnTx/>
              <a:uFillTx/>
              <a:latin typeface="+mn-lt"/>
              <a:ea typeface="+mn-ea"/>
              <a:cs typeface="+mn-cs"/>
            </a:rPr>
            <a:t>人件費や物件費に努めていく。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155941</xdr:rowOff>
    </xdr:from>
    <xdr:to>
      <xdr:col>23</xdr:col>
      <xdr:colOff>133350</xdr:colOff>
      <xdr:row>82</xdr:row>
      <xdr:rowOff>152919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3391"/>
          <a:ext cx="838200" cy="1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53799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155941</xdr:rowOff>
    </xdr:from>
    <xdr:to>
      <xdr:col>19</xdr:col>
      <xdr:colOff>133350</xdr:colOff>
      <xdr:row>82</xdr:row>
      <xdr:rowOff>15670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3391"/>
          <a:ext cx="8890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102517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3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20710</xdr:rowOff>
    </xdr:from>
    <xdr:to>
      <xdr:col>15</xdr:col>
      <xdr:colOff>82550</xdr:colOff>
      <xdr:row>82</xdr:row>
      <xdr:rowOff>15670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8160"/>
          <a:ext cx="889000" cy="16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137151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169134</xdr:rowOff>
    </xdr:from>
    <xdr:to>
      <xdr:col>11</xdr:col>
      <xdr:colOff>31750</xdr:colOff>
      <xdr:row>81</xdr:row>
      <xdr:rowOff>20710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5134"/>
          <a:ext cx="889000" cy="2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17225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118232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102119</xdr:rowOff>
    </xdr:from>
    <xdr:to>
      <xdr:col>23</xdr:col>
      <xdr:colOff>184150</xdr:colOff>
      <xdr:row>83</xdr:row>
      <xdr:rowOff>32269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118646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105141</xdr:rowOff>
    </xdr:from>
    <xdr:to>
      <xdr:col>19</xdr:col>
      <xdr:colOff>184150</xdr:colOff>
      <xdr:row>82</xdr:row>
      <xdr:rowOff>35291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45468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1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136320</xdr:rowOff>
    </xdr:from>
    <xdr:to>
      <xdr:col>15</xdr:col>
      <xdr:colOff>133350</xdr:colOff>
      <xdr:row>82</xdr:row>
      <xdr:rowOff>66470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76647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141360</xdr:rowOff>
    </xdr:from>
    <xdr:to>
      <xdr:col>11</xdr:col>
      <xdr:colOff>82550</xdr:colOff>
      <xdr:row>81</xdr:row>
      <xdr:rowOff>71510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81687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118334</xdr:rowOff>
    </xdr:from>
    <xdr:to>
      <xdr:col>7</xdr:col>
      <xdr:colOff>31750</xdr:colOff>
      <xdr:row>81</xdr:row>
      <xdr:rowOff>48484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58661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経験年数</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年未満から下の層で平均給料月額が減少したこと等により、前年度より減少となった。</a:t>
          </a:r>
          <a:endParaRPr lang="ja-JP" altLang="ja-JP" sz="1400">
            <a:effectLst/>
          </a:endParaRPr>
        </a:p>
        <a:p>
          <a:r>
            <a:rPr kumimoji="1" lang="ja-JP" altLang="ja-JP" sz="1100">
              <a:solidFill>
                <a:schemeClr val="dk1"/>
              </a:solidFill>
              <a:effectLst/>
              <a:latin typeface="+mn-lt"/>
              <a:ea typeface="+mn-ea"/>
              <a:cs typeface="+mn-cs"/>
            </a:rPr>
            <a:t>　今後も、引き続き給与の適正化に努めていく。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111125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870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151341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職員数については、前年度の</a:t>
          </a:r>
          <a:r>
            <a:rPr kumimoji="1" lang="en-US" altLang="ja-JP" sz="1100">
              <a:solidFill>
                <a:schemeClr val="dk1"/>
              </a:solidFill>
              <a:effectLst/>
              <a:latin typeface="+mn-lt"/>
              <a:ea typeface="+mn-ea"/>
              <a:cs typeface="+mn-cs"/>
            </a:rPr>
            <a:t>885</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R4.4.1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897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R5.4.1</a:t>
          </a:r>
          <a:r>
            <a:rPr kumimoji="1" lang="ja-JP" altLang="ja-JP" sz="1100">
              <a:solidFill>
                <a:schemeClr val="dk1"/>
              </a:solidFill>
              <a:effectLst/>
              <a:latin typeface="+mn-lt"/>
              <a:ea typeface="+mn-ea"/>
              <a:cs typeface="+mn-cs"/>
            </a:rPr>
            <a:t>現在）と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人増となっており、人口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人当たり職員数として、前年度の</a:t>
          </a:r>
          <a:r>
            <a:rPr kumimoji="1" lang="en-US" altLang="ja-JP" sz="1100">
              <a:solidFill>
                <a:schemeClr val="dk1"/>
              </a:solidFill>
              <a:effectLst/>
              <a:latin typeface="+mn-lt"/>
              <a:ea typeface="+mn-ea"/>
              <a:cs typeface="+mn-cs"/>
            </a:rPr>
            <a:t>6.54</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人となったものの、類似団体の平均、全国平均、愛知県平均全てにおいて下回っている。今後も、稲沢市定員管理計画（計画期間：令和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年度）に基づき、職員数の定員適正化に努めていく。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5624</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407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8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159838</xdr:rowOff>
    </xdr:from>
    <xdr:to>
      <xdr:col>77</xdr:col>
      <xdr:colOff>44450</xdr:colOff>
      <xdr:row>61</xdr:row>
      <xdr:rowOff>5624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4683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127380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135709</xdr:rowOff>
    </xdr:from>
    <xdr:to>
      <xdr:col>72</xdr:col>
      <xdr:colOff>203200</xdr:colOff>
      <xdr:row>60</xdr:row>
      <xdr:rowOff>159838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2270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44649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118473</xdr:rowOff>
    </xdr:from>
    <xdr:to>
      <xdr:col>68</xdr:col>
      <xdr:colOff>152400</xdr:colOff>
      <xdr:row>60</xdr:row>
      <xdr:rowOff>135709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547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30860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126274</xdr:rowOff>
    </xdr:from>
    <xdr:to>
      <xdr:col>77</xdr:col>
      <xdr:colOff>95250</xdr:colOff>
      <xdr:row>61</xdr:row>
      <xdr:rowOff>56424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66601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2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109038</xdr:rowOff>
    </xdr:from>
    <xdr:to>
      <xdr:col>73</xdr:col>
      <xdr:colOff>44450</xdr:colOff>
      <xdr:row>61</xdr:row>
      <xdr:rowOff>39188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49365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25236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分母となる標準財政規模を基本とした額も前年度より減となり、分子となる準元利償還金のうち病院事業会計の医療機器等整備事業に係る高度医療分の償還終了などによる減や、特定財源における公営企業会計における都市計画事業に対する繰出や稲沢西土地区画整理事業の減など分母以上の減となり、実質公債費比率が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 類似団体の平均、全国平均、愛知県平均全てにおいて下回っているものの、  引き続き、世代間負担や将来の負担のバランスを鑑みて適切な地方債の活用に努めていく。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705</xdr:rowOff>
    </xdr:from>
    <xdr:to>
      <xdr:col>81</xdr:col>
      <xdr:colOff>44450</xdr:colOff>
      <xdr:row>38</xdr:row>
      <xdr:rowOff>14111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5158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14111</xdr:rowOff>
    </xdr:from>
    <xdr:to>
      <xdr:col>77</xdr:col>
      <xdr:colOff>44450</xdr:colOff>
      <xdr:row>38</xdr:row>
      <xdr:rowOff>40922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5292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40922</xdr:rowOff>
    </xdr:from>
    <xdr:to>
      <xdr:col>72</xdr:col>
      <xdr:colOff>203200</xdr:colOff>
      <xdr:row>38</xdr:row>
      <xdr:rowOff>94545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107950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121355</xdr:rowOff>
    </xdr:from>
    <xdr:to>
      <xdr:col>81</xdr:col>
      <xdr:colOff>95250</xdr:colOff>
      <xdr:row>38</xdr:row>
      <xdr:rowOff>51505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137882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134761</xdr:rowOff>
    </xdr:from>
    <xdr:to>
      <xdr:col>77</xdr:col>
      <xdr:colOff>95250</xdr:colOff>
      <xdr:row>38</xdr:row>
      <xdr:rowOff>64911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75088</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4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161572</xdr:rowOff>
    </xdr:from>
    <xdr:to>
      <xdr:col>73</xdr:col>
      <xdr:colOff>44450</xdr:colOff>
      <xdr:row>38</xdr:row>
      <xdr:rowOff>91722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101899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将来負担額よりも充当可能基金、特定財源見込額、地方債現在高等に係る基準財政需要額算入見込額の方が多く、昨年度に引き続き標準財政規模実質的な将来負担額が</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ポイントとなった。類似団体の平均、全国平均、愛知県平均全てにおいて下回っているものの、今後についても地方債を活用する際は、基準財政需要額に算入される有利な起債を活用する等、将来負担比率の抑制に努めていく。</a:t>
          </a:r>
          <a:endParaRPr lang="ja-JP" altLang="ja-JP" sz="1400">
            <a:effectLst/>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85036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97719</xdr:rowOff>
    </xdr:from>
    <xdr:to>
      <xdr:col>68</xdr:col>
      <xdr:colOff>203200</xdr:colOff>
      <xdr:row>14</xdr:row>
      <xdr:rowOff>27869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42139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140617</xdr:rowOff>
    </xdr:from>
    <xdr:to>
      <xdr:col>73</xdr:col>
      <xdr:colOff>44450</xdr:colOff>
      <xdr:row>14</xdr:row>
      <xdr:rowOff>70767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80944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13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95038</xdr:rowOff>
    </xdr:from>
    <xdr:to>
      <xdr:col>64</xdr:col>
      <xdr:colOff>152400</xdr:colOff>
      <xdr:row>14</xdr:row>
      <xdr:rowOff>25188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35365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134,281
130,822
79.35
55,137,938
51,315,890
3,277,488
29,489,961
48,686,948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会計年度職員の人数の増により、前年度より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ポイント増となった。</a:t>
          </a:r>
          <a:r>
            <a:rPr kumimoji="1" lang="ja-JP" altLang="ja-JP" sz="1100">
              <a:solidFill>
                <a:schemeClr val="dk1"/>
              </a:solidFill>
              <a:effectLst/>
              <a:latin typeface="+mn-lt"/>
              <a:ea typeface="+mn-ea"/>
              <a:cs typeface="+mn-cs"/>
            </a:rPr>
            <a:t>類似団体内平均、全国平均、愛知県平均全てにおいて下回っているものの、引き続き、適正な人員配置を進めていくことにより人件費の抑制に努めていく。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36</xdr:row>
      <xdr:rowOff>152400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8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8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101600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309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101600</xdr:rowOff>
    </xdr:from>
    <xdr:to>
      <xdr:col>11</xdr:col>
      <xdr:colOff>9525</xdr:colOff>
      <xdr:row>34</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3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50800</xdr:rowOff>
    </xdr:from>
    <xdr:to>
      <xdr:col>11</xdr:col>
      <xdr:colOff>60325</xdr:colOff>
      <xdr:row>34</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社会福祉会館、祖父江中学校プール等の除却事業の皆増や、夏以降の光熱水費の大幅増により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類似団体内平均、全国平均、愛知県平均全てにおいて上回っている状況が続いており、引き続き、事務事業の見直し等の行財政改革の取り組みを通じて、物件費の削減に努めていく。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16</xdr:row>
      <xdr:rowOff>23586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43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0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110671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79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132443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53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116313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コロナで受診控えのあった直近の反動から医療費助成に係る増等により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愛知県平均は下回っているものの、全国平均類似団体平均は上回っている状況であり、今後も少子高齢化社会の進行により扶助費の増加が見込まれる。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5680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35560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5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60</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796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9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41910</xdr:rowOff>
    </xdr:from>
    <xdr:to>
      <xdr:col>24</xdr:col>
      <xdr:colOff>76200</xdr:colOff>
      <xdr:row>59</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xdr:rowOff>
    </xdr:from>
    <xdr:to>
      <xdr:col>11</xdr:col>
      <xdr:colOff>60325</xdr:colOff>
      <xdr:row>60</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93997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その他に係る経常収支比率については、全国平均については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ポイント、愛知県平均は</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ポイント、類似団体平均は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今後も、高齢化による対象者数の増により、介護保険特別会計や後期高齢者医療特別会計への繰出金の増額が見込まれるため、特別会計の経営改善を徹底するなど適正化に努めていく。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20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コロナワクチン接種事業などにかかる前年度国庫支出金返納金の大幅増</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類似団体平均・全国平均・愛知県平均の全てにおいて下回っているが、引き続き、補助金の見直し等の実施により経常経費の削減に努めていく。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34</xdr:row>
      <xdr:rowOff>88900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9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34</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135907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3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111760</xdr:rowOff>
    </xdr:from>
    <xdr:to>
      <xdr:col>73</xdr:col>
      <xdr:colOff>180975</xdr:colOff>
      <xdr:row>35</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41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17797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35</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128287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60960</xdr:rowOff>
    </xdr:from>
    <xdr:to>
      <xdr:col>74</xdr:col>
      <xdr:colOff>31750</xdr:colOff>
      <xdr:row>34</xdr:row>
      <xdr:rowOff>162560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69867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年度借入の</a:t>
          </a:r>
          <a:r>
            <a:rPr kumimoji="1" lang="ja-JP" altLang="en-US" sz="1000">
              <a:solidFill>
                <a:schemeClr val="dk1"/>
              </a:solidFill>
              <a:effectLst/>
              <a:latin typeface="+mn-lt"/>
              <a:ea typeface="+mn-ea"/>
              <a:cs typeface="+mn-cs"/>
            </a:rPr>
            <a:t>小学校施設耐震補強事業等の</a:t>
          </a:r>
          <a:r>
            <a:rPr kumimoji="1" lang="ja-JP" altLang="ja-JP" sz="1000">
              <a:solidFill>
                <a:schemeClr val="dk1"/>
              </a:solidFill>
              <a:effectLst/>
              <a:latin typeface="+mn-lt"/>
              <a:ea typeface="+mn-ea"/>
              <a:cs typeface="+mn-cs"/>
            </a:rPr>
            <a:t>償還終了</a:t>
          </a:r>
          <a:r>
            <a:rPr kumimoji="1" lang="ja-JP" altLang="en-US" sz="1000">
              <a:solidFill>
                <a:schemeClr val="dk1"/>
              </a:solidFill>
              <a:effectLst/>
              <a:latin typeface="+mn-lt"/>
              <a:ea typeface="+mn-ea"/>
              <a:cs typeface="+mn-cs"/>
            </a:rPr>
            <a:t>の一方で、</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年度借入の</a:t>
          </a:r>
          <a:r>
            <a:rPr kumimoji="1" lang="ja-JP" altLang="en-US" sz="1000">
              <a:solidFill>
                <a:schemeClr val="dk1"/>
              </a:solidFill>
              <a:effectLst/>
              <a:latin typeface="+mn-lt"/>
              <a:ea typeface="+mn-ea"/>
              <a:cs typeface="+mn-cs"/>
            </a:rPr>
            <a:t>中学校空調設備</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エアコン</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整備事業や旧祖父江支所・旧平和支所解体事業等の償還が開始となった</a:t>
          </a:r>
          <a:r>
            <a:rPr kumimoji="1" lang="ja-JP" altLang="ja-JP" sz="1000">
              <a:solidFill>
                <a:schemeClr val="dk1"/>
              </a:solidFill>
              <a:effectLst/>
              <a:latin typeface="+mn-lt"/>
              <a:ea typeface="+mn-ea"/>
              <a:cs typeface="+mn-cs"/>
            </a:rPr>
            <a:t>ことなどにより、</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kumimoji="0" lang="en-US" altLang="ja-JP" sz="1000">
            <a:solidFill>
              <a:schemeClr val="dk1"/>
            </a:solidFill>
            <a:effectLst/>
            <a:latin typeface="+mn-lt"/>
            <a:ea typeface="+mn-ea"/>
            <a:cs typeface="+mn-cs"/>
          </a:endParaRPr>
        </a:p>
        <a:p>
          <a:r>
            <a:rPr kumimoji="0"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全国平均は下回っているが、愛知県平均を上回っている状況であるとともに、小学校改築事業や中学校屋内運動場空調設置事業など今後も大型建設事業を予定しておりさらなる元利償還金の増加が見込まれるため、適切な地方債の発行管理に努め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114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114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8889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公債費以外の経常収支比率については、前年度から</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、繰出金が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等となっている。</a:t>
          </a:r>
          <a:endParaRPr lang="ja-JP" altLang="ja-JP" sz="1400">
            <a:effectLst/>
          </a:endParaRPr>
        </a:p>
        <a:p>
          <a:r>
            <a:rPr kumimoji="1" lang="ja-JP" altLang="ja-JP" sz="1100">
              <a:solidFill>
                <a:schemeClr val="dk1"/>
              </a:solidFill>
              <a:effectLst/>
              <a:latin typeface="+mn-lt"/>
              <a:ea typeface="+mn-ea"/>
              <a:cs typeface="+mn-cs"/>
            </a:rPr>
            <a:t>　類似団体平均は若干上回ったものの、全国平均、愛知県平均は下回っている。今後は少子高齢化社会の進行による扶助費や繰出金の増加が見込まれるため、引き続き、事務事業の見直しや行財政改革等の実施により経常的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120142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2976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56135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297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2577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78994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146031</xdr:rowOff>
    </xdr:from>
    <xdr:to>
      <xdr:col>29</xdr:col>
      <xdr:colOff>127000</xdr:colOff>
      <xdr:row>17</xdr:row>
      <xdr:rowOff>169101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8306"/>
          <a:ext cx="647700" cy="23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169101</xdr:rowOff>
    </xdr:from>
    <xdr:to>
      <xdr:col>26</xdr:col>
      <xdr:colOff>50800</xdr:colOff>
      <xdr:row>18</xdr:row>
      <xdr:rowOff>16224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1376"/>
          <a:ext cx="698500" cy="1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16224</xdr:rowOff>
    </xdr:from>
    <xdr:to>
      <xdr:col>22</xdr:col>
      <xdr:colOff>114300</xdr:colOff>
      <xdr:row>18</xdr:row>
      <xdr:rowOff>53124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9949"/>
          <a:ext cx="698500" cy="36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104233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47142</xdr:rowOff>
    </xdr:from>
    <xdr:to>
      <xdr:col>18</xdr:col>
      <xdr:colOff>177800</xdr:colOff>
      <xdr:row>18</xdr:row>
      <xdr:rowOff>53124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80867"/>
          <a:ext cx="6985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164717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95231</xdr:rowOff>
    </xdr:from>
    <xdr:to>
      <xdr:col>29</xdr:col>
      <xdr:colOff>177800</xdr:colOff>
      <xdr:row>18</xdr:row>
      <xdr:rowOff>25381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67308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118301</xdr:rowOff>
    </xdr:from>
    <xdr:to>
      <xdr:col>26</xdr:col>
      <xdr:colOff>101600</xdr:colOff>
      <xdr:row>18</xdr:row>
      <xdr:rowOff>48451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0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33228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136874</xdr:rowOff>
    </xdr:from>
    <xdr:to>
      <xdr:col>22</xdr:col>
      <xdr:colOff>165100</xdr:colOff>
      <xdr:row>18</xdr:row>
      <xdr:rowOff>67024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51801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2324</xdr:rowOff>
    </xdr:from>
    <xdr:to>
      <xdr:col>19</xdr:col>
      <xdr:colOff>38100</xdr:colOff>
      <xdr:row>18</xdr:row>
      <xdr:rowOff>103924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88701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167792</xdr:rowOff>
    </xdr:from>
    <xdr:to>
      <xdr:col>15</xdr:col>
      <xdr:colOff>101600</xdr:colOff>
      <xdr:row>18</xdr:row>
      <xdr:rowOff>97942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82719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107112</xdr:rowOff>
    </xdr:from>
    <xdr:to>
      <xdr:col>29</xdr:col>
      <xdr:colOff>127000</xdr:colOff>
      <xdr:row>37</xdr:row>
      <xdr:rowOff>131435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31812"/>
          <a:ext cx="647700" cy="24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107112</xdr:rowOff>
    </xdr:from>
    <xdr:to>
      <xdr:col>26</xdr:col>
      <xdr:colOff>50800</xdr:colOff>
      <xdr:row>37</xdr:row>
      <xdr:rowOff>164445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31812"/>
          <a:ext cx="698500" cy="5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127046</xdr:rowOff>
    </xdr:from>
    <xdr:to>
      <xdr:col>22</xdr:col>
      <xdr:colOff>114300</xdr:colOff>
      <xdr:row>37</xdr:row>
      <xdr:rowOff>164445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51746"/>
          <a:ext cx="698500" cy="3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129227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53299</xdr:rowOff>
    </xdr:from>
    <xdr:to>
      <xdr:col>18</xdr:col>
      <xdr:colOff>177800</xdr:colOff>
      <xdr:row>37</xdr:row>
      <xdr:rowOff>127046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77999"/>
          <a:ext cx="698500" cy="7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80635</xdr:rowOff>
    </xdr:from>
    <xdr:to>
      <xdr:col>29</xdr:col>
      <xdr:colOff>177800</xdr:colOff>
      <xdr:row>37</xdr:row>
      <xdr:rowOff>182235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0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52712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7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56312</xdr:rowOff>
    </xdr:from>
    <xdr:to>
      <xdr:col>26</xdr:col>
      <xdr:colOff>101600</xdr:colOff>
      <xdr:row>37</xdr:row>
      <xdr:rowOff>157912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8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142689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6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113645</xdr:rowOff>
    </xdr:from>
    <xdr:to>
      <xdr:col>22</xdr:col>
      <xdr:colOff>165100</xdr:colOff>
      <xdr:row>37</xdr:row>
      <xdr:rowOff>215245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200022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2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76246</xdr:rowOff>
    </xdr:from>
    <xdr:to>
      <xdr:col>19</xdr:col>
      <xdr:colOff>38100</xdr:colOff>
      <xdr:row>37</xdr:row>
      <xdr:rowOff>177846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0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162623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8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xdr:rowOff>
    </xdr:from>
    <xdr:to>
      <xdr:col>15</xdr:col>
      <xdr:colOff>101600</xdr:colOff>
      <xdr:row>37</xdr:row>
      <xdr:rowOff>104099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2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88876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134,281
130,822
79.35
55,137,938
51,315,890
3,277,488
29,489,961
48,686,948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42393</xdr:rowOff>
    </xdr:from>
    <xdr:to>
      <xdr:col>24</xdr:col>
      <xdr:colOff>62865</xdr:colOff>
      <xdr:row>39</xdr:row>
      <xdr:rowOff>38430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5893"/>
          <a:ext cx="1270" cy="153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42257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38430</xdr:rowOff>
    </xdr:from>
    <xdr:to>
      <xdr:col>24</xdr:col>
      <xdr:colOff>152400</xdr:colOff>
      <xdr:row>39</xdr:row>
      <xdr:rowOff>38430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160520</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42393</xdr:rowOff>
    </xdr:from>
    <xdr:to>
      <xdr:col>24</xdr:col>
      <xdr:colOff>152400</xdr:colOff>
      <xdr:row>30</xdr:row>
      <xdr:rowOff>42393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48755</xdr:rowOff>
    </xdr:from>
    <xdr:to>
      <xdr:col>24</xdr:col>
      <xdr:colOff>63500</xdr:colOff>
      <xdr:row>37</xdr:row>
      <xdr:rowOff>63576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2405"/>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83316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60439</xdr:rowOff>
    </xdr:from>
    <xdr:to>
      <xdr:col>24</xdr:col>
      <xdr:colOff>114300</xdr:colOff>
      <xdr:row>35</xdr:row>
      <xdr:rowOff>162039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63576</xdr:rowOff>
    </xdr:from>
    <xdr:to>
      <xdr:col>19</xdr:col>
      <xdr:colOff>177800</xdr:colOff>
      <xdr:row>37</xdr:row>
      <xdr:rowOff>65862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72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61049</xdr:rowOff>
    </xdr:from>
    <xdr:to>
      <xdr:col>20</xdr:col>
      <xdr:colOff>38100</xdr:colOff>
      <xdr:row>35</xdr:row>
      <xdr:rowOff>162649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7726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65862</xdr:rowOff>
    </xdr:from>
    <xdr:to>
      <xdr:col>15</xdr:col>
      <xdr:colOff>50800</xdr:colOff>
      <xdr:row>39</xdr:row>
      <xdr:rowOff>69253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9512"/>
          <a:ext cx="889000" cy="3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171005</xdr:rowOff>
    </xdr:from>
    <xdr:to>
      <xdr:col>15</xdr:col>
      <xdr:colOff>101600</xdr:colOff>
      <xdr:row>36</xdr:row>
      <xdr:rowOff>101155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117682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635</xdr:rowOff>
    </xdr:from>
    <xdr:to>
      <xdr:col>10</xdr:col>
      <xdr:colOff>114300</xdr:colOff>
      <xdr:row>39</xdr:row>
      <xdr:rowOff>69253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87185"/>
          <a:ext cx="889000" cy="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82309</xdr:rowOff>
    </xdr:from>
    <xdr:to>
      <xdr:col>10</xdr:col>
      <xdr:colOff>165100</xdr:colOff>
      <xdr:row>38</xdr:row>
      <xdr:rowOff>12458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28986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106464</xdr:rowOff>
    </xdr:from>
    <xdr:to>
      <xdr:col>6</xdr:col>
      <xdr:colOff>38100</xdr:colOff>
      <xdr:row>38</xdr:row>
      <xdr:rowOff>36614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53141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169405</xdr:rowOff>
    </xdr:from>
    <xdr:to>
      <xdr:col>24</xdr:col>
      <xdr:colOff>114300</xdr:colOff>
      <xdr:row>37</xdr:row>
      <xdr:rowOff>99555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147832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12776</xdr:rowOff>
    </xdr:from>
    <xdr:to>
      <xdr:col>20</xdr:col>
      <xdr:colOff>38100</xdr:colOff>
      <xdr:row>37</xdr:row>
      <xdr:rowOff>114376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105503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15062</xdr:rowOff>
    </xdr:from>
    <xdr:to>
      <xdr:col>15</xdr:col>
      <xdr:colOff>101600</xdr:colOff>
      <xdr:row>37</xdr:row>
      <xdr:rowOff>116662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107789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18453</xdr:rowOff>
    </xdr:from>
    <xdr:to>
      <xdr:col>10</xdr:col>
      <xdr:colOff>165100</xdr:colOff>
      <xdr:row>39</xdr:row>
      <xdr:rowOff>120053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111180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9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121285</xdr:rowOff>
    </xdr:from>
    <xdr:to>
      <xdr:col>6</xdr:col>
      <xdr:colOff>38100</xdr:colOff>
      <xdr:row>39</xdr:row>
      <xdr:rowOff>51435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42562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2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71283</xdr:rowOff>
    </xdr:from>
    <xdr:to>
      <xdr:col>24</xdr:col>
      <xdr:colOff>63500</xdr:colOff>
      <xdr:row>58</xdr:row>
      <xdr:rowOff>162070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3933"/>
          <a:ext cx="838200" cy="26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22689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94862</xdr:rowOff>
    </xdr:from>
    <xdr:to>
      <xdr:col>19</xdr:col>
      <xdr:colOff>177800</xdr:colOff>
      <xdr:row>58</xdr:row>
      <xdr:rowOff>162070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38962"/>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60299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9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94862</xdr:rowOff>
    </xdr:from>
    <xdr:to>
      <xdr:col>15</xdr:col>
      <xdr:colOff>50800</xdr:colOff>
      <xdr:row>58</xdr:row>
      <xdr:rowOff>111844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38962"/>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41390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111844</xdr:rowOff>
    </xdr:from>
    <xdr:to>
      <xdr:col>10</xdr:col>
      <xdr:colOff>114300</xdr:colOff>
      <xdr:row>58</xdr:row>
      <xdr:rowOff>148713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5944"/>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42108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138251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20483</xdr:rowOff>
    </xdr:from>
    <xdr:to>
      <xdr:col>24</xdr:col>
      <xdr:colOff>114300</xdr:colOff>
      <xdr:row>57</xdr:row>
      <xdr:rowOff>122083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170360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111270</xdr:rowOff>
    </xdr:from>
    <xdr:to>
      <xdr:col>20</xdr:col>
      <xdr:colOff>38100</xdr:colOff>
      <xdr:row>59</xdr:row>
      <xdr:rowOff>41420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32547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4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44062</xdr:rowOff>
    </xdr:from>
    <xdr:to>
      <xdr:col>15</xdr:col>
      <xdr:colOff>101600</xdr:colOff>
      <xdr:row>58</xdr:row>
      <xdr:rowOff>145662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136789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61044</xdr:rowOff>
    </xdr:from>
    <xdr:to>
      <xdr:col>10</xdr:col>
      <xdr:colOff>165100</xdr:colOff>
      <xdr:row>58</xdr:row>
      <xdr:rowOff>162644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153771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97913</xdr:rowOff>
    </xdr:from>
    <xdr:to>
      <xdr:col>6</xdr:col>
      <xdr:colOff>38100</xdr:colOff>
      <xdr:row>59</xdr:row>
      <xdr:rowOff>28063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19190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163068</xdr:rowOff>
    </xdr:from>
    <xdr:to>
      <xdr:col>24</xdr:col>
      <xdr:colOff>63500</xdr:colOff>
      <xdr:row>74</xdr:row>
      <xdr:rowOff>121158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678918"/>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57167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1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58039</xdr:rowOff>
    </xdr:from>
    <xdr:to>
      <xdr:col>19</xdr:col>
      <xdr:colOff>177800</xdr:colOff>
      <xdr:row>74</xdr:row>
      <xdr:rowOff>121158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745339"/>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58039</xdr:rowOff>
    </xdr:from>
    <xdr:to>
      <xdr:col>15</xdr:col>
      <xdr:colOff>50800</xdr:colOff>
      <xdr:row>74</xdr:row>
      <xdr:rowOff>61341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74533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61341</xdr:rowOff>
    </xdr:from>
    <xdr:to>
      <xdr:col>10</xdr:col>
      <xdr:colOff>114300</xdr:colOff>
      <xdr:row>74</xdr:row>
      <xdr:rowOff>69088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748641"/>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77740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60977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112268</xdr:rowOff>
    </xdr:from>
    <xdr:to>
      <xdr:col>24</xdr:col>
      <xdr:colOff>114300</xdr:colOff>
      <xdr:row>74</xdr:row>
      <xdr:rowOff>42418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6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135145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7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70358</xdr:rowOff>
    </xdr:from>
    <xdr:to>
      <xdr:col>20</xdr:col>
      <xdr:colOff>38100</xdr:colOff>
      <xdr:row>75</xdr:row>
      <xdr:rowOff>508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17035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7239</xdr:rowOff>
    </xdr:from>
    <xdr:to>
      <xdr:col>15</xdr:col>
      <xdr:colOff>101600</xdr:colOff>
      <xdr:row>74</xdr:row>
      <xdr:rowOff>108839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6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125366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46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10541</xdr:rowOff>
    </xdr:from>
    <xdr:to>
      <xdr:col>10</xdr:col>
      <xdr:colOff>165100</xdr:colOff>
      <xdr:row>74</xdr:row>
      <xdr:rowOff>112141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6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128668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4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18288</xdr:rowOff>
    </xdr:from>
    <xdr:to>
      <xdr:col>6</xdr:col>
      <xdr:colOff>38100</xdr:colOff>
      <xdr:row>74</xdr:row>
      <xdr:rowOff>119888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136415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4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165891</xdr:rowOff>
    </xdr:from>
    <xdr:to>
      <xdr:col>24</xdr:col>
      <xdr:colOff>62865</xdr:colOff>
      <xdr:row>97</xdr:row>
      <xdr:rowOff>25530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24941"/>
          <a:ext cx="1270" cy="123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29357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25530</xdr:rowOff>
    </xdr:from>
    <xdr:to>
      <xdr:col>24</xdr:col>
      <xdr:colOff>152400</xdr:colOff>
      <xdr:row>97</xdr:row>
      <xdr:rowOff>25530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5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112568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165891</xdr:rowOff>
    </xdr:from>
    <xdr:to>
      <xdr:col>24</xdr:col>
      <xdr:colOff>152400</xdr:colOff>
      <xdr:row>89</xdr:row>
      <xdr:rowOff>165891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2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90551</xdr:rowOff>
    </xdr:from>
    <xdr:to>
      <xdr:col>24</xdr:col>
      <xdr:colOff>63500</xdr:colOff>
      <xdr:row>95</xdr:row>
      <xdr:rowOff>157107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35401"/>
          <a:ext cx="838200" cy="40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106063</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87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2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90551</xdr:rowOff>
    </xdr:from>
    <xdr:to>
      <xdr:col>19</xdr:col>
      <xdr:colOff>177800</xdr:colOff>
      <xdr:row>98</xdr:row>
      <xdr:rowOff>17464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35401"/>
          <a:ext cx="889000" cy="7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27961</xdr:rowOff>
    </xdr:from>
    <xdr:to>
      <xdr:col>20</xdr:col>
      <xdr:colOff>38100</xdr:colOff>
      <xdr:row>91</xdr:row>
      <xdr:rowOff>129561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562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146088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4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17464</xdr:rowOff>
    </xdr:from>
    <xdr:to>
      <xdr:col>15</xdr:col>
      <xdr:colOff>50800</xdr:colOff>
      <xdr:row>98</xdr:row>
      <xdr:rowOff>67233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19564"/>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112413</xdr:rowOff>
    </xdr:from>
    <xdr:to>
      <xdr:col>15</xdr:col>
      <xdr:colOff>101600</xdr:colOff>
      <xdr:row>96</xdr:row>
      <xdr:rowOff>42563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59090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67233</xdr:rowOff>
    </xdr:from>
    <xdr:to>
      <xdr:col>10</xdr:col>
      <xdr:colOff>114300</xdr:colOff>
      <xdr:row>98</xdr:row>
      <xdr:rowOff>151978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69333"/>
          <a:ext cx="889000" cy="8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66139</xdr:rowOff>
    </xdr:from>
    <xdr:to>
      <xdr:col>10</xdr:col>
      <xdr:colOff>165100</xdr:colOff>
      <xdr:row>96</xdr:row>
      <xdr:rowOff>167739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71493</xdr:rowOff>
    </xdr:from>
    <xdr:to>
      <xdr:col>6</xdr:col>
      <xdr:colOff>38100</xdr:colOff>
      <xdr:row>98</xdr:row>
      <xdr:rowOff>1643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18170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106307</xdr:rowOff>
    </xdr:from>
    <xdr:to>
      <xdr:col>24</xdr:col>
      <xdr:colOff>114300</xdr:colOff>
      <xdr:row>96</xdr:row>
      <xdr:rowOff>36457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84734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7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39751</xdr:rowOff>
    </xdr:from>
    <xdr:to>
      <xdr:col>20</xdr:col>
      <xdr:colOff>38100</xdr:colOff>
      <xdr:row>93</xdr:row>
      <xdr:rowOff>141351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132478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7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138114</xdr:rowOff>
    </xdr:from>
    <xdr:to>
      <xdr:col>15</xdr:col>
      <xdr:colOff>101600</xdr:colOff>
      <xdr:row>98</xdr:row>
      <xdr:rowOff>68264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59391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16433</xdr:rowOff>
    </xdr:from>
    <xdr:to>
      <xdr:col>10</xdr:col>
      <xdr:colOff>165100</xdr:colOff>
      <xdr:row>98</xdr:row>
      <xdr:rowOff>118033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109160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101178</xdr:rowOff>
    </xdr:from>
    <xdr:to>
      <xdr:col>6</xdr:col>
      <xdr:colOff>38100</xdr:colOff>
      <xdr:row>99</xdr:row>
      <xdr:rowOff>31328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22455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160425</xdr:rowOff>
    </xdr:from>
    <xdr:to>
      <xdr:col>55</xdr:col>
      <xdr:colOff>0</xdr:colOff>
      <xdr:row>38</xdr:row>
      <xdr:rowOff>19155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04075"/>
          <a:ext cx="838200" cy="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65515</xdr:rowOff>
    </xdr:from>
    <xdr:to>
      <xdr:col>50</xdr:col>
      <xdr:colOff>114300</xdr:colOff>
      <xdr:row>38</xdr:row>
      <xdr:rowOff>19155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66265"/>
          <a:ext cx="889000" cy="46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65515</xdr:rowOff>
    </xdr:from>
    <xdr:to>
      <xdr:col>45</xdr:col>
      <xdr:colOff>177800</xdr:colOff>
      <xdr:row>38</xdr:row>
      <xdr:rowOff>5096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66265"/>
          <a:ext cx="889000" cy="4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32980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1342</xdr:rowOff>
    </xdr:from>
    <xdr:to>
      <xdr:col>41</xdr:col>
      <xdr:colOff>50800</xdr:colOff>
      <xdr:row>38</xdr:row>
      <xdr:rowOff>5096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16442"/>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21404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34594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109625</xdr:rowOff>
    </xdr:from>
    <xdr:to>
      <xdr:col>55</xdr:col>
      <xdr:colOff>50800</xdr:colOff>
      <xdr:row>38</xdr:row>
      <xdr:rowOff>39774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53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24552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6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139805</xdr:rowOff>
    </xdr:from>
    <xdr:to>
      <xdr:col>50</xdr:col>
      <xdr:colOff>165100</xdr:colOff>
      <xdr:row>38</xdr:row>
      <xdr:rowOff>69955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61082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14715</xdr:rowOff>
    </xdr:from>
    <xdr:to>
      <xdr:col>46</xdr:col>
      <xdr:colOff>38100</xdr:colOff>
      <xdr:row>35</xdr:row>
      <xdr:rowOff>116315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107442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1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125746</xdr:rowOff>
    </xdr:from>
    <xdr:to>
      <xdr:col>41</xdr:col>
      <xdr:colOff>101600</xdr:colOff>
      <xdr:row>38</xdr:row>
      <xdr:rowOff>55896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47023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121992</xdr:rowOff>
    </xdr:from>
    <xdr:to>
      <xdr:col>36</xdr:col>
      <xdr:colOff>165100</xdr:colOff>
      <xdr:row>38</xdr:row>
      <xdr:rowOff>52143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656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43269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1416</xdr:rowOff>
    </xdr:from>
    <xdr:to>
      <xdr:col>55</xdr:col>
      <xdr:colOff>0</xdr:colOff>
      <xdr:row>57</xdr:row>
      <xdr:rowOff>95694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74066"/>
          <a:ext cx="838200" cy="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64757</xdr:rowOff>
    </xdr:from>
    <xdr:to>
      <xdr:col>50</xdr:col>
      <xdr:colOff>114300</xdr:colOff>
      <xdr:row>57</xdr:row>
      <xdr:rowOff>1416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8980157"/>
          <a:ext cx="889000" cy="7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64757</xdr:rowOff>
    </xdr:from>
    <xdr:to>
      <xdr:col>45</xdr:col>
      <xdr:colOff>177800</xdr:colOff>
      <xdr:row>55</xdr:row>
      <xdr:rowOff>112573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8980157"/>
          <a:ext cx="889000" cy="56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78452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112573</xdr:rowOff>
    </xdr:from>
    <xdr:to>
      <xdr:col>41</xdr:col>
      <xdr:colOff>50800</xdr:colOff>
      <xdr:row>56</xdr:row>
      <xdr:rowOff>141281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42323"/>
          <a:ext cx="889000" cy="20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123169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44894</xdr:rowOff>
    </xdr:from>
    <xdr:to>
      <xdr:col>55</xdr:col>
      <xdr:colOff>50800</xdr:colOff>
      <xdr:row>57</xdr:row>
      <xdr:rowOff>146494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23321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122066</xdr:rowOff>
    </xdr:from>
    <xdr:to>
      <xdr:col>50</xdr:col>
      <xdr:colOff>165100</xdr:colOff>
      <xdr:row>57</xdr:row>
      <xdr:rowOff>52216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43343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13957</xdr:rowOff>
    </xdr:from>
    <xdr:to>
      <xdr:col>46</xdr:col>
      <xdr:colOff>38100</xdr:colOff>
      <xdr:row>52</xdr:row>
      <xdr:rowOff>115557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89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132084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870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61773</xdr:rowOff>
    </xdr:from>
    <xdr:to>
      <xdr:col>41</xdr:col>
      <xdr:colOff>101600</xdr:colOff>
      <xdr:row>55</xdr:row>
      <xdr:rowOff>163373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9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154500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5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90481</xdr:rowOff>
    </xdr:from>
    <xdr:to>
      <xdr:col>36</xdr:col>
      <xdr:colOff>165100</xdr:colOff>
      <xdr:row>57</xdr:row>
      <xdr:rowOff>20631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157550</xdr:rowOff>
    </xdr:from>
    <xdr:to>
      <xdr:col>55</xdr:col>
      <xdr:colOff>0</xdr:colOff>
      <xdr:row>77</xdr:row>
      <xdr:rowOff>160274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59200"/>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143663</xdr:rowOff>
    </xdr:from>
    <xdr:to>
      <xdr:col>50</xdr:col>
      <xdr:colOff>114300</xdr:colOff>
      <xdr:row>77</xdr:row>
      <xdr:rowOff>160274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830963"/>
          <a:ext cx="889000" cy="53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35019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143663</xdr:rowOff>
    </xdr:from>
    <xdr:to>
      <xdr:col>45</xdr:col>
      <xdr:colOff>177800</xdr:colOff>
      <xdr:row>76</xdr:row>
      <xdr:rowOff>76245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830963"/>
          <a:ext cx="889000" cy="27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128801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76245</xdr:rowOff>
    </xdr:from>
    <xdr:to>
      <xdr:col>41</xdr:col>
      <xdr:colOff>50800</xdr:colOff>
      <xdr:row>77</xdr:row>
      <xdr:rowOff>68035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106445"/>
          <a:ext cx="889000" cy="16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139050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106750</xdr:rowOff>
    </xdr:from>
    <xdr:to>
      <xdr:col>55</xdr:col>
      <xdr:colOff>50800</xdr:colOff>
      <xdr:row>78</xdr:row>
      <xdr:rowOff>36900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129627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5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109474</xdr:rowOff>
    </xdr:from>
    <xdr:to>
      <xdr:col>50</xdr:col>
      <xdr:colOff>165100</xdr:colOff>
      <xdr:row>78</xdr:row>
      <xdr:rowOff>39624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1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56151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92863</xdr:rowOff>
    </xdr:from>
    <xdr:to>
      <xdr:col>46</xdr:col>
      <xdr:colOff>38100</xdr:colOff>
      <xdr:row>75</xdr:row>
      <xdr:rowOff>23013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7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39540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5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25445</xdr:rowOff>
    </xdr:from>
    <xdr:to>
      <xdr:col>41</xdr:col>
      <xdr:colOff>101600</xdr:colOff>
      <xdr:row>76</xdr:row>
      <xdr:rowOff>127045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143571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17235</xdr:rowOff>
    </xdr:from>
    <xdr:to>
      <xdr:col>36</xdr:col>
      <xdr:colOff>165100</xdr:colOff>
      <xdr:row>77</xdr:row>
      <xdr:rowOff>118835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135362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9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8731</xdr:rowOff>
    </xdr:from>
    <xdr:to>
      <xdr:col>55</xdr:col>
      <xdr:colOff>0</xdr:colOff>
      <xdr:row>97</xdr:row>
      <xdr:rowOff>23476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39381"/>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61328</xdr:rowOff>
    </xdr:from>
    <xdr:to>
      <xdr:col>50</xdr:col>
      <xdr:colOff>114300</xdr:colOff>
      <xdr:row>97</xdr:row>
      <xdr:rowOff>8731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349078"/>
          <a:ext cx="889000" cy="2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61328</xdr:rowOff>
    </xdr:from>
    <xdr:to>
      <xdr:col>45</xdr:col>
      <xdr:colOff>177800</xdr:colOff>
      <xdr:row>97</xdr:row>
      <xdr:rowOff>40945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49078"/>
          <a:ext cx="889000" cy="3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40945</xdr:rowOff>
    </xdr:from>
    <xdr:to>
      <xdr:col>41</xdr:col>
      <xdr:colOff>50800</xdr:colOff>
      <xdr:row>97</xdr:row>
      <xdr:rowOff>72396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71595"/>
          <a:ext cx="8890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144126</xdr:rowOff>
    </xdr:from>
    <xdr:to>
      <xdr:col>55</xdr:col>
      <xdr:colOff>50800</xdr:colOff>
      <xdr:row>97</xdr:row>
      <xdr:rowOff>74276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122553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129381</xdr:rowOff>
    </xdr:from>
    <xdr:to>
      <xdr:col>50</xdr:col>
      <xdr:colOff>165100</xdr:colOff>
      <xdr:row>97</xdr:row>
      <xdr:rowOff>59531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8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50658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8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10528</xdr:rowOff>
    </xdr:from>
    <xdr:to>
      <xdr:col>46</xdr:col>
      <xdr:colOff>38100</xdr:colOff>
      <xdr:row>95</xdr:row>
      <xdr:rowOff>112128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128655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161595</xdr:rowOff>
    </xdr:from>
    <xdr:to>
      <xdr:col>41</xdr:col>
      <xdr:colOff>101600</xdr:colOff>
      <xdr:row>97</xdr:row>
      <xdr:rowOff>91745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82872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21596</xdr:rowOff>
    </xdr:from>
    <xdr:to>
      <xdr:col>36</xdr:col>
      <xdr:colOff>165100</xdr:colOff>
      <xdr:row>97</xdr:row>
      <xdr:rowOff>123196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114323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4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130137</xdr:rowOff>
    </xdr:from>
    <xdr:to>
      <xdr:col>85</xdr:col>
      <xdr:colOff>127000</xdr:colOff>
      <xdr:row>75</xdr:row>
      <xdr:rowOff>152482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88887"/>
          <a:ext cx="838200" cy="2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135399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152482</xdr:rowOff>
    </xdr:from>
    <xdr:to>
      <xdr:col>81</xdr:col>
      <xdr:colOff>50800</xdr:colOff>
      <xdr:row>75</xdr:row>
      <xdr:rowOff>162294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11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141510</xdr:rowOff>
    </xdr:from>
    <xdr:to>
      <xdr:col>76</xdr:col>
      <xdr:colOff>114300</xdr:colOff>
      <xdr:row>75</xdr:row>
      <xdr:rowOff>162294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00260"/>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141510</xdr:rowOff>
    </xdr:from>
    <xdr:to>
      <xdr:col>71</xdr:col>
      <xdr:colOff>177800</xdr:colOff>
      <xdr:row>75</xdr:row>
      <xdr:rowOff>152712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00260"/>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79337</xdr:rowOff>
    </xdr:from>
    <xdr:to>
      <xdr:col>85</xdr:col>
      <xdr:colOff>177800</xdr:colOff>
      <xdr:row>76</xdr:row>
      <xdr:rowOff>9488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38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57764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1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101682</xdr:rowOff>
    </xdr:from>
    <xdr:to>
      <xdr:col>81</xdr:col>
      <xdr:colOff>101600</xdr:colOff>
      <xdr:row>76</xdr:row>
      <xdr:rowOff>31832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22959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111493</xdr:rowOff>
    </xdr:from>
    <xdr:to>
      <xdr:col>76</xdr:col>
      <xdr:colOff>165100</xdr:colOff>
      <xdr:row>76</xdr:row>
      <xdr:rowOff>41644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32771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90710</xdr:rowOff>
    </xdr:from>
    <xdr:to>
      <xdr:col>72</xdr:col>
      <xdr:colOff>38100</xdr:colOff>
      <xdr:row>76</xdr:row>
      <xdr:rowOff>20861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49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11986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101911</xdr:rowOff>
    </xdr:from>
    <xdr:to>
      <xdr:col>67</xdr:col>
      <xdr:colOff>101600</xdr:colOff>
      <xdr:row>76</xdr:row>
      <xdr:rowOff>32060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60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23189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55042</xdr:rowOff>
    </xdr:from>
    <xdr:to>
      <xdr:col>85</xdr:col>
      <xdr:colOff>127000</xdr:colOff>
      <xdr:row>98</xdr:row>
      <xdr:rowOff>4178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14242"/>
          <a:ext cx="8382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57878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1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4178</xdr:rowOff>
    </xdr:from>
    <xdr:to>
      <xdr:col>81</xdr:col>
      <xdr:colOff>50800</xdr:colOff>
      <xdr:row>98</xdr:row>
      <xdr:rowOff>160141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06278"/>
          <a:ext cx="889000" cy="1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87388</xdr:rowOff>
    </xdr:from>
    <xdr:to>
      <xdr:col>76</xdr:col>
      <xdr:colOff>114300</xdr:colOff>
      <xdr:row>98</xdr:row>
      <xdr:rowOff>160141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89488"/>
          <a:ext cx="889000" cy="7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84626</xdr:rowOff>
    </xdr:from>
    <xdr:to>
      <xdr:col>71</xdr:col>
      <xdr:colOff>177800</xdr:colOff>
      <xdr:row>98</xdr:row>
      <xdr:rowOff>87388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715276"/>
          <a:ext cx="889000" cy="1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57250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4242</xdr:rowOff>
    </xdr:from>
    <xdr:to>
      <xdr:col>85</xdr:col>
      <xdr:colOff>177800</xdr:colOff>
      <xdr:row>96</xdr:row>
      <xdr:rowOff>105842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4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27119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124828</xdr:rowOff>
    </xdr:from>
    <xdr:to>
      <xdr:col>81</xdr:col>
      <xdr:colOff>101600</xdr:colOff>
      <xdr:row>98</xdr:row>
      <xdr:rowOff>54978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46105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109341</xdr:rowOff>
    </xdr:from>
    <xdr:to>
      <xdr:col>76</xdr:col>
      <xdr:colOff>165100</xdr:colOff>
      <xdr:row>99</xdr:row>
      <xdr:rowOff>39491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1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30618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0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36588</xdr:rowOff>
    </xdr:from>
    <xdr:to>
      <xdr:col>72</xdr:col>
      <xdr:colOff>38100</xdr:colOff>
      <xdr:row>98</xdr:row>
      <xdr:rowOff>138188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129315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3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33826</xdr:rowOff>
    </xdr:from>
    <xdr:to>
      <xdr:col>67</xdr:col>
      <xdr:colOff>101600</xdr:colOff>
      <xdr:row>97</xdr:row>
      <xdr:rowOff>135426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151953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102235</xdr:rowOff>
    </xdr:from>
    <xdr:to>
      <xdr:col>116</xdr:col>
      <xdr:colOff>63500</xdr:colOff>
      <xdr:row>35</xdr:row>
      <xdr:rowOff>144399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102985"/>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93870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6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90932</xdr:rowOff>
    </xdr:from>
    <xdr:to>
      <xdr:col>111</xdr:col>
      <xdr:colOff>177800</xdr:colOff>
      <xdr:row>35</xdr:row>
      <xdr:rowOff>144399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091682"/>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76200</xdr:rowOff>
    </xdr:from>
    <xdr:to>
      <xdr:col>107</xdr:col>
      <xdr:colOff>50800</xdr:colOff>
      <xdr:row>35</xdr:row>
      <xdr:rowOff>90932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076950"/>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98569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76200</xdr:rowOff>
    </xdr:from>
    <xdr:to>
      <xdr:col>102</xdr:col>
      <xdr:colOff>114300</xdr:colOff>
      <xdr:row>35</xdr:row>
      <xdr:rowOff>89916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07695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128668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162704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51435</xdr:rowOff>
    </xdr:from>
    <xdr:to>
      <xdr:col>116</xdr:col>
      <xdr:colOff>114300</xdr:colOff>
      <xdr:row>35</xdr:row>
      <xdr:rowOff>153035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0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74312</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93599</xdr:rowOff>
    </xdr:from>
    <xdr:to>
      <xdr:col>112</xdr:col>
      <xdr:colOff>38100</xdr:colOff>
      <xdr:row>36</xdr:row>
      <xdr:rowOff>23749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40276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86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40132</xdr:rowOff>
    </xdr:from>
    <xdr:to>
      <xdr:col>107</xdr:col>
      <xdr:colOff>101600</xdr:colOff>
      <xdr:row>35</xdr:row>
      <xdr:rowOff>141732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158259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25400</xdr:rowOff>
    </xdr:from>
    <xdr:to>
      <xdr:col>102</xdr:col>
      <xdr:colOff>165100</xdr:colOff>
      <xdr:row>35</xdr:row>
      <xdr:rowOff>127000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143527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39116</xdr:rowOff>
    </xdr:from>
    <xdr:to>
      <xdr:col>98</xdr:col>
      <xdr:colOff>38100</xdr:colOff>
      <xdr:row>35</xdr:row>
      <xdr:rowOff>140716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157243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8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142501</xdr:rowOff>
    </xdr:from>
    <xdr:to>
      <xdr:col>116</xdr:col>
      <xdr:colOff>63500</xdr:colOff>
      <xdr:row>57</xdr:row>
      <xdr:rowOff>143358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15151"/>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53598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48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118211</xdr:rowOff>
    </xdr:from>
    <xdr:to>
      <xdr:col>111</xdr:col>
      <xdr:colOff>177800</xdr:colOff>
      <xdr:row>57</xdr:row>
      <xdr:rowOff>142501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90861"/>
          <a:ext cx="8890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110668</xdr:rowOff>
    </xdr:from>
    <xdr:to>
      <xdr:col>107</xdr:col>
      <xdr:colOff>50800</xdr:colOff>
      <xdr:row>57</xdr:row>
      <xdr:rowOff>118211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88331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149648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52375</xdr:rowOff>
    </xdr:from>
    <xdr:to>
      <xdr:col>102</xdr:col>
      <xdr:colOff>114300</xdr:colOff>
      <xdr:row>57</xdr:row>
      <xdr:rowOff>110668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653575"/>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165879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118216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92558</xdr:rowOff>
    </xdr:from>
    <xdr:to>
      <xdr:col>116</xdr:col>
      <xdr:colOff>114300</xdr:colOff>
      <xdr:row>58</xdr:row>
      <xdr:rowOff>22708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7485</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80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91701</xdr:rowOff>
    </xdr:from>
    <xdr:to>
      <xdr:col>112</xdr:col>
      <xdr:colOff>38100</xdr:colOff>
      <xdr:row>58</xdr:row>
      <xdr:rowOff>21851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12978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995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67411</xdr:rowOff>
    </xdr:from>
    <xdr:to>
      <xdr:col>107</xdr:col>
      <xdr:colOff>101600</xdr:colOff>
      <xdr:row>57</xdr:row>
      <xdr:rowOff>169011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160138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93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59868</xdr:rowOff>
    </xdr:from>
    <xdr:to>
      <xdr:col>102</xdr:col>
      <xdr:colOff>165100</xdr:colOff>
      <xdr:row>57</xdr:row>
      <xdr:rowOff>161468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152595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9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1575</xdr:rowOff>
    </xdr:from>
    <xdr:to>
      <xdr:col>98</xdr:col>
      <xdr:colOff>38100</xdr:colOff>
      <xdr:row>56</xdr:row>
      <xdr:rowOff>103175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6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94302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69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39847</xdr:rowOff>
    </xdr:from>
    <xdr:to>
      <xdr:col>116</xdr:col>
      <xdr:colOff>63500</xdr:colOff>
      <xdr:row>75</xdr:row>
      <xdr:rowOff>112085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98597"/>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55176</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7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112085</xdr:rowOff>
    </xdr:from>
    <xdr:to>
      <xdr:col>111</xdr:col>
      <xdr:colOff>177800</xdr:colOff>
      <xdr:row>75</xdr:row>
      <xdr:rowOff>119172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7083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10065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119172</xdr:rowOff>
    </xdr:from>
    <xdr:to>
      <xdr:col>107</xdr:col>
      <xdr:colOff>50800</xdr:colOff>
      <xdr:row>76</xdr:row>
      <xdr:rowOff>66503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77922"/>
          <a:ext cx="8890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69318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61153</xdr:rowOff>
    </xdr:from>
    <xdr:to>
      <xdr:col>102</xdr:col>
      <xdr:colOff>114300</xdr:colOff>
      <xdr:row>76</xdr:row>
      <xdr:rowOff>66503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091353"/>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47510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160497</xdr:rowOff>
    </xdr:from>
    <xdr:to>
      <xdr:col>116</xdr:col>
      <xdr:colOff>114300</xdr:colOff>
      <xdr:row>75</xdr:row>
      <xdr:rowOff>90647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138924</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61285</xdr:rowOff>
    </xdr:from>
    <xdr:to>
      <xdr:col>112</xdr:col>
      <xdr:colOff>38100</xdr:colOff>
      <xdr:row>75</xdr:row>
      <xdr:rowOff>162886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20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154012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68372</xdr:rowOff>
    </xdr:from>
    <xdr:to>
      <xdr:col>107</xdr:col>
      <xdr:colOff>101600</xdr:colOff>
      <xdr:row>75</xdr:row>
      <xdr:rowOff>169971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27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161098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15703</xdr:rowOff>
    </xdr:from>
    <xdr:to>
      <xdr:col>102</xdr:col>
      <xdr:colOff>165100</xdr:colOff>
      <xdr:row>76</xdr:row>
      <xdr:rowOff>117303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10353</xdr:rowOff>
    </xdr:from>
    <xdr:to>
      <xdr:col>98</xdr:col>
      <xdr:colOff>38100</xdr:colOff>
      <xdr:row>76</xdr:row>
      <xdr:rowOff>111953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103080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　普通建設事業については、</a:t>
          </a:r>
          <a:r>
            <a:rPr lang="ja-JP" altLang="en-US" sz="1000">
              <a:solidFill>
                <a:schemeClr val="dk1"/>
              </a:solidFill>
              <a:effectLst/>
              <a:latin typeface="+mn-lt"/>
              <a:ea typeface="+mn-ea"/>
              <a:cs typeface="+mn-cs"/>
            </a:rPr>
            <a:t>市民会館耐震化工事、千代田小学校長寿命化工事、大里東第２児童クラブ整備工事等を新規で実施した一方で、へいわこども園完成による民間保育園整備費補助金の大幅減、ぎんなんパーク完成による工事費の皆減などにより</a:t>
          </a:r>
          <a:r>
            <a:rPr lang="ja-JP" altLang="ja-JP" sz="1000">
              <a:solidFill>
                <a:schemeClr val="dk1"/>
              </a:solidFill>
              <a:effectLst/>
              <a:latin typeface="+mn-lt"/>
              <a:ea typeface="+mn-ea"/>
              <a:cs typeface="+mn-cs"/>
            </a:rPr>
            <a:t>、前年度の</a:t>
          </a:r>
          <a:r>
            <a:rPr lang="en-US" altLang="ja-JP" sz="1000">
              <a:solidFill>
                <a:schemeClr val="dk1"/>
              </a:solidFill>
              <a:effectLst/>
              <a:latin typeface="+mn-lt"/>
              <a:ea typeface="+mn-ea"/>
              <a:cs typeface="+mn-cs"/>
            </a:rPr>
            <a:t>40,259</a:t>
          </a:r>
          <a:r>
            <a:rPr lang="ja-JP" altLang="ja-JP" sz="1000">
              <a:solidFill>
                <a:schemeClr val="dk1"/>
              </a:solidFill>
              <a:effectLst/>
              <a:latin typeface="+mn-lt"/>
              <a:ea typeface="+mn-ea"/>
              <a:cs typeface="+mn-cs"/>
            </a:rPr>
            <a:t>円から</a:t>
          </a:r>
          <a:r>
            <a:rPr lang="en-US" altLang="ja-JP" sz="1000">
              <a:solidFill>
                <a:schemeClr val="dk1"/>
              </a:solidFill>
              <a:effectLst/>
              <a:latin typeface="+mn-lt"/>
              <a:ea typeface="+mn-ea"/>
              <a:cs typeface="+mn-cs"/>
            </a:rPr>
            <a:t>35,310</a:t>
          </a:r>
          <a:r>
            <a:rPr lang="ja-JP" altLang="ja-JP" sz="1000">
              <a:solidFill>
                <a:schemeClr val="dk1"/>
              </a:solidFill>
              <a:effectLst/>
              <a:latin typeface="+mn-lt"/>
              <a:ea typeface="+mn-ea"/>
              <a:cs typeface="+mn-cs"/>
            </a:rPr>
            <a:t>円に減（前年度比</a:t>
          </a:r>
          <a:r>
            <a:rPr lang="en-US" altLang="ja-JP" sz="1000">
              <a:solidFill>
                <a:schemeClr val="dk1"/>
              </a:solidFill>
              <a:effectLst/>
              <a:latin typeface="+mn-lt"/>
              <a:ea typeface="+mn-ea"/>
              <a:cs typeface="+mn-cs"/>
            </a:rPr>
            <a:t>87.7</a:t>
          </a:r>
          <a:r>
            <a:rPr lang="ja-JP" altLang="ja-JP" sz="1000">
              <a:solidFill>
                <a:schemeClr val="dk1"/>
              </a:solidFill>
              <a:effectLst/>
              <a:latin typeface="+mn-lt"/>
              <a:ea typeface="+mn-ea"/>
              <a:cs typeface="+mn-cs"/>
            </a:rPr>
            <a:t>％）となっている。</a:t>
          </a:r>
          <a:endParaRPr lang="ja-JP" altLang="ja-JP" sz="1000">
            <a:effectLst/>
          </a:endParaRPr>
        </a:p>
        <a:p>
          <a:r>
            <a:rPr lang="ja-JP" altLang="ja-JP" sz="1000">
              <a:solidFill>
                <a:schemeClr val="dk1"/>
              </a:solidFill>
              <a:effectLst/>
              <a:latin typeface="+mn-lt"/>
              <a:ea typeface="+mn-ea"/>
              <a:cs typeface="+mn-cs"/>
            </a:rPr>
            <a:t>　義務的経費ついては、</a:t>
          </a:r>
          <a:r>
            <a:rPr lang="ja-JP" altLang="en-US" sz="1000">
              <a:solidFill>
                <a:schemeClr val="dk1"/>
              </a:solidFill>
              <a:effectLst/>
              <a:latin typeface="+mn-lt"/>
              <a:ea typeface="+mn-ea"/>
              <a:cs typeface="+mn-cs"/>
            </a:rPr>
            <a:t>人件費においては会計年度任用職員の増により微増（</a:t>
          </a:r>
          <a:r>
            <a:rPr lang="ja-JP" altLang="ja-JP" sz="1000">
              <a:solidFill>
                <a:schemeClr val="dk1"/>
              </a:solidFill>
              <a:effectLst/>
              <a:latin typeface="+mn-lt"/>
              <a:ea typeface="+mn-ea"/>
              <a:cs typeface="+mn-cs"/>
            </a:rPr>
            <a:t>前年度比</a:t>
          </a:r>
          <a:r>
            <a:rPr lang="en-US" altLang="ja-JP" sz="1000">
              <a:solidFill>
                <a:schemeClr val="dk1"/>
              </a:solidFill>
              <a:effectLst/>
              <a:latin typeface="+mn-lt"/>
              <a:ea typeface="+mn-ea"/>
              <a:cs typeface="+mn-cs"/>
            </a:rPr>
            <a:t>100.7</a:t>
          </a:r>
          <a:r>
            <a:rPr lang="ja-JP" altLang="ja-JP" sz="1000">
              <a:solidFill>
                <a:schemeClr val="dk1"/>
              </a:solidFill>
              <a:effectLst/>
              <a:latin typeface="+mn-lt"/>
              <a:ea typeface="+mn-ea"/>
              <a:cs typeface="+mn-cs"/>
            </a:rPr>
            <a:t>％</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扶助費において</a:t>
          </a:r>
          <a:r>
            <a:rPr lang="ja-JP" altLang="en-US" sz="1000">
              <a:solidFill>
                <a:schemeClr val="dk1"/>
              </a:solidFill>
              <a:effectLst/>
              <a:latin typeface="+mn-lt"/>
              <a:ea typeface="+mn-ea"/>
              <a:cs typeface="+mn-cs"/>
            </a:rPr>
            <a:t>は、施設の増加により、障害者自立支援給付費や障害児施設措置費給付費などの増や出産・子育て応援交付金、子育て世帯臨時特別給付金もあった一方で、Ｒ</a:t>
          </a:r>
          <a:r>
            <a:rPr lang="en-US" altLang="ja-JP" sz="1000">
              <a:solidFill>
                <a:schemeClr val="dk1"/>
              </a:solidFill>
              <a:effectLst/>
              <a:latin typeface="+mn-lt"/>
              <a:ea typeface="+mn-ea"/>
              <a:cs typeface="+mn-cs"/>
            </a:rPr>
            <a:t>3</a:t>
          </a:r>
          <a:r>
            <a:rPr lang="ja-JP" altLang="en-US" sz="1000">
              <a:solidFill>
                <a:schemeClr val="dk1"/>
              </a:solidFill>
              <a:effectLst/>
              <a:latin typeface="+mn-lt"/>
              <a:ea typeface="+mn-ea"/>
              <a:cs typeface="+mn-cs"/>
            </a:rPr>
            <a:t>に行われた新型コロナウイルス感染症及び経済対策にかかる住民税非課税世帯等臨時特別給付金、子育て世帯への臨時特別給付金（コロナ）の大幅な減により、全体で減</a:t>
          </a:r>
          <a:r>
            <a:rPr lang="ja-JP" altLang="ja-JP" sz="1000">
              <a:solidFill>
                <a:schemeClr val="dk1"/>
              </a:solidFill>
              <a:effectLst/>
              <a:latin typeface="+mn-lt"/>
              <a:ea typeface="+mn-ea"/>
              <a:cs typeface="+mn-cs"/>
            </a:rPr>
            <a:t>（前年度比</a:t>
          </a:r>
          <a:r>
            <a:rPr lang="en-US" altLang="ja-JP" sz="1000">
              <a:solidFill>
                <a:schemeClr val="dk1"/>
              </a:solidFill>
              <a:effectLst/>
              <a:latin typeface="+mn-lt"/>
              <a:ea typeface="+mn-ea"/>
              <a:cs typeface="+mn-cs"/>
            </a:rPr>
            <a:t>87.7</a:t>
          </a:r>
          <a:r>
            <a:rPr lang="ja-JP" altLang="ja-JP" sz="1000">
              <a:solidFill>
                <a:schemeClr val="dk1"/>
              </a:solidFill>
              <a:effectLst/>
              <a:latin typeface="+mn-lt"/>
              <a:ea typeface="+mn-ea"/>
              <a:cs typeface="+mn-cs"/>
            </a:rPr>
            <a:t>％）、公債費において</a:t>
          </a:r>
          <a:r>
            <a:rPr lang="ja-JP" altLang="en-US"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30</a:t>
          </a:r>
          <a:r>
            <a:rPr lang="ja-JP" altLang="en-US" sz="1000">
              <a:solidFill>
                <a:schemeClr val="dk1"/>
              </a:solidFill>
              <a:effectLst/>
              <a:latin typeface="+mn-lt"/>
              <a:ea typeface="+mn-ea"/>
              <a:cs typeface="+mn-cs"/>
            </a:rPr>
            <a:t>年度借入の祖父江支所解体事業、旧平和支所解体事業、新分庁舎等整備事業の償還開始等により</a:t>
          </a:r>
          <a:r>
            <a:rPr lang="ja-JP" altLang="ja-JP" sz="1000">
              <a:solidFill>
                <a:schemeClr val="dk1"/>
              </a:solidFill>
              <a:effectLst/>
              <a:latin typeface="+mn-lt"/>
              <a:ea typeface="+mn-ea"/>
              <a:cs typeface="+mn-cs"/>
            </a:rPr>
            <a:t>増（前年度比</a:t>
          </a:r>
          <a:r>
            <a:rPr lang="en-US" altLang="ja-JP" sz="1000">
              <a:solidFill>
                <a:schemeClr val="dk1"/>
              </a:solidFill>
              <a:effectLst/>
              <a:latin typeface="+mn-lt"/>
              <a:ea typeface="+mn-ea"/>
              <a:cs typeface="+mn-cs"/>
            </a:rPr>
            <a:t>103.9</a:t>
          </a:r>
          <a:r>
            <a:rPr lang="ja-JP" altLang="ja-JP" sz="1000">
              <a:solidFill>
                <a:schemeClr val="dk1"/>
              </a:solidFill>
              <a:effectLst/>
              <a:latin typeface="+mn-lt"/>
              <a:ea typeface="+mn-ea"/>
              <a:cs typeface="+mn-cs"/>
            </a:rPr>
            <a:t>％）となっている。その他の経費については、積立金において</a:t>
          </a:r>
          <a:r>
            <a:rPr lang="ja-JP" altLang="en-US" sz="1000">
              <a:solidFill>
                <a:schemeClr val="dk1"/>
              </a:solidFill>
              <a:effectLst/>
              <a:latin typeface="+mn-lt"/>
              <a:ea typeface="+mn-ea"/>
              <a:cs typeface="+mn-cs"/>
            </a:rPr>
            <a:t>減債基金積立金、公共施設整備基金積立金の減となった一方で、財政調整基金積立金、また令和</a:t>
          </a:r>
          <a:r>
            <a:rPr lang="en-US" altLang="ja-JP" sz="1000">
              <a:solidFill>
                <a:schemeClr val="dk1"/>
              </a:solidFill>
              <a:effectLst/>
              <a:latin typeface="+mn-lt"/>
              <a:ea typeface="+mn-ea"/>
              <a:cs typeface="+mn-cs"/>
            </a:rPr>
            <a:t>4</a:t>
          </a:r>
          <a:r>
            <a:rPr lang="ja-JP" altLang="en-US" sz="1000">
              <a:solidFill>
                <a:schemeClr val="dk1"/>
              </a:solidFill>
              <a:effectLst/>
              <a:latin typeface="+mn-lt"/>
              <a:ea typeface="+mn-ea"/>
              <a:cs typeface="+mn-cs"/>
            </a:rPr>
            <a:t>年度に基金造成したまちづくり振興基金積立金の皆増により大幅増</a:t>
          </a:r>
          <a:r>
            <a:rPr lang="ja-JP" altLang="ja-JP" sz="1000">
              <a:solidFill>
                <a:schemeClr val="dk1"/>
              </a:solidFill>
              <a:effectLst/>
              <a:latin typeface="+mn-lt"/>
              <a:ea typeface="+mn-ea"/>
              <a:cs typeface="+mn-cs"/>
            </a:rPr>
            <a:t>（前年度比</a:t>
          </a:r>
          <a:r>
            <a:rPr lang="en-US" altLang="ja-JP" sz="1000">
              <a:solidFill>
                <a:schemeClr val="dk1"/>
              </a:solidFill>
              <a:effectLst/>
              <a:latin typeface="+mn-lt"/>
              <a:ea typeface="+mn-ea"/>
              <a:cs typeface="+mn-cs"/>
            </a:rPr>
            <a:t>237.9</a:t>
          </a:r>
          <a:r>
            <a:rPr lang="ja-JP" altLang="ja-JP" sz="1000">
              <a:solidFill>
                <a:schemeClr val="dk1"/>
              </a:solidFill>
              <a:effectLst/>
              <a:latin typeface="+mn-lt"/>
              <a:ea typeface="+mn-ea"/>
              <a:cs typeface="+mn-cs"/>
            </a:rPr>
            <a:t>％）となっている。補助費等については、</a:t>
          </a:r>
          <a:r>
            <a:rPr lang="ja-JP" altLang="en-US" sz="1000">
              <a:solidFill>
                <a:schemeClr val="dk1"/>
              </a:solidFill>
              <a:effectLst/>
              <a:latin typeface="+mn-lt"/>
              <a:ea typeface="+mn-ea"/>
              <a:cs typeface="+mn-cs"/>
            </a:rPr>
            <a:t>マイナンバーカード普及促進商品券交付金や新型コロナウイルス対策ポイント還元事業交付金などの減があった一方で、電力・ガス・食料品等価格高騰緊急支援給付金、水道事業補助金、各種令和</a:t>
          </a:r>
          <a:r>
            <a:rPr lang="en-US" altLang="ja-JP" sz="1000">
              <a:solidFill>
                <a:schemeClr val="dk1"/>
              </a:solidFill>
              <a:effectLst/>
              <a:latin typeface="+mn-lt"/>
              <a:ea typeface="+mn-ea"/>
              <a:cs typeface="+mn-cs"/>
            </a:rPr>
            <a:t>3</a:t>
          </a:r>
          <a:r>
            <a:rPr lang="ja-JP" altLang="en-US" sz="1000">
              <a:solidFill>
                <a:schemeClr val="dk1"/>
              </a:solidFill>
              <a:effectLst/>
              <a:latin typeface="+mn-lt"/>
              <a:ea typeface="+mn-ea"/>
              <a:cs typeface="+mn-cs"/>
            </a:rPr>
            <a:t>年度事業の前年度国庫支出金返納金などにより全体で増</a:t>
          </a:r>
          <a:r>
            <a:rPr lang="ja-JP" altLang="ja-JP" sz="1000">
              <a:solidFill>
                <a:schemeClr val="dk1"/>
              </a:solidFill>
              <a:effectLst/>
              <a:latin typeface="+mn-lt"/>
              <a:ea typeface="+mn-ea"/>
              <a:cs typeface="+mn-cs"/>
            </a:rPr>
            <a:t>（前年度比</a:t>
          </a:r>
          <a:r>
            <a:rPr lang="en-US" altLang="ja-JP" sz="1000">
              <a:solidFill>
                <a:schemeClr val="dk1"/>
              </a:solidFill>
              <a:effectLst/>
              <a:latin typeface="+mn-lt"/>
              <a:ea typeface="+mn-ea"/>
              <a:cs typeface="+mn-cs"/>
            </a:rPr>
            <a:t>125.0</a:t>
          </a:r>
          <a:r>
            <a:rPr lang="ja-JP" altLang="ja-JP" sz="1000">
              <a:solidFill>
                <a:schemeClr val="dk1"/>
              </a:solidFill>
              <a:effectLst/>
              <a:latin typeface="+mn-lt"/>
              <a:ea typeface="+mn-ea"/>
              <a:cs typeface="+mn-cs"/>
            </a:rPr>
            <a:t>％）</a:t>
          </a:r>
          <a:r>
            <a:rPr lang="ja-JP" altLang="en-US" sz="1000">
              <a:solidFill>
                <a:schemeClr val="dk1"/>
              </a:solidFill>
              <a:effectLst/>
              <a:latin typeface="+mn-lt"/>
              <a:ea typeface="+mn-ea"/>
              <a:cs typeface="+mn-cs"/>
            </a:rPr>
            <a:t>となった。</a:t>
          </a:r>
          <a:r>
            <a:rPr lang="ja-JP" altLang="ja-JP" sz="1000">
              <a:solidFill>
                <a:schemeClr val="dk1"/>
              </a:solidFill>
              <a:effectLst/>
              <a:latin typeface="+mn-lt"/>
              <a:ea typeface="+mn-ea"/>
              <a:cs typeface="+mn-cs"/>
            </a:rPr>
            <a:t>今後は、緊急防災減災事業債を活用した事業の実施に伴う償還金及び合併特例債、臨時財政対策債の償還金の増による公債費の増や、少子高齢社会の進行に伴う扶助費及び後期高齢者医療特別会計や介護保険特別会計などへの繰出金の増加が見込まれるため、引き続き、事務事業の見直しや行財政改革等の実施を図り、住民一人あたりのコストを削減していく必要が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134,281
130,822
79.35
55,137,938
51,315,890
3,277,488
29,489,961
48,686,948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35</xdr:row>
      <xdr:rowOff>125004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8330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9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82550</xdr:rowOff>
    </xdr:from>
    <xdr:to>
      <xdr:col>19</xdr:col>
      <xdr:colOff>177800</xdr:colOff>
      <xdr:row>36</xdr:row>
      <xdr:rowOff>14514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83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147700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150042</xdr:rowOff>
    </xdr:from>
    <xdr:to>
      <xdr:col>15</xdr:col>
      <xdr:colOff>50800</xdr:colOff>
      <xdr:row>36</xdr:row>
      <xdr:rowOff>14514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507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28501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150042</xdr:rowOff>
    </xdr:from>
    <xdr:to>
      <xdr:col>10</xdr:col>
      <xdr:colOff>114300</xdr:colOff>
      <xdr:row>36</xdr:row>
      <xdr:rowOff>34108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507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155320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74204</xdr:rowOff>
    </xdr:from>
    <xdr:to>
      <xdr:col>24</xdr:col>
      <xdr:colOff>114300</xdr:colOff>
      <xdr:row>36</xdr:row>
      <xdr:rowOff>4354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52631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31750</xdr:rowOff>
    </xdr:from>
    <xdr:to>
      <xdr:col>20</xdr:col>
      <xdr:colOff>38100</xdr:colOff>
      <xdr:row>35</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124477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135164</xdr:rowOff>
    </xdr:from>
    <xdr:to>
      <xdr:col>15</xdr:col>
      <xdr:colOff>101600</xdr:colOff>
      <xdr:row>36</xdr:row>
      <xdr:rowOff>65314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56441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99242</xdr:rowOff>
    </xdr:from>
    <xdr:to>
      <xdr:col>10</xdr:col>
      <xdr:colOff>165100</xdr:colOff>
      <xdr:row>36</xdr:row>
      <xdr:rowOff>29392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20519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154758</xdr:rowOff>
    </xdr:from>
    <xdr:to>
      <xdr:col>6</xdr:col>
      <xdr:colOff>38100</xdr:colOff>
      <xdr:row>36</xdr:row>
      <xdr:rowOff>84908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76035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36284</xdr:rowOff>
    </xdr:from>
    <xdr:to>
      <xdr:col>24</xdr:col>
      <xdr:colOff>63500</xdr:colOff>
      <xdr:row>58</xdr:row>
      <xdr:rowOff>91542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08934"/>
          <a:ext cx="838200" cy="2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114364</xdr:rowOff>
    </xdr:from>
    <xdr:to>
      <xdr:col>19</xdr:col>
      <xdr:colOff>177800</xdr:colOff>
      <xdr:row>58</xdr:row>
      <xdr:rowOff>91542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686864"/>
          <a:ext cx="889000" cy="1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114364</xdr:rowOff>
    </xdr:from>
    <xdr:to>
      <xdr:col>15</xdr:col>
      <xdr:colOff>50800</xdr:colOff>
      <xdr:row>58</xdr:row>
      <xdr:rowOff>58065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686864"/>
          <a:ext cx="889000" cy="13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58065</xdr:rowOff>
    </xdr:from>
    <xdr:to>
      <xdr:col>10</xdr:col>
      <xdr:colOff>114300</xdr:colOff>
      <xdr:row>58</xdr:row>
      <xdr:rowOff>123101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02165"/>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156934</xdr:rowOff>
    </xdr:from>
    <xdr:to>
      <xdr:col>24</xdr:col>
      <xdr:colOff>114300</xdr:colOff>
      <xdr:row>57</xdr:row>
      <xdr:rowOff>87084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135361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40742</xdr:rowOff>
    </xdr:from>
    <xdr:to>
      <xdr:col>20</xdr:col>
      <xdr:colOff>38100</xdr:colOff>
      <xdr:row>58</xdr:row>
      <xdr:rowOff>142342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133469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63564</xdr:rowOff>
    </xdr:from>
    <xdr:to>
      <xdr:col>15</xdr:col>
      <xdr:colOff>101600</xdr:colOff>
      <xdr:row>50</xdr:row>
      <xdr:rowOff>165164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6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156291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72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7265</xdr:rowOff>
    </xdr:from>
    <xdr:to>
      <xdr:col>10</xdr:col>
      <xdr:colOff>165100</xdr:colOff>
      <xdr:row>58</xdr:row>
      <xdr:rowOff>108865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99992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72301</xdr:rowOff>
    </xdr:from>
    <xdr:to>
      <xdr:col>6</xdr:col>
      <xdr:colOff>38100</xdr:colOff>
      <xdr:row>59</xdr:row>
      <xdr:rowOff>2451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165028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170485</xdr:rowOff>
    </xdr:from>
    <xdr:to>
      <xdr:col>24</xdr:col>
      <xdr:colOff>63500</xdr:colOff>
      <xdr:row>75</xdr:row>
      <xdr:rowOff>121126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857785"/>
          <a:ext cx="838200" cy="1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91794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07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170485</xdr:rowOff>
    </xdr:from>
    <xdr:to>
      <xdr:col>19</xdr:col>
      <xdr:colOff>177800</xdr:colOff>
      <xdr:row>78</xdr:row>
      <xdr:rowOff>1702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57785"/>
          <a:ext cx="889000" cy="5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18851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36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143111</xdr:rowOff>
    </xdr:from>
    <xdr:to>
      <xdr:col>15</xdr:col>
      <xdr:colOff>50800</xdr:colOff>
      <xdr:row>78</xdr:row>
      <xdr:rowOff>1702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44761"/>
          <a:ext cx="889000" cy="3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137951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8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143111</xdr:rowOff>
    </xdr:from>
    <xdr:to>
      <xdr:col>10</xdr:col>
      <xdr:colOff>114300</xdr:colOff>
      <xdr:row>78</xdr:row>
      <xdr:rowOff>132462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4761"/>
          <a:ext cx="889000" cy="1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62437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44321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70326</xdr:rowOff>
    </xdr:from>
    <xdr:to>
      <xdr:col>24</xdr:col>
      <xdr:colOff>114300</xdr:colOff>
      <xdr:row>76</xdr:row>
      <xdr:rowOff>476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48753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0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119685</xdr:rowOff>
    </xdr:from>
    <xdr:to>
      <xdr:col>20</xdr:col>
      <xdr:colOff>38100</xdr:colOff>
      <xdr:row>75</xdr:row>
      <xdr:rowOff>49835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40962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9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122352</xdr:rowOff>
    </xdr:from>
    <xdr:to>
      <xdr:col>15</xdr:col>
      <xdr:colOff>101600</xdr:colOff>
      <xdr:row>78</xdr:row>
      <xdr:rowOff>52502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43629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1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92311</xdr:rowOff>
    </xdr:from>
    <xdr:to>
      <xdr:col>10</xdr:col>
      <xdr:colOff>165100</xdr:colOff>
      <xdr:row>78</xdr:row>
      <xdr:rowOff>22461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8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81662</xdr:rowOff>
    </xdr:from>
    <xdr:to>
      <xdr:col>6</xdr:col>
      <xdr:colOff>38100</xdr:colOff>
      <xdr:row>79</xdr:row>
      <xdr:rowOff>11812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2939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84654</xdr:rowOff>
    </xdr:from>
    <xdr:to>
      <xdr:col>24</xdr:col>
      <xdr:colOff>63500</xdr:colOff>
      <xdr:row>97</xdr:row>
      <xdr:rowOff>14953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43854"/>
          <a:ext cx="838200" cy="10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61028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77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154398</xdr:rowOff>
    </xdr:from>
    <xdr:to>
      <xdr:col>19</xdr:col>
      <xdr:colOff>177800</xdr:colOff>
      <xdr:row>97</xdr:row>
      <xdr:rowOff>14953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42148"/>
          <a:ext cx="889000" cy="2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150379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154398</xdr:rowOff>
    </xdr:from>
    <xdr:to>
      <xdr:col>15</xdr:col>
      <xdr:colOff>50800</xdr:colOff>
      <xdr:row>97</xdr:row>
      <xdr:rowOff>54158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42148"/>
          <a:ext cx="889000" cy="24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169326</xdr:rowOff>
    </xdr:from>
    <xdr:to>
      <xdr:col>10</xdr:col>
      <xdr:colOff>114300</xdr:colOff>
      <xdr:row>97</xdr:row>
      <xdr:rowOff>54158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28526"/>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33854</xdr:rowOff>
    </xdr:from>
    <xdr:to>
      <xdr:col>24</xdr:col>
      <xdr:colOff>114300</xdr:colOff>
      <xdr:row>96</xdr:row>
      <xdr:rowOff>135454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120231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135603</xdr:rowOff>
    </xdr:from>
    <xdr:to>
      <xdr:col>20</xdr:col>
      <xdr:colOff>38100</xdr:colOff>
      <xdr:row>97</xdr:row>
      <xdr:rowOff>65753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56880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103598</xdr:rowOff>
    </xdr:from>
    <xdr:to>
      <xdr:col>15</xdr:col>
      <xdr:colOff>101600</xdr:colOff>
      <xdr:row>96</xdr:row>
      <xdr:rowOff>33748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50275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6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3358</xdr:rowOff>
    </xdr:from>
    <xdr:to>
      <xdr:col>10</xdr:col>
      <xdr:colOff>165100</xdr:colOff>
      <xdr:row>97</xdr:row>
      <xdr:rowOff>104958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96085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2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118526</xdr:rowOff>
    </xdr:from>
    <xdr:to>
      <xdr:col>6</xdr:col>
      <xdr:colOff>38100</xdr:colOff>
      <xdr:row>97</xdr:row>
      <xdr:rowOff>48676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39803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165852</xdr:rowOff>
    </xdr:from>
    <xdr:to>
      <xdr:col>55</xdr:col>
      <xdr:colOff>0</xdr:colOff>
      <xdr:row>38</xdr:row>
      <xdr:rowOff>65634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09502"/>
          <a:ext cx="8382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165852</xdr:rowOff>
    </xdr:from>
    <xdr:to>
      <xdr:col>50</xdr:col>
      <xdr:colOff>114300</xdr:colOff>
      <xdr:row>38</xdr:row>
      <xdr:rowOff>60696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0950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167955</xdr:rowOff>
    </xdr:from>
    <xdr:to>
      <xdr:col>45</xdr:col>
      <xdr:colOff>177800</xdr:colOff>
      <xdr:row>38</xdr:row>
      <xdr:rowOff>60696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11605"/>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137323</xdr:rowOff>
    </xdr:from>
    <xdr:to>
      <xdr:col>41</xdr:col>
      <xdr:colOff>50800</xdr:colOff>
      <xdr:row>37</xdr:row>
      <xdr:rowOff>167955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8097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161398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161856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14834</xdr:rowOff>
    </xdr:from>
    <xdr:to>
      <xdr:col>55</xdr:col>
      <xdr:colOff>50800</xdr:colOff>
      <xdr:row>38</xdr:row>
      <xdr:rowOff>116434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101211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44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115052</xdr:rowOff>
    </xdr:from>
    <xdr:to>
      <xdr:col>50</xdr:col>
      <xdr:colOff>165100</xdr:colOff>
      <xdr:row>38</xdr:row>
      <xdr:rowOff>45202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36329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5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9896</xdr:rowOff>
    </xdr:from>
    <xdr:to>
      <xdr:col>46</xdr:col>
      <xdr:colOff>38100</xdr:colOff>
      <xdr:row>38</xdr:row>
      <xdr:rowOff>111496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102623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1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117155</xdr:rowOff>
    </xdr:from>
    <xdr:to>
      <xdr:col>41</xdr:col>
      <xdr:colOff>101600</xdr:colOff>
      <xdr:row>38</xdr:row>
      <xdr:rowOff>47305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38432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55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86523</xdr:rowOff>
    </xdr:from>
    <xdr:to>
      <xdr:col>36</xdr:col>
      <xdr:colOff>165100</xdr:colOff>
      <xdr:row>38</xdr:row>
      <xdr:rowOff>16673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7800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52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156480</xdr:rowOff>
    </xdr:from>
    <xdr:to>
      <xdr:col>55</xdr:col>
      <xdr:colOff>0</xdr:colOff>
      <xdr:row>57</xdr:row>
      <xdr:rowOff>32852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57680"/>
          <a:ext cx="838200" cy="4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102255</xdr:rowOff>
    </xdr:from>
    <xdr:to>
      <xdr:col>50</xdr:col>
      <xdr:colOff>114300</xdr:colOff>
      <xdr:row>56</xdr:row>
      <xdr:rowOff>156480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03455"/>
          <a:ext cx="889000" cy="5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102255</xdr:rowOff>
    </xdr:from>
    <xdr:to>
      <xdr:col>45</xdr:col>
      <xdr:colOff>177800</xdr:colOff>
      <xdr:row>56</xdr:row>
      <xdr:rowOff>146512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03455"/>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166128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146512</xdr:rowOff>
    </xdr:from>
    <xdr:to>
      <xdr:col>41</xdr:col>
      <xdr:colOff>50800</xdr:colOff>
      <xdr:row>57</xdr:row>
      <xdr:rowOff>52238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47712"/>
          <a:ext cx="8890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153502</xdr:rowOff>
    </xdr:from>
    <xdr:to>
      <xdr:col>55</xdr:col>
      <xdr:colOff>50800</xdr:colOff>
      <xdr:row>57</xdr:row>
      <xdr:rowOff>83652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131929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3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105680</xdr:rowOff>
    </xdr:from>
    <xdr:to>
      <xdr:col>50</xdr:col>
      <xdr:colOff>165100</xdr:colOff>
      <xdr:row>57</xdr:row>
      <xdr:rowOff>35830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26957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79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51455</xdr:rowOff>
    </xdr:from>
    <xdr:to>
      <xdr:col>46</xdr:col>
      <xdr:colOff>38100</xdr:colOff>
      <xdr:row>56</xdr:row>
      <xdr:rowOff>153055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169582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95712</xdr:rowOff>
    </xdr:from>
    <xdr:to>
      <xdr:col>41</xdr:col>
      <xdr:colOff>101600</xdr:colOff>
      <xdr:row>57</xdr:row>
      <xdr:rowOff>25862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16989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78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1438</xdr:rowOff>
    </xdr:from>
    <xdr:to>
      <xdr:col>36</xdr:col>
      <xdr:colOff>165100</xdr:colOff>
      <xdr:row>57</xdr:row>
      <xdr:rowOff>103038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94165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6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xdr:rowOff>
    </xdr:from>
    <xdr:to>
      <xdr:col>55</xdr:col>
      <xdr:colOff>0</xdr:colOff>
      <xdr:row>78</xdr:row>
      <xdr:rowOff>27687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82307"/>
          <a:ext cx="8382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143853</xdr:rowOff>
    </xdr:from>
    <xdr:to>
      <xdr:col>50</xdr:col>
      <xdr:colOff>114300</xdr:colOff>
      <xdr:row>78</xdr:row>
      <xdr:rowOff>9207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550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143853</xdr:rowOff>
    </xdr:from>
    <xdr:to>
      <xdr:col>45</xdr:col>
      <xdr:colOff>177800</xdr:colOff>
      <xdr:row>77</xdr:row>
      <xdr:rowOff>144501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550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74553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120002</xdr:rowOff>
    </xdr:from>
    <xdr:to>
      <xdr:col>41</xdr:col>
      <xdr:colOff>50800</xdr:colOff>
      <xdr:row>77</xdr:row>
      <xdr:rowOff>144501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1652"/>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44416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65447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148337</xdr:rowOff>
    </xdr:from>
    <xdr:to>
      <xdr:col>55</xdr:col>
      <xdr:colOff>50800</xdr:colOff>
      <xdr:row>78</xdr:row>
      <xdr:rowOff>78487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63264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129857</xdr:rowOff>
    </xdr:from>
    <xdr:to>
      <xdr:col>50</xdr:col>
      <xdr:colOff>165100</xdr:colOff>
      <xdr:row>78</xdr:row>
      <xdr:rowOff>60007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51134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2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93053</xdr:rowOff>
    </xdr:from>
    <xdr:to>
      <xdr:col>46</xdr:col>
      <xdr:colOff>38100</xdr:colOff>
      <xdr:row>78</xdr:row>
      <xdr:rowOff>23203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93701</xdr:rowOff>
    </xdr:from>
    <xdr:to>
      <xdr:col>41</xdr:col>
      <xdr:colOff>101600</xdr:colOff>
      <xdr:row>78</xdr:row>
      <xdr:rowOff>23851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14978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8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69202</xdr:rowOff>
    </xdr:from>
    <xdr:to>
      <xdr:col>36</xdr:col>
      <xdr:colOff>165100</xdr:colOff>
      <xdr:row>77</xdr:row>
      <xdr:rowOff>170802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161929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130775</xdr:rowOff>
    </xdr:from>
    <xdr:to>
      <xdr:col>55</xdr:col>
      <xdr:colOff>0</xdr:colOff>
      <xdr:row>97</xdr:row>
      <xdr:rowOff>135891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61425"/>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130775</xdr:rowOff>
    </xdr:from>
    <xdr:to>
      <xdr:col>50</xdr:col>
      <xdr:colOff>114300</xdr:colOff>
      <xdr:row>97</xdr:row>
      <xdr:rowOff>131324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6142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7047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131324</xdr:rowOff>
    </xdr:from>
    <xdr:to>
      <xdr:col>45</xdr:col>
      <xdr:colOff>177800</xdr:colOff>
      <xdr:row>97</xdr:row>
      <xdr:rowOff>138347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61974"/>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10678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55452</xdr:rowOff>
    </xdr:from>
    <xdr:to>
      <xdr:col>41</xdr:col>
      <xdr:colOff>50800</xdr:colOff>
      <xdr:row>97</xdr:row>
      <xdr:rowOff>138347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86102"/>
          <a:ext cx="889000" cy="8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153116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85091</xdr:rowOff>
    </xdr:from>
    <xdr:to>
      <xdr:col>55</xdr:col>
      <xdr:colOff>50800</xdr:colOff>
      <xdr:row>98</xdr:row>
      <xdr:rowOff>15241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35620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79975</xdr:rowOff>
    </xdr:from>
    <xdr:to>
      <xdr:col>50</xdr:col>
      <xdr:colOff>165100</xdr:colOff>
      <xdr:row>98</xdr:row>
      <xdr:rowOff>10125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80524</xdr:rowOff>
    </xdr:from>
    <xdr:to>
      <xdr:col>46</xdr:col>
      <xdr:colOff>38100</xdr:colOff>
      <xdr:row>98</xdr:row>
      <xdr:rowOff>10674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1801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87547</xdr:rowOff>
    </xdr:from>
    <xdr:to>
      <xdr:col>41</xdr:col>
      <xdr:colOff>101600</xdr:colOff>
      <xdr:row>98</xdr:row>
      <xdr:rowOff>17697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4652</xdr:rowOff>
    </xdr:from>
    <xdr:to>
      <xdr:col>36</xdr:col>
      <xdr:colOff>165100</xdr:colOff>
      <xdr:row>97</xdr:row>
      <xdr:rowOff>106252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122779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145986</xdr:rowOff>
    </xdr:from>
    <xdr:to>
      <xdr:col>85</xdr:col>
      <xdr:colOff>126364</xdr:colOff>
      <xdr:row>38</xdr:row>
      <xdr:rowOff>148749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89486"/>
          <a:ext cx="1269" cy="137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152576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148749</xdr:rowOff>
    </xdr:from>
    <xdr:to>
      <xdr:col>86</xdr:col>
      <xdr:colOff>25400</xdr:colOff>
      <xdr:row>38</xdr:row>
      <xdr:rowOff>148749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92663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145986</xdr:rowOff>
    </xdr:from>
    <xdr:to>
      <xdr:col>86</xdr:col>
      <xdr:colOff>25400</xdr:colOff>
      <xdr:row>30</xdr:row>
      <xdr:rowOff>145986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8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124079</xdr:rowOff>
    </xdr:from>
    <xdr:to>
      <xdr:col>85</xdr:col>
      <xdr:colOff>127000</xdr:colOff>
      <xdr:row>38</xdr:row>
      <xdr:rowOff>54070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7729"/>
          <a:ext cx="838200" cy="10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77392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7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54515</xdr:rowOff>
    </xdr:from>
    <xdr:to>
      <xdr:col>85</xdr:col>
      <xdr:colOff>177800</xdr:colOff>
      <xdr:row>36</xdr:row>
      <xdr:rowOff>156115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730</xdr:rowOff>
    </xdr:from>
    <xdr:to>
      <xdr:col>81</xdr:col>
      <xdr:colOff>50800</xdr:colOff>
      <xdr:row>38</xdr:row>
      <xdr:rowOff>54070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58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53848</xdr:rowOff>
    </xdr:from>
    <xdr:to>
      <xdr:col>81</xdr:col>
      <xdr:colOff>101600</xdr:colOff>
      <xdr:row>36</xdr:row>
      <xdr:rowOff>155448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730</xdr:rowOff>
    </xdr:from>
    <xdr:to>
      <xdr:col>76</xdr:col>
      <xdr:colOff>114300</xdr:colOff>
      <xdr:row>38</xdr:row>
      <xdr:rowOff>44164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58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131763</xdr:rowOff>
    </xdr:from>
    <xdr:to>
      <xdr:col>76</xdr:col>
      <xdr:colOff>165100</xdr:colOff>
      <xdr:row>36</xdr:row>
      <xdr:rowOff>61913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78440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89789</xdr:rowOff>
    </xdr:from>
    <xdr:to>
      <xdr:col>71</xdr:col>
      <xdr:colOff>177800</xdr:colOff>
      <xdr:row>38</xdr:row>
      <xdr:rowOff>44164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61989"/>
          <a:ext cx="889000" cy="29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167386</xdr:rowOff>
    </xdr:from>
    <xdr:to>
      <xdr:col>72</xdr:col>
      <xdr:colOff>38100</xdr:colOff>
      <xdr:row>36</xdr:row>
      <xdr:rowOff>97536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114063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82709</xdr:rowOff>
    </xdr:from>
    <xdr:to>
      <xdr:col>67</xdr:col>
      <xdr:colOff>101600</xdr:colOff>
      <xdr:row>37</xdr:row>
      <xdr:rowOff>12859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5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73279</xdr:rowOff>
    </xdr:from>
    <xdr:to>
      <xdr:col>85</xdr:col>
      <xdr:colOff>177800</xdr:colOff>
      <xdr:row>38</xdr:row>
      <xdr:rowOff>3429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51706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3270</xdr:rowOff>
    </xdr:from>
    <xdr:to>
      <xdr:col>81</xdr:col>
      <xdr:colOff>101600</xdr:colOff>
      <xdr:row>38</xdr:row>
      <xdr:rowOff>104870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95997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121380</xdr:rowOff>
    </xdr:from>
    <xdr:to>
      <xdr:col>76</xdr:col>
      <xdr:colOff>165100</xdr:colOff>
      <xdr:row>38</xdr:row>
      <xdr:rowOff>51530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42657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164814</xdr:rowOff>
    </xdr:from>
    <xdr:to>
      <xdr:col>72</xdr:col>
      <xdr:colOff>38100</xdr:colOff>
      <xdr:row>38</xdr:row>
      <xdr:rowOff>94964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86091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38989</xdr:rowOff>
    </xdr:from>
    <xdr:to>
      <xdr:col>67</xdr:col>
      <xdr:colOff>101600</xdr:colOff>
      <xdr:row>36</xdr:row>
      <xdr:rowOff>140589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157116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143211</xdr:rowOff>
    </xdr:from>
    <xdr:to>
      <xdr:col>85</xdr:col>
      <xdr:colOff>127000</xdr:colOff>
      <xdr:row>58</xdr:row>
      <xdr:rowOff>9185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15861"/>
          <a:ext cx="838200" cy="3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110603</xdr:rowOff>
    </xdr:from>
    <xdr:to>
      <xdr:col>81</xdr:col>
      <xdr:colOff>50800</xdr:colOff>
      <xdr:row>58</xdr:row>
      <xdr:rowOff>9185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40353"/>
          <a:ext cx="889000" cy="4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110603</xdr:rowOff>
    </xdr:from>
    <xdr:to>
      <xdr:col>76</xdr:col>
      <xdr:colOff>114300</xdr:colOff>
      <xdr:row>57</xdr:row>
      <xdr:rowOff>153661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40353"/>
          <a:ext cx="889000" cy="38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64992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153661</xdr:rowOff>
    </xdr:from>
    <xdr:to>
      <xdr:col>71</xdr:col>
      <xdr:colOff>177800</xdr:colOff>
      <xdr:row>58</xdr:row>
      <xdr:rowOff>110994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26311"/>
          <a:ext cx="889000" cy="12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92411</xdr:rowOff>
    </xdr:from>
    <xdr:to>
      <xdr:col>85</xdr:col>
      <xdr:colOff>177800</xdr:colOff>
      <xdr:row>58</xdr:row>
      <xdr:rowOff>22561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6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7338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129835</xdr:rowOff>
    </xdr:from>
    <xdr:to>
      <xdr:col>81</xdr:col>
      <xdr:colOff>101600</xdr:colOff>
      <xdr:row>58</xdr:row>
      <xdr:rowOff>59985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51112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9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59803</xdr:rowOff>
    </xdr:from>
    <xdr:to>
      <xdr:col>76</xdr:col>
      <xdr:colOff>165100</xdr:colOff>
      <xdr:row>55</xdr:row>
      <xdr:rowOff>161403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6480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102861</xdr:rowOff>
    </xdr:from>
    <xdr:to>
      <xdr:col>72</xdr:col>
      <xdr:colOff>38100</xdr:colOff>
      <xdr:row>58</xdr:row>
      <xdr:rowOff>33011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7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24138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60194</xdr:rowOff>
    </xdr:from>
    <xdr:to>
      <xdr:col>67</xdr:col>
      <xdr:colOff>101600</xdr:colOff>
      <xdr:row>58</xdr:row>
      <xdr:rowOff>161794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152921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130136</xdr:rowOff>
    </xdr:from>
    <xdr:to>
      <xdr:col>85</xdr:col>
      <xdr:colOff>127000</xdr:colOff>
      <xdr:row>95</xdr:row>
      <xdr:rowOff>152482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17886"/>
          <a:ext cx="8382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135399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80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152482</xdr:rowOff>
    </xdr:from>
    <xdr:to>
      <xdr:col>81</xdr:col>
      <xdr:colOff>50800</xdr:colOff>
      <xdr:row>95</xdr:row>
      <xdr:rowOff>162294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40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141509</xdr:rowOff>
    </xdr:from>
    <xdr:to>
      <xdr:col>76</xdr:col>
      <xdr:colOff>114300</xdr:colOff>
      <xdr:row>95</xdr:row>
      <xdr:rowOff>162294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429259"/>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141509</xdr:rowOff>
    </xdr:from>
    <xdr:to>
      <xdr:col>71</xdr:col>
      <xdr:colOff>177800</xdr:colOff>
      <xdr:row>95</xdr:row>
      <xdr:rowOff>152712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29259"/>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79336</xdr:rowOff>
    </xdr:from>
    <xdr:to>
      <xdr:col>85</xdr:col>
      <xdr:colOff>177800</xdr:colOff>
      <xdr:row>96</xdr:row>
      <xdr:rowOff>9486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57763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4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101682</xdr:rowOff>
    </xdr:from>
    <xdr:to>
      <xdr:col>81</xdr:col>
      <xdr:colOff>101600</xdr:colOff>
      <xdr:row>96</xdr:row>
      <xdr:rowOff>31832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22959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8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111494</xdr:rowOff>
    </xdr:from>
    <xdr:to>
      <xdr:col>76</xdr:col>
      <xdr:colOff>165100</xdr:colOff>
      <xdr:row>96</xdr:row>
      <xdr:rowOff>41644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32771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90709</xdr:rowOff>
    </xdr:from>
    <xdr:to>
      <xdr:col>72</xdr:col>
      <xdr:colOff>38100</xdr:colOff>
      <xdr:row>96</xdr:row>
      <xdr:rowOff>20859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7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101912</xdr:rowOff>
    </xdr:from>
    <xdr:to>
      <xdr:col>67</xdr:col>
      <xdr:colOff>101600</xdr:colOff>
      <xdr:row>96</xdr:row>
      <xdr:rowOff>32062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23189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56723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38435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10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総務費については、</a:t>
          </a:r>
          <a:r>
            <a:rPr lang="ja-JP" altLang="en-US" sz="1100">
              <a:solidFill>
                <a:schemeClr val="dk1"/>
              </a:solidFill>
              <a:effectLst/>
              <a:latin typeface="+mn-lt"/>
              <a:ea typeface="+mn-ea"/>
              <a:cs typeface="+mn-cs"/>
            </a:rPr>
            <a:t>減債基金積立金の減となった一方で、まちづくり振興基金積立金や特定天井改修工事（市民会館）の皆増で全体で増</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144.9</a:t>
          </a:r>
          <a:r>
            <a:rPr lang="ja-JP" altLang="ja-JP" sz="1100">
              <a:solidFill>
                <a:schemeClr val="dk1"/>
              </a:solidFill>
              <a:effectLst/>
              <a:latin typeface="+mn-lt"/>
              <a:ea typeface="+mn-ea"/>
              <a:cs typeface="+mn-cs"/>
            </a:rPr>
            <a:t>％）となった。民生費については、</a:t>
          </a:r>
          <a:r>
            <a:rPr lang="ja-JP" altLang="en-US" sz="1100">
              <a:solidFill>
                <a:schemeClr val="dk1"/>
              </a:solidFill>
              <a:effectLst/>
              <a:latin typeface="+mn-lt"/>
              <a:ea typeface="+mn-ea"/>
              <a:cs typeface="+mn-cs"/>
            </a:rPr>
            <a:t>電力・ガス・食料品等価格高騰緊急支援給付金の皆増の一方で、子育て世帯への臨時特別給付金の減により</a:t>
          </a:r>
          <a:r>
            <a:rPr lang="ja-JP" altLang="ja-JP" sz="1100">
              <a:solidFill>
                <a:schemeClr val="dk1"/>
              </a:solidFill>
              <a:effectLst/>
              <a:latin typeface="+mn-lt"/>
              <a:ea typeface="+mn-ea"/>
              <a:cs typeface="+mn-cs"/>
            </a:rPr>
            <a:t>全体で</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96.0</a:t>
          </a:r>
          <a:r>
            <a:rPr lang="ja-JP" altLang="ja-JP" sz="1100">
              <a:solidFill>
                <a:schemeClr val="dk1"/>
              </a:solidFill>
              <a:effectLst/>
              <a:latin typeface="+mn-lt"/>
              <a:ea typeface="+mn-ea"/>
              <a:cs typeface="+mn-cs"/>
            </a:rPr>
            <a:t>％）、教育費については、</a:t>
          </a:r>
          <a:r>
            <a:rPr lang="ja-JP" altLang="en-US" sz="1100">
              <a:solidFill>
                <a:schemeClr val="dk1"/>
              </a:solidFill>
              <a:effectLst/>
              <a:latin typeface="+mn-lt"/>
              <a:ea typeface="+mn-ea"/>
              <a:cs typeface="+mn-cs"/>
            </a:rPr>
            <a:t>施設整備工事費（中学校費）の減となった一方で、施設設備工事費（小学校費）の増、学校給食物資購入等の増により、</a:t>
          </a:r>
          <a:r>
            <a:rPr lang="ja-JP" altLang="ja-JP" sz="1100">
              <a:solidFill>
                <a:schemeClr val="dk1"/>
              </a:solidFill>
              <a:effectLst/>
              <a:latin typeface="+mn-lt"/>
              <a:ea typeface="+mn-ea"/>
              <a:cs typeface="+mn-cs"/>
            </a:rPr>
            <a:t>全体で増（前年度比</a:t>
          </a:r>
          <a:r>
            <a:rPr lang="en-US" altLang="ja-JP" sz="1100">
              <a:solidFill>
                <a:schemeClr val="dk1"/>
              </a:solidFill>
              <a:effectLst/>
              <a:latin typeface="+mn-lt"/>
              <a:ea typeface="+mn-ea"/>
              <a:cs typeface="+mn-cs"/>
            </a:rPr>
            <a:t>106.4</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また、衛生費については、</a:t>
          </a:r>
          <a:r>
            <a:rPr lang="ja-JP" altLang="en-US" sz="1100">
              <a:solidFill>
                <a:schemeClr val="dk1"/>
              </a:solidFill>
              <a:effectLst/>
              <a:latin typeface="+mn-lt"/>
              <a:ea typeface="+mn-ea"/>
              <a:cs typeface="+mn-cs"/>
            </a:rPr>
            <a:t>予防接種委託料の減となった一方で、水道事業負担金の皆増や前年度国庫支出金返納金の増により、</a:t>
          </a:r>
          <a:r>
            <a:rPr lang="ja-JP" altLang="ja-JP" sz="1100">
              <a:solidFill>
                <a:schemeClr val="dk1"/>
              </a:solidFill>
              <a:effectLst/>
              <a:latin typeface="+mn-lt"/>
              <a:ea typeface="+mn-ea"/>
              <a:cs typeface="+mn-cs"/>
            </a:rPr>
            <a:t>全体で</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113.5</a:t>
          </a:r>
          <a:r>
            <a:rPr lang="ja-JP" altLang="ja-JP" sz="1100">
              <a:solidFill>
                <a:schemeClr val="dk1"/>
              </a:solidFill>
              <a:effectLst/>
              <a:latin typeface="+mn-lt"/>
              <a:ea typeface="+mn-ea"/>
              <a:cs typeface="+mn-cs"/>
            </a:rPr>
            <a:t>％）となっており、消防費については、</a:t>
          </a:r>
          <a:r>
            <a:rPr lang="ja-JP" altLang="en-US" sz="1100">
              <a:solidFill>
                <a:schemeClr val="dk1"/>
              </a:solidFill>
              <a:effectLst/>
              <a:latin typeface="+mn-lt"/>
              <a:ea typeface="+mn-ea"/>
              <a:cs typeface="+mn-cs"/>
            </a:rPr>
            <a:t>施設整備工事費の減の一方で、備品購入費（消防車両）や分団詰所にかかる土地購入費の皆増、避難所公衆無線</a:t>
          </a:r>
          <a:r>
            <a:rPr lang="en-US" altLang="ja-JP" sz="1100">
              <a:solidFill>
                <a:schemeClr val="dk1"/>
              </a:solidFill>
              <a:effectLst/>
              <a:latin typeface="+mn-lt"/>
              <a:ea typeface="+mn-ea"/>
              <a:cs typeface="+mn-cs"/>
            </a:rPr>
            <a:t>LAN</a:t>
          </a:r>
          <a:r>
            <a:rPr lang="ja-JP" altLang="en-US" sz="1100">
              <a:solidFill>
                <a:schemeClr val="dk1"/>
              </a:solidFill>
              <a:effectLst/>
              <a:latin typeface="+mn-lt"/>
              <a:ea typeface="+mn-ea"/>
              <a:cs typeface="+mn-cs"/>
            </a:rPr>
            <a:t>整備修繕等の増により、</a:t>
          </a:r>
          <a:r>
            <a:rPr lang="ja-JP" altLang="ja-JP" sz="1100">
              <a:solidFill>
                <a:schemeClr val="dk1"/>
              </a:solidFill>
              <a:effectLst/>
              <a:latin typeface="+mn-lt"/>
              <a:ea typeface="+mn-ea"/>
              <a:cs typeface="+mn-cs"/>
            </a:rPr>
            <a:t>全体で増（前年度比</a:t>
          </a:r>
          <a:r>
            <a:rPr lang="en-US" altLang="ja-JP" sz="1100">
              <a:solidFill>
                <a:schemeClr val="dk1"/>
              </a:solidFill>
              <a:effectLst/>
              <a:latin typeface="+mn-lt"/>
              <a:ea typeface="+mn-ea"/>
              <a:cs typeface="+mn-cs"/>
            </a:rPr>
            <a:t>109.1</a:t>
          </a:r>
          <a:r>
            <a:rPr lang="ja-JP" altLang="ja-JP" sz="1100">
              <a:solidFill>
                <a:schemeClr val="dk1"/>
              </a:solidFill>
              <a:effectLst/>
              <a:latin typeface="+mn-lt"/>
              <a:ea typeface="+mn-ea"/>
              <a:cs typeface="+mn-cs"/>
            </a:rPr>
            <a:t>％）となっている。</a:t>
          </a:r>
          <a:endParaRPr lang="ja-JP" altLang="ja-JP" sz="1400">
            <a:effectLst/>
          </a:endParaRPr>
        </a:p>
        <a:p>
          <a:r>
            <a:rPr lang="ja-JP" altLang="ja-JP" sz="1100">
              <a:solidFill>
                <a:schemeClr val="dk1"/>
              </a:solidFill>
              <a:effectLst/>
              <a:latin typeface="+mn-lt"/>
              <a:ea typeface="+mn-ea"/>
              <a:cs typeface="+mn-cs"/>
            </a:rPr>
            <a:t>　今後は、少子高齢化社会の進行による民生費の増加や、近年の合併特例債を活用した事業の実施に伴う償還金及び臨時財政対策債の償還金の増による公債費の増加が見込まれる。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財政調整基金については、災害等不測の事態に備えるために積み立てたことにより、増となった。</a:t>
          </a:r>
          <a:endParaRPr lang="ja-JP" altLang="ja-JP" sz="1400">
            <a:effectLst/>
          </a:endParaRPr>
        </a:p>
        <a:p>
          <a:r>
            <a:rPr kumimoji="1" lang="ja-JP" altLang="en-US" sz="1100">
              <a:solidFill>
                <a:schemeClr val="dk1"/>
              </a:solidFill>
              <a:effectLst/>
              <a:latin typeface="+mn-lt"/>
              <a:ea typeface="+mn-ea"/>
              <a:cs typeface="+mn-cs"/>
            </a:rPr>
            <a:t>実質収支額について、地方税や法人事業税交付金、地方消費税交付金が当初見込んでいたよりも上振れたものの、新型コロナウイルス対策関連施策に係る国庫補助金の精算を令和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年度に行ったことなどから、歳入歳出差引額が令和３年度に比べ減となり、前年から</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ポイント減少した。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全ての会計において、赤字額（資金不足額）はなく、健全な財政状況であるといえる。</a:t>
          </a:r>
          <a:endParaRPr lang="ja-JP" altLang="ja-JP" sz="1400">
            <a:effectLst/>
          </a:endParaRPr>
        </a:p>
        <a:p>
          <a:r>
            <a:rPr kumimoji="1" lang="ja-JP" altLang="ja-JP" sz="1100">
              <a:solidFill>
                <a:schemeClr val="dk1"/>
              </a:solidFill>
              <a:effectLst/>
              <a:latin typeface="+mn-lt"/>
              <a:ea typeface="+mn-ea"/>
              <a:cs typeface="+mn-cs"/>
            </a:rPr>
            <a:t>　一般会計については、令和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新型コロナウイルス対策関連施策に係る国庫補助金を歳出に対し多く受け入れをしている事業が減少した一方で、当初見込んでいたよりも地方税の収入が多かったことなどから、歳入歳出差引額が令和３年度に比べ減となったことにより、前年から</a:t>
          </a:r>
          <a:r>
            <a:rPr kumimoji="1" lang="en-US" altLang="ja-JP" sz="1100">
              <a:solidFill>
                <a:schemeClr val="dk1"/>
              </a:solidFill>
              <a:effectLst/>
              <a:latin typeface="+mn-lt"/>
              <a:ea typeface="+mn-ea"/>
              <a:cs typeface="+mn-cs"/>
            </a:rPr>
            <a:t>2.38</a:t>
          </a:r>
          <a:r>
            <a:rPr kumimoji="1" lang="ja-JP" altLang="ja-JP" sz="1100">
              <a:solidFill>
                <a:schemeClr val="dk1"/>
              </a:solidFill>
              <a:effectLst/>
              <a:latin typeface="+mn-lt"/>
              <a:ea typeface="+mn-ea"/>
              <a:cs typeface="+mn-cs"/>
            </a:rPr>
            <a:t>ポイント減少した。</a:t>
          </a:r>
          <a:endParaRPr lang="ja-JP" altLang="ja-JP">
            <a:effectLst/>
          </a:endParaRPr>
        </a:p>
        <a:p>
          <a:r>
            <a:rPr kumimoji="1" lang="ja-JP" altLang="ja-JP" sz="1100">
              <a:solidFill>
                <a:schemeClr val="dk1"/>
              </a:solidFill>
              <a:effectLst/>
              <a:latin typeface="+mn-lt"/>
              <a:ea typeface="+mn-ea"/>
              <a:cs typeface="+mn-cs"/>
            </a:rPr>
            <a:t>　水道事業については、</a:t>
          </a:r>
          <a:r>
            <a:rPr kumimoji="1" lang="ja-JP" altLang="en-US" sz="1100">
              <a:solidFill>
                <a:schemeClr val="dk1"/>
              </a:solidFill>
              <a:effectLst/>
              <a:latin typeface="+mn-lt"/>
              <a:ea typeface="+mn-ea"/>
              <a:cs typeface="+mn-cs"/>
            </a:rPr>
            <a:t>電気料金の値上げに伴う動力費の増加により、費用が増加した一方で新型コロナウイルス感染症の影響を踏まえた水道料金の準備料金の免除により、給水収益が減少</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ポイントの減少となっている。</a:t>
          </a:r>
          <a:endParaRPr lang="ja-JP" altLang="ja-JP" sz="1400">
            <a:effectLst/>
          </a:endParaRPr>
        </a:p>
        <a:p>
          <a:r>
            <a:rPr kumimoji="1" lang="ja-JP" altLang="ja-JP" sz="1100">
              <a:solidFill>
                <a:schemeClr val="dk1"/>
              </a:solidFill>
              <a:effectLst/>
              <a:latin typeface="+mn-lt"/>
              <a:ea typeface="+mn-ea"/>
              <a:cs typeface="+mn-cs"/>
            </a:rPr>
            <a:t>　病院事業については、長引く新型コロナウイルス感染症や医局の人事異動等による医師数の減等の影響を受け、医業収益等が減少した一方で新型コロナウイルス関連の国庫及び県費補助金の収入があったため、前年度から</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ポイントの増加となっている。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55137938</v>
      </c>
      <c r="BO4" s="485"/>
      <c r="BP4" s="485"/>
      <c r="BQ4" s="485"/>
      <c r="BR4" s="485"/>
      <c r="BS4" s="485"/>
      <c r="BT4" s="485"/>
      <c r="BU4" s="486"/>
      <c r="BV4" s="484">
        <v>53701616</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11.1</v>
      </c>
      <c r="CU4" s="625"/>
      <c r="CV4" s="625"/>
      <c r="CW4" s="625"/>
      <c r="CX4" s="625"/>
      <c r="CY4" s="625"/>
      <c r="CZ4" s="625"/>
      <c r="DA4" s="626"/>
      <c r="DB4" s="624">
        <v>13.4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51315890</v>
      </c>
      <c r="BO5" s="456"/>
      <c r="BP5" s="456"/>
      <c r="BQ5" s="456"/>
      <c r="BR5" s="456"/>
      <c r="BS5" s="456"/>
      <c r="BT5" s="456"/>
      <c r="BU5" s="457"/>
      <c r="BV5" s="455">
        <v>49400906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89.9</v>
      </c>
      <c r="CU5" s="453"/>
      <c r="CV5" s="453"/>
      <c r="CW5" s="453"/>
      <c r="CX5" s="453"/>
      <c r="CY5" s="453"/>
      <c r="CZ5" s="453"/>
      <c r="DA5" s="454"/>
      <c r="DB5" s="452">
        <v>84.8</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3822048</v>
      </c>
      <c r="BO6" s="456"/>
      <c r="BP6" s="456"/>
      <c r="BQ6" s="456"/>
      <c r="BR6" s="456"/>
      <c r="BS6" s="456"/>
      <c r="BT6" s="456"/>
      <c r="BU6" s="457"/>
      <c r="BV6" s="455">
        <v>4300710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92.1</v>
      </c>
      <c r="CU6" s="599"/>
      <c r="CV6" s="599"/>
      <c r="CW6" s="599"/>
      <c r="CX6" s="599"/>
      <c r="CY6" s="599"/>
      <c r="CZ6" s="599"/>
      <c r="DA6" s="600"/>
      <c r="DB6" s="598">
        <v>92.5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544560</v>
      </c>
      <c r="BO7" s="456"/>
      <c r="BP7" s="456"/>
      <c r="BQ7" s="456"/>
      <c r="BR7" s="456"/>
      <c r="BS7" s="456"/>
      <c r="BT7" s="456"/>
      <c r="BU7" s="457"/>
      <c r="BV7" s="455">
        <v>242166</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29489961</v>
      </c>
      <c r="CU7" s="456"/>
      <c r="CV7" s="456"/>
      <c r="CW7" s="456"/>
      <c r="CX7" s="456"/>
      <c r="CY7" s="456"/>
      <c r="CZ7" s="456"/>
      <c r="DA7" s="457"/>
      <c r="DB7" s="455">
        <v>30251923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3277488</v>
      </c>
      <c r="BO8" s="456"/>
      <c r="BP8" s="456"/>
      <c r="BQ8" s="456"/>
      <c r="BR8" s="456"/>
      <c r="BS8" s="456"/>
      <c r="BT8" s="456"/>
      <c r="BU8" s="457"/>
      <c r="BV8" s="455">
        <v>4058544</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0.86</v>
      </c>
      <c r="CU8" s="559"/>
      <c r="CV8" s="559"/>
      <c r="CW8" s="559"/>
      <c r="CX8" s="559"/>
      <c r="CY8" s="559"/>
      <c r="CZ8" s="559"/>
      <c r="DA8" s="560"/>
      <c r="DB8" s="558">
        <v>0.88</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134751</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-781056</v>
      </c>
      <c r="BO9" s="456"/>
      <c r="BP9" s="456"/>
      <c r="BQ9" s="456"/>
      <c r="BR9" s="456"/>
      <c r="BS9" s="456"/>
      <c r="BT9" s="456"/>
      <c r="BU9" s="457"/>
      <c r="BV9" s="455">
        <v>2213276</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11.1</v>
      </c>
      <c r="CU9" s="453"/>
      <c r="CV9" s="453"/>
      <c r="CW9" s="453"/>
      <c r="CX9" s="453"/>
      <c r="CY9" s="453"/>
      <c r="CZ9" s="453"/>
      <c r="DA9" s="454"/>
      <c r="DB9" s="452">
        <v>10.9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136867</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301169</v>
      </c>
      <c r="BO10" s="456"/>
      <c r="BP10" s="456"/>
      <c r="BQ10" s="456"/>
      <c r="BR10" s="456"/>
      <c r="BS10" s="456"/>
      <c r="BT10" s="456"/>
      <c r="BU10" s="457"/>
      <c r="BV10" s="455">
        <v>201305</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130</v>
      </c>
      <c r="AV11" s="514"/>
      <c r="AW11" s="514"/>
      <c r="AX11" s="514"/>
      <c r="AY11" s="469" t="s">
        <v>131</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132</v>
      </c>
      <c r="CE11" s="415"/>
      <c r="CF11" s="415"/>
      <c r="CG11" s="415"/>
      <c r="CH11" s="415"/>
      <c r="CI11" s="415"/>
      <c r="CJ11" s="415"/>
      <c r="CK11" s="415"/>
      <c r="CL11" s="415"/>
      <c r="CM11" s="415"/>
      <c r="CN11" s="415"/>
      <c r="CO11" s="415"/>
      <c r="CP11" s="415"/>
      <c r="CQ11" s="415"/>
      <c r="CR11" s="415"/>
      <c r="CS11" s="496"/>
      <c r="CT11" s="558" t="s">
        <v>133</v>
      </c>
      <c r="CU11" s="559"/>
      <c r="CV11" s="559"/>
      <c r="CW11" s="559"/>
      <c r="CX11" s="559"/>
      <c r="CY11" s="559"/>
      <c r="CZ11" s="559"/>
      <c r="DA11" s="560"/>
      <c r="DB11" s="558" t="s">
        <v>134</v>
      </c>
      <c r="DC11" s="559"/>
      <c r="DD11" s="559"/>
      <c r="DE11" s="559"/>
      <c r="DF11" s="559"/>
      <c r="DG11" s="559"/>
      <c r="DH11" s="559"/>
      <c r="DI11" s="560"/>
    </row>
    <row r="12" spans="1:119" ht="18.75" customHeight="1" x14ac:dyDescent="0.2">
      <c r="A12" s="181"/>
      <c r="B12" s="561" t="s">
        <v>135</v>
      </c>
      <c r="C12" s="562"/>
      <c r="D12" s="562"/>
      <c r="E12" s="562"/>
      <c r="F12" s="562"/>
      <c r="G12" s="562"/>
      <c r="H12" s="562"/>
      <c r="I12" s="562"/>
      <c r="J12" s="562"/>
      <c r="K12" s="563"/>
      <c r="L12" s="570" t="s">
        <v>136</v>
      </c>
      <c r="M12" s="571"/>
      <c r="N12" s="571"/>
      <c r="O12" s="571"/>
      <c r="P12" s="571"/>
      <c r="Q12" s="572"/>
      <c r="R12" s="573">
        <v>134281</v>
      </c>
      <c r="S12" s="574"/>
      <c r="T12" s="574"/>
      <c r="U12" s="574"/>
      <c r="V12" s="575"/>
      <c r="W12" s="576" t="s">
        <v>1</v>
      </c>
      <c r="X12" s="514"/>
      <c r="Y12" s="514"/>
      <c r="Z12" s="514"/>
      <c r="AA12" s="514"/>
      <c r="AB12" s="577"/>
      <c r="AC12" s="578" t="s">
        <v>137</v>
      </c>
      <c r="AD12" s="579"/>
      <c r="AE12" s="579"/>
      <c r="AF12" s="579"/>
      <c r="AG12" s="580"/>
      <c r="AH12" s="578" t="s">
        <v>138</v>
      </c>
      <c r="AI12" s="579"/>
      <c r="AJ12" s="579"/>
      <c r="AK12" s="579"/>
      <c r="AL12" s="581"/>
      <c r="AM12" s="512" t="s">
        <v>139</v>
      </c>
      <c r="AN12" s="412"/>
      <c r="AO12" s="412"/>
      <c r="AP12" s="412"/>
      <c r="AQ12" s="412"/>
      <c r="AR12" s="412"/>
      <c r="AS12" s="412"/>
      <c r="AT12" s="413"/>
      <c r="AU12" s="513" t="s">
        <v>140</v>
      </c>
      <c r="AV12" s="514"/>
      <c r="AW12" s="514"/>
      <c r="AX12" s="514"/>
      <c r="AY12" s="469" t="s">
        <v>141</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142</v>
      </c>
      <c r="CE12" s="415"/>
      <c r="CF12" s="415"/>
      <c r="CG12" s="415"/>
      <c r="CH12" s="415"/>
      <c r="CI12" s="415"/>
      <c r="CJ12" s="415"/>
      <c r="CK12" s="415"/>
      <c r="CL12" s="415"/>
      <c r="CM12" s="415"/>
      <c r="CN12" s="415"/>
      <c r="CO12" s="415"/>
      <c r="CP12" s="415"/>
      <c r="CQ12" s="415"/>
      <c r="CR12" s="415"/>
      <c r="CS12" s="496"/>
      <c r="CT12" s="558" t="s">
        <v>143</v>
      </c>
      <c r="CU12" s="559"/>
      <c r="CV12" s="559"/>
      <c r="CW12" s="559"/>
      <c r="CX12" s="559"/>
      <c r="CY12" s="559"/>
      <c r="CZ12" s="559"/>
      <c r="DA12" s="560"/>
      <c r="DB12" s="558" t="s">
        <v>144</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145</v>
      </c>
      <c r="N13" s="540"/>
      <c r="O13" s="540"/>
      <c r="P13" s="540"/>
      <c r="Q13" s="541"/>
      <c r="R13" s="542">
        <v>130822</v>
      </c>
      <c r="S13" s="543"/>
      <c r="T13" s="543"/>
      <c r="U13" s="543"/>
      <c r="V13" s="544"/>
      <c r="W13" s="545" t="s">
        <v>146</v>
      </c>
      <c r="X13" s="441"/>
      <c r="Y13" s="441"/>
      <c r="Z13" s="441"/>
      <c r="AA13" s="441"/>
      <c r="AB13" s="442"/>
      <c r="AC13" s="408">
        <v>2556</v>
      </c>
      <c r="AD13" s="409"/>
      <c r="AE13" s="409"/>
      <c r="AF13" s="409"/>
      <c r="AG13" s="410"/>
      <c r="AH13" s="408">
        <v>2974</v>
      </c>
      <c r="AI13" s="409"/>
      <c r="AJ13" s="409"/>
      <c r="AK13" s="409"/>
      <c r="AL13" s="468"/>
      <c r="AM13" s="512" t="s">
        <v>147</v>
      </c>
      <c r="AN13" s="412"/>
      <c r="AO13" s="412"/>
      <c r="AP13" s="412"/>
      <c r="AQ13" s="412"/>
      <c r="AR13" s="412"/>
      <c r="AS13" s="412"/>
      <c r="AT13" s="413"/>
      <c r="AU13" s="513" t="s">
        <v>148</v>
      </c>
      <c r="AV13" s="514"/>
      <c r="AW13" s="514"/>
      <c r="AX13" s="514"/>
      <c r="AY13" s="469" t="s">
        <v>149</v>
      </c>
      <c r="AZ13" s="470"/>
      <c r="BA13" s="470"/>
      <c r="BB13" s="470"/>
      <c r="BC13" s="470"/>
      <c r="BD13" s="470"/>
      <c r="BE13" s="470"/>
      <c r="BF13" s="470"/>
      <c r="BG13" s="470"/>
      <c r="BH13" s="470"/>
      <c r="BI13" s="470"/>
      <c r="BJ13" s="470"/>
      <c r="BK13" s="470"/>
      <c r="BL13" s="470"/>
      <c r="BM13" s="471"/>
      <c r="BN13" s="455">
        <v>-479887</v>
      </c>
      <c r="BO13" s="456"/>
      <c r="BP13" s="456"/>
      <c r="BQ13" s="456"/>
      <c r="BR13" s="456"/>
      <c r="BS13" s="456"/>
      <c r="BT13" s="456"/>
      <c r="BU13" s="457"/>
      <c r="BV13" s="455">
        <v>2414581</v>
      </c>
      <c r="BW13" s="456"/>
      <c r="BX13" s="456"/>
      <c r="BY13" s="456"/>
      <c r="BZ13" s="456"/>
      <c r="CA13" s="456"/>
      <c r="CB13" s="456"/>
      <c r="CC13" s="457"/>
      <c r="CD13" s="495" t="s">
        <v>150</v>
      </c>
      <c r="CE13" s="415"/>
      <c r="CF13" s="415"/>
      <c r="CG13" s="415"/>
      <c r="CH13" s="415"/>
      <c r="CI13" s="415"/>
      <c r="CJ13" s="415"/>
      <c r="CK13" s="415"/>
      <c r="CL13" s="415"/>
      <c r="CM13" s="415"/>
      <c r="CN13" s="415"/>
      <c r="CO13" s="415"/>
      <c r="CP13" s="415"/>
      <c r="CQ13" s="415"/>
      <c r="CR13" s="415"/>
      <c r="CS13" s="496"/>
      <c r="CT13" s="452">
        <v>2.5</v>
      </c>
      <c r="CU13" s="453"/>
      <c r="CV13" s="453"/>
      <c r="CW13" s="453"/>
      <c r="CX13" s="453"/>
      <c r="CY13" s="453"/>
      <c r="CZ13" s="453"/>
      <c r="DA13" s="454"/>
      <c r="DB13" s="452">
        <v>2.6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151</v>
      </c>
      <c r="M14" s="582"/>
      <c r="N14" s="582"/>
      <c r="O14" s="582"/>
      <c r="P14" s="582"/>
      <c r="Q14" s="583"/>
      <c r="R14" s="542">
        <v>135271</v>
      </c>
      <c r="S14" s="543"/>
      <c r="T14" s="543"/>
      <c r="U14" s="543"/>
      <c r="V14" s="544"/>
      <c r="W14" s="546"/>
      <c r="X14" s="444"/>
      <c r="Y14" s="444"/>
      <c r="Z14" s="444"/>
      <c r="AA14" s="444"/>
      <c r="AB14" s="445"/>
      <c r="AC14" s="535">
        <v>3.9</v>
      </c>
      <c r="AD14" s="536"/>
      <c r="AE14" s="536"/>
      <c r="AF14" s="536"/>
      <c r="AG14" s="537"/>
      <c r="AH14" s="535">
        <v>4.5999999999999996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152</v>
      </c>
      <c r="CE14" s="493"/>
      <c r="CF14" s="493"/>
      <c r="CG14" s="493"/>
      <c r="CH14" s="493"/>
      <c r="CI14" s="493"/>
      <c r="CJ14" s="493"/>
      <c r="CK14" s="493"/>
      <c r="CL14" s="493"/>
      <c r="CM14" s="493"/>
      <c r="CN14" s="493"/>
      <c r="CO14" s="493"/>
      <c r="CP14" s="493"/>
      <c r="CQ14" s="493"/>
      <c r="CR14" s="493"/>
      <c r="CS14" s="494"/>
      <c r="CT14" s="552" t="s">
        <v>153</v>
      </c>
      <c r="CU14" s="553"/>
      <c r="CV14" s="553"/>
      <c r="CW14" s="553"/>
      <c r="CX14" s="553"/>
      <c r="CY14" s="553"/>
      <c r="CZ14" s="553"/>
      <c r="DA14" s="554"/>
      <c r="DB14" s="552" t="s">
        <v>154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155</v>
      </c>
      <c r="N15" s="540"/>
      <c r="O15" s="540"/>
      <c r="P15" s="540"/>
      <c r="Q15" s="541"/>
      <c r="R15" s="542">
        <v>131935</v>
      </c>
      <c r="S15" s="543"/>
      <c r="T15" s="543"/>
      <c r="U15" s="543"/>
      <c r="V15" s="544"/>
      <c r="W15" s="545" t="s">
        <v>156</v>
      </c>
      <c r="X15" s="441"/>
      <c r="Y15" s="441"/>
      <c r="Z15" s="441"/>
      <c r="AA15" s="441"/>
      <c r="AB15" s="442"/>
      <c r="AC15" s="408">
        <v>19652</v>
      </c>
      <c r="AD15" s="409"/>
      <c r="AE15" s="409"/>
      <c r="AF15" s="409"/>
      <c r="AG15" s="410"/>
      <c r="AH15" s="408">
        <v>20128</v>
      </c>
      <c r="AI15" s="409"/>
      <c r="AJ15" s="409"/>
      <c r="AK15" s="409"/>
      <c r="AL15" s="468"/>
      <c r="AM15" s="512"/>
      <c r="AN15" s="412"/>
      <c r="AO15" s="412"/>
      <c r="AP15" s="412"/>
      <c r="AQ15" s="412"/>
      <c r="AR15" s="412"/>
      <c r="AS15" s="412"/>
      <c r="AT15" s="413"/>
      <c r="AU15" s="513"/>
      <c r="AV15" s="514"/>
      <c r="AW15" s="514"/>
      <c r="AX15" s="514"/>
      <c r="AY15" s="481" t="s">
        <v>157</v>
      </c>
      <c r="AZ15" s="482"/>
      <c r="BA15" s="482"/>
      <c r="BB15" s="482"/>
      <c r="BC15" s="482"/>
      <c r="BD15" s="482"/>
      <c r="BE15" s="482"/>
      <c r="BF15" s="482"/>
      <c r="BG15" s="482"/>
      <c r="BH15" s="482"/>
      <c r="BI15" s="482"/>
      <c r="BJ15" s="482"/>
      <c r="BK15" s="482"/>
      <c r="BL15" s="482"/>
      <c r="BM15" s="483"/>
      <c r="BN15" s="484">
        <v>19628865</v>
      </c>
      <c r="BO15" s="485"/>
      <c r="BP15" s="485"/>
      <c r="BQ15" s="485"/>
      <c r="BR15" s="485"/>
      <c r="BS15" s="485"/>
      <c r="BT15" s="485"/>
      <c r="BU15" s="486"/>
      <c r="BV15" s="484">
        <v>19051300</v>
      </c>
      <c r="BW15" s="485"/>
      <c r="BX15" s="485"/>
      <c r="BY15" s="485"/>
      <c r="BZ15" s="485"/>
      <c r="CA15" s="485"/>
      <c r="CB15" s="485"/>
      <c r="CC15" s="486"/>
      <c r="CD15" s="555" t="s">
        <v>158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159</v>
      </c>
      <c r="M16" s="530"/>
      <c r="N16" s="530"/>
      <c r="O16" s="530"/>
      <c r="P16" s="530"/>
      <c r="Q16" s="531"/>
      <c r="R16" s="532" t="s">
        <v>160</v>
      </c>
      <c r="S16" s="533"/>
      <c r="T16" s="533"/>
      <c r="U16" s="533"/>
      <c r="V16" s="534"/>
      <c r="W16" s="546"/>
      <c r="X16" s="444"/>
      <c r="Y16" s="444"/>
      <c r="Z16" s="444"/>
      <c r="AA16" s="444"/>
      <c r="AB16" s="445"/>
      <c r="AC16" s="535">
        <v>30</v>
      </c>
      <c r="AD16" s="536"/>
      <c r="AE16" s="536"/>
      <c r="AF16" s="536"/>
      <c r="AG16" s="537"/>
      <c r="AH16" s="535">
        <v>31</v>
      </c>
      <c r="AI16" s="536"/>
      <c r="AJ16" s="536"/>
      <c r="AK16" s="536"/>
      <c r="AL16" s="538"/>
      <c r="AM16" s="512"/>
      <c r="AN16" s="412"/>
      <c r="AO16" s="412"/>
      <c r="AP16" s="412"/>
      <c r="AQ16" s="412"/>
      <c r="AR16" s="412"/>
      <c r="AS16" s="412"/>
      <c r="AT16" s="413"/>
      <c r="AU16" s="513"/>
      <c r="AV16" s="514"/>
      <c r="AW16" s="514"/>
      <c r="AX16" s="514"/>
      <c r="AY16" s="469" t="s">
        <v>161</v>
      </c>
      <c r="AZ16" s="470"/>
      <c r="BA16" s="470"/>
      <c r="BB16" s="470"/>
      <c r="BC16" s="470"/>
      <c r="BD16" s="470"/>
      <c r="BE16" s="470"/>
      <c r="BF16" s="470"/>
      <c r="BG16" s="470"/>
      <c r="BH16" s="470"/>
      <c r="BI16" s="470"/>
      <c r="BJ16" s="470"/>
      <c r="BK16" s="470"/>
      <c r="BL16" s="470"/>
      <c r="BM16" s="471"/>
      <c r="BN16" s="455">
        <v>23459800</v>
      </c>
      <c r="BO16" s="456"/>
      <c r="BP16" s="456"/>
      <c r="BQ16" s="456"/>
      <c r="BR16" s="456"/>
      <c r="BS16" s="456"/>
      <c r="BT16" s="456"/>
      <c r="BU16" s="457"/>
      <c r="BV16" s="455">
        <v>22500683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162</v>
      </c>
      <c r="N17" s="549"/>
      <c r="O17" s="549"/>
      <c r="P17" s="549"/>
      <c r="Q17" s="550"/>
      <c r="R17" s="532" t="s">
        <v>163</v>
      </c>
      <c r="S17" s="533"/>
      <c r="T17" s="533"/>
      <c r="U17" s="533"/>
      <c r="V17" s="534"/>
      <c r="W17" s="545" t="s">
        <v>164</v>
      </c>
      <c r="X17" s="441"/>
      <c r="Y17" s="441"/>
      <c r="Z17" s="441"/>
      <c r="AA17" s="441"/>
      <c r="AB17" s="442"/>
      <c r="AC17" s="408">
        <v>43253</v>
      </c>
      <c r="AD17" s="409"/>
      <c r="AE17" s="409"/>
      <c r="AF17" s="409"/>
      <c r="AG17" s="410"/>
      <c r="AH17" s="408">
        <v>41744</v>
      </c>
      <c r="AI17" s="409"/>
      <c r="AJ17" s="409"/>
      <c r="AK17" s="409"/>
      <c r="AL17" s="468"/>
      <c r="AM17" s="512"/>
      <c r="AN17" s="412"/>
      <c r="AO17" s="412"/>
      <c r="AP17" s="412"/>
      <c r="AQ17" s="412"/>
      <c r="AR17" s="412"/>
      <c r="AS17" s="412"/>
      <c r="AT17" s="413"/>
      <c r="AU17" s="513"/>
      <c r="AV17" s="514"/>
      <c r="AW17" s="514"/>
      <c r="AX17" s="514"/>
      <c r="AY17" s="469" t="s">
        <v>165</v>
      </c>
      <c r="AZ17" s="470"/>
      <c r="BA17" s="470"/>
      <c r="BB17" s="470"/>
      <c r="BC17" s="470"/>
      <c r="BD17" s="470"/>
      <c r="BE17" s="470"/>
      <c r="BF17" s="470"/>
      <c r="BG17" s="470"/>
      <c r="BH17" s="470"/>
      <c r="BI17" s="470"/>
      <c r="BJ17" s="470"/>
      <c r="BK17" s="470"/>
      <c r="BL17" s="470"/>
      <c r="BM17" s="471"/>
      <c r="BN17" s="455">
        <v>24957366</v>
      </c>
      <c r="BO17" s="456"/>
      <c r="BP17" s="456"/>
      <c r="BQ17" s="456"/>
      <c r="BR17" s="456"/>
      <c r="BS17" s="456"/>
      <c r="BT17" s="456"/>
      <c r="BU17" s="457"/>
      <c r="BV17" s="455">
        <v>24214271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166</v>
      </c>
      <c r="C18" s="506"/>
      <c r="D18" s="506"/>
      <c r="E18" s="507"/>
      <c r="F18" s="507"/>
      <c r="G18" s="507"/>
      <c r="H18" s="507"/>
      <c r="I18" s="507"/>
      <c r="J18" s="507"/>
      <c r="K18" s="507"/>
      <c r="L18" s="508">
        <v>79.349999999999994</v>
      </c>
      <c r="M18" s="508"/>
      <c r="N18" s="508"/>
      <c r="O18" s="508"/>
      <c r="P18" s="508"/>
      <c r="Q18" s="508"/>
      <c r="R18" s="509"/>
      <c r="S18" s="509"/>
      <c r="T18" s="509"/>
      <c r="U18" s="509"/>
      <c r="V18" s="510"/>
      <c r="W18" s="526"/>
      <c r="X18" s="527"/>
      <c r="Y18" s="527"/>
      <c r="Z18" s="527"/>
      <c r="AA18" s="527"/>
      <c r="AB18" s="551"/>
      <c r="AC18" s="425">
        <v>66.099999999999994</v>
      </c>
      <c r="AD18" s="426"/>
      <c r="AE18" s="426"/>
      <c r="AF18" s="426"/>
      <c r="AG18" s="511"/>
      <c r="AH18" s="425">
        <v>64.400000000000006</v>
      </c>
      <c r="AI18" s="426"/>
      <c r="AJ18" s="426"/>
      <c r="AK18" s="426"/>
      <c r="AL18" s="427"/>
      <c r="AM18" s="512"/>
      <c r="AN18" s="412"/>
      <c r="AO18" s="412"/>
      <c r="AP18" s="412"/>
      <c r="AQ18" s="412"/>
      <c r="AR18" s="412"/>
      <c r="AS18" s="412"/>
      <c r="AT18" s="413"/>
      <c r="AU18" s="513"/>
      <c r="AV18" s="514"/>
      <c r="AW18" s="514"/>
      <c r="AX18" s="514"/>
      <c r="AY18" s="469" t="s">
        <v>167</v>
      </c>
      <c r="AZ18" s="470"/>
      <c r="BA18" s="470"/>
      <c r="BB18" s="470"/>
      <c r="BC18" s="470"/>
      <c r="BD18" s="470"/>
      <c r="BE18" s="470"/>
      <c r="BF18" s="470"/>
      <c r="BG18" s="470"/>
      <c r="BH18" s="470"/>
      <c r="BI18" s="470"/>
      <c r="BJ18" s="470"/>
      <c r="BK18" s="470"/>
      <c r="BL18" s="470"/>
      <c r="BM18" s="471"/>
      <c r="BN18" s="455">
        <v>27351492</v>
      </c>
      <c r="BO18" s="456"/>
      <c r="BP18" s="456"/>
      <c r="BQ18" s="456"/>
      <c r="BR18" s="456"/>
      <c r="BS18" s="456"/>
      <c r="BT18" s="456"/>
      <c r="BU18" s="457"/>
      <c r="BV18" s="455">
        <v>26626878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168</v>
      </c>
      <c r="C19" s="506"/>
      <c r="D19" s="506"/>
      <c r="E19" s="507"/>
      <c r="F19" s="507"/>
      <c r="G19" s="507"/>
      <c r="H19" s="507"/>
      <c r="I19" s="507"/>
      <c r="J19" s="507"/>
      <c r="K19" s="507"/>
      <c r="L19" s="515">
        <v>1698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169</v>
      </c>
      <c r="AZ19" s="470"/>
      <c r="BA19" s="470"/>
      <c r="BB19" s="470"/>
      <c r="BC19" s="470"/>
      <c r="BD19" s="470"/>
      <c r="BE19" s="470"/>
      <c r="BF19" s="470"/>
      <c r="BG19" s="470"/>
      <c r="BH19" s="470"/>
      <c r="BI19" s="470"/>
      <c r="BJ19" s="470"/>
      <c r="BK19" s="470"/>
      <c r="BL19" s="470"/>
      <c r="BM19" s="471"/>
      <c r="BN19" s="455">
        <v>37797078</v>
      </c>
      <c r="BO19" s="456"/>
      <c r="BP19" s="456"/>
      <c r="BQ19" s="456"/>
      <c r="BR19" s="456"/>
      <c r="BS19" s="456"/>
      <c r="BT19" s="456"/>
      <c r="BU19" s="457"/>
      <c r="BV19" s="455">
        <v>37200326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170</v>
      </c>
      <c r="C20" s="506"/>
      <c r="D20" s="506"/>
      <c r="E20" s="507"/>
      <c r="F20" s="507"/>
      <c r="G20" s="507"/>
      <c r="H20" s="507"/>
      <c r="I20" s="507"/>
      <c r="J20" s="507"/>
      <c r="K20" s="507"/>
      <c r="L20" s="515">
        <v>52005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171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172</v>
      </c>
      <c r="C22" s="432"/>
      <c r="D22" s="433"/>
      <c r="E22" s="440" t="s">
        <v>1</v>
      </c>
      <c r="F22" s="441"/>
      <c r="G22" s="441"/>
      <c r="H22" s="441"/>
      <c r="I22" s="441"/>
      <c r="J22" s="441"/>
      <c r="K22" s="442"/>
      <c r="L22" s="440" t="s">
        <v>173</v>
      </c>
      <c r="M22" s="441"/>
      <c r="N22" s="441"/>
      <c r="O22" s="441"/>
      <c r="P22" s="442"/>
      <c r="Q22" s="446" t="s">
        <v>174</v>
      </c>
      <c r="R22" s="447"/>
      <c r="S22" s="447"/>
      <c r="T22" s="447"/>
      <c r="U22" s="447"/>
      <c r="V22" s="448"/>
      <c r="W22" s="497" t="s">
        <v>175</v>
      </c>
      <c r="X22" s="432"/>
      <c r="Y22" s="433"/>
      <c r="Z22" s="440" t="s">
        <v>1</v>
      </c>
      <c r="AA22" s="441"/>
      <c r="AB22" s="441"/>
      <c r="AC22" s="441"/>
      <c r="AD22" s="441"/>
      <c r="AE22" s="441"/>
      <c r="AF22" s="441"/>
      <c r="AG22" s="442"/>
      <c r="AH22" s="458" t="s">
        <v>176</v>
      </c>
      <c r="AI22" s="441"/>
      <c r="AJ22" s="441"/>
      <c r="AK22" s="441"/>
      <c r="AL22" s="442"/>
      <c r="AM22" s="458" t="s">
        <v>177</v>
      </c>
      <c r="AN22" s="459"/>
      <c r="AO22" s="459"/>
      <c r="AP22" s="459"/>
      <c r="AQ22" s="459"/>
      <c r="AR22" s="460"/>
      <c r="AS22" s="446" t="s">
        <v>174</v>
      </c>
      <c r="AT22" s="447"/>
      <c r="AU22" s="447"/>
      <c r="AV22" s="447"/>
      <c r="AW22" s="447"/>
      <c r="AX22" s="464"/>
      <c r="AY22" s="481" t="s">
        <v>178</v>
      </c>
      <c r="AZ22" s="482"/>
      <c r="BA22" s="482"/>
      <c r="BB22" s="482"/>
      <c r="BC22" s="482"/>
      <c r="BD22" s="482"/>
      <c r="BE22" s="482"/>
      <c r="BF22" s="482"/>
      <c r="BG22" s="482"/>
      <c r="BH22" s="482"/>
      <c r="BI22" s="482"/>
      <c r="BJ22" s="482"/>
      <c r="BK22" s="482"/>
      <c r="BL22" s="482"/>
      <c r="BM22" s="483"/>
      <c r="BN22" s="484">
        <v>48686948</v>
      </c>
      <c r="BO22" s="485"/>
      <c r="BP22" s="485"/>
      <c r="BQ22" s="485"/>
      <c r="BR22" s="485"/>
      <c r="BS22" s="485"/>
      <c r="BT22" s="485"/>
      <c r="BU22" s="486"/>
      <c r="BV22" s="484">
        <v>47983653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179</v>
      </c>
      <c r="AZ23" s="470"/>
      <c r="BA23" s="470"/>
      <c r="BB23" s="470"/>
      <c r="BC23" s="470"/>
      <c r="BD23" s="470"/>
      <c r="BE23" s="470"/>
      <c r="BF23" s="470"/>
      <c r="BG23" s="470"/>
      <c r="BH23" s="470"/>
      <c r="BI23" s="470"/>
      <c r="BJ23" s="470"/>
      <c r="BK23" s="470"/>
      <c r="BL23" s="470"/>
      <c r="BM23" s="471"/>
      <c r="BN23" s="455">
        <v>27933741</v>
      </c>
      <c r="BO23" s="456"/>
      <c r="BP23" s="456"/>
      <c r="BQ23" s="456"/>
      <c r="BR23" s="456"/>
      <c r="BS23" s="456"/>
      <c r="BT23" s="456"/>
      <c r="BU23" s="457"/>
      <c r="BV23" s="455">
        <v>29394447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180</v>
      </c>
      <c r="F24" s="412"/>
      <c r="G24" s="412"/>
      <c r="H24" s="412"/>
      <c r="I24" s="412"/>
      <c r="J24" s="412"/>
      <c r="K24" s="413"/>
      <c r="L24" s="408">
        <v>1</v>
      </c>
      <c r="M24" s="409"/>
      <c r="N24" s="409"/>
      <c r="O24" s="409"/>
      <c r="P24" s="410"/>
      <c r="Q24" s="408">
        <v>9930</v>
      </c>
      <c r="R24" s="409"/>
      <c r="S24" s="409"/>
      <c r="T24" s="409"/>
      <c r="U24" s="409"/>
      <c r="V24" s="410"/>
      <c r="W24" s="498"/>
      <c r="X24" s="435"/>
      <c r="Y24" s="436"/>
      <c r="Z24" s="411" t="s">
        <v>181</v>
      </c>
      <c r="AA24" s="412"/>
      <c r="AB24" s="412"/>
      <c r="AC24" s="412"/>
      <c r="AD24" s="412"/>
      <c r="AE24" s="412"/>
      <c r="AF24" s="412"/>
      <c r="AG24" s="413"/>
      <c r="AH24" s="408">
        <v>885</v>
      </c>
      <c r="AI24" s="409"/>
      <c r="AJ24" s="409"/>
      <c r="AK24" s="409"/>
      <c r="AL24" s="410"/>
      <c r="AM24" s="408">
        <v>2633760</v>
      </c>
      <c r="AN24" s="409"/>
      <c r="AO24" s="409"/>
      <c r="AP24" s="409"/>
      <c r="AQ24" s="409"/>
      <c r="AR24" s="410"/>
      <c r="AS24" s="408">
        <v>2976</v>
      </c>
      <c r="AT24" s="409"/>
      <c r="AU24" s="409"/>
      <c r="AV24" s="409"/>
      <c r="AW24" s="409"/>
      <c r="AX24" s="468"/>
      <c r="AY24" s="428" t="s">
        <v>182</v>
      </c>
      <c r="AZ24" s="429"/>
      <c r="BA24" s="429"/>
      <c r="BB24" s="429"/>
      <c r="BC24" s="429"/>
      <c r="BD24" s="429"/>
      <c r="BE24" s="429"/>
      <c r="BF24" s="429"/>
      <c r="BG24" s="429"/>
      <c r="BH24" s="429"/>
      <c r="BI24" s="429"/>
      <c r="BJ24" s="429"/>
      <c r="BK24" s="429"/>
      <c r="BL24" s="429"/>
      <c r="BM24" s="430"/>
      <c r="BN24" s="455">
        <v>28066622</v>
      </c>
      <c r="BO24" s="456"/>
      <c r="BP24" s="456"/>
      <c r="BQ24" s="456"/>
      <c r="BR24" s="456"/>
      <c r="BS24" s="456"/>
      <c r="BT24" s="456"/>
      <c r="BU24" s="457"/>
      <c r="BV24" s="455">
        <v>26148637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183</v>
      </c>
      <c r="F25" s="412"/>
      <c r="G25" s="412"/>
      <c r="H25" s="412"/>
      <c r="I25" s="412"/>
      <c r="J25" s="412"/>
      <c r="K25" s="413"/>
      <c r="L25" s="408">
        <v>1</v>
      </c>
      <c r="M25" s="409"/>
      <c r="N25" s="409"/>
      <c r="O25" s="409"/>
      <c r="P25" s="410"/>
      <c r="Q25" s="408">
        <v>8180</v>
      </c>
      <c r="R25" s="409"/>
      <c r="S25" s="409"/>
      <c r="T25" s="409"/>
      <c r="U25" s="409"/>
      <c r="V25" s="410"/>
      <c r="W25" s="498"/>
      <c r="X25" s="435"/>
      <c r="Y25" s="436"/>
      <c r="Z25" s="411" t="s">
        <v>184</v>
      </c>
      <c r="AA25" s="412"/>
      <c r="AB25" s="412"/>
      <c r="AC25" s="412"/>
      <c r="AD25" s="412"/>
      <c r="AE25" s="412"/>
      <c r="AF25" s="412"/>
      <c r="AG25" s="413"/>
      <c r="AH25" s="408">
        <v>154</v>
      </c>
      <c r="AI25" s="409"/>
      <c r="AJ25" s="409"/>
      <c r="AK25" s="409"/>
      <c r="AL25" s="410"/>
      <c r="AM25" s="408">
        <v>451682</v>
      </c>
      <c r="AN25" s="409"/>
      <c r="AO25" s="409"/>
      <c r="AP25" s="409"/>
      <c r="AQ25" s="409"/>
      <c r="AR25" s="410"/>
      <c r="AS25" s="408">
        <v>2933</v>
      </c>
      <c r="AT25" s="409"/>
      <c r="AU25" s="409"/>
      <c r="AV25" s="409"/>
      <c r="AW25" s="409"/>
      <c r="AX25" s="468"/>
      <c r="AY25" s="481" t="s">
        <v>185</v>
      </c>
      <c r="AZ25" s="482"/>
      <c r="BA25" s="482"/>
      <c r="BB25" s="482"/>
      <c r="BC25" s="482"/>
      <c r="BD25" s="482"/>
      <c r="BE25" s="482"/>
      <c r="BF25" s="482"/>
      <c r="BG25" s="482"/>
      <c r="BH25" s="482"/>
      <c r="BI25" s="482"/>
      <c r="BJ25" s="482"/>
      <c r="BK25" s="482"/>
      <c r="BL25" s="482"/>
      <c r="BM25" s="483"/>
      <c r="BN25" s="484">
        <v>2192692</v>
      </c>
      <c r="BO25" s="485"/>
      <c r="BP25" s="485"/>
      <c r="BQ25" s="485"/>
      <c r="BR25" s="485"/>
      <c r="BS25" s="485"/>
      <c r="BT25" s="485"/>
      <c r="BU25" s="486"/>
      <c r="BV25" s="484">
        <v>2247191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186</v>
      </c>
      <c r="F26" s="412"/>
      <c r="G26" s="412"/>
      <c r="H26" s="412"/>
      <c r="I26" s="412"/>
      <c r="J26" s="412"/>
      <c r="K26" s="413"/>
      <c r="L26" s="408">
        <v>1</v>
      </c>
      <c r="M26" s="409"/>
      <c r="N26" s="409"/>
      <c r="O26" s="409"/>
      <c r="P26" s="410"/>
      <c r="Q26" s="408">
        <v>7330</v>
      </c>
      <c r="R26" s="409"/>
      <c r="S26" s="409"/>
      <c r="T26" s="409"/>
      <c r="U26" s="409"/>
      <c r="V26" s="410"/>
      <c r="W26" s="498"/>
      <c r="X26" s="435"/>
      <c r="Y26" s="436"/>
      <c r="Z26" s="411" t="s">
        <v>187</v>
      </c>
      <c r="AA26" s="466"/>
      <c r="AB26" s="466"/>
      <c r="AC26" s="466"/>
      <c r="AD26" s="466"/>
      <c r="AE26" s="466"/>
      <c r="AF26" s="466"/>
      <c r="AG26" s="467"/>
      <c r="AH26" s="408">
        <v>65</v>
      </c>
      <c r="AI26" s="409"/>
      <c r="AJ26" s="409"/>
      <c r="AK26" s="409"/>
      <c r="AL26" s="410"/>
      <c r="AM26" s="408">
        <v>194155</v>
      </c>
      <c r="AN26" s="409"/>
      <c r="AO26" s="409"/>
      <c r="AP26" s="409"/>
      <c r="AQ26" s="409"/>
      <c r="AR26" s="410"/>
      <c r="AS26" s="408">
        <v>2987</v>
      </c>
      <c r="AT26" s="409"/>
      <c r="AU26" s="409"/>
      <c r="AV26" s="409"/>
      <c r="AW26" s="409"/>
      <c r="AX26" s="468"/>
      <c r="AY26" s="495" t="s">
        <v>188</v>
      </c>
      <c r="AZ26" s="415"/>
      <c r="BA26" s="415"/>
      <c r="BB26" s="415"/>
      <c r="BC26" s="415"/>
      <c r="BD26" s="415"/>
      <c r="BE26" s="415"/>
      <c r="BF26" s="415"/>
      <c r="BG26" s="415"/>
      <c r="BH26" s="415"/>
      <c r="BI26" s="415"/>
      <c r="BJ26" s="415"/>
      <c r="BK26" s="415"/>
      <c r="BL26" s="415"/>
      <c r="BM26" s="496"/>
      <c r="BN26" s="455" t="s">
        <v>189</v>
      </c>
      <c r="BO26" s="456"/>
      <c r="BP26" s="456"/>
      <c r="BQ26" s="456"/>
      <c r="BR26" s="456"/>
      <c r="BS26" s="456"/>
      <c r="BT26" s="456"/>
      <c r="BU26" s="457"/>
      <c r="BV26" s="455" t="s">
        <v>189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190</v>
      </c>
      <c r="F27" s="412"/>
      <c r="G27" s="412"/>
      <c r="H27" s="412"/>
      <c r="I27" s="412"/>
      <c r="J27" s="412"/>
      <c r="K27" s="413"/>
      <c r="L27" s="408">
        <v>1</v>
      </c>
      <c r="M27" s="409"/>
      <c r="N27" s="409"/>
      <c r="O27" s="409"/>
      <c r="P27" s="410"/>
      <c r="Q27" s="408">
        <v>5540</v>
      </c>
      <c r="R27" s="409"/>
      <c r="S27" s="409"/>
      <c r="T27" s="409"/>
      <c r="U27" s="409"/>
      <c r="V27" s="410"/>
      <c r="W27" s="498"/>
      <c r="X27" s="435"/>
      <c r="Y27" s="436"/>
      <c r="Z27" s="411" t="s">
        <v>191</v>
      </c>
      <c r="AA27" s="412"/>
      <c r="AB27" s="412"/>
      <c r="AC27" s="412"/>
      <c r="AD27" s="412"/>
      <c r="AE27" s="412"/>
      <c r="AF27" s="412"/>
      <c r="AG27" s="413"/>
      <c r="AH27" s="408" t="s">
        <v>189</v>
      </c>
      <c r="AI27" s="409"/>
      <c r="AJ27" s="409"/>
      <c r="AK27" s="409"/>
      <c r="AL27" s="410"/>
      <c r="AM27" s="408" t="s">
        <v>192</v>
      </c>
      <c r="AN27" s="409"/>
      <c r="AO27" s="409"/>
      <c r="AP27" s="409"/>
      <c r="AQ27" s="409"/>
      <c r="AR27" s="410"/>
      <c r="AS27" s="408" t="s">
        <v>192</v>
      </c>
      <c r="AT27" s="409"/>
      <c r="AU27" s="409"/>
      <c r="AV27" s="409"/>
      <c r="AW27" s="409"/>
      <c r="AX27" s="468"/>
      <c r="AY27" s="492" t="s">
        <v>193</v>
      </c>
      <c r="AZ27" s="493"/>
      <c r="BA27" s="493"/>
      <c r="BB27" s="493"/>
      <c r="BC27" s="493"/>
      <c r="BD27" s="493"/>
      <c r="BE27" s="493"/>
      <c r="BF27" s="493"/>
      <c r="BG27" s="493"/>
      <c r="BH27" s="493"/>
      <c r="BI27" s="493"/>
      <c r="BJ27" s="493"/>
      <c r="BK27" s="493"/>
      <c r="BL27" s="493"/>
      <c r="BM27" s="494"/>
      <c r="BN27" s="489">
        <v>916912</v>
      </c>
      <c r="BO27" s="490"/>
      <c r="BP27" s="490"/>
      <c r="BQ27" s="490"/>
      <c r="BR27" s="490"/>
      <c r="BS27" s="490"/>
      <c r="BT27" s="490"/>
      <c r="BU27" s="491"/>
      <c r="BV27" s="489">
        <v>914079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194</v>
      </c>
      <c r="F28" s="412"/>
      <c r="G28" s="412"/>
      <c r="H28" s="412"/>
      <c r="I28" s="412"/>
      <c r="J28" s="412"/>
      <c r="K28" s="413"/>
      <c r="L28" s="408">
        <v>1</v>
      </c>
      <c r="M28" s="409"/>
      <c r="N28" s="409"/>
      <c r="O28" s="409"/>
      <c r="P28" s="410"/>
      <c r="Q28" s="408">
        <v>5040</v>
      </c>
      <c r="R28" s="409"/>
      <c r="S28" s="409"/>
      <c r="T28" s="409"/>
      <c r="U28" s="409"/>
      <c r="V28" s="410"/>
      <c r="W28" s="498"/>
      <c r="X28" s="435"/>
      <c r="Y28" s="436"/>
      <c r="Z28" s="411" t="s">
        <v>195</v>
      </c>
      <c r="AA28" s="412"/>
      <c r="AB28" s="412"/>
      <c r="AC28" s="412"/>
      <c r="AD28" s="412"/>
      <c r="AE28" s="412"/>
      <c r="AF28" s="412"/>
      <c r="AG28" s="413"/>
      <c r="AH28" s="408" t="s">
        <v>189</v>
      </c>
      <c r="AI28" s="409"/>
      <c r="AJ28" s="409"/>
      <c r="AK28" s="409"/>
      <c r="AL28" s="410"/>
      <c r="AM28" s="408" t="s">
        <v>192</v>
      </c>
      <c r="AN28" s="409"/>
      <c r="AO28" s="409"/>
      <c r="AP28" s="409"/>
      <c r="AQ28" s="409"/>
      <c r="AR28" s="410"/>
      <c r="AS28" s="408" t="s">
        <v>196</v>
      </c>
      <c r="AT28" s="409"/>
      <c r="AU28" s="409"/>
      <c r="AV28" s="409"/>
      <c r="AW28" s="409"/>
      <c r="AX28" s="468"/>
      <c r="AY28" s="472" t="s">
        <v>197</v>
      </c>
      <c r="AZ28" s="473"/>
      <c r="BA28" s="473"/>
      <c r="BB28" s="474"/>
      <c r="BC28" s="481" t="s">
        <v>50</v>
      </c>
      <c r="BD28" s="482"/>
      <c r="BE28" s="482"/>
      <c r="BF28" s="482"/>
      <c r="BG28" s="482"/>
      <c r="BH28" s="482"/>
      <c r="BI28" s="482"/>
      <c r="BJ28" s="482"/>
      <c r="BK28" s="482"/>
      <c r="BL28" s="482"/>
      <c r="BM28" s="483"/>
      <c r="BN28" s="484">
        <v>4734167</v>
      </c>
      <c r="BO28" s="485"/>
      <c r="BP28" s="485"/>
      <c r="BQ28" s="485"/>
      <c r="BR28" s="485"/>
      <c r="BS28" s="485"/>
      <c r="BT28" s="485"/>
      <c r="BU28" s="486"/>
      <c r="BV28" s="484">
        <v>4432998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198</v>
      </c>
      <c r="F29" s="412"/>
      <c r="G29" s="412"/>
      <c r="H29" s="412"/>
      <c r="I29" s="412"/>
      <c r="J29" s="412"/>
      <c r="K29" s="413"/>
      <c r="L29" s="408">
        <v>24</v>
      </c>
      <c r="M29" s="409"/>
      <c r="N29" s="409"/>
      <c r="O29" s="409"/>
      <c r="P29" s="410"/>
      <c r="Q29" s="408">
        <v>4830</v>
      </c>
      <c r="R29" s="409"/>
      <c r="S29" s="409"/>
      <c r="T29" s="409"/>
      <c r="U29" s="409"/>
      <c r="V29" s="410"/>
      <c r="W29" s="499"/>
      <c r="X29" s="500"/>
      <c r="Y29" s="501"/>
      <c r="Z29" s="411" t="s">
        <v>199</v>
      </c>
      <c r="AA29" s="412"/>
      <c r="AB29" s="412"/>
      <c r="AC29" s="412"/>
      <c r="AD29" s="412"/>
      <c r="AE29" s="412"/>
      <c r="AF29" s="412"/>
      <c r="AG29" s="413"/>
      <c r="AH29" s="408">
        <v>885</v>
      </c>
      <c r="AI29" s="409"/>
      <c r="AJ29" s="409"/>
      <c r="AK29" s="409"/>
      <c r="AL29" s="410"/>
      <c r="AM29" s="408">
        <v>2633760</v>
      </c>
      <c r="AN29" s="409"/>
      <c r="AO29" s="409"/>
      <c r="AP29" s="409"/>
      <c r="AQ29" s="409"/>
      <c r="AR29" s="410"/>
      <c r="AS29" s="408">
        <v>2976</v>
      </c>
      <c r="AT29" s="409"/>
      <c r="AU29" s="409"/>
      <c r="AV29" s="409"/>
      <c r="AW29" s="409"/>
      <c r="AX29" s="468"/>
      <c r="AY29" s="475"/>
      <c r="AZ29" s="476"/>
      <c r="BA29" s="476"/>
      <c r="BB29" s="477"/>
      <c r="BC29" s="469" t="s">
        <v>200</v>
      </c>
      <c r="BD29" s="470"/>
      <c r="BE29" s="470"/>
      <c r="BF29" s="470"/>
      <c r="BG29" s="470"/>
      <c r="BH29" s="470"/>
      <c r="BI29" s="470"/>
      <c r="BJ29" s="470"/>
      <c r="BK29" s="470"/>
      <c r="BL29" s="470"/>
      <c r="BM29" s="471"/>
      <c r="BN29" s="455">
        <v>1324808</v>
      </c>
      <c r="BO29" s="456"/>
      <c r="BP29" s="456"/>
      <c r="BQ29" s="456"/>
      <c r="BR29" s="456"/>
      <c r="BS29" s="456"/>
      <c r="BT29" s="456"/>
      <c r="BU29" s="457"/>
      <c r="BV29" s="455">
        <v>1324459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201</v>
      </c>
      <c r="X30" s="423"/>
      <c r="Y30" s="423"/>
      <c r="Z30" s="423"/>
      <c r="AA30" s="423"/>
      <c r="AB30" s="423"/>
      <c r="AC30" s="423"/>
      <c r="AD30" s="423"/>
      <c r="AE30" s="423"/>
      <c r="AF30" s="423"/>
      <c r="AG30" s="424"/>
      <c r="AH30" s="425">
        <v>99.9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11327715</v>
      </c>
      <c r="BO30" s="490"/>
      <c r="BP30" s="490"/>
      <c r="BQ30" s="490"/>
      <c r="BR30" s="490"/>
      <c r="BS30" s="490"/>
      <c r="BT30" s="490"/>
      <c r="BU30" s="491"/>
      <c r="BV30" s="489">
        <v>8320487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202</v>
      </c>
      <c r="D32" s="414"/>
      <c r="E32" s="414"/>
      <c r="F32" s="414"/>
      <c r="G32" s="414"/>
      <c r="H32" s="414"/>
      <c r="I32" s="414"/>
      <c r="J32" s="414"/>
      <c r="K32" s="414"/>
      <c r="L32" s="414"/>
      <c r="M32" s="414"/>
      <c r="N32" s="414"/>
      <c r="O32" s="414"/>
      <c r="P32" s="414"/>
      <c r="Q32" s="414"/>
      <c r="R32" s="414"/>
      <c r="S32" s="414"/>
      <c r="U32" s="415" t="s">
        <v>203</v>
      </c>
      <c r="V32" s="415"/>
      <c r="W32" s="415"/>
      <c r="X32" s="415"/>
      <c r="Y32" s="415"/>
      <c r="Z32" s="415"/>
      <c r="AA32" s="415"/>
      <c r="AB32" s="415"/>
      <c r="AC32" s="415"/>
      <c r="AD32" s="415"/>
      <c r="AE32" s="415"/>
      <c r="AF32" s="415"/>
      <c r="AG32" s="415"/>
      <c r="AH32" s="415"/>
      <c r="AI32" s="415"/>
      <c r="AJ32" s="415"/>
      <c r="AK32" s="415"/>
      <c r="AM32" s="415" t="s">
        <v>204</v>
      </c>
      <c r="AN32" s="415"/>
      <c r="AO32" s="415"/>
      <c r="AP32" s="415"/>
      <c r="AQ32" s="415"/>
      <c r="AR32" s="415"/>
      <c r="AS32" s="415"/>
      <c r="AT32" s="415"/>
      <c r="AU32" s="415"/>
      <c r="AV32" s="415"/>
      <c r="AW32" s="415"/>
      <c r="AX32" s="415"/>
      <c r="AY32" s="415"/>
      <c r="AZ32" s="415"/>
      <c r="BA32" s="415"/>
      <c r="BB32" s="415"/>
      <c r="BC32" s="415"/>
      <c r="BE32" s="415" t="s">
        <v>205</v>
      </c>
      <c r="BF32" s="415"/>
      <c r="BG32" s="415"/>
      <c r="BH32" s="415"/>
      <c r="BI32" s="415"/>
      <c r="BJ32" s="415"/>
      <c r="BK32" s="415"/>
      <c r="BL32" s="415"/>
      <c r="BM32" s="415"/>
      <c r="BN32" s="415"/>
      <c r="BO32" s="415"/>
      <c r="BP32" s="415"/>
      <c r="BQ32" s="415"/>
      <c r="BR32" s="415"/>
      <c r="BS32" s="415"/>
      <c r="BT32" s="415"/>
      <c r="BU32" s="415"/>
      <c r="BW32" s="415" t="s">
        <v>206</v>
      </c>
      <c r="BX32" s="415"/>
      <c r="BY32" s="415"/>
      <c r="BZ32" s="415"/>
      <c r="CA32" s="415"/>
      <c r="CB32" s="415"/>
      <c r="CC32" s="415"/>
      <c r="CD32" s="415"/>
      <c r="CE32" s="415"/>
      <c r="CF32" s="415"/>
      <c r="CG32" s="415"/>
      <c r="CH32" s="415"/>
      <c r="CI32" s="415"/>
      <c r="CJ32" s="415"/>
      <c r="CK32" s="415"/>
      <c r="CL32" s="415"/>
      <c r="CM32" s="415"/>
      <c r="CO32" s="415" t="s">
        <v>207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208</v>
      </c>
      <c r="D33" s="407"/>
      <c r="E33" s="406" t="s">
        <v>209</v>
      </c>
      <c r="F33" s="406"/>
      <c r="G33" s="406"/>
      <c r="H33" s="406"/>
      <c r="I33" s="406"/>
      <c r="J33" s="406"/>
      <c r="K33" s="406"/>
      <c r="L33" s="406"/>
      <c r="M33" s="406"/>
      <c r="N33" s="406"/>
      <c r="O33" s="406"/>
      <c r="P33" s="406"/>
      <c r="Q33" s="406"/>
      <c r="R33" s="406"/>
      <c r="S33" s="406"/>
      <c r="T33" s="206"/>
      <c r="U33" s="407" t="s">
        <v>210</v>
      </c>
      <c r="V33" s="407"/>
      <c r="W33" s="406" t="s">
        <v>211</v>
      </c>
      <c r="X33" s="406"/>
      <c r="Y33" s="406"/>
      <c r="Z33" s="406"/>
      <c r="AA33" s="406"/>
      <c r="AB33" s="406"/>
      <c r="AC33" s="406"/>
      <c r="AD33" s="406"/>
      <c r="AE33" s="406"/>
      <c r="AF33" s="406"/>
      <c r="AG33" s="406"/>
      <c r="AH33" s="406"/>
      <c r="AI33" s="406"/>
      <c r="AJ33" s="406"/>
      <c r="AK33" s="406"/>
      <c r="AL33" s="206"/>
      <c r="AM33" s="407" t="s">
        <v>210</v>
      </c>
      <c r="AN33" s="407"/>
      <c r="AO33" s="406" t="s">
        <v>212</v>
      </c>
      <c r="AP33" s="406"/>
      <c r="AQ33" s="406"/>
      <c r="AR33" s="406"/>
      <c r="AS33" s="406"/>
      <c r="AT33" s="406"/>
      <c r="AU33" s="406"/>
      <c r="AV33" s="406"/>
      <c r="AW33" s="406"/>
      <c r="AX33" s="406"/>
      <c r="AY33" s="406"/>
      <c r="AZ33" s="406"/>
      <c r="BA33" s="406"/>
      <c r="BB33" s="406"/>
      <c r="BC33" s="406"/>
      <c r="BD33" s="207"/>
      <c r="BE33" s="406" t="s">
        <v>213</v>
      </c>
      <c r="BF33" s="406"/>
      <c r="BG33" s="406" t="s">
        <v>214</v>
      </c>
      <c r="BH33" s="406"/>
      <c r="BI33" s="406"/>
      <c r="BJ33" s="406"/>
      <c r="BK33" s="406"/>
      <c r="BL33" s="406"/>
      <c r="BM33" s="406"/>
      <c r="BN33" s="406"/>
      <c r="BO33" s="406"/>
      <c r="BP33" s="406"/>
      <c r="BQ33" s="406"/>
      <c r="BR33" s="406"/>
      <c r="BS33" s="406"/>
      <c r="BT33" s="406"/>
      <c r="BU33" s="406"/>
      <c r="BV33" s="207"/>
      <c r="BW33" s="407" t="s">
        <v>213</v>
      </c>
      <c r="BX33" s="407"/>
      <c r="BY33" s="406" t="s">
        <v>215</v>
      </c>
      <c r="BZ33" s="406"/>
      <c r="CA33" s="406"/>
      <c r="CB33" s="406"/>
      <c r="CC33" s="406"/>
      <c r="CD33" s="406"/>
      <c r="CE33" s="406"/>
      <c r="CF33" s="406"/>
      <c r="CG33" s="406"/>
      <c r="CH33" s="406"/>
      <c r="CI33" s="406"/>
      <c r="CJ33" s="406"/>
      <c r="CK33" s="406"/>
      <c r="CL33" s="406"/>
      <c r="CM33" s="406"/>
      <c r="CN33" s="206"/>
      <c r="CO33" s="407" t="s">
        <v>210</v>
      </c>
      <c r="CP33" s="407"/>
      <c r="CQ33" s="406" t="s">
        <v>216</v>
      </c>
      <c r="CR33" s="406"/>
      <c r="CS33" s="406"/>
      <c r="CT33" s="406"/>
      <c r="CU33" s="406"/>
      <c r="CV33" s="406"/>
      <c r="CW33" s="406"/>
      <c r="CX33" s="406"/>
      <c r="CY33" s="406"/>
      <c r="CZ33" s="406"/>
      <c r="DA33" s="406"/>
      <c r="DB33" s="406"/>
      <c r="DC33" s="406"/>
      <c r="DD33" s="406"/>
      <c r="DE33" s="406"/>
      <c r="DF33" s="206"/>
      <c r="DG33" s="405" t="s">
        <v>217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IF('各会計、関係団体の財政状況及び健全化判断比率'!B35="","",'各会計、関係団体の財政状況及び健全化判断比率'!B35)</f>
        <v>尾張都市計画事業稲沢西土地区画整理事業特別会計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愛知県後期高齢者医療広域連合
（一般会計）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稲沢市土地開発公社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愛知県後期高齢者医療広域連合
(後期高齢者医療特別会計)</v>
      </c>
      <c r="BZ35" s="404"/>
      <c r="CA35" s="404"/>
      <c r="CB35" s="404"/>
      <c r="CC35" s="404"/>
      <c r="CD35" s="404"/>
      <c r="CE35" s="404"/>
      <c r="CF35" s="404"/>
      <c r="CG35" s="404"/>
      <c r="CH35" s="404"/>
      <c r="CI35" s="404"/>
      <c r="CJ35" s="404"/>
      <c r="CK35" s="404"/>
      <c r="CL35" s="404"/>
      <c r="CM35" s="404"/>
      <c r="CN35" s="181"/>
      <c r="CO35" s="403">
        <f t="shared" ref="CO35:CO43" si="3">IF(CQ35="","",CO34+1)</f>
        <v>13</v>
      </c>
      <c r="CP35" s="403"/>
      <c r="CQ35" s="404" t="str">
        <f>IF('各会計、関係団体の財政状況及び健全化判断比率'!BS8="","",'各会計、関係団体の財政状況及び健全化判断比率'!BS8)</f>
        <v>稲沢市文化振興財団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8</v>
      </c>
      <c r="AN37" s="403"/>
      <c r="AO37" s="404" t="str">
        <f>IF('各会計、関係団体の財政状況及び健全化判断比率'!B34="","",'各会計、関係団体の財政状況及び健全化判断比率'!B34)</f>
        <v>集落排水事業会計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218</v>
      </c>
      <c r="E46" s="400" t="s">
        <v>219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220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221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222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223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224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225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fMOpoAgb6cOEH9I+SLrbtfejPE/uBAzf9fwhmcE8kBbbLC7wrIvBdEEntFZxojuZAdH/RK2GxObIXIuE4OWDg==" saltValue="wO5wav5z92kjC0ny2CUz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2">
      <c r="A34" s="22"/>
      <c r="B34" s="31"/>
      <c r="C34" s="1188" t="s">
        <v>583</v>
      </c>
      <c r="D34" s="1188"/>
      <c r="E34" s="1189"/>
      <c r="F34" s="32">
        <v>3.52</v>
      </c>
      <c r="G34" s="33">
        <v>3.08</v>
      </c>
      <c r="H34" s="33">
        <v>6.96</v>
      </c>
      <c r="I34" s="33">
        <v>10.66</v>
      </c>
      <c r="J34" s="34">
        <v>12.44</v>
      </c>
      <c r="K34" s="22"/>
      <c r="L34" s="22"/>
      <c r="M34" s="22"/>
      <c r="N34" s="22"/>
      <c r="O34" s="22"/>
      <c r="P34" s="22"/>
    </row>
    <row r="35" spans="1:16" ht="39" customHeight="1" x14ac:dyDescent="0.2">
      <c r="A35" s="22"/>
      <c r="B35" s="35"/>
      <c r="C35" s="1182" t="s">
        <v>584</v>
      </c>
      <c r="D35" s="1183"/>
      <c r="E35" s="1184"/>
      <c r="F35" s="36">
        <v>8.84</v>
      </c>
      <c r="G35" s="37">
        <v>7.8</v>
      </c>
      <c r="H35" s="37">
        <v>6.32</v>
      </c>
      <c r="I35" s="37">
        <v>13.41</v>
      </c>
      <c r="J35" s="38">
        <v>11.03</v>
      </c>
      <c r="K35" s="22"/>
      <c r="L35" s="22"/>
      <c r="M35" s="22"/>
      <c r="N35" s="22"/>
      <c r="O35" s="22"/>
      <c r="P35" s="22"/>
    </row>
    <row r="36" spans="1:16" ht="39" customHeight="1" x14ac:dyDescent="0.2">
      <c r="A36" s="22"/>
      <c r="B36" s="35"/>
      <c r="C36" s="1182" t="s">
        <v>585</v>
      </c>
      <c r="D36" s="1183"/>
      <c r="E36" s="1184"/>
      <c r="F36" s="36">
        <v>9.35</v>
      </c>
      <c r="G36" s="37">
        <v>8.44</v>
      </c>
      <c r="H36" s="37">
        <v>6.43</v>
      </c>
      <c r="I36" s="37">
        <v>7.06</v>
      </c>
      <c r="J36" s="38">
        <v>5.89</v>
      </c>
      <c r="K36" s="22"/>
      <c r="L36" s="22"/>
      <c r="M36" s="22"/>
      <c r="N36" s="22"/>
      <c r="O36" s="22"/>
      <c r="P36" s="22"/>
    </row>
    <row r="37" spans="1:16" ht="39" customHeight="1" x14ac:dyDescent="0.2">
      <c r="A37" s="22"/>
      <c r="B37" s="35"/>
      <c r="C37" s="1182" t="s">
        <v>586</v>
      </c>
      <c r="D37" s="1183"/>
      <c r="E37" s="1184"/>
      <c r="F37" s="36">
        <v>2.2200000000000002</v>
      </c>
      <c r="G37" s="37">
        <v>2.52</v>
      </c>
      <c r="H37" s="37">
        <v>2.76</v>
      </c>
      <c r="I37" s="37">
        <v>2.73</v>
      </c>
      <c r="J37" s="38">
        <v>3.03</v>
      </c>
      <c r="K37" s="22"/>
      <c r="L37" s="22"/>
      <c r="M37" s="22"/>
      <c r="N37" s="22"/>
      <c r="O37" s="22"/>
      <c r="P37" s="22"/>
    </row>
    <row r="38" spans="1:16" ht="39" customHeight="1" x14ac:dyDescent="0.2">
      <c r="A38" s="22"/>
      <c r="B38" s="35"/>
      <c r="C38" s="1182" t="s">
        <v>587</v>
      </c>
      <c r="D38" s="1183"/>
      <c r="E38" s="1184"/>
      <c r="F38" s="36">
        <v>1.4</v>
      </c>
      <c r="G38" s="37">
        <v>1.1499999999999999</v>
      </c>
      <c r="H38" s="37">
        <v>0.94</v>
      </c>
      <c r="I38" s="37">
        <v>1.25</v>
      </c>
      <c r="J38" s="38">
        <v>1.77</v>
      </c>
      <c r="K38" s="22"/>
      <c r="L38" s="22"/>
      <c r="M38" s="22"/>
      <c r="N38" s="22"/>
      <c r="O38" s="22"/>
      <c r="P38" s="22"/>
    </row>
    <row r="39" spans="1:16" ht="39" customHeight="1" x14ac:dyDescent="0.2">
      <c r="A39" s="22"/>
      <c r="B39" s="35"/>
      <c r="C39" s="1182" t="s">
        <v>588</v>
      </c>
      <c r="D39" s="1183"/>
      <c r="E39" s="1184"/>
      <c r="F39" s="36">
        <v>1.45</v>
      </c>
      <c r="G39" s="37">
        <v>0.77</v>
      </c>
      <c r="H39" s="37">
        <v>1.02</v>
      </c>
      <c r="I39" s="37">
        <v>1.21</v>
      </c>
      <c r="J39" s="38">
        <v>1.28</v>
      </c>
      <c r="K39" s="22"/>
      <c r="L39" s="22"/>
      <c r="M39" s="22"/>
      <c r="N39" s="22"/>
      <c r="O39" s="22"/>
      <c r="P39" s="22"/>
    </row>
    <row r="40" spans="1:16" ht="39" customHeight="1" x14ac:dyDescent="0.2">
      <c r="A40" s="22"/>
      <c r="B40" s="35"/>
      <c r="C40" s="1182" t="s">
        <v>589</v>
      </c>
      <c r="D40" s="1183"/>
      <c r="E40" s="1184"/>
      <c r="F40" s="36">
        <v>1.01</v>
      </c>
      <c r="G40" s="37">
        <v>0.91</v>
      </c>
      <c r="H40" s="37">
        <v>0.92</v>
      </c>
      <c r="I40" s="37">
        <v>0.9</v>
      </c>
      <c r="J40" s="38">
        <v>0.69</v>
      </c>
      <c r="K40" s="22"/>
      <c r="L40" s="22"/>
      <c r="M40" s="22"/>
      <c r="N40" s="22"/>
      <c r="O40" s="22"/>
      <c r="P40" s="22"/>
    </row>
    <row r="41" spans="1:16" ht="39" customHeight="1" x14ac:dyDescent="0.2">
      <c r="A41" s="22"/>
      <c r="B41" s="35"/>
      <c r="C41" s="1182" t="s">
        <v>590</v>
      </c>
      <c r="D41" s="1183"/>
      <c r="E41" s="1184"/>
      <c r="F41" s="36">
        <v>0.26</v>
      </c>
      <c r="G41" s="37">
        <v>0.19</v>
      </c>
      <c r="H41" s="37">
        <v>0.15</v>
      </c>
      <c r="I41" s="37">
        <v>0.18</v>
      </c>
      <c r="J41" s="38">
        <v>0.27</v>
      </c>
      <c r="K41" s="22"/>
      <c r="L41" s="22"/>
      <c r="M41" s="22"/>
      <c r="N41" s="22"/>
      <c r="O41" s="22"/>
      <c r="P41" s="22"/>
    </row>
    <row r="42" spans="1:16" ht="39" customHeight="1" x14ac:dyDescent="0.2">
      <c r="A42" s="22"/>
      <c r="B42" s="39"/>
      <c r="C42" s="1182" t="s">
        <v>591</v>
      </c>
      <c r="D42" s="1183"/>
      <c r="E42" s="1184"/>
      <c r="F42" s="36" t="s">
        <v>535</v>
      </c>
      <c r="G42" s="37" t="s">
        <v>535</v>
      </c>
      <c r="H42" s="37" t="s">
        <v>535</v>
      </c>
      <c r="I42" s="37" t="s">
        <v>535</v>
      </c>
      <c r="J42" s="38" t="s">
        <v>535</v>
      </c>
      <c r="K42" s="22"/>
      <c r="L42" s="22"/>
      <c r="M42" s="22"/>
      <c r="N42" s="22"/>
      <c r="O42" s="22"/>
      <c r="P42" s="22"/>
    </row>
    <row r="43" spans="1:16" ht="39" customHeight="1" thickBot="1" x14ac:dyDescent="0.25">
      <c r="A43" s="22"/>
      <c r="B43" s="40"/>
      <c r="C43" s="1185" t="s">
        <v>592</v>
      </c>
      <c r="D43" s="1186"/>
      <c r="E43" s="1187"/>
      <c r="F43" s="41">
        <v>7.0000000000000007E-2</v>
      </c>
      <c r="G43" s="42">
        <v>7.0000000000000007E-2</v>
      </c>
      <c r="H43" s="42">
        <v>0.1</v>
      </c>
      <c r="I43" s="42">
        <v>7.0000000000000007E-2</v>
      </c>
      <c r="J43" s="43">
        <v>7.0000000000000007E-2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qDJbJcCLNWDCmHfZ/dQZGfMoaUBoRdrWRmDcwtQEgMbPtpzKTRqUthFaML/eW84fXZ/rODmmqZFVm5TmXpc7g==" saltValue="Z/A6ubDm2iDeJlF6mcPY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2">
      <c r="A45" s="48"/>
      <c r="B45" s="1213" t="s">
        <v>11</v>
      </c>
      <c r="C45" s="1214"/>
      <c r="D45" s="58"/>
      <c r="E45" s="1219" t="s">
        <v>12</v>
      </c>
      <c r="F45" s="1219"/>
      <c r="G45" s="1219"/>
      <c r="H45" s="1219"/>
      <c r="I45" s="1219"/>
      <c r="J45" s="1220"/>
      <c r="K45" s="59">
        <v>4156</v>
      </c>
      <c r="L45" s="60">
        <v>4225</v>
      </c>
      <c r="M45" s="60">
        <v>4062</v>
      </c>
      <c r="N45" s="60">
        <v>4103</v>
      </c>
      <c r="O45" s="61">
        <v>4230</v>
      </c>
      <c r="P45" s="48"/>
      <c r="Q45" s="48"/>
      <c r="R45" s="48"/>
      <c r="S45" s="48"/>
      <c r="T45" s="48"/>
      <c r="U45" s="48"/>
    </row>
    <row r="46" spans="1:21" ht="30.75" customHeight="1" x14ac:dyDescent="0.2">
      <c r="A46" s="48"/>
      <c r="B46" s="1215"/>
      <c r="C46" s="1216"/>
      <c r="D46" s="62"/>
      <c r="E46" s="1192" t="s">
        <v>13</v>
      </c>
      <c r="F46" s="1192"/>
      <c r="G46" s="1192"/>
      <c r="H46" s="1192"/>
      <c r="I46" s="1192"/>
      <c r="J46" s="1193"/>
      <c r="K46" s="63" t="s">
        <v>535</v>
      </c>
      <c r="L46" s="64" t="s">
        <v>535</v>
      </c>
      <c r="M46" s="64" t="s">
        <v>535</v>
      </c>
      <c r="N46" s="64" t="s">
        <v>535</v>
      </c>
      <c r="O46" s="65" t="s">
        <v>535</v>
      </c>
      <c r="P46" s="48"/>
      <c r="Q46" s="48"/>
      <c r="R46" s="48"/>
      <c r="S46" s="48"/>
      <c r="T46" s="48"/>
      <c r="U46" s="48"/>
    </row>
    <row r="47" spans="1:21" ht="30.75" customHeight="1" x14ac:dyDescent="0.2">
      <c r="A47" s="48"/>
      <c r="B47" s="1215"/>
      <c r="C47" s="1216"/>
      <c r="D47" s="62"/>
      <c r="E47" s="1192" t="s">
        <v>14</v>
      </c>
      <c r="F47" s="1192"/>
      <c r="G47" s="1192"/>
      <c r="H47" s="1192"/>
      <c r="I47" s="1192"/>
      <c r="J47" s="1193"/>
      <c r="K47" s="63" t="s">
        <v>535</v>
      </c>
      <c r="L47" s="64" t="s">
        <v>535</v>
      </c>
      <c r="M47" s="64" t="s">
        <v>535</v>
      </c>
      <c r="N47" s="64" t="s">
        <v>535</v>
      </c>
      <c r="O47" s="65" t="s">
        <v>535</v>
      </c>
      <c r="P47" s="48"/>
      <c r="Q47" s="48"/>
      <c r="R47" s="48"/>
      <c r="S47" s="48"/>
      <c r="T47" s="48"/>
      <c r="U47" s="48"/>
    </row>
    <row r="48" spans="1:21" ht="30.75" customHeight="1" x14ac:dyDescent="0.2">
      <c r="A48" s="48"/>
      <c r="B48" s="1215"/>
      <c r="C48" s="1216"/>
      <c r="D48" s="62"/>
      <c r="E48" s="1192" t="s">
        <v>15</v>
      </c>
      <c r="F48" s="1192"/>
      <c r="G48" s="1192"/>
      <c r="H48" s="1192"/>
      <c r="I48" s="1192"/>
      <c r="J48" s="1193"/>
      <c r="K48" s="63">
        <v>1532</v>
      </c>
      <c r="L48" s="64">
        <v>1302</v>
      </c>
      <c r="M48" s="64">
        <v>1108</v>
      </c>
      <c r="N48" s="64">
        <v>1108</v>
      </c>
      <c r="O48" s="65">
        <v>1020</v>
      </c>
      <c r="P48" s="48"/>
      <c r="Q48" s="48"/>
      <c r="R48" s="48"/>
      <c r="S48" s="48"/>
      <c r="T48" s="48"/>
      <c r="U48" s="48"/>
    </row>
    <row r="49" spans="1:21" ht="30.75" customHeight="1" x14ac:dyDescent="0.2">
      <c r="A49" s="48"/>
      <c r="B49" s="1215"/>
      <c r="C49" s="1216"/>
      <c r="D49" s="62"/>
      <c r="E49" s="1192" t="s">
        <v>16</v>
      </c>
      <c r="F49" s="1192"/>
      <c r="G49" s="1192"/>
      <c r="H49" s="1192"/>
      <c r="I49" s="1192"/>
      <c r="J49" s="1193"/>
      <c r="K49" s="63" t="s">
        <v>535</v>
      </c>
      <c r="L49" s="64" t="s">
        <v>535</v>
      </c>
      <c r="M49" s="64" t="s">
        <v>535</v>
      </c>
      <c r="N49" s="64" t="s">
        <v>535</v>
      </c>
      <c r="O49" s="65" t="s">
        <v>535</v>
      </c>
      <c r="P49" s="48"/>
      <c r="Q49" s="48"/>
      <c r="R49" s="48"/>
      <c r="S49" s="48"/>
      <c r="T49" s="48"/>
      <c r="U49" s="48"/>
    </row>
    <row r="50" spans="1:21" ht="30.75" customHeight="1" x14ac:dyDescent="0.2">
      <c r="A50" s="48"/>
      <c r="B50" s="1215"/>
      <c r="C50" s="1216"/>
      <c r="D50" s="62"/>
      <c r="E50" s="1192" t="s">
        <v>17</v>
      </c>
      <c r="F50" s="1192"/>
      <c r="G50" s="1192"/>
      <c r="H50" s="1192"/>
      <c r="I50" s="1192"/>
      <c r="J50" s="1193"/>
      <c r="K50" s="63">
        <v>58</v>
      </c>
      <c r="L50" s="64">
        <v>56</v>
      </c>
      <c r="M50" s="64">
        <v>55</v>
      </c>
      <c r="N50" s="64">
        <v>55</v>
      </c>
      <c r="O50" s="65">
        <v>54</v>
      </c>
      <c r="P50" s="48"/>
      <c r="Q50" s="48"/>
      <c r="R50" s="48"/>
      <c r="S50" s="48"/>
      <c r="T50" s="48"/>
      <c r="U50" s="48"/>
    </row>
    <row r="51" spans="1:21" ht="30.75" customHeight="1" x14ac:dyDescent="0.2">
      <c r="A51" s="48"/>
      <c r="B51" s="1217"/>
      <c r="C51" s="1218"/>
      <c r="D51" s="66"/>
      <c r="E51" s="1192" t="s">
        <v>18</v>
      </c>
      <c r="F51" s="1192"/>
      <c r="G51" s="1192"/>
      <c r="H51" s="1192"/>
      <c r="I51" s="1192"/>
      <c r="J51" s="1193"/>
      <c r="K51" s="63" t="s">
        <v>535</v>
      </c>
      <c r="L51" s="64" t="s">
        <v>535</v>
      </c>
      <c r="M51" s="64" t="s">
        <v>535</v>
      </c>
      <c r="N51" s="64" t="s">
        <v>535</v>
      </c>
      <c r="O51" s="65" t="s">
        <v>535</v>
      </c>
      <c r="P51" s="48"/>
      <c r="Q51" s="48"/>
      <c r="R51" s="48"/>
      <c r="S51" s="48"/>
      <c r="T51" s="48"/>
      <c r="U51" s="48"/>
    </row>
    <row r="52" spans="1:21" ht="30.75" customHeight="1" x14ac:dyDescent="0.2">
      <c r="A52" s="48"/>
      <c r="B52" s="1190" t="s">
        <v>19</v>
      </c>
      <c r="C52" s="1191"/>
      <c r="D52" s="66"/>
      <c r="E52" s="1192" t="s">
        <v>20</v>
      </c>
      <c r="F52" s="1192"/>
      <c r="G52" s="1192"/>
      <c r="H52" s="1192"/>
      <c r="I52" s="1192"/>
      <c r="J52" s="1193"/>
      <c r="K52" s="63">
        <v>4839</v>
      </c>
      <c r="L52" s="64">
        <v>4900</v>
      </c>
      <c r="M52" s="64">
        <v>4657</v>
      </c>
      <c r="N52" s="64">
        <v>4531</v>
      </c>
      <c r="O52" s="65">
        <v>4646</v>
      </c>
      <c r="P52" s="48"/>
      <c r="Q52" s="48"/>
      <c r="R52" s="48"/>
      <c r="S52" s="48"/>
      <c r="T52" s="48"/>
      <c r="U52" s="48"/>
    </row>
    <row r="53" spans="1:21" ht="30.75" customHeight="1" thickBot="1" x14ac:dyDescent="0.25">
      <c r="A53" s="48"/>
      <c r="B53" s="1194" t="s">
        <v>21</v>
      </c>
      <c r="C53" s="1195"/>
      <c r="D53" s="67"/>
      <c r="E53" s="1196" t="s">
        <v>22</v>
      </c>
      <c r="F53" s="1196"/>
      <c r="G53" s="1196"/>
      <c r="H53" s="1196"/>
      <c r="I53" s="1196"/>
      <c r="J53" s="1197"/>
      <c r="K53" s="68">
        <v>907</v>
      </c>
      <c r="L53" s="69">
        <v>683</v>
      </c>
      <c r="M53" s="69">
        <v>568</v>
      </c>
      <c r="N53" s="69">
        <v>735</v>
      </c>
      <c r="O53" s="70">
        <v>658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5">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2">
      <c r="B58" s="1198" t="s">
        <v>26</v>
      </c>
      <c r="C58" s="1199"/>
      <c r="D58" s="1204" t="s">
        <v>27</v>
      </c>
      <c r="E58" s="1205"/>
      <c r="F58" s="1205"/>
      <c r="G58" s="1205"/>
      <c r="H58" s="1205"/>
      <c r="I58" s="1205"/>
      <c r="J58" s="1206"/>
      <c r="K58" s="83"/>
      <c r="L58" s="84"/>
      <c r="M58" s="84"/>
      <c r="N58" s="84"/>
      <c r="O58" s="85"/>
    </row>
    <row r="59" spans="1:21" ht="31.5" customHeight="1" x14ac:dyDescent="0.2">
      <c r="B59" s="1200"/>
      <c r="C59" s="1201"/>
      <c r="D59" s="1207" t="s">
        <v>28</v>
      </c>
      <c r="E59" s="1208"/>
      <c r="F59" s="1208"/>
      <c r="G59" s="1208"/>
      <c r="H59" s="1208"/>
      <c r="I59" s="1208"/>
      <c r="J59" s="1209"/>
      <c r="K59" s="86"/>
      <c r="L59" s="87"/>
      <c r="M59" s="87"/>
      <c r="N59" s="87"/>
      <c r="O59" s="88"/>
    </row>
    <row r="60" spans="1:21" ht="31.5" customHeight="1" thickBot="1" x14ac:dyDescent="0.25">
      <c r="B60" s="1202"/>
      <c r="C60" s="1203"/>
      <c r="D60" s="1210" t="s">
        <v>29</v>
      </c>
      <c r="E60" s="1211"/>
      <c r="F60" s="1211"/>
      <c r="G60" s="1211"/>
      <c r="H60" s="1211"/>
      <c r="I60" s="1211"/>
      <c r="J60" s="1212"/>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xR5fKOrhJcHs56FVzg9o44w2YSB+brhCmNKIc9T1fMB+WAZXIVGLBzfTRenEQx1vOeM7x53JiPUUsqVxbDJtA==" saltValue="BXVN4FHp1T2TULIBpwyR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576</v>
      </c>
      <c r="J40" s="103" t="s">
        <v>577</v>
      </c>
      <c r="K40" s="103" t="s">
        <v>578</v>
      </c>
      <c r="L40" s="103" t="s">
        <v>579</v>
      </c>
      <c r="M40" s="104" t="s">
        <v>580</v>
      </c>
    </row>
    <row r="41" spans="2:13" ht="27.75" customHeight="1" x14ac:dyDescent="0.2">
      <c r="B41" s="1233" t="s">
        <v>32</v>
      </c>
      <c r="C41" s="1234"/>
      <c r="D41" s="105"/>
      <c r="E41" s="1235" t="s">
        <v>33</v>
      </c>
      <c r="F41" s="1235"/>
      <c r="G41" s="1235"/>
      <c r="H41" s="1236"/>
      <c r="I41" s="355">
        <v>42128</v>
      </c>
      <c r="J41" s="356">
        <v>43459</v>
      </c>
      <c r="K41" s="356">
        <v>47798</v>
      </c>
      <c r="L41" s="356">
        <v>47984</v>
      </c>
      <c r="M41" s="357">
        <v>48687</v>
      </c>
    </row>
    <row r="42" spans="2:13" ht="27.75" customHeight="1" x14ac:dyDescent="0.2">
      <c r="B42" s="1223"/>
      <c r="C42" s="1224"/>
      <c r="D42" s="106"/>
      <c r="E42" s="1227" t="s">
        <v>34</v>
      </c>
      <c r="F42" s="1227"/>
      <c r="G42" s="1227"/>
      <c r="H42" s="1228"/>
      <c r="I42" s="358">
        <v>237</v>
      </c>
      <c r="J42" s="359">
        <v>184</v>
      </c>
      <c r="K42" s="359">
        <v>132</v>
      </c>
      <c r="L42" s="359">
        <v>79</v>
      </c>
      <c r="M42" s="360">
        <v>26</v>
      </c>
    </row>
    <row r="43" spans="2:13" ht="27.75" customHeight="1" x14ac:dyDescent="0.2">
      <c r="B43" s="1223"/>
      <c r="C43" s="1224"/>
      <c r="D43" s="106"/>
      <c r="E43" s="1227" t="s">
        <v>35</v>
      </c>
      <c r="F43" s="1227"/>
      <c r="G43" s="1227"/>
      <c r="H43" s="1228"/>
      <c r="I43" s="358">
        <v>16932</v>
      </c>
      <c r="J43" s="359">
        <v>14101</v>
      </c>
      <c r="K43" s="359">
        <v>14252</v>
      </c>
      <c r="L43" s="359">
        <v>11730</v>
      </c>
      <c r="M43" s="360">
        <v>11507</v>
      </c>
    </row>
    <row r="44" spans="2:13" ht="27.75" customHeight="1" x14ac:dyDescent="0.2">
      <c r="B44" s="1223"/>
      <c r="C44" s="1224"/>
      <c r="D44" s="106"/>
      <c r="E44" s="1227" t="s">
        <v>36</v>
      </c>
      <c r="F44" s="1227"/>
      <c r="G44" s="1227"/>
      <c r="H44" s="1228"/>
      <c r="I44" s="358" t="s">
        <v>535</v>
      </c>
      <c r="J44" s="359" t="s">
        <v>535</v>
      </c>
      <c r="K44" s="359" t="s">
        <v>535</v>
      </c>
      <c r="L44" s="359" t="s">
        <v>535</v>
      </c>
      <c r="M44" s="360" t="s">
        <v>535</v>
      </c>
    </row>
    <row r="45" spans="2:13" ht="27.75" customHeight="1" x14ac:dyDescent="0.2">
      <c r="B45" s="1223"/>
      <c r="C45" s="1224"/>
      <c r="D45" s="106"/>
      <c r="E45" s="1227" t="s">
        <v>37</v>
      </c>
      <c r="F45" s="1227"/>
      <c r="G45" s="1227"/>
      <c r="H45" s="1228"/>
      <c r="I45" s="358">
        <v>5390</v>
      </c>
      <c r="J45" s="359">
        <v>5281</v>
      </c>
      <c r="K45" s="359">
        <v>5273</v>
      </c>
      <c r="L45" s="359">
        <v>5260</v>
      </c>
      <c r="M45" s="360">
        <v>5298</v>
      </c>
    </row>
    <row r="46" spans="2:13" ht="27.75" customHeight="1" x14ac:dyDescent="0.2">
      <c r="B46" s="1223"/>
      <c r="C46" s="1224"/>
      <c r="D46" s="107"/>
      <c r="E46" s="1227" t="s">
        <v>38</v>
      </c>
      <c r="F46" s="1227"/>
      <c r="G46" s="1227"/>
      <c r="H46" s="1228"/>
      <c r="I46" s="358" t="s">
        <v>535</v>
      </c>
      <c r="J46" s="359" t="s">
        <v>535</v>
      </c>
      <c r="K46" s="359" t="s">
        <v>535</v>
      </c>
      <c r="L46" s="359" t="s">
        <v>535</v>
      </c>
      <c r="M46" s="360" t="s">
        <v>535</v>
      </c>
    </row>
    <row r="47" spans="2:13" ht="27.75" customHeight="1" x14ac:dyDescent="0.2">
      <c r="B47" s="1223"/>
      <c r="C47" s="1224"/>
      <c r="D47" s="108"/>
      <c r="E47" s="1237" t="s">
        <v>39</v>
      </c>
      <c r="F47" s="1238"/>
      <c r="G47" s="1238"/>
      <c r="H47" s="1239"/>
      <c r="I47" s="358" t="s">
        <v>535</v>
      </c>
      <c r="J47" s="359" t="s">
        <v>535</v>
      </c>
      <c r="K47" s="359" t="s">
        <v>535</v>
      </c>
      <c r="L47" s="359" t="s">
        <v>535</v>
      </c>
      <c r="M47" s="360" t="s">
        <v>535</v>
      </c>
    </row>
    <row r="48" spans="2:13" ht="27.75" customHeight="1" x14ac:dyDescent="0.2">
      <c r="B48" s="1223"/>
      <c r="C48" s="1224"/>
      <c r="D48" s="106"/>
      <c r="E48" s="1227" t="s">
        <v>40</v>
      </c>
      <c r="F48" s="1227"/>
      <c r="G48" s="1227"/>
      <c r="H48" s="1228"/>
      <c r="I48" s="358" t="s">
        <v>535</v>
      </c>
      <c r="J48" s="359" t="s">
        <v>535</v>
      </c>
      <c r="K48" s="359" t="s">
        <v>535</v>
      </c>
      <c r="L48" s="359" t="s">
        <v>535</v>
      </c>
      <c r="M48" s="360" t="s">
        <v>535</v>
      </c>
    </row>
    <row r="49" spans="2:13" ht="27.75" customHeight="1" x14ac:dyDescent="0.2">
      <c r="B49" s="1225"/>
      <c r="C49" s="1226"/>
      <c r="D49" s="106"/>
      <c r="E49" s="1227" t="s">
        <v>41</v>
      </c>
      <c r="F49" s="1227"/>
      <c r="G49" s="1227"/>
      <c r="H49" s="1228"/>
      <c r="I49" s="358" t="s">
        <v>535</v>
      </c>
      <c r="J49" s="359" t="s">
        <v>535</v>
      </c>
      <c r="K49" s="359" t="s">
        <v>535</v>
      </c>
      <c r="L49" s="359" t="s">
        <v>535</v>
      </c>
      <c r="M49" s="360" t="s">
        <v>535</v>
      </c>
    </row>
    <row r="50" spans="2:13" ht="27.75" customHeight="1" x14ac:dyDescent="0.2">
      <c r="B50" s="1221" t="s">
        <v>42</v>
      </c>
      <c r="C50" s="1222"/>
      <c r="D50" s="109"/>
      <c r="E50" s="1227" t="s">
        <v>43</v>
      </c>
      <c r="F50" s="1227"/>
      <c r="G50" s="1227"/>
      <c r="H50" s="1228"/>
      <c r="I50" s="358">
        <v>14670</v>
      </c>
      <c r="J50" s="359">
        <v>15082</v>
      </c>
      <c r="K50" s="359">
        <v>14843</v>
      </c>
      <c r="L50" s="359">
        <v>16165</v>
      </c>
      <c r="M50" s="360">
        <v>16550</v>
      </c>
    </row>
    <row r="51" spans="2:13" ht="27.75" customHeight="1" x14ac:dyDescent="0.2">
      <c r="B51" s="1223"/>
      <c r="C51" s="1224"/>
      <c r="D51" s="106"/>
      <c r="E51" s="1227" t="s">
        <v>44</v>
      </c>
      <c r="F51" s="1227"/>
      <c r="G51" s="1227"/>
      <c r="H51" s="1228"/>
      <c r="I51" s="358">
        <v>7731</v>
      </c>
      <c r="J51" s="359">
        <v>7086</v>
      </c>
      <c r="K51" s="359">
        <v>7224</v>
      </c>
      <c r="L51" s="359">
        <v>7053</v>
      </c>
      <c r="M51" s="360">
        <v>6420</v>
      </c>
    </row>
    <row r="52" spans="2:13" ht="27.75" customHeight="1" x14ac:dyDescent="0.2">
      <c r="B52" s="1225"/>
      <c r="C52" s="1226"/>
      <c r="D52" s="106"/>
      <c r="E52" s="1227" t="s">
        <v>45</v>
      </c>
      <c r="F52" s="1227"/>
      <c r="G52" s="1227"/>
      <c r="H52" s="1228"/>
      <c r="I52" s="358">
        <v>42211</v>
      </c>
      <c r="J52" s="359">
        <v>42678</v>
      </c>
      <c r="K52" s="359">
        <v>44440</v>
      </c>
      <c r="L52" s="359">
        <v>43945</v>
      </c>
      <c r="M52" s="360">
        <v>44198</v>
      </c>
    </row>
    <row r="53" spans="2:13" ht="27.75" customHeight="1" thickBot="1" x14ac:dyDescent="0.25">
      <c r="B53" s="1229" t="s">
        <v>46</v>
      </c>
      <c r="C53" s="1230"/>
      <c r="D53" s="110"/>
      <c r="E53" s="1231" t="s">
        <v>47</v>
      </c>
      <c r="F53" s="1231"/>
      <c r="G53" s="1231"/>
      <c r="H53" s="1232"/>
      <c r="I53" s="361">
        <v>75</v>
      </c>
      <c r="J53" s="362">
        <v>-1822</v>
      </c>
      <c r="K53" s="362">
        <v>947</v>
      </c>
      <c r="L53" s="362">
        <v>-2110</v>
      </c>
      <c r="M53" s="363">
        <v>-1650</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2ULCBwvfzNIXTuEQ+93sbWEqNcd+9WL1dnWwGG98EA0LC21NHJsONJ29sjRYiyt+V1zCmWbEScpa06PURAsRaQ==" saltValue="Af86xyBIf4Vx5vX+PXxf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578</v>
      </c>
      <c r="G54" s="119" t="s">
        <v>579</v>
      </c>
      <c r="H54" s="120" t="s">
        <v>580</v>
      </c>
    </row>
    <row r="55" spans="2:8" ht="52.5" customHeight="1" x14ac:dyDescent="0.2">
      <c r="B55" s="121"/>
      <c r="C55" s="1248" t="s">
        <v>50</v>
      </c>
      <c r="D55" s="1248"/>
      <c r="E55" s="1249"/>
      <c r="F55" s="122">
        <v>4232</v>
      </c>
      <c r="G55" s="122">
        <v>4433</v>
      </c>
      <c r="H55" s="123">
        <v>4734</v>
      </c>
    </row>
    <row r="56" spans="2:8" ht="52.5" customHeight="1" x14ac:dyDescent="0.2">
      <c r="B56" s="124"/>
      <c r="C56" s="1250" t="s">
        <v>51</v>
      </c>
      <c r="D56" s="1250"/>
      <c r="E56" s="1251"/>
      <c r="F56" s="125">
        <v>615</v>
      </c>
      <c r="G56" s="125">
        <v>1324</v>
      </c>
      <c r="H56" s="126">
        <v>1325</v>
      </c>
    </row>
    <row r="57" spans="2:8" ht="53.25" customHeight="1" x14ac:dyDescent="0.2">
      <c r="B57" s="124"/>
      <c r="C57" s="1252" t="s">
        <v>52</v>
      </c>
      <c r="D57" s="1252"/>
      <c r="E57" s="1253"/>
      <c r="F57" s="127">
        <v>7851</v>
      </c>
      <c r="G57" s="127">
        <v>8320</v>
      </c>
      <c r="H57" s="128">
        <v>11328</v>
      </c>
    </row>
    <row r="58" spans="2:8" ht="45.75" customHeight="1" x14ac:dyDescent="0.2">
      <c r="B58" s="129"/>
      <c r="C58" s="1240" t="s">
        <v>605</v>
      </c>
      <c r="D58" s="1241"/>
      <c r="E58" s="1242"/>
      <c r="F58" s="130">
        <v>3446</v>
      </c>
      <c r="G58" s="130">
        <v>3456</v>
      </c>
      <c r="H58" s="131">
        <v>3466</v>
      </c>
    </row>
    <row r="59" spans="2:8" ht="45.75" customHeight="1" x14ac:dyDescent="0.2">
      <c r="B59" s="129"/>
      <c r="C59" s="1240" t="s">
        <v>609</v>
      </c>
      <c r="D59" s="1241"/>
      <c r="E59" s="1242"/>
      <c r="F59" s="130">
        <v>0</v>
      </c>
      <c r="G59" s="130">
        <v>0</v>
      </c>
      <c r="H59" s="131">
        <v>2927</v>
      </c>
    </row>
    <row r="60" spans="2:8" ht="45.75" customHeight="1" x14ac:dyDescent="0.2">
      <c r="B60" s="129"/>
      <c r="C60" s="1240" t="s">
        <v>606</v>
      </c>
      <c r="D60" s="1241"/>
      <c r="E60" s="1242"/>
      <c r="F60" s="130">
        <v>1555</v>
      </c>
      <c r="G60" s="130">
        <v>1905</v>
      </c>
      <c r="H60" s="131">
        <v>1921</v>
      </c>
    </row>
    <row r="61" spans="2:8" ht="45.75" customHeight="1" x14ac:dyDescent="0.2">
      <c r="B61" s="129"/>
      <c r="C61" s="1240" t="s">
        <v>607</v>
      </c>
      <c r="D61" s="1241"/>
      <c r="E61" s="1242"/>
      <c r="F61" s="130">
        <v>780</v>
      </c>
      <c r="G61" s="130">
        <v>772</v>
      </c>
      <c r="H61" s="131">
        <v>770</v>
      </c>
    </row>
    <row r="62" spans="2:8" ht="45.75" customHeight="1" thickBot="1" x14ac:dyDescent="0.25">
      <c r="B62" s="132"/>
      <c r="C62" s="1243" t="s">
        <v>608</v>
      </c>
      <c r="D62" s="1244"/>
      <c r="E62" s="1245"/>
      <c r="F62" s="133">
        <v>494</v>
      </c>
      <c r="G62" s="133">
        <v>494</v>
      </c>
      <c r="H62" s="134">
        <v>494</v>
      </c>
    </row>
    <row r="63" spans="2:8" ht="52.5" customHeight="1" thickBot="1" x14ac:dyDescent="0.25">
      <c r="B63" s="135"/>
      <c r="C63" s="1246" t="s">
        <v>53</v>
      </c>
      <c r="D63" s="1246"/>
      <c r="E63" s="1247"/>
      <c r="F63" s="136">
        <v>12698</v>
      </c>
      <c r="G63" s="136">
        <v>14078</v>
      </c>
      <c r="H63" s="137">
        <v>17387</v>
      </c>
    </row>
    <row r="64" spans="2:8" ht="13.2" x14ac:dyDescent="0.2"/>
  </sheetData>
  <sheetProtection algorithmName="SHA-512" hashValue="KVNQWJv1F2vx68EQQwiP2Fe0xeK0QIIcSJ4p8lGCQJaV9fYGI8rdEDx1wPmQZKS9UrHO/OSwhnWhPZumy+V+2w==" saltValue="x8lqfQuMOfpWmAukvUZO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6" t="s">
        <v>619</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612</v>
      </c>
    </row>
    <row r="50" spans="1:109" ht="13.2" x14ac:dyDescent="0.2">
      <c r="B50" s="372"/>
      <c r="G50" s="1254"/>
      <c r="H50" s="1254"/>
      <c r="I50" s="1254"/>
      <c r="J50" s="1254"/>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0" t="s">
        <v>576</v>
      </c>
      <c r="BQ50" s="1260"/>
      <c r="BR50" s="1260"/>
      <c r="BS50" s="1260"/>
      <c r="BT50" s="1260"/>
      <c r="BU50" s="1260"/>
      <c r="BV50" s="1260"/>
      <c r="BW50" s="1260"/>
      <c r="BX50" s="1260" t="s">
        <v>577</v>
      </c>
      <c r="BY50" s="1260"/>
      <c r="BZ50" s="1260"/>
      <c r="CA50" s="1260"/>
      <c r="CB50" s="1260"/>
      <c r="CC50" s="1260"/>
      <c r="CD50" s="1260"/>
      <c r="CE50" s="1260"/>
      <c r="CF50" s="1260" t="s">
        <v>578</v>
      </c>
      <c r="CG50" s="1260"/>
      <c r="CH50" s="1260"/>
      <c r="CI50" s="1260"/>
      <c r="CJ50" s="1260"/>
      <c r="CK50" s="1260"/>
      <c r="CL50" s="1260"/>
      <c r="CM50" s="1260"/>
      <c r="CN50" s="1260" t="s">
        <v>579</v>
      </c>
      <c r="CO50" s="1260"/>
      <c r="CP50" s="1260"/>
      <c r="CQ50" s="1260"/>
      <c r="CR50" s="1260"/>
      <c r="CS50" s="1260"/>
      <c r="CT50" s="1260"/>
      <c r="CU50" s="1260"/>
      <c r="CV50" s="1260" t="s">
        <v>580</v>
      </c>
      <c r="CW50" s="1260"/>
      <c r="CX50" s="1260"/>
      <c r="CY50" s="1260"/>
      <c r="CZ50" s="1260"/>
      <c r="DA50" s="1260"/>
      <c r="DB50" s="1260"/>
      <c r="DC50" s="1260"/>
    </row>
    <row r="51" spans="1:109" ht="13.5" customHeight="1" x14ac:dyDescent="0.2">
      <c r="B51" s="372"/>
      <c r="G51" s="1271"/>
      <c r="H51" s="1271"/>
      <c r="I51" s="1275"/>
      <c r="J51" s="1275"/>
      <c r="K51" s="1261"/>
      <c r="L51" s="1261"/>
      <c r="M51" s="1261"/>
      <c r="N51" s="1261"/>
      <c r="AM51" s="381"/>
      <c r="AN51" s="1259" t="s">
        <v>613</v>
      </c>
      <c r="AO51" s="1259"/>
      <c r="AP51" s="1259"/>
      <c r="AQ51" s="1259"/>
      <c r="AR51" s="1259"/>
      <c r="AS51" s="1259"/>
      <c r="AT51" s="1259"/>
      <c r="AU51" s="1259"/>
      <c r="AV51" s="1259"/>
      <c r="AW51" s="1259"/>
      <c r="AX51" s="1259"/>
      <c r="AY51" s="1259"/>
      <c r="AZ51" s="1259"/>
      <c r="BA51" s="1259"/>
      <c r="BB51" s="1259" t="s">
        <v>614</v>
      </c>
      <c r="BC51" s="1259"/>
      <c r="BD51" s="1259"/>
      <c r="BE51" s="1259"/>
      <c r="BF51" s="1259"/>
      <c r="BG51" s="1259"/>
      <c r="BH51" s="1259"/>
      <c r="BI51" s="1259"/>
      <c r="BJ51" s="1259"/>
      <c r="BK51" s="1259"/>
      <c r="BL51" s="1259"/>
      <c r="BM51" s="1259"/>
      <c r="BN51" s="1259"/>
      <c r="BO51" s="1259"/>
      <c r="BP51" s="1256">
        <v>0.3</v>
      </c>
      <c r="BQ51" s="1256"/>
      <c r="BR51" s="1256"/>
      <c r="BS51" s="1256"/>
      <c r="BT51" s="1256"/>
      <c r="BU51" s="1256"/>
      <c r="BV51" s="1256"/>
      <c r="BW51" s="1256"/>
      <c r="BX51" s="1256"/>
      <c r="BY51" s="1256"/>
      <c r="BZ51" s="1256"/>
      <c r="CA51" s="1256"/>
      <c r="CB51" s="1256"/>
      <c r="CC51" s="1256"/>
      <c r="CD51" s="1256"/>
      <c r="CE51" s="1256"/>
      <c r="CF51" s="1256">
        <v>3.7</v>
      </c>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2" x14ac:dyDescent="0.2">
      <c r="B52" s="372"/>
      <c r="G52" s="1271"/>
      <c r="H52" s="1271"/>
      <c r="I52" s="1275"/>
      <c r="J52" s="1275"/>
      <c r="K52" s="1261"/>
      <c r="L52" s="1261"/>
      <c r="M52" s="1261"/>
      <c r="N52" s="1261"/>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380"/>
      <c r="B53" s="372"/>
      <c r="G53" s="1271"/>
      <c r="H53" s="1271"/>
      <c r="I53" s="1254"/>
      <c r="J53" s="1254"/>
      <c r="K53" s="1261"/>
      <c r="L53" s="1261"/>
      <c r="M53" s="1261"/>
      <c r="N53" s="1261"/>
      <c r="AM53" s="381"/>
      <c r="AN53" s="1259"/>
      <c r="AO53" s="1259"/>
      <c r="AP53" s="1259"/>
      <c r="AQ53" s="1259"/>
      <c r="AR53" s="1259"/>
      <c r="AS53" s="1259"/>
      <c r="AT53" s="1259"/>
      <c r="AU53" s="1259"/>
      <c r="AV53" s="1259"/>
      <c r="AW53" s="1259"/>
      <c r="AX53" s="1259"/>
      <c r="AY53" s="1259"/>
      <c r="AZ53" s="1259"/>
      <c r="BA53" s="1259"/>
      <c r="BB53" s="1259" t="s">
        <v>615</v>
      </c>
      <c r="BC53" s="1259"/>
      <c r="BD53" s="1259"/>
      <c r="BE53" s="1259"/>
      <c r="BF53" s="1259"/>
      <c r="BG53" s="1259"/>
      <c r="BH53" s="1259"/>
      <c r="BI53" s="1259"/>
      <c r="BJ53" s="1259"/>
      <c r="BK53" s="1259"/>
      <c r="BL53" s="1259"/>
      <c r="BM53" s="1259"/>
      <c r="BN53" s="1259"/>
      <c r="BO53" s="1259"/>
      <c r="BP53" s="1256">
        <v>66.400000000000006</v>
      </c>
      <c r="BQ53" s="1256"/>
      <c r="BR53" s="1256"/>
      <c r="BS53" s="1256"/>
      <c r="BT53" s="1256"/>
      <c r="BU53" s="1256"/>
      <c r="BV53" s="1256"/>
      <c r="BW53" s="1256"/>
      <c r="BX53" s="1256">
        <v>67</v>
      </c>
      <c r="BY53" s="1256"/>
      <c r="BZ53" s="1256"/>
      <c r="CA53" s="1256"/>
      <c r="CB53" s="1256"/>
      <c r="CC53" s="1256"/>
      <c r="CD53" s="1256"/>
      <c r="CE53" s="1256"/>
      <c r="CF53" s="1256">
        <v>66.8</v>
      </c>
      <c r="CG53" s="1256"/>
      <c r="CH53" s="1256"/>
      <c r="CI53" s="1256"/>
      <c r="CJ53" s="1256"/>
      <c r="CK53" s="1256"/>
      <c r="CL53" s="1256"/>
      <c r="CM53" s="1256"/>
      <c r="CN53" s="1256">
        <v>68</v>
      </c>
      <c r="CO53" s="1256"/>
      <c r="CP53" s="1256"/>
      <c r="CQ53" s="1256"/>
      <c r="CR53" s="1256"/>
      <c r="CS53" s="1256"/>
      <c r="CT53" s="1256"/>
      <c r="CU53" s="1256"/>
      <c r="CV53" s="1256">
        <v>69.2</v>
      </c>
      <c r="CW53" s="1256"/>
      <c r="CX53" s="1256"/>
      <c r="CY53" s="1256"/>
      <c r="CZ53" s="1256"/>
      <c r="DA53" s="1256"/>
      <c r="DB53" s="1256"/>
      <c r="DC53" s="1256"/>
    </row>
    <row r="54" spans="1:109" ht="13.2" x14ac:dyDescent="0.2">
      <c r="A54" s="380"/>
      <c r="B54" s="372"/>
      <c r="G54" s="1271"/>
      <c r="H54" s="1271"/>
      <c r="I54" s="1254"/>
      <c r="J54" s="1254"/>
      <c r="K54" s="1261"/>
      <c r="L54" s="1261"/>
      <c r="M54" s="1261"/>
      <c r="N54" s="1261"/>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380"/>
      <c r="B55" s="372"/>
      <c r="G55" s="1254"/>
      <c r="H55" s="1254"/>
      <c r="I55" s="1254"/>
      <c r="J55" s="1254"/>
      <c r="K55" s="1261"/>
      <c r="L55" s="1261"/>
      <c r="M55" s="1261"/>
      <c r="N55" s="1261"/>
      <c r="AN55" s="1260" t="s">
        <v>616</v>
      </c>
      <c r="AO55" s="1260"/>
      <c r="AP55" s="1260"/>
      <c r="AQ55" s="1260"/>
      <c r="AR55" s="1260"/>
      <c r="AS55" s="1260"/>
      <c r="AT55" s="1260"/>
      <c r="AU55" s="1260"/>
      <c r="AV55" s="1260"/>
      <c r="AW55" s="1260"/>
      <c r="AX55" s="1260"/>
      <c r="AY55" s="1260"/>
      <c r="AZ55" s="1260"/>
      <c r="BA55" s="1260"/>
      <c r="BB55" s="1259" t="s">
        <v>614</v>
      </c>
      <c r="BC55" s="1259"/>
      <c r="BD55" s="1259"/>
      <c r="BE55" s="1259"/>
      <c r="BF55" s="1259"/>
      <c r="BG55" s="1259"/>
      <c r="BH55" s="1259"/>
      <c r="BI55" s="1259"/>
      <c r="BJ55" s="1259"/>
      <c r="BK55" s="1259"/>
      <c r="BL55" s="1259"/>
      <c r="BM55" s="1259"/>
      <c r="BN55" s="1259"/>
      <c r="BO55" s="1259"/>
      <c r="BP55" s="1256">
        <v>2.7</v>
      </c>
      <c r="BQ55" s="1256"/>
      <c r="BR55" s="1256"/>
      <c r="BS55" s="1256"/>
      <c r="BT55" s="1256"/>
      <c r="BU55" s="1256"/>
      <c r="BV55" s="1256"/>
      <c r="BW55" s="1256"/>
      <c r="BX55" s="1256">
        <v>0.5</v>
      </c>
      <c r="BY55" s="1256"/>
      <c r="BZ55" s="1256"/>
      <c r="CA55" s="1256"/>
      <c r="CB55" s="1256"/>
      <c r="CC55" s="1256"/>
      <c r="CD55" s="1256"/>
      <c r="CE55" s="1256"/>
      <c r="CF55" s="1256">
        <v>5.9</v>
      </c>
      <c r="CG55" s="1256"/>
      <c r="CH55" s="1256"/>
      <c r="CI55" s="1256"/>
      <c r="CJ55" s="1256"/>
      <c r="CK55" s="1256"/>
      <c r="CL55" s="1256"/>
      <c r="CM55" s="1256"/>
      <c r="CN55" s="1256">
        <v>4.0999999999999996</v>
      </c>
      <c r="CO55" s="1256"/>
      <c r="CP55" s="1256"/>
      <c r="CQ55" s="1256"/>
      <c r="CR55" s="1256"/>
      <c r="CS55" s="1256"/>
      <c r="CT55" s="1256"/>
      <c r="CU55" s="1256"/>
      <c r="CV55" s="1256">
        <v>0</v>
      </c>
      <c r="CW55" s="1256"/>
      <c r="CX55" s="1256"/>
      <c r="CY55" s="1256"/>
      <c r="CZ55" s="1256"/>
      <c r="DA55" s="1256"/>
      <c r="DB55" s="1256"/>
      <c r="DC55" s="1256"/>
    </row>
    <row r="56" spans="1:109" ht="13.2" x14ac:dyDescent="0.2">
      <c r="A56" s="380"/>
      <c r="B56" s="372"/>
      <c r="G56" s="1254"/>
      <c r="H56" s="1254"/>
      <c r="I56" s="1254"/>
      <c r="J56" s="1254"/>
      <c r="K56" s="1261"/>
      <c r="L56" s="1261"/>
      <c r="M56" s="1261"/>
      <c r="N56" s="1261"/>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ht="13.2" x14ac:dyDescent="0.2">
      <c r="B57" s="384"/>
      <c r="G57" s="1254"/>
      <c r="H57" s="1254"/>
      <c r="I57" s="1257"/>
      <c r="J57" s="1257"/>
      <c r="K57" s="1261"/>
      <c r="L57" s="1261"/>
      <c r="M57" s="1261"/>
      <c r="N57" s="1261"/>
      <c r="AM57" s="366"/>
      <c r="AN57" s="1260"/>
      <c r="AO57" s="1260"/>
      <c r="AP57" s="1260"/>
      <c r="AQ57" s="1260"/>
      <c r="AR57" s="1260"/>
      <c r="AS57" s="1260"/>
      <c r="AT57" s="1260"/>
      <c r="AU57" s="1260"/>
      <c r="AV57" s="1260"/>
      <c r="AW57" s="1260"/>
      <c r="AX57" s="1260"/>
      <c r="AY57" s="1260"/>
      <c r="AZ57" s="1260"/>
      <c r="BA57" s="1260"/>
      <c r="BB57" s="1259" t="s">
        <v>615</v>
      </c>
      <c r="BC57" s="1259"/>
      <c r="BD57" s="1259"/>
      <c r="BE57" s="1259"/>
      <c r="BF57" s="1259"/>
      <c r="BG57" s="1259"/>
      <c r="BH57" s="1259"/>
      <c r="BI57" s="1259"/>
      <c r="BJ57" s="1259"/>
      <c r="BK57" s="1259"/>
      <c r="BL57" s="1259"/>
      <c r="BM57" s="1259"/>
      <c r="BN57" s="1259"/>
      <c r="BO57" s="1259"/>
      <c r="BP57" s="1256">
        <v>60.2</v>
      </c>
      <c r="BQ57" s="1256"/>
      <c r="BR57" s="1256"/>
      <c r="BS57" s="1256"/>
      <c r="BT57" s="1256"/>
      <c r="BU57" s="1256"/>
      <c r="BV57" s="1256"/>
      <c r="BW57" s="1256"/>
      <c r="BX57" s="1256">
        <v>60.4</v>
      </c>
      <c r="BY57" s="1256"/>
      <c r="BZ57" s="1256"/>
      <c r="CA57" s="1256"/>
      <c r="CB57" s="1256"/>
      <c r="CC57" s="1256"/>
      <c r="CD57" s="1256"/>
      <c r="CE57" s="1256"/>
      <c r="CF57" s="1256">
        <v>61.9</v>
      </c>
      <c r="CG57" s="1256"/>
      <c r="CH57" s="1256"/>
      <c r="CI57" s="1256"/>
      <c r="CJ57" s="1256"/>
      <c r="CK57" s="1256"/>
      <c r="CL57" s="1256"/>
      <c r="CM57" s="1256"/>
      <c r="CN57" s="1256">
        <v>63</v>
      </c>
      <c r="CO57" s="1256"/>
      <c r="CP57" s="1256"/>
      <c r="CQ57" s="1256"/>
      <c r="CR57" s="1256"/>
      <c r="CS57" s="1256"/>
      <c r="CT57" s="1256"/>
      <c r="CU57" s="1256"/>
      <c r="CV57" s="1256">
        <v>64.2</v>
      </c>
      <c r="CW57" s="1256"/>
      <c r="CX57" s="1256"/>
      <c r="CY57" s="1256"/>
      <c r="CZ57" s="1256"/>
      <c r="DA57" s="1256"/>
      <c r="DB57" s="1256"/>
      <c r="DC57" s="1256"/>
      <c r="DD57" s="385"/>
      <c r="DE57" s="384"/>
    </row>
    <row r="58" spans="1:109" s="380" customFormat="1" ht="13.2" x14ac:dyDescent="0.2">
      <c r="A58" s="366"/>
      <c r="B58" s="384"/>
      <c r="G58" s="1254"/>
      <c r="H58" s="1254"/>
      <c r="I58" s="1257"/>
      <c r="J58" s="1257"/>
      <c r="K58" s="1261"/>
      <c r="L58" s="1261"/>
      <c r="M58" s="1261"/>
      <c r="N58" s="1261"/>
      <c r="AM58" s="366"/>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617</v>
      </c>
    </row>
    <row r="64" spans="1:109" ht="13.2" x14ac:dyDescent="0.2">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2" t="s">
        <v>620</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2" x14ac:dyDescent="0.2">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2" x14ac:dyDescent="0.2">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2" x14ac:dyDescent="0.2">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2" x14ac:dyDescent="0.2">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612</v>
      </c>
    </row>
    <row r="72" spans="2:107" ht="13.2" x14ac:dyDescent="0.2">
      <c r="B72" s="372"/>
      <c r="G72" s="1254"/>
      <c r="H72" s="1254"/>
      <c r="I72" s="1254"/>
      <c r="J72" s="1254"/>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0" t="s">
        <v>576</v>
      </c>
      <c r="BQ72" s="1260"/>
      <c r="BR72" s="1260"/>
      <c r="BS72" s="1260"/>
      <c r="BT72" s="1260"/>
      <c r="BU72" s="1260"/>
      <c r="BV72" s="1260"/>
      <c r="BW72" s="1260"/>
      <c r="BX72" s="1260" t="s">
        <v>577</v>
      </c>
      <c r="BY72" s="1260"/>
      <c r="BZ72" s="1260"/>
      <c r="CA72" s="1260"/>
      <c r="CB72" s="1260"/>
      <c r="CC72" s="1260"/>
      <c r="CD72" s="1260"/>
      <c r="CE72" s="1260"/>
      <c r="CF72" s="1260" t="s">
        <v>578</v>
      </c>
      <c r="CG72" s="1260"/>
      <c r="CH72" s="1260"/>
      <c r="CI72" s="1260"/>
      <c r="CJ72" s="1260"/>
      <c r="CK72" s="1260"/>
      <c r="CL72" s="1260"/>
      <c r="CM72" s="1260"/>
      <c r="CN72" s="1260" t="s">
        <v>579</v>
      </c>
      <c r="CO72" s="1260"/>
      <c r="CP72" s="1260"/>
      <c r="CQ72" s="1260"/>
      <c r="CR72" s="1260"/>
      <c r="CS72" s="1260"/>
      <c r="CT72" s="1260"/>
      <c r="CU72" s="1260"/>
      <c r="CV72" s="1260" t="s">
        <v>580</v>
      </c>
      <c r="CW72" s="1260"/>
      <c r="CX72" s="1260"/>
      <c r="CY72" s="1260"/>
      <c r="CZ72" s="1260"/>
      <c r="DA72" s="1260"/>
      <c r="DB72" s="1260"/>
      <c r="DC72" s="1260"/>
    </row>
    <row r="73" spans="2:107" ht="13.2" x14ac:dyDescent="0.2">
      <c r="B73" s="372"/>
      <c r="G73" s="1271"/>
      <c r="H73" s="1271"/>
      <c r="I73" s="1271"/>
      <c r="J73" s="1271"/>
      <c r="K73" s="1255"/>
      <c r="L73" s="1255"/>
      <c r="M73" s="1255"/>
      <c r="N73" s="1255"/>
      <c r="AM73" s="381"/>
      <c r="AN73" s="1259" t="s">
        <v>613</v>
      </c>
      <c r="AO73" s="1259"/>
      <c r="AP73" s="1259"/>
      <c r="AQ73" s="1259"/>
      <c r="AR73" s="1259"/>
      <c r="AS73" s="1259"/>
      <c r="AT73" s="1259"/>
      <c r="AU73" s="1259"/>
      <c r="AV73" s="1259"/>
      <c r="AW73" s="1259"/>
      <c r="AX73" s="1259"/>
      <c r="AY73" s="1259"/>
      <c r="AZ73" s="1259"/>
      <c r="BA73" s="1259"/>
      <c r="BB73" s="1259" t="s">
        <v>614</v>
      </c>
      <c r="BC73" s="1259"/>
      <c r="BD73" s="1259"/>
      <c r="BE73" s="1259"/>
      <c r="BF73" s="1259"/>
      <c r="BG73" s="1259"/>
      <c r="BH73" s="1259"/>
      <c r="BI73" s="1259"/>
      <c r="BJ73" s="1259"/>
      <c r="BK73" s="1259"/>
      <c r="BL73" s="1259"/>
      <c r="BM73" s="1259"/>
      <c r="BN73" s="1259"/>
      <c r="BO73" s="1259"/>
      <c r="BP73" s="1256">
        <v>0.3</v>
      </c>
      <c r="BQ73" s="1256"/>
      <c r="BR73" s="1256"/>
      <c r="BS73" s="1256"/>
      <c r="BT73" s="1256"/>
      <c r="BU73" s="1256"/>
      <c r="BV73" s="1256"/>
      <c r="BW73" s="1256"/>
      <c r="BX73" s="1256"/>
      <c r="BY73" s="1256"/>
      <c r="BZ73" s="1256"/>
      <c r="CA73" s="1256"/>
      <c r="CB73" s="1256"/>
      <c r="CC73" s="1256"/>
      <c r="CD73" s="1256"/>
      <c r="CE73" s="1256"/>
      <c r="CF73" s="1256">
        <v>3.7</v>
      </c>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2" x14ac:dyDescent="0.2">
      <c r="B74" s="372"/>
      <c r="G74" s="1271"/>
      <c r="H74" s="1271"/>
      <c r="I74" s="1271"/>
      <c r="J74" s="1271"/>
      <c r="K74" s="1255"/>
      <c r="L74" s="1255"/>
      <c r="M74" s="1255"/>
      <c r="N74" s="1255"/>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372"/>
      <c r="G75" s="1271"/>
      <c r="H75" s="1271"/>
      <c r="I75" s="1254"/>
      <c r="J75" s="1254"/>
      <c r="K75" s="1261"/>
      <c r="L75" s="1261"/>
      <c r="M75" s="1261"/>
      <c r="N75" s="1261"/>
      <c r="AM75" s="381"/>
      <c r="AN75" s="1259"/>
      <c r="AO75" s="1259"/>
      <c r="AP75" s="1259"/>
      <c r="AQ75" s="1259"/>
      <c r="AR75" s="1259"/>
      <c r="AS75" s="1259"/>
      <c r="AT75" s="1259"/>
      <c r="AU75" s="1259"/>
      <c r="AV75" s="1259"/>
      <c r="AW75" s="1259"/>
      <c r="AX75" s="1259"/>
      <c r="AY75" s="1259"/>
      <c r="AZ75" s="1259"/>
      <c r="BA75" s="1259"/>
      <c r="BB75" s="1259" t="s">
        <v>618</v>
      </c>
      <c r="BC75" s="1259"/>
      <c r="BD75" s="1259"/>
      <c r="BE75" s="1259"/>
      <c r="BF75" s="1259"/>
      <c r="BG75" s="1259"/>
      <c r="BH75" s="1259"/>
      <c r="BI75" s="1259"/>
      <c r="BJ75" s="1259"/>
      <c r="BK75" s="1259"/>
      <c r="BL75" s="1259"/>
      <c r="BM75" s="1259"/>
      <c r="BN75" s="1259"/>
      <c r="BO75" s="1259"/>
      <c r="BP75" s="1256">
        <v>3.3</v>
      </c>
      <c r="BQ75" s="1256"/>
      <c r="BR75" s="1256"/>
      <c r="BS75" s="1256"/>
      <c r="BT75" s="1256"/>
      <c r="BU75" s="1256"/>
      <c r="BV75" s="1256"/>
      <c r="BW75" s="1256"/>
      <c r="BX75" s="1256">
        <v>3.2</v>
      </c>
      <c r="BY75" s="1256"/>
      <c r="BZ75" s="1256"/>
      <c r="CA75" s="1256"/>
      <c r="CB75" s="1256"/>
      <c r="CC75" s="1256"/>
      <c r="CD75" s="1256"/>
      <c r="CE75" s="1256"/>
      <c r="CF75" s="1256">
        <v>2.8</v>
      </c>
      <c r="CG75" s="1256"/>
      <c r="CH75" s="1256"/>
      <c r="CI75" s="1256"/>
      <c r="CJ75" s="1256"/>
      <c r="CK75" s="1256"/>
      <c r="CL75" s="1256"/>
      <c r="CM75" s="1256"/>
      <c r="CN75" s="1256">
        <v>2.6</v>
      </c>
      <c r="CO75" s="1256"/>
      <c r="CP75" s="1256"/>
      <c r="CQ75" s="1256"/>
      <c r="CR75" s="1256"/>
      <c r="CS75" s="1256"/>
      <c r="CT75" s="1256"/>
      <c r="CU75" s="1256"/>
      <c r="CV75" s="1256">
        <v>2.5</v>
      </c>
      <c r="CW75" s="1256"/>
      <c r="CX75" s="1256"/>
      <c r="CY75" s="1256"/>
      <c r="CZ75" s="1256"/>
      <c r="DA75" s="1256"/>
      <c r="DB75" s="1256"/>
      <c r="DC75" s="1256"/>
    </row>
    <row r="76" spans="2:107" ht="13.2" x14ac:dyDescent="0.2">
      <c r="B76" s="372"/>
      <c r="G76" s="1271"/>
      <c r="H76" s="1271"/>
      <c r="I76" s="1254"/>
      <c r="J76" s="1254"/>
      <c r="K76" s="1261"/>
      <c r="L76" s="1261"/>
      <c r="M76" s="1261"/>
      <c r="N76" s="1261"/>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372"/>
      <c r="G77" s="1254"/>
      <c r="H77" s="1254"/>
      <c r="I77" s="1254"/>
      <c r="J77" s="1254"/>
      <c r="K77" s="1255"/>
      <c r="L77" s="1255"/>
      <c r="M77" s="1255"/>
      <c r="N77" s="1255"/>
      <c r="AN77" s="1260" t="s">
        <v>616</v>
      </c>
      <c r="AO77" s="1260"/>
      <c r="AP77" s="1260"/>
      <c r="AQ77" s="1260"/>
      <c r="AR77" s="1260"/>
      <c r="AS77" s="1260"/>
      <c r="AT77" s="1260"/>
      <c r="AU77" s="1260"/>
      <c r="AV77" s="1260"/>
      <c r="AW77" s="1260"/>
      <c r="AX77" s="1260"/>
      <c r="AY77" s="1260"/>
      <c r="AZ77" s="1260"/>
      <c r="BA77" s="1260"/>
      <c r="BB77" s="1259" t="s">
        <v>614</v>
      </c>
      <c r="BC77" s="1259"/>
      <c r="BD77" s="1259"/>
      <c r="BE77" s="1259"/>
      <c r="BF77" s="1259"/>
      <c r="BG77" s="1259"/>
      <c r="BH77" s="1259"/>
      <c r="BI77" s="1259"/>
      <c r="BJ77" s="1259"/>
      <c r="BK77" s="1259"/>
      <c r="BL77" s="1259"/>
      <c r="BM77" s="1259"/>
      <c r="BN77" s="1259"/>
      <c r="BO77" s="1259"/>
      <c r="BP77" s="1256">
        <v>2.7</v>
      </c>
      <c r="BQ77" s="1256"/>
      <c r="BR77" s="1256"/>
      <c r="BS77" s="1256"/>
      <c r="BT77" s="1256"/>
      <c r="BU77" s="1256"/>
      <c r="BV77" s="1256"/>
      <c r="BW77" s="1256"/>
      <c r="BX77" s="1256">
        <v>0.5</v>
      </c>
      <c r="BY77" s="1256"/>
      <c r="BZ77" s="1256"/>
      <c r="CA77" s="1256"/>
      <c r="CB77" s="1256"/>
      <c r="CC77" s="1256"/>
      <c r="CD77" s="1256"/>
      <c r="CE77" s="1256"/>
      <c r="CF77" s="1256">
        <v>5.9</v>
      </c>
      <c r="CG77" s="1256"/>
      <c r="CH77" s="1256"/>
      <c r="CI77" s="1256"/>
      <c r="CJ77" s="1256"/>
      <c r="CK77" s="1256"/>
      <c r="CL77" s="1256"/>
      <c r="CM77" s="1256"/>
      <c r="CN77" s="1256">
        <v>4.0999999999999996</v>
      </c>
      <c r="CO77" s="1256"/>
      <c r="CP77" s="1256"/>
      <c r="CQ77" s="1256"/>
      <c r="CR77" s="1256"/>
      <c r="CS77" s="1256"/>
      <c r="CT77" s="1256"/>
      <c r="CU77" s="1256"/>
      <c r="CV77" s="1256">
        <v>0</v>
      </c>
      <c r="CW77" s="1256"/>
      <c r="CX77" s="1256"/>
      <c r="CY77" s="1256"/>
      <c r="CZ77" s="1256"/>
      <c r="DA77" s="1256"/>
      <c r="DB77" s="1256"/>
      <c r="DC77" s="1256"/>
    </row>
    <row r="78" spans="2:107" ht="13.2" x14ac:dyDescent="0.2">
      <c r="B78" s="372"/>
      <c r="G78" s="1254"/>
      <c r="H78" s="1254"/>
      <c r="I78" s="1254"/>
      <c r="J78" s="1254"/>
      <c r="K78" s="1255"/>
      <c r="L78" s="1255"/>
      <c r="M78" s="1255"/>
      <c r="N78" s="1255"/>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372"/>
      <c r="G79" s="1254"/>
      <c r="H79" s="1254"/>
      <c r="I79" s="1257"/>
      <c r="J79" s="1257"/>
      <c r="K79" s="1258"/>
      <c r="L79" s="1258"/>
      <c r="M79" s="1258"/>
      <c r="N79" s="1258"/>
      <c r="AN79" s="1260"/>
      <c r="AO79" s="1260"/>
      <c r="AP79" s="1260"/>
      <c r="AQ79" s="1260"/>
      <c r="AR79" s="1260"/>
      <c r="AS79" s="1260"/>
      <c r="AT79" s="1260"/>
      <c r="AU79" s="1260"/>
      <c r="AV79" s="1260"/>
      <c r="AW79" s="1260"/>
      <c r="AX79" s="1260"/>
      <c r="AY79" s="1260"/>
      <c r="AZ79" s="1260"/>
      <c r="BA79" s="1260"/>
      <c r="BB79" s="1259" t="s">
        <v>618</v>
      </c>
      <c r="BC79" s="1259"/>
      <c r="BD79" s="1259"/>
      <c r="BE79" s="1259"/>
      <c r="BF79" s="1259"/>
      <c r="BG79" s="1259"/>
      <c r="BH79" s="1259"/>
      <c r="BI79" s="1259"/>
      <c r="BJ79" s="1259"/>
      <c r="BK79" s="1259"/>
      <c r="BL79" s="1259"/>
      <c r="BM79" s="1259"/>
      <c r="BN79" s="1259"/>
      <c r="BO79" s="1259"/>
      <c r="BP79" s="1256">
        <v>5</v>
      </c>
      <c r="BQ79" s="1256"/>
      <c r="BR79" s="1256"/>
      <c r="BS79" s="1256"/>
      <c r="BT79" s="1256"/>
      <c r="BU79" s="1256"/>
      <c r="BV79" s="1256"/>
      <c r="BW79" s="1256"/>
      <c r="BX79" s="1256">
        <v>5.0999999999999996</v>
      </c>
      <c r="BY79" s="1256"/>
      <c r="BZ79" s="1256"/>
      <c r="CA79" s="1256"/>
      <c r="CB79" s="1256"/>
      <c r="CC79" s="1256"/>
      <c r="CD79" s="1256"/>
      <c r="CE79" s="1256"/>
      <c r="CF79" s="1256">
        <v>5.2</v>
      </c>
      <c r="CG79" s="1256"/>
      <c r="CH79" s="1256"/>
      <c r="CI79" s="1256"/>
      <c r="CJ79" s="1256"/>
      <c r="CK79" s="1256"/>
      <c r="CL79" s="1256"/>
      <c r="CM79" s="1256"/>
      <c r="CN79" s="1256">
        <v>5.0999999999999996</v>
      </c>
      <c r="CO79" s="1256"/>
      <c r="CP79" s="1256"/>
      <c r="CQ79" s="1256"/>
      <c r="CR79" s="1256"/>
      <c r="CS79" s="1256"/>
      <c r="CT79" s="1256"/>
      <c r="CU79" s="1256"/>
      <c r="CV79" s="1256">
        <v>5.2</v>
      </c>
      <c r="CW79" s="1256"/>
      <c r="CX79" s="1256"/>
      <c r="CY79" s="1256"/>
      <c r="CZ79" s="1256"/>
      <c r="DA79" s="1256"/>
      <c r="DB79" s="1256"/>
      <c r="DC79" s="1256"/>
    </row>
    <row r="80" spans="2:107" ht="13.2" x14ac:dyDescent="0.2">
      <c r="B80" s="372"/>
      <c r="G80" s="1254"/>
      <c r="H80" s="1254"/>
      <c r="I80" s="1257"/>
      <c r="J80" s="1257"/>
      <c r="K80" s="1258"/>
      <c r="L80" s="1258"/>
      <c r="M80" s="1258"/>
      <c r="N80" s="1258"/>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EUSIQdATeQMi568Oovg3KZWVw12JWY1Ey4PBcBu6vkqVuNv8OLZ5axEalcTYW7UhELEz+P1N6vaMcLFLLJPCdQ==" saltValue="tVP8YsbdRc5DYfEZ6aCoW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523</v>
      </c>
    </row>
  </sheetData>
  <sheetProtection algorithmName="SHA-512" hashValue="GLUFD1W9a4fCrKZeCVQSfC16mxIDctcNEizeY2K9nRepGfJatyeJecdYNKdMqARaWxge73A+1ZSUZalNjGJIBw==" saltValue="ZraqhSD53CKWj2Wc0D8yg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523</v>
      </c>
    </row>
  </sheetData>
  <sheetProtection algorithmName="SHA-512" hashValue="GRKVTW8QBgoEtdjP4VKy0tpA+FXs9PNt0edt4AUNUWYjQNBvWG/SyFSza1D7zkbs+Hj1syyAnrGiNveq+SFevw==" saltValue="EK4gtamQYrSVcMLbMF+fK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573</v>
      </c>
      <c r="G2" s="151"/>
      <c r="H2" s="152"/>
    </row>
    <row r="3" spans="1:8" x14ac:dyDescent="0.2">
      <c r="A3" s="148" t="s">
        <v>566</v>
      </c>
      <c r="B3" s="153"/>
      <c r="C3" s="154"/>
      <c r="D3" s="155">
        <v>41917</v>
      </c>
      <c r="E3" s="156"/>
      <c r="F3" s="157">
        <v>46402</v>
      </c>
      <c r="G3" s="158"/>
      <c r="H3" s="159"/>
    </row>
    <row r="4" spans="1:8" x14ac:dyDescent="0.2">
      <c r="A4" s="160"/>
      <c r="B4" s="161"/>
      <c r="C4" s="162"/>
      <c r="D4" s="163">
        <v>31341</v>
      </c>
      <c r="E4" s="164"/>
      <c r="F4" s="165">
        <v>26897</v>
      </c>
      <c r="G4" s="166"/>
      <c r="H4" s="167"/>
    </row>
    <row r="5" spans="1:8" x14ac:dyDescent="0.2">
      <c r="A5" s="148" t="s">
        <v>568</v>
      </c>
      <c r="B5" s="153"/>
      <c r="C5" s="154"/>
      <c r="D5" s="155">
        <v>52424</v>
      </c>
      <c r="E5" s="156"/>
      <c r="F5" s="157">
        <v>66343</v>
      </c>
      <c r="G5" s="158"/>
      <c r="H5" s="159"/>
    </row>
    <row r="6" spans="1:8" x14ac:dyDescent="0.2">
      <c r="A6" s="160"/>
      <c r="B6" s="161"/>
      <c r="C6" s="162"/>
      <c r="D6" s="163">
        <v>40307</v>
      </c>
      <c r="E6" s="164"/>
      <c r="F6" s="165">
        <v>34529</v>
      </c>
      <c r="G6" s="166"/>
      <c r="H6" s="167"/>
    </row>
    <row r="7" spans="1:8" x14ac:dyDescent="0.2">
      <c r="A7" s="148" t="s">
        <v>569</v>
      </c>
      <c r="B7" s="153"/>
      <c r="C7" s="154"/>
      <c r="D7" s="155">
        <v>81934</v>
      </c>
      <c r="E7" s="156"/>
      <c r="F7" s="157">
        <v>56416</v>
      </c>
      <c r="G7" s="158"/>
      <c r="H7" s="159"/>
    </row>
    <row r="8" spans="1:8" x14ac:dyDescent="0.2">
      <c r="A8" s="160"/>
      <c r="B8" s="161"/>
      <c r="C8" s="162"/>
      <c r="D8" s="163">
        <v>71144</v>
      </c>
      <c r="E8" s="164"/>
      <c r="F8" s="165">
        <v>32623</v>
      </c>
      <c r="G8" s="166"/>
      <c r="H8" s="167"/>
    </row>
    <row r="9" spans="1:8" x14ac:dyDescent="0.2">
      <c r="A9" s="148" t="s">
        <v>570</v>
      </c>
      <c r="B9" s="153"/>
      <c r="C9" s="154"/>
      <c r="D9" s="155">
        <v>40259</v>
      </c>
      <c r="E9" s="156"/>
      <c r="F9" s="157">
        <v>49217</v>
      </c>
      <c r="G9" s="158"/>
      <c r="H9" s="159"/>
    </row>
    <row r="10" spans="1:8" x14ac:dyDescent="0.2">
      <c r="A10" s="160"/>
      <c r="B10" s="161"/>
      <c r="C10" s="162"/>
      <c r="D10" s="163">
        <v>27118</v>
      </c>
      <c r="E10" s="164"/>
      <c r="F10" s="165">
        <v>27232</v>
      </c>
      <c r="G10" s="166"/>
      <c r="H10" s="167"/>
    </row>
    <row r="11" spans="1:8" x14ac:dyDescent="0.2">
      <c r="A11" s="148" t="s">
        <v>571</v>
      </c>
      <c r="B11" s="153"/>
      <c r="C11" s="154"/>
      <c r="D11" s="155">
        <v>35310</v>
      </c>
      <c r="E11" s="156"/>
      <c r="F11" s="157">
        <v>49211</v>
      </c>
      <c r="G11" s="158"/>
      <c r="H11" s="159"/>
    </row>
    <row r="12" spans="1:8" x14ac:dyDescent="0.2">
      <c r="A12" s="160"/>
      <c r="B12" s="161"/>
      <c r="C12" s="168"/>
      <c r="D12" s="163">
        <v>26906</v>
      </c>
      <c r="E12" s="164"/>
      <c r="F12" s="165">
        <v>28367</v>
      </c>
      <c r="G12" s="166"/>
      <c r="H12" s="167"/>
    </row>
    <row r="13" spans="1:8" x14ac:dyDescent="0.2">
      <c r="A13" s="148"/>
      <c r="B13" s="153"/>
      <c r="C13" s="169"/>
      <c r="D13" s="170">
        <v>50369</v>
      </c>
      <c r="E13" s="171"/>
      <c r="F13" s="172">
        <v>53518</v>
      </c>
      <c r="G13" s="173"/>
      <c r="H13" s="159"/>
    </row>
    <row r="14" spans="1:8" x14ac:dyDescent="0.2">
      <c r="A14" s="160"/>
      <c r="B14" s="161"/>
      <c r="C14" s="162"/>
      <c r="D14" s="163">
        <v>39363</v>
      </c>
      <c r="E14" s="164"/>
      <c r="F14" s="165">
        <v>29930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8.86</v>
      </c>
      <c r="C19" s="174">
        <f>ROUND(VALUE(SUBSTITUTE(実質収支比率等に係る経年分析!G$48,"▲","-")),2)</f>
        <v>7.8</v>
      </c>
      <c r="D19" s="174">
        <f>ROUND(VALUE(SUBSTITUTE(実質収支比率等に係る経年分析!H$48,"▲","-")),2)</f>
        <v>6.34</v>
      </c>
      <c r="E19" s="174">
        <f>ROUND(VALUE(SUBSTITUTE(実質収支比率等に係る経年分析!I$48,"▲","-")),2)</f>
        <v>13.42</v>
      </c>
      <c r="F19" s="174">
        <f>ROUND(VALUE(SUBSTITUTE(実質収支比率等に係る経年分析!J$48,"▲","-")),2)</f>
        <v>11.11</v>
      </c>
    </row>
    <row r="20" spans="1:11" x14ac:dyDescent="0.2">
      <c r="A20" s="174" t="s">
        <v>57</v>
      </c>
      <c r="B20" s="174">
        <f>ROUND(VALUE(SUBSTITUTE(実質収支比率等に係る経年分析!F$47,"▲","-")),2)</f>
        <v>11.9</v>
      </c>
      <c r="C20" s="174">
        <f>ROUND(VALUE(SUBSTITUTE(実質収支比率等に係る経年分析!G$47,"▲","-")),2)</f>
        <v>14.73</v>
      </c>
      <c r="D20" s="174">
        <f>ROUND(VALUE(SUBSTITUTE(実質収支比率等に係る経年分析!H$47,"▲","-")),2)</f>
        <v>14.53</v>
      </c>
      <c r="E20" s="174">
        <f>ROUND(VALUE(SUBSTITUTE(実質収支比率等に係る経年分析!I$47,"▲","-")),2)</f>
        <v>14.65</v>
      </c>
      <c r="F20" s="174">
        <f>ROUND(VALUE(SUBSTITUTE(実質収支比率等に係る経年分析!J$47,"▲","-")),2)</f>
        <v>16.05</v>
      </c>
    </row>
    <row r="21" spans="1:11" x14ac:dyDescent="0.2">
      <c r="A21" s="174" t="s">
        <v>58</v>
      </c>
      <c r="B21" s="174">
        <f>IF(ISNUMBER(VALUE(SUBSTITUTE(実質収支比率等に係る経年分析!F$49,"▲","-"))),ROUND(VALUE(SUBSTITUTE(実質収支比率等に係る経年分析!F$49,"▲","-")),2),NA())</f>
        <v>1.43</v>
      </c>
      <c r="C21" s="174">
        <f>IF(ISNUMBER(VALUE(SUBSTITUTE(実質収支比率等に係る経年分析!G$49,"▲","-"))),ROUND(VALUE(SUBSTITUTE(実質収支比率等に係る経年分析!G$49,"▲","-")),2),NA())</f>
        <v>1.71</v>
      </c>
      <c r="D21" s="174">
        <f>IF(ISNUMBER(VALUE(SUBSTITUTE(実質収支比率等に係る経年分析!H$49,"▲","-"))),ROUND(VALUE(SUBSTITUTE(実質収支比率等に係る経年分析!H$49,"▲","-")),2),NA())</f>
        <v>-1.36</v>
      </c>
      <c r="E21" s="174">
        <f>IF(ISNUMBER(VALUE(SUBSTITUTE(実質収支比率等に係る経年分析!I$49,"▲","-"))),ROUND(VALUE(SUBSTITUTE(実質収支比率等に係る経年分析!I$49,"▲","-")),2),NA())</f>
        <v>7.98</v>
      </c>
      <c r="F21" s="174">
        <f>IF(ISNUMBER(VALUE(SUBSTITUTE(実質収支比率等に係る経年分析!J$49,"▲","-"))),ROUND(VALUE(SUBSTITUTE(実質収支比率等に係る経年分析!J$49,"▲","-")),2),NA())</f>
        <v>-1.63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0.27</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0.69</v>
      </c>
    </row>
    <row r="31" spans="1:11" x14ac:dyDescent="0.2">
      <c r="A31" s="175" t="str">
        <f>IF(連結実質赤字比率に係る赤字・黒字の構成分析!C$39="",NA(),連結実質赤字比率に係る赤字・黒字の構成分析!C$39)</f>
        <v>尾張都市計画事業稲沢西土地区画整理事業特別会計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1.28</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1.1499999999999999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1.77</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2.2200000000000002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11.03</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12.44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4839</v>
      </c>
      <c r="E42" s="176"/>
      <c r="F42" s="176"/>
      <c r="G42" s="176">
        <f>'実質公債費比率（分子）の構造'!L$52</f>
        <v>4900</v>
      </c>
      <c r="H42" s="176"/>
      <c r="I42" s="176"/>
      <c r="J42" s="176">
        <f>'実質公債費比率（分子）の構造'!M$52</f>
        <v>4657</v>
      </c>
      <c r="K42" s="176"/>
      <c r="L42" s="176"/>
      <c r="M42" s="176">
        <f>'実質公債費比率（分子）の構造'!N$52</f>
        <v>4531</v>
      </c>
      <c r="N42" s="176"/>
      <c r="O42" s="176"/>
      <c r="P42" s="176">
        <f>'実質公債費比率（分子）の構造'!O$52</f>
        <v>4646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58</v>
      </c>
      <c r="C44" s="176"/>
      <c r="D44" s="176"/>
      <c r="E44" s="176">
        <f>'実質公債費比率（分子）の構造'!L$50</f>
        <v>56</v>
      </c>
      <c r="F44" s="176"/>
      <c r="G44" s="176"/>
      <c r="H44" s="176">
        <f>'実質公債費比率（分子）の構造'!M$50</f>
        <v>55</v>
      </c>
      <c r="I44" s="176"/>
      <c r="J44" s="176"/>
      <c r="K44" s="176">
        <f>'実質公債費比率（分子）の構造'!N$50</f>
        <v>55</v>
      </c>
      <c r="L44" s="176"/>
      <c r="M44" s="176"/>
      <c r="N44" s="176">
        <f>'実質公債費比率（分子）の構造'!O$50</f>
        <v>54</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1532</v>
      </c>
      <c r="C46" s="176"/>
      <c r="D46" s="176"/>
      <c r="E46" s="176">
        <f>'実質公債費比率（分子）の構造'!L$48</f>
        <v>1302</v>
      </c>
      <c r="F46" s="176"/>
      <c r="G46" s="176"/>
      <c r="H46" s="176">
        <f>'実質公債費比率（分子）の構造'!M$48</f>
        <v>1108</v>
      </c>
      <c r="I46" s="176"/>
      <c r="J46" s="176"/>
      <c r="K46" s="176">
        <f>'実質公債費比率（分子）の構造'!N$48</f>
        <v>1108</v>
      </c>
      <c r="L46" s="176"/>
      <c r="M46" s="176"/>
      <c r="N46" s="176">
        <f>'実質公債費比率（分子）の構造'!O$48</f>
        <v>1020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4156</v>
      </c>
      <c r="C49" s="176"/>
      <c r="D49" s="176"/>
      <c r="E49" s="176">
        <f>'実質公債費比率（分子）の構造'!L$45</f>
        <v>4225</v>
      </c>
      <c r="F49" s="176"/>
      <c r="G49" s="176"/>
      <c r="H49" s="176">
        <f>'実質公債費比率（分子）の構造'!M$45</f>
        <v>4062</v>
      </c>
      <c r="I49" s="176"/>
      <c r="J49" s="176"/>
      <c r="K49" s="176">
        <f>'実質公債費比率（分子）の構造'!N$45</f>
        <v>4103</v>
      </c>
      <c r="L49" s="176"/>
      <c r="M49" s="176"/>
      <c r="N49" s="176">
        <f>'実質公債費比率（分子）の構造'!O$45</f>
        <v>4230</v>
      </c>
      <c r="O49" s="176"/>
      <c r="P49" s="176"/>
    </row>
    <row r="50" spans="1:16" x14ac:dyDescent="0.2">
      <c r="A50" s="176" t="s">
        <v>73</v>
      </c>
      <c r="B50" s="176" t="e">
        <f>NA()</f>
        <v>#N/A</v>
      </c>
      <c r="C50" s="176">
        <f>IF(ISNUMBER('実質公債費比率（分子）の構造'!K$53),'実質公債費比率（分子）の構造'!K$53,NA())</f>
        <v>907</v>
      </c>
      <c r="D50" s="176" t="e">
        <f>NA()</f>
        <v>#N/A</v>
      </c>
      <c r="E50" s="176" t="e">
        <f>NA()</f>
        <v>#N/A</v>
      </c>
      <c r="F50" s="176">
        <f>IF(ISNUMBER('実質公債費比率（分子）の構造'!L$53),'実質公債費比率（分子）の構造'!L$53,NA())</f>
        <v>683</v>
      </c>
      <c r="G50" s="176" t="e">
        <f>NA()</f>
        <v>#N/A</v>
      </c>
      <c r="H50" s="176" t="e">
        <f>NA()</f>
        <v>#N/A</v>
      </c>
      <c r="I50" s="176">
        <f>IF(ISNUMBER('実質公債費比率（分子）の構造'!M$53),'実質公債費比率（分子）の構造'!M$53,NA())</f>
        <v>568</v>
      </c>
      <c r="J50" s="176" t="e">
        <f>NA()</f>
        <v>#N/A</v>
      </c>
      <c r="K50" s="176" t="e">
        <f>NA()</f>
        <v>#N/A</v>
      </c>
      <c r="L50" s="176">
        <f>IF(ISNUMBER('実質公債費比率（分子）の構造'!N$53),'実質公債費比率（分子）の構造'!N$53,NA())</f>
        <v>735</v>
      </c>
      <c r="M50" s="176" t="e">
        <f>NA()</f>
        <v>#N/A</v>
      </c>
      <c r="N50" s="176" t="e">
        <f>NA()</f>
        <v>#N/A</v>
      </c>
      <c r="O50" s="176">
        <f>IF(ISNUMBER('実質公債費比率（分子）の構造'!O$53),'実質公債費比率（分子）の構造'!O$53,NA())</f>
        <v>658</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42211</v>
      </c>
      <c r="E56" s="175"/>
      <c r="F56" s="175"/>
      <c r="G56" s="175">
        <f>'将来負担比率（分子）の構造'!J$52</f>
        <v>42678</v>
      </c>
      <c r="H56" s="175"/>
      <c r="I56" s="175"/>
      <c r="J56" s="175">
        <f>'将来負担比率（分子）の構造'!K$52</f>
        <v>44440</v>
      </c>
      <c r="K56" s="175"/>
      <c r="L56" s="175"/>
      <c r="M56" s="175">
        <f>'将来負担比率（分子）の構造'!L$52</f>
        <v>43945</v>
      </c>
      <c r="N56" s="175"/>
      <c r="O56" s="175"/>
      <c r="P56" s="175">
        <f>'将来負担比率（分子）の構造'!M$52</f>
        <v>44198</v>
      </c>
    </row>
    <row r="57" spans="1:16" x14ac:dyDescent="0.2">
      <c r="A57" s="175" t="s">
        <v>44</v>
      </c>
      <c r="B57" s="175"/>
      <c r="C57" s="175"/>
      <c r="D57" s="175">
        <f>'将来負担比率（分子）の構造'!I$51</f>
        <v>7731</v>
      </c>
      <c r="E57" s="175"/>
      <c r="F57" s="175"/>
      <c r="G57" s="175">
        <f>'将来負担比率（分子）の構造'!J$51</f>
        <v>7086</v>
      </c>
      <c r="H57" s="175"/>
      <c r="I57" s="175"/>
      <c r="J57" s="175">
        <f>'将来負担比率（分子）の構造'!K$51</f>
        <v>7224</v>
      </c>
      <c r="K57" s="175"/>
      <c r="L57" s="175"/>
      <c r="M57" s="175">
        <f>'将来負担比率（分子）の構造'!L$51</f>
        <v>7053</v>
      </c>
      <c r="N57" s="175"/>
      <c r="O57" s="175"/>
      <c r="P57" s="175">
        <f>'将来負担比率（分子）の構造'!M$51</f>
        <v>6420</v>
      </c>
    </row>
    <row r="58" spans="1:16" x14ac:dyDescent="0.2">
      <c r="A58" s="175" t="s">
        <v>43</v>
      </c>
      <c r="B58" s="175"/>
      <c r="C58" s="175"/>
      <c r="D58" s="175">
        <f>'将来負担比率（分子）の構造'!I$50</f>
        <v>14670</v>
      </c>
      <c r="E58" s="175"/>
      <c r="F58" s="175"/>
      <c r="G58" s="175">
        <f>'将来負担比率（分子）の構造'!J$50</f>
        <v>15082</v>
      </c>
      <c r="H58" s="175"/>
      <c r="I58" s="175"/>
      <c r="J58" s="175">
        <f>'将来負担比率（分子）の構造'!K$50</f>
        <v>14843</v>
      </c>
      <c r="K58" s="175"/>
      <c r="L58" s="175"/>
      <c r="M58" s="175">
        <f>'将来負担比率（分子）の構造'!L$50</f>
        <v>16165</v>
      </c>
      <c r="N58" s="175"/>
      <c r="O58" s="175"/>
      <c r="P58" s="175">
        <f>'将来負担比率（分子）の構造'!M$50</f>
        <v>16550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5390</v>
      </c>
      <c r="C62" s="175"/>
      <c r="D62" s="175"/>
      <c r="E62" s="175">
        <f>'将来負担比率（分子）の構造'!J$45</f>
        <v>5281</v>
      </c>
      <c r="F62" s="175"/>
      <c r="G62" s="175"/>
      <c r="H62" s="175">
        <f>'将来負担比率（分子）の構造'!K$45</f>
        <v>5273</v>
      </c>
      <c r="I62" s="175"/>
      <c r="J62" s="175"/>
      <c r="K62" s="175">
        <f>'将来負担比率（分子）の構造'!L$45</f>
        <v>5260</v>
      </c>
      <c r="L62" s="175"/>
      <c r="M62" s="175"/>
      <c r="N62" s="175">
        <f>'将来負担比率（分子）の構造'!M$45</f>
        <v>5298</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16932</v>
      </c>
      <c r="C64" s="175"/>
      <c r="D64" s="175"/>
      <c r="E64" s="175">
        <f>'将来負担比率（分子）の構造'!J$43</f>
        <v>14101</v>
      </c>
      <c r="F64" s="175"/>
      <c r="G64" s="175"/>
      <c r="H64" s="175">
        <f>'将来負担比率（分子）の構造'!K$43</f>
        <v>14252</v>
      </c>
      <c r="I64" s="175"/>
      <c r="J64" s="175"/>
      <c r="K64" s="175">
        <f>'将来負担比率（分子）の構造'!L$43</f>
        <v>11730</v>
      </c>
      <c r="L64" s="175"/>
      <c r="M64" s="175"/>
      <c r="N64" s="175">
        <f>'将来負担比率（分子）の構造'!M$43</f>
        <v>11507</v>
      </c>
      <c r="O64" s="175"/>
      <c r="P64" s="175"/>
    </row>
    <row r="65" spans="1:16" x14ac:dyDescent="0.2">
      <c r="A65" s="175" t="s">
        <v>34</v>
      </c>
      <c r="B65" s="175">
        <f>'将来負担比率（分子）の構造'!I$42</f>
        <v>237</v>
      </c>
      <c r="C65" s="175"/>
      <c r="D65" s="175"/>
      <c r="E65" s="175">
        <f>'将来負担比率（分子）の構造'!J$42</f>
        <v>184</v>
      </c>
      <c r="F65" s="175"/>
      <c r="G65" s="175"/>
      <c r="H65" s="175">
        <f>'将来負担比率（分子）の構造'!K$42</f>
        <v>132</v>
      </c>
      <c r="I65" s="175"/>
      <c r="J65" s="175"/>
      <c r="K65" s="175">
        <f>'将来負担比率（分子）の構造'!L$42</f>
        <v>79</v>
      </c>
      <c r="L65" s="175"/>
      <c r="M65" s="175"/>
      <c r="N65" s="175">
        <f>'将来負担比率（分子）の構造'!M$42</f>
        <v>26</v>
      </c>
      <c r="O65" s="175"/>
      <c r="P65" s="175"/>
    </row>
    <row r="66" spans="1:16" x14ac:dyDescent="0.2">
      <c r="A66" s="175" t="s">
        <v>33</v>
      </c>
      <c r="B66" s="175">
        <f>'将来負担比率（分子）の構造'!I$41</f>
        <v>42128</v>
      </c>
      <c r="C66" s="175"/>
      <c r="D66" s="175"/>
      <c r="E66" s="175">
        <f>'将来負担比率（分子）の構造'!J$41</f>
        <v>43459</v>
      </c>
      <c r="F66" s="175"/>
      <c r="G66" s="175"/>
      <c r="H66" s="175">
        <f>'将来負担比率（分子）の構造'!K$41</f>
        <v>47798</v>
      </c>
      <c r="I66" s="175"/>
      <c r="J66" s="175"/>
      <c r="K66" s="175">
        <f>'将来負担比率（分子）の構造'!L$41</f>
        <v>47984</v>
      </c>
      <c r="L66" s="175"/>
      <c r="M66" s="175"/>
      <c r="N66" s="175">
        <f>'将来負担比率（分子）の構造'!M$41</f>
        <v>48687</v>
      </c>
      <c r="O66" s="175"/>
      <c r="P66" s="175"/>
    </row>
    <row r="67" spans="1:16" x14ac:dyDescent="0.2">
      <c r="A67" s="175" t="s">
        <v>77</v>
      </c>
      <c r="B67" s="175" t="e">
        <f>NA()</f>
        <v>#N/A</v>
      </c>
      <c r="C67" s="175">
        <f>IF(ISNUMBER('将来負担比率（分子）の構造'!I$53), IF('将来負担比率（分子）の構造'!I$53 &lt; 0, 0, '将来負担比率（分子）の構造'!I$53), NA())</f>
        <v>75</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947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4232</v>
      </c>
      <c r="C72" s="179">
        <f>基金残高に係る経年分析!G55</f>
        <v>4433</v>
      </c>
      <c r="D72" s="179">
        <f>基金残高に係る経年分析!H55</f>
        <v>4734</v>
      </c>
    </row>
    <row r="73" spans="1:16" x14ac:dyDescent="0.2">
      <c r="A73" s="178" t="s">
        <v>80</v>
      </c>
      <c r="B73" s="179">
        <f>基金残高に係る経年分析!F56</f>
        <v>615</v>
      </c>
      <c r="C73" s="179">
        <f>基金残高に係る経年分析!G56</f>
        <v>1324</v>
      </c>
      <c r="D73" s="179">
        <f>基金残高に係る経年分析!H56</f>
        <v>1325</v>
      </c>
    </row>
    <row r="74" spans="1:16" x14ac:dyDescent="0.2">
      <c r="A74" s="178" t="s">
        <v>81</v>
      </c>
      <c r="B74" s="179">
        <f>基金残高に係る経年分析!F57</f>
        <v>7851</v>
      </c>
      <c r="C74" s="179">
        <f>基金残高に係る経年分析!G57</f>
        <v>8320</v>
      </c>
      <c r="D74" s="179">
        <f>基金残高に係る経年分析!H57</f>
        <v>11328</v>
      </c>
    </row>
  </sheetData>
  <sheetProtection algorithmName="SHA-512" hashValue="B1RG2UYn0loK5ZWcoDQDUpOis7syfUkWdRAhtrEecqTv8A5dvWOO34J+hC9ElQrdTdiFKpxL0qld2WIKbuovaQ==" saltValue="eg+0jhavg/EhIm4YI1Wh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227</v>
      </c>
      <c r="DI1" s="754"/>
      <c r="DJ1" s="754"/>
      <c r="DK1" s="754"/>
      <c r="DL1" s="754"/>
      <c r="DM1" s="754"/>
      <c r="DN1" s="755"/>
      <c r="DO1" s="214"/>
      <c r="DP1" s="753" t="s">
        <v>228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230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231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232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233</v>
      </c>
      <c r="S4" s="710"/>
      <c r="T4" s="710"/>
      <c r="U4" s="710"/>
      <c r="V4" s="710"/>
      <c r="W4" s="710"/>
      <c r="X4" s="710"/>
      <c r="Y4" s="711"/>
      <c r="Z4" s="709" t="s">
        <v>234</v>
      </c>
      <c r="AA4" s="710"/>
      <c r="AB4" s="710"/>
      <c r="AC4" s="711"/>
      <c r="AD4" s="709" t="s">
        <v>235</v>
      </c>
      <c r="AE4" s="710"/>
      <c r="AF4" s="710"/>
      <c r="AG4" s="710"/>
      <c r="AH4" s="710"/>
      <c r="AI4" s="710"/>
      <c r="AJ4" s="710"/>
      <c r="AK4" s="711"/>
      <c r="AL4" s="709" t="s">
        <v>234</v>
      </c>
      <c r="AM4" s="710"/>
      <c r="AN4" s="710"/>
      <c r="AO4" s="711"/>
      <c r="AP4" s="756" t="s">
        <v>236</v>
      </c>
      <c r="AQ4" s="756"/>
      <c r="AR4" s="756"/>
      <c r="AS4" s="756"/>
      <c r="AT4" s="756"/>
      <c r="AU4" s="756"/>
      <c r="AV4" s="756"/>
      <c r="AW4" s="756"/>
      <c r="AX4" s="756"/>
      <c r="AY4" s="756"/>
      <c r="AZ4" s="756"/>
      <c r="BA4" s="756"/>
      <c r="BB4" s="756"/>
      <c r="BC4" s="756"/>
      <c r="BD4" s="756"/>
      <c r="BE4" s="756"/>
      <c r="BF4" s="756"/>
      <c r="BG4" s="756" t="s">
        <v>237</v>
      </c>
      <c r="BH4" s="756"/>
      <c r="BI4" s="756"/>
      <c r="BJ4" s="756"/>
      <c r="BK4" s="756"/>
      <c r="BL4" s="756"/>
      <c r="BM4" s="756"/>
      <c r="BN4" s="756"/>
      <c r="BO4" s="756" t="s">
        <v>234</v>
      </c>
      <c r="BP4" s="756"/>
      <c r="BQ4" s="756"/>
      <c r="BR4" s="756"/>
      <c r="BS4" s="756" t="s">
        <v>238</v>
      </c>
      <c r="BT4" s="756"/>
      <c r="BU4" s="756"/>
      <c r="BV4" s="756"/>
      <c r="BW4" s="756"/>
      <c r="BX4" s="756"/>
      <c r="BY4" s="756"/>
      <c r="BZ4" s="756"/>
      <c r="CA4" s="756"/>
      <c r="CB4" s="756"/>
      <c r="CD4" s="709" t="s">
        <v>239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240</v>
      </c>
      <c r="C5" s="716"/>
      <c r="D5" s="716"/>
      <c r="E5" s="716"/>
      <c r="F5" s="716"/>
      <c r="G5" s="716"/>
      <c r="H5" s="716"/>
      <c r="I5" s="716"/>
      <c r="J5" s="716"/>
      <c r="K5" s="716"/>
      <c r="L5" s="716"/>
      <c r="M5" s="716"/>
      <c r="N5" s="716"/>
      <c r="O5" s="716"/>
      <c r="P5" s="716"/>
      <c r="Q5" s="717"/>
      <c r="R5" s="712">
        <v>21872200</v>
      </c>
      <c r="S5" s="713"/>
      <c r="T5" s="713"/>
      <c r="U5" s="713"/>
      <c r="V5" s="713"/>
      <c r="W5" s="713"/>
      <c r="X5" s="713"/>
      <c r="Y5" s="738"/>
      <c r="Z5" s="751">
        <v>39.700000000000003</v>
      </c>
      <c r="AA5" s="751"/>
      <c r="AB5" s="751"/>
      <c r="AC5" s="751"/>
      <c r="AD5" s="752">
        <v>20812057</v>
      </c>
      <c r="AE5" s="752"/>
      <c r="AF5" s="752"/>
      <c r="AG5" s="752"/>
      <c r="AH5" s="752"/>
      <c r="AI5" s="752"/>
      <c r="AJ5" s="752"/>
      <c r="AK5" s="752"/>
      <c r="AL5" s="739">
        <v>70</v>
      </c>
      <c r="AM5" s="721"/>
      <c r="AN5" s="721"/>
      <c r="AO5" s="740"/>
      <c r="AP5" s="715" t="s">
        <v>241</v>
      </c>
      <c r="AQ5" s="716"/>
      <c r="AR5" s="716"/>
      <c r="AS5" s="716"/>
      <c r="AT5" s="716"/>
      <c r="AU5" s="716"/>
      <c r="AV5" s="716"/>
      <c r="AW5" s="716"/>
      <c r="AX5" s="716"/>
      <c r="AY5" s="716"/>
      <c r="AZ5" s="716"/>
      <c r="BA5" s="716"/>
      <c r="BB5" s="716"/>
      <c r="BC5" s="716"/>
      <c r="BD5" s="716"/>
      <c r="BE5" s="716"/>
      <c r="BF5" s="717"/>
      <c r="BG5" s="657">
        <v>20963227</v>
      </c>
      <c r="BH5" s="658"/>
      <c r="BI5" s="658"/>
      <c r="BJ5" s="658"/>
      <c r="BK5" s="658"/>
      <c r="BL5" s="658"/>
      <c r="BM5" s="658"/>
      <c r="BN5" s="659"/>
      <c r="BO5" s="695">
        <v>95.8</v>
      </c>
      <c r="BP5" s="695"/>
      <c r="BQ5" s="695"/>
      <c r="BR5" s="695"/>
      <c r="BS5" s="696">
        <v>151170</v>
      </c>
      <c r="BT5" s="696"/>
      <c r="BU5" s="696"/>
      <c r="BV5" s="696"/>
      <c r="BW5" s="696"/>
      <c r="BX5" s="696"/>
      <c r="BY5" s="696"/>
      <c r="BZ5" s="696"/>
      <c r="CA5" s="696"/>
      <c r="CB5" s="736"/>
      <c r="CD5" s="709" t="s">
        <v>236</v>
      </c>
      <c r="CE5" s="710"/>
      <c r="CF5" s="710"/>
      <c r="CG5" s="710"/>
      <c r="CH5" s="710"/>
      <c r="CI5" s="710"/>
      <c r="CJ5" s="710"/>
      <c r="CK5" s="710"/>
      <c r="CL5" s="710"/>
      <c r="CM5" s="710"/>
      <c r="CN5" s="710"/>
      <c r="CO5" s="710"/>
      <c r="CP5" s="710"/>
      <c r="CQ5" s="711"/>
      <c r="CR5" s="709" t="s">
        <v>242</v>
      </c>
      <c r="CS5" s="710"/>
      <c r="CT5" s="710"/>
      <c r="CU5" s="710"/>
      <c r="CV5" s="710"/>
      <c r="CW5" s="710"/>
      <c r="CX5" s="710"/>
      <c r="CY5" s="711"/>
      <c r="CZ5" s="709" t="s">
        <v>234</v>
      </c>
      <c r="DA5" s="710"/>
      <c r="DB5" s="710"/>
      <c r="DC5" s="711"/>
      <c r="DD5" s="709" t="s">
        <v>243</v>
      </c>
      <c r="DE5" s="710"/>
      <c r="DF5" s="710"/>
      <c r="DG5" s="710"/>
      <c r="DH5" s="710"/>
      <c r="DI5" s="710"/>
      <c r="DJ5" s="710"/>
      <c r="DK5" s="710"/>
      <c r="DL5" s="710"/>
      <c r="DM5" s="710"/>
      <c r="DN5" s="710"/>
      <c r="DO5" s="710"/>
      <c r="DP5" s="711"/>
      <c r="DQ5" s="709" t="s">
        <v>244</v>
      </c>
      <c r="DR5" s="710"/>
      <c r="DS5" s="710"/>
      <c r="DT5" s="710"/>
      <c r="DU5" s="710"/>
      <c r="DV5" s="710"/>
      <c r="DW5" s="710"/>
      <c r="DX5" s="710"/>
      <c r="DY5" s="710"/>
      <c r="DZ5" s="710"/>
      <c r="EA5" s="710"/>
      <c r="EB5" s="710"/>
      <c r="EC5" s="711"/>
    </row>
    <row r="6" spans="2:143" ht="11.25" customHeight="1" x14ac:dyDescent="0.2">
      <c r="B6" s="654" t="s">
        <v>245</v>
      </c>
      <c r="C6" s="655"/>
      <c r="D6" s="655"/>
      <c r="E6" s="655"/>
      <c r="F6" s="655"/>
      <c r="G6" s="655"/>
      <c r="H6" s="655"/>
      <c r="I6" s="655"/>
      <c r="J6" s="655"/>
      <c r="K6" s="655"/>
      <c r="L6" s="655"/>
      <c r="M6" s="655"/>
      <c r="N6" s="655"/>
      <c r="O6" s="655"/>
      <c r="P6" s="655"/>
      <c r="Q6" s="656"/>
      <c r="R6" s="657">
        <v>490315</v>
      </c>
      <c r="S6" s="658"/>
      <c r="T6" s="658"/>
      <c r="U6" s="658"/>
      <c r="V6" s="658"/>
      <c r="W6" s="658"/>
      <c r="X6" s="658"/>
      <c r="Y6" s="659"/>
      <c r="Z6" s="695">
        <v>0.9</v>
      </c>
      <c r="AA6" s="695"/>
      <c r="AB6" s="695"/>
      <c r="AC6" s="695"/>
      <c r="AD6" s="696">
        <v>490315</v>
      </c>
      <c r="AE6" s="696"/>
      <c r="AF6" s="696"/>
      <c r="AG6" s="696"/>
      <c r="AH6" s="696"/>
      <c r="AI6" s="696"/>
      <c r="AJ6" s="696"/>
      <c r="AK6" s="696"/>
      <c r="AL6" s="660">
        <v>1.7</v>
      </c>
      <c r="AM6" s="661"/>
      <c r="AN6" s="661"/>
      <c r="AO6" s="697"/>
      <c r="AP6" s="654" t="s">
        <v>246</v>
      </c>
      <c r="AQ6" s="655"/>
      <c r="AR6" s="655"/>
      <c r="AS6" s="655"/>
      <c r="AT6" s="655"/>
      <c r="AU6" s="655"/>
      <c r="AV6" s="655"/>
      <c r="AW6" s="655"/>
      <c r="AX6" s="655"/>
      <c r="AY6" s="655"/>
      <c r="AZ6" s="655"/>
      <c r="BA6" s="655"/>
      <c r="BB6" s="655"/>
      <c r="BC6" s="655"/>
      <c r="BD6" s="655"/>
      <c r="BE6" s="655"/>
      <c r="BF6" s="656"/>
      <c r="BG6" s="657">
        <v>20963227</v>
      </c>
      <c r="BH6" s="658"/>
      <c r="BI6" s="658"/>
      <c r="BJ6" s="658"/>
      <c r="BK6" s="658"/>
      <c r="BL6" s="658"/>
      <c r="BM6" s="658"/>
      <c r="BN6" s="659"/>
      <c r="BO6" s="695">
        <v>95.8</v>
      </c>
      <c r="BP6" s="695"/>
      <c r="BQ6" s="695"/>
      <c r="BR6" s="695"/>
      <c r="BS6" s="696">
        <v>151170</v>
      </c>
      <c r="BT6" s="696"/>
      <c r="BU6" s="696"/>
      <c r="BV6" s="696"/>
      <c r="BW6" s="696"/>
      <c r="BX6" s="696"/>
      <c r="BY6" s="696"/>
      <c r="BZ6" s="696"/>
      <c r="CA6" s="696"/>
      <c r="CB6" s="736"/>
      <c r="CD6" s="715" t="s">
        <v>247</v>
      </c>
      <c r="CE6" s="716"/>
      <c r="CF6" s="716"/>
      <c r="CG6" s="716"/>
      <c r="CH6" s="716"/>
      <c r="CI6" s="716"/>
      <c r="CJ6" s="716"/>
      <c r="CK6" s="716"/>
      <c r="CL6" s="716"/>
      <c r="CM6" s="716"/>
      <c r="CN6" s="716"/>
      <c r="CO6" s="716"/>
      <c r="CP6" s="716"/>
      <c r="CQ6" s="717"/>
      <c r="CR6" s="657">
        <v>323099</v>
      </c>
      <c r="CS6" s="658"/>
      <c r="CT6" s="658"/>
      <c r="CU6" s="658"/>
      <c r="CV6" s="658"/>
      <c r="CW6" s="658"/>
      <c r="CX6" s="658"/>
      <c r="CY6" s="659"/>
      <c r="CZ6" s="739">
        <v>0.6</v>
      </c>
      <c r="DA6" s="721"/>
      <c r="DB6" s="721"/>
      <c r="DC6" s="741"/>
      <c r="DD6" s="663" t="s">
        <v>248</v>
      </c>
      <c r="DE6" s="658"/>
      <c r="DF6" s="658"/>
      <c r="DG6" s="658"/>
      <c r="DH6" s="658"/>
      <c r="DI6" s="658"/>
      <c r="DJ6" s="658"/>
      <c r="DK6" s="658"/>
      <c r="DL6" s="658"/>
      <c r="DM6" s="658"/>
      <c r="DN6" s="658"/>
      <c r="DO6" s="658"/>
      <c r="DP6" s="659"/>
      <c r="DQ6" s="663">
        <v>323099</v>
      </c>
      <c r="DR6" s="658"/>
      <c r="DS6" s="658"/>
      <c r="DT6" s="658"/>
      <c r="DU6" s="658"/>
      <c r="DV6" s="658"/>
      <c r="DW6" s="658"/>
      <c r="DX6" s="658"/>
      <c r="DY6" s="658"/>
      <c r="DZ6" s="658"/>
      <c r="EA6" s="658"/>
      <c r="EB6" s="658"/>
      <c r="EC6" s="694"/>
    </row>
    <row r="7" spans="2:143" ht="11.25" customHeight="1" x14ac:dyDescent="0.2">
      <c r="B7" s="654" t="s">
        <v>249</v>
      </c>
      <c r="C7" s="655"/>
      <c r="D7" s="655"/>
      <c r="E7" s="655"/>
      <c r="F7" s="655"/>
      <c r="G7" s="655"/>
      <c r="H7" s="655"/>
      <c r="I7" s="655"/>
      <c r="J7" s="655"/>
      <c r="K7" s="655"/>
      <c r="L7" s="655"/>
      <c r="M7" s="655"/>
      <c r="N7" s="655"/>
      <c r="O7" s="655"/>
      <c r="P7" s="655"/>
      <c r="Q7" s="656"/>
      <c r="R7" s="657">
        <v>8954</v>
      </c>
      <c r="S7" s="658"/>
      <c r="T7" s="658"/>
      <c r="U7" s="658"/>
      <c r="V7" s="658"/>
      <c r="W7" s="658"/>
      <c r="X7" s="658"/>
      <c r="Y7" s="659"/>
      <c r="Z7" s="695">
        <v>0</v>
      </c>
      <c r="AA7" s="695"/>
      <c r="AB7" s="695"/>
      <c r="AC7" s="695"/>
      <c r="AD7" s="696">
        <v>8954</v>
      </c>
      <c r="AE7" s="696"/>
      <c r="AF7" s="696"/>
      <c r="AG7" s="696"/>
      <c r="AH7" s="696"/>
      <c r="AI7" s="696"/>
      <c r="AJ7" s="696"/>
      <c r="AK7" s="696"/>
      <c r="AL7" s="660">
        <v>0</v>
      </c>
      <c r="AM7" s="661"/>
      <c r="AN7" s="661"/>
      <c r="AO7" s="697"/>
      <c r="AP7" s="654" t="s">
        <v>250</v>
      </c>
      <c r="AQ7" s="655"/>
      <c r="AR7" s="655"/>
      <c r="AS7" s="655"/>
      <c r="AT7" s="655"/>
      <c r="AU7" s="655"/>
      <c r="AV7" s="655"/>
      <c r="AW7" s="655"/>
      <c r="AX7" s="655"/>
      <c r="AY7" s="655"/>
      <c r="AZ7" s="655"/>
      <c r="BA7" s="655"/>
      <c r="BB7" s="655"/>
      <c r="BC7" s="655"/>
      <c r="BD7" s="655"/>
      <c r="BE7" s="655"/>
      <c r="BF7" s="656"/>
      <c r="BG7" s="657">
        <v>9236831</v>
      </c>
      <c r="BH7" s="658"/>
      <c r="BI7" s="658"/>
      <c r="BJ7" s="658"/>
      <c r="BK7" s="658"/>
      <c r="BL7" s="658"/>
      <c r="BM7" s="658"/>
      <c r="BN7" s="659"/>
      <c r="BO7" s="695">
        <v>42.2</v>
      </c>
      <c r="BP7" s="695"/>
      <c r="BQ7" s="695"/>
      <c r="BR7" s="695"/>
      <c r="BS7" s="696">
        <v>151170</v>
      </c>
      <c r="BT7" s="696"/>
      <c r="BU7" s="696"/>
      <c r="BV7" s="696"/>
      <c r="BW7" s="696"/>
      <c r="BX7" s="696"/>
      <c r="BY7" s="696"/>
      <c r="BZ7" s="696"/>
      <c r="CA7" s="696"/>
      <c r="CB7" s="736"/>
      <c r="CD7" s="654" t="s">
        <v>251</v>
      </c>
      <c r="CE7" s="655"/>
      <c r="CF7" s="655"/>
      <c r="CG7" s="655"/>
      <c r="CH7" s="655"/>
      <c r="CI7" s="655"/>
      <c r="CJ7" s="655"/>
      <c r="CK7" s="655"/>
      <c r="CL7" s="655"/>
      <c r="CM7" s="655"/>
      <c r="CN7" s="655"/>
      <c r="CO7" s="655"/>
      <c r="CP7" s="655"/>
      <c r="CQ7" s="656"/>
      <c r="CR7" s="657">
        <v>7740322</v>
      </c>
      <c r="CS7" s="658"/>
      <c r="CT7" s="658"/>
      <c r="CU7" s="658"/>
      <c r="CV7" s="658"/>
      <c r="CW7" s="658"/>
      <c r="CX7" s="658"/>
      <c r="CY7" s="659"/>
      <c r="CZ7" s="695">
        <v>15.1</v>
      </c>
      <c r="DA7" s="695"/>
      <c r="DB7" s="695"/>
      <c r="DC7" s="695"/>
      <c r="DD7" s="663">
        <v>287182</v>
      </c>
      <c r="DE7" s="658"/>
      <c r="DF7" s="658"/>
      <c r="DG7" s="658"/>
      <c r="DH7" s="658"/>
      <c r="DI7" s="658"/>
      <c r="DJ7" s="658"/>
      <c r="DK7" s="658"/>
      <c r="DL7" s="658"/>
      <c r="DM7" s="658"/>
      <c r="DN7" s="658"/>
      <c r="DO7" s="658"/>
      <c r="DP7" s="659"/>
      <c r="DQ7" s="663">
        <v>4047912</v>
      </c>
      <c r="DR7" s="658"/>
      <c r="DS7" s="658"/>
      <c r="DT7" s="658"/>
      <c r="DU7" s="658"/>
      <c r="DV7" s="658"/>
      <c r="DW7" s="658"/>
      <c r="DX7" s="658"/>
      <c r="DY7" s="658"/>
      <c r="DZ7" s="658"/>
      <c r="EA7" s="658"/>
      <c r="EB7" s="658"/>
      <c r="EC7" s="694"/>
    </row>
    <row r="8" spans="2:143" ht="11.25" customHeight="1" x14ac:dyDescent="0.2">
      <c r="B8" s="654" t="s">
        <v>252</v>
      </c>
      <c r="C8" s="655"/>
      <c r="D8" s="655"/>
      <c r="E8" s="655"/>
      <c r="F8" s="655"/>
      <c r="G8" s="655"/>
      <c r="H8" s="655"/>
      <c r="I8" s="655"/>
      <c r="J8" s="655"/>
      <c r="K8" s="655"/>
      <c r="L8" s="655"/>
      <c r="M8" s="655"/>
      <c r="N8" s="655"/>
      <c r="O8" s="655"/>
      <c r="P8" s="655"/>
      <c r="Q8" s="656"/>
      <c r="R8" s="657">
        <v>157160</v>
      </c>
      <c r="S8" s="658"/>
      <c r="T8" s="658"/>
      <c r="U8" s="658"/>
      <c r="V8" s="658"/>
      <c r="W8" s="658"/>
      <c r="X8" s="658"/>
      <c r="Y8" s="659"/>
      <c r="Z8" s="695">
        <v>0.3</v>
      </c>
      <c r="AA8" s="695"/>
      <c r="AB8" s="695"/>
      <c r="AC8" s="695"/>
      <c r="AD8" s="696">
        <v>157160</v>
      </c>
      <c r="AE8" s="696"/>
      <c r="AF8" s="696"/>
      <c r="AG8" s="696"/>
      <c r="AH8" s="696"/>
      <c r="AI8" s="696"/>
      <c r="AJ8" s="696"/>
      <c r="AK8" s="696"/>
      <c r="AL8" s="660">
        <v>0.5</v>
      </c>
      <c r="AM8" s="661"/>
      <c r="AN8" s="661"/>
      <c r="AO8" s="697"/>
      <c r="AP8" s="654" t="s">
        <v>253</v>
      </c>
      <c r="AQ8" s="655"/>
      <c r="AR8" s="655"/>
      <c r="AS8" s="655"/>
      <c r="AT8" s="655"/>
      <c r="AU8" s="655"/>
      <c r="AV8" s="655"/>
      <c r="AW8" s="655"/>
      <c r="AX8" s="655"/>
      <c r="AY8" s="655"/>
      <c r="AZ8" s="655"/>
      <c r="BA8" s="655"/>
      <c r="BB8" s="655"/>
      <c r="BC8" s="655"/>
      <c r="BD8" s="655"/>
      <c r="BE8" s="655"/>
      <c r="BF8" s="656"/>
      <c r="BG8" s="657">
        <v>253018</v>
      </c>
      <c r="BH8" s="658"/>
      <c r="BI8" s="658"/>
      <c r="BJ8" s="658"/>
      <c r="BK8" s="658"/>
      <c r="BL8" s="658"/>
      <c r="BM8" s="658"/>
      <c r="BN8" s="659"/>
      <c r="BO8" s="695">
        <v>1.2</v>
      </c>
      <c r="BP8" s="695"/>
      <c r="BQ8" s="695"/>
      <c r="BR8" s="695"/>
      <c r="BS8" s="696" t="s">
        <v>248</v>
      </c>
      <c r="BT8" s="696"/>
      <c r="BU8" s="696"/>
      <c r="BV8" s="696"/>
      <c r="BW8" s="696"/>
      <c r="BX8" s="696"/>
      <c r="BY8" s="696"/>
      <c r="BZ8" s="696"/>
      <c r="CA8" s="696"/>
      <c r="CB8" s="736"/>
      <c r="CD8" s="654" t="s">
        <v>254</v>
      </c>
      <c r="CE8" s="655"/>
      <c r="CF8" s="655"/>
      <c r="CG8" s="655"/>
      <c r="CH8" s="655"/>
      <c r="CI8" s="655"/>
      <c r="CJ8" s="655"/>
      <c r="CK8" s="655"/>
      <c r="CL8" s="655"/>
      <c r="CM8" s="655"/>
      <c r="CN8" s="655"/>
      <c r="CO8" s="655"/>
      <c r="CP8" s="655"/>
      <c r="CQ8" s="656"/>
      <c r="CR8" s="657">
        <v>20407322</v>
      </c>
      <c r="CS8" s="658"/>
      <c r="CT8" s="658"/>
      <c r="CU8" s="658"/>
      <c r="CV8" s="658"/>
      <c r="CW8" s="658"/>
      <c r="CX8" s="658"/>
      <c r="CY8" s="659"/>
      <c r="CZ8" s="695">
        <v>39.799999999999997</v>
      </c>
      <c r="DA8" s="695"/>
      <c r="DB8" s="695"/>
      <c r="DC8" s="695"/>
      <c r="DD8" s="663">
        <v>278909</v>
      </c>
      <c r="DE8" s="658"/>
      <c r="DF8" s="658"/>
      <c r="DG8" s="658"/>
      <c r="DH8" s="658"/>
      <c r="DI8" s="658"/>
      <c r="DJ8" s="658"/>
      <c r="DK8" s="658"/>
      <c r="DL8" s="658"/>
      <c r="DM8" s="658"/>
      <c r="DN8" s="658"/>
      <c r="DO8" s="658"/>
      <c r="DP8" s="659"/>
      <c r="DQ8" s="663">
        <v>10750065</v>
      </c>
      <c r="DR8" s="658"/>
      <c r="DS8" s="658"/>
      <c r="DT8" s="658"/>
      <c r="DU8" s="658"/>
      <c r="DV8" s="658"/>
      <c r="DW8" s="658"/>
      <c r="DX8" s="658"/>
      <c r="DY8" s="658"/>
      <c r="DZ8" s="658"/>
      <c r="EA8" s="658"/>
      <c r="EB8" s="658"/>
      <c r="EC8" s="694"/>
    </row>
    <row r="9" spans="2:143" ht="11.25" customHeight="1" x14ac:dyDescent="0.2">
      <c r="B9" s="654" t="s">
        <v>255</v>
      </c>
      <c r="C9" s="655"/>
      <c r="D9" s="655"/>
      <c r="E9" s="655"/>
      <c r="F9" s="655"/>
      <c r="G9" s="655"/>
      <c r="H9" s="655"/>
      <c r="I9" s="655"/>
      <c r="J9" s="655"/>
      <c r="K9" s="655"/>
      <c r="L9" s="655"/>
      <c r="M9" s="655"/>
      <c r="N9" s="655"/>
      <c r="O9" s="655"/>
      <c r="P9" s="655"/>
      <c r="Q9" s="656"/>
      <c r="R9" s="657">
        <v>108171</v>
      </c>
      <c r="S9" s="658"/>
      <c r="T9" s="658"/>
      <c r="U9" s="658"/>
      <c r="V9" s="658"/>
      <c r="W9" s="658"/>
      <c r="X9" s="658"/>
      <c r="Y9" s="659"/>
      <c r="Z9" s="695">
        <v>0.2</v>
      </c>
      <c r="AA9" s="695"/>
      <c r="AB9" s="695"/>
      <c r="AC9" s="695"/>
      <c r="AD9" s="696">
        <v>108171</v>
      </c>
      <c r="AE9" s="696"/>
      <c r="AF9" s="696"/>
      <c r="AG9" s="696"/>
      <c r="AH9" s="696"/>
      <c r="AI9" s="696"/>
      <c r="AJ9" s="696"/>
      <c r="AK9" s="696"/>
      <c r="AL9" s="660">
        <v>0.4</v>
      </c>
      <c r="AM9" s="661"/>
      <c r="AN9" s="661"/>
      <c r="AO9" s="697"/>
      <c r="AP9" s="654" t="s">
        <v>256</v>
      </c>
      <c r="AQ9" s="655"/>
      <c r="AR9" s="655"/>
      <c r="AS9" s="655"/>
      <c r="AT9" s="655"/>
      <c r="AU9" s="655"/>
      <c r="AV9" s="655"/>
      <c r="AW9" s="655"/>
      <c r="AX9" s="655"/>
      <c r="AY9" s="655"/>
      <c r="AZ9" s="655"/>
      <c r="BA9" s="655"/>
      <c r="BB9" s="655"/>
      <c r="BC9" s="655"/>
      <c r="BD9" s="655"/>
      <c r="BE9" s="655"/>
      <c r="BF9" s="656"/>
      <c r="BG9" s="657">
        <v>7768058</v>
      </c>
      <c r="BH9" s="658"/>
      <c r="BI9" s="658"/>
      <c r="BJ9" s="658"/>
      <c r="BK9" s="658"/>
      <c r="BL9" s="658"/>
      <c r="BM9" s="658"/>
      <c r="BN9" s="659"/>
      <c r="BO9" s="695">
        <v>35.5</v>
      </c>
      <c r="BP9" s="695"/>
      <c r="BQ9" s="695"/>
      <c r="BR9" s="695"/>
      <c r="BS9" s="696" t="s">
        <v>248</v>
      </c>
      <c r="BT9" s="696"/>
      <c r="BU9" s="696"/>
      <c r="BV9" s="696"/>
      <c r="BW9" s="696"/>
      <c r="BX9" s="696"/>
      <c r="BY9" s="696"/>
      <c r="BZ9" s="696"/>
      <c r="CA9" s="696"/>
      <c r="CB9" s="736"/>
      <c r="CD9" s="654" t="s">
        <v>257</v>
      </c>
      <c r="CE9" s="655"/>
      <c r="CF9" s="655"/>
      <c r="CG9" s="655"/>
      <c r="CH9" s="655"/>
      <c r="CI9" s="655"/>
      <c r="CJ9" s="655"/>
      <c r="CK9" s="655"/>
      <c r="CL9" s="655"/>
      <c r="CM9" s="655"/>
      <c r="CN9" s="655"/>
      <c r="CO9" s="655"/>
      <c r="CP9" s="655"/>
      <c r="CQ9" s="656"/>
      <c r="CR9" s="657">
        <v>5023210</v>
      </c>
      <c r="CS9" s="658"/>
      <c r="CT9" s="658"/>
      <c r="CU9" s="658"/>
      <c r="CV9" s="658"/>
      <c r="CW9" s="658"/>
      <c r="CX9" s="658"/>
      <c r="CY9" s="659"/>
      <c r="CZ9" s="695">
        <v>9.8000000000000007</v>
      </c>
      <c r="DA9" s="695"/>
      <c r="DB9" s="695"/>
      <c r="DC9" s="695"/>
      <c r="DD9" s="663">
        <v>142514</v>
      </c>
      <c r="DE9" s="658"/>
      <c r="DF9" s="658"/>
      <c r="DG9" s="658"/>
      <c r="DH9" s="658"/>
      <c r="DI9" s="658"/>
      <c r="DJ9" s="658"/>
      <c r="DK9" s="658"/>
      <c r="DL9" s="658"/>
      <c r="DM9" s="658"/>
      <c r="DN9" s="658"/>
      <c r="DO9" s="658"/>
      <c r="DP9" s="659"/>
      <c r="DQ9" s="663">
        <v>3860347</v>
      </c>
      <c r="DR9" s="658"/>
      <c r="DS9" s="658"/>
      <c r="DT9" s="658"/>
      <c r="DU9" s="658"/>
      <c r="DV9" s="658"/>
      <c r="DW9" s="658"/>
      <c r="DX9" s="658"/>
      <c r="DY9" s="658"/>
      <c r="DZ9" s="658"/>
      <c r="EA9" s="658"/>
      <c r="EB9" s="658"/>
      <c r="EC9" s="694"/>
    </row>
    <row r="10" spans="2:143" ht="11.25" customHeight="1" x14ac:dyDescent="0.2">
      <c r="B10" s="654" t="s">
        <v>258</v>
      </c>
      <c r="C10" s="655"/>
      <c r="D10" s="655"/>
      <c r="E10" s="655"/>
      <c r="F10" s="655"/>
      <c r="G10" s="655"/>
      <c r="H10" s="655"/>
      <c r="I10" s="655"/>
      <c r="J10" s="655"/>
      <c r="K10" s="655"/>
      <c r="L10" s="655"/>
      <c r="M10" s="655"/>
      <c r="N10" s="655"/>
      <c r="O10" s="655"/>
      <c r="P10" s="655"/>
      <c r="Q10" s="656"/>
      <c r="R10" s="657" t="s">
        <v>259</v>
      </c>
      <c r="S10" s="658"/>
      <c r="T10" s="658"/>
      <c r="U10" s="658"/>
      <c r="V10" s="658"/>
      <c r="W10" s="658"/>
      <c r="X10" s="658"/>
      <c r="Y10" s="659"/>
      <c r="Z10" s="695" t="s">
        <v>259</v>
      </c>
      <c r="AA10" s="695"/>
      <c r="AB10" s="695"/>
      <c r="AC10" s="695"/>
      <c r="AD10" s="696" t="s">
        <v>248</v>
      </c>
      <c r="AE10" s="696"/>
      <c r="AF10" s="696"/>
      <c r="AG10" s="696"/>
      <c r="AH10" s="696"/>
      <c r="AI10" s="696"/>
      <c r="AJ10" s="696"/>
      <c r="AK10" s="696"/>
      <c r="AL10" s="660" t="s">
        <v>260</v>
      </c>
      <c r="AM10" s="661"/>
      <c r="AN10" s="661"/>
      <c r="AO10" s="697"/>
      <c r="AP10" s="654" t="s">
        <v>261</v>
      </c>
      <c r="AQ10" s="655"/>
      <c r="AR10" s="655"/>
      <c r="AS10" s="655"/>
      <c r="AT10" s="655"/>
      <c r="AU10" s="655"/>
      <c r="AV10" s="655"/>
      <c r="AW10" s="655"/>
      <c r="AX10" s="655"/>
      <c r="AY10" s="655"/>
      <c r="AZ10" s="655"/>
      <c r="BA10" s="655"/>
      <c r="BB10" s="655"/>
      <c r="BC10" s="655"/>
      <c r="BD10" s="655"/>
      <c r="BE10" s="655"/>
      <c r="BF10" s="656"/>
      <c r="BG10" s="657">
        <v>363185</v>
      </c>
      <c r="BH10" s="658"/>
      <c r="BI10" s="658"/>
      <c r="BJ10" s="658"/>
      <c r="BK10" s="658"/>
      <c r="BL10" s="658"/>
      <c r="BM10" s="658"/>
      <c r="BN10" s="659"/>
      <c r="BO10" s="695">
        <v>1.7</v>
      </c>
      <c r="BP10" s="695"/>
      <c r="BQ10" s="695"/>
      <c r="BR10" s="695"/>
      <c r="BS10" s="696" t="s">
        <v>259</v>
      </c>
      <c r="BT10" s="696"/>
      <c r="BU10" s="696"/>
      <c r="BV10" s="696"/>
      <c r="BW10" s="696"/>
      <c r="BX10" s="696"/>
      <c r="BY10" s="696"/>
      <c r="BZ10" s="696"/>
      <c r="CA10" s="696"/>
      <c r="CB10" s="736"/>
      <c r="CD10" s="654" t="s">
        <v>262</v>
      </c>
      <c r="CE10" s="655"/>
      <c r="CF10" s="655"/>
      <c r="CG10" s="655"/>
      <c r="CH10" s="655"/>
      <c r="CI10" s="655"/>
      <c r="CJ10" s="655"/>
      <c r="CK10" s="655"/>
      <c r="CL10" s="655"/>
      <c r="CM10" s="655"/>
      <c r="CN10" s="655"/>
      <c r="CO10" s="655"/>
      <c r="CP10" s="655"/>
      <c r="CQ10" s="656"/>
      <c r="CR10" s="657">
        <v>108816</v>
      </c>
      <c r="CS10" s="658"/>
      <c r="CT10" s="658"/>
      <c r="CU10" s="658"/>
      <c r="CV10" s="658"/>
      <c r="CW10" s="658"/>
      <c r="CX10" s="658"/>
      <c r="CY10" s="659"/>
      <c r="CZ10" s="695">
        <v>0.2</v>
      </c>
      <c r="DA10" s="695"/>
      <c r="DB10" s="695"/>
      <c r="DC10" s="695"/>
      <c r="DD10" s="663">
        <v>5434</v>
      </c>
      <c r="DE10" s="658"/>
      <c r="DF10" s="658"/>
      <c r="DG10" s="658"/>
      <c r="DH10" s="658"/>
      <c r="DI10" s="658"/>
      <c r="DJ10" s="658"/>
      <c r="DK10" s="658"/>
      <c r="DL10" s="658"/>
      <c r="DM10" s="658"/>
      <c r="DN10" s="658"/>
      <c r="DO10" s="658"/>
      <c r="DP10" s="659"/>
      <c r="DQ10" s="663">
        <v>90484</v>
      </c>
      <c r="DR10" s="658"/>
      <c r="DS10" s="658"/>
      <c r="DT10" s="658"/>
      <c r="DU10" s="658"/>
      <c r="DV10" s="658"/>
      <c r="DW10" s="658"/>
      <c r="DX10" s="658"/>
      <c r="DY10" s="658"/>
      <c r="DZ10" s="658"/>
      <c r="EA10" s="658"/>
      <c r="EB10" s="658"/>
      <c r="EC10" s="694"/>
    </row>
    <row r="11" spans="2:143" ht="11.25" customHeight="1" x14ac:dyDescent="0.2">
      <c r="B11" s="654" t="s">
        <v>263</v>
      </c>
      <c r="C11" s="655"/>
      <c r="D11" s="655"/>
      <c r="E11" s="655"/>
      <c r="F11" s="655"/>
      <c r="G11" s="655"/>
      <c r="H11" s="655"/>
      <c r="I11" s="655"/>
      <c r="J11" s="655"/>
      <c r="K11" s="655"/>
      <c r="L11" s="655"/>
      <c r="M11" s="655"/>
      <c r="N11" s="655"/>
      <c r="O11" s="655"/>
      <c r="P11" s="655"/>
      <c r="Q11" s="656"/>
      <c r="R11" s="657">
        <v>3399992</v>
      </c>
      <c r="S11" s="658"/>
      <c r="T11" s="658"/>
      <c r="U11" s="658"/>
      <c r="V11" s="658"/>
      <c r="W11" s="658"/>
      <c r="X11" s="658"/>
      <c r="Y11" s="659"/>
      <c r="Z11" s="660">
        <v>6.2</v>
      </c>
      <c r="AA11" s="661"/>
      <c r="AB11" s="661"/>
      <c r="AC11" s="662"/>
      <c r="AD11" s="663">
        <v>3399992</v>
      </c>
      <c r="AE11" s="658"/>
      <c r="AF11" s="658"/>
      <c r="AG11" s="658"/>
      <c r="AH11" s="658"/>
      <c r="AI11" s="658"/>
      <c r="AJ11" s="658"/>
      <c r="AK11" s="659"/>
      <c r="AL11" s="660">
        <v>11.4</v>
      </c>
      <c r="AM11" s="661"/>
      <c r="AN11" s="661"/>
      <c r="AO11" s="697"/>
      <c r="AP11" s="654" t="s">
        <v>264</v>
      </c>
      <c r="AQ11" s="655"/>
      <c r="AR11" s="655"/>
      <c r="AS11" s="655"/>
      <c r="AT11" s="655"/>
      <c r="AU11" s="655"/>
      <c r="AV11" s="655"/>
      <c r="AW11" s="655"/>
      <c r="AX11" s="655"/>
      <c r="AY11" s="655"/>
      <c r="AZ11" s="655"/>
      <c r="BA11" s="655"/>
      <c r="BB11" s="655"/>
      <c r="BC11" s="655"/>
      <c r="BD11" s="655"/>
      <c r="BE11" s="655"/>
      <c r="BF11" s="656"/>
      <c r="BG11" s="657">
        <v>852570</v>
      </c>
      <c r="BH11" s="658"/>
      <c r="BI11" s="658"/>
      <c r="BJ11" s="658"/>
      <c r="BK11" s="658"/>
      <c r="BL11" s="658"/>
      <c r="BM11" s="658"/>
      <c r="BN11" s="659"/>
      <c r="BO11" s="695">
        <v>3.9</v>
      </c>
      <c r="BP11" s="695"/>
      <c r="BQ11" s="695"/>
      <c r="BR11" s="695"/>
      <c r="BS11" s="696">
        <v>151170</v>
      </c>
      <c r="BT11" s="696"/>
      <c r="BU11" s="696"/>
      <c r="BV11" s="696"/>
      <c r="BW11" s="696"/>
      <c r="BX11" s="696"/>
      <c r="BY11" s="696"/>
      <c r="BZ11" s="696"/>
      <c r="CA11" s="696"/>
      <c r="CB11" s="736"/>
      <c r="CD11" s="654" t="s">
        <v>265</v>
      </c>
      <c r="CE11" s="655"/>
      <c r="CF11" s="655"/>
      <c r="CG11" s="655"/>
      <c r="CH11" s="655"/>
      <c r="CI11" s="655"/>
      <c r="CJ11" s="655"/>
      <c r="CK11" s="655"/>
      <c r="CL11" s="655"/>
      <c r="CM11" s="655"/>
      <c r="CN11" s="655"/>
      <c r="CO11" s="655"/>
      <c r="CP11" s="655"/>
      <c r="CQ11" s="656"/>
      <c r="CR11" s="657">
        <v>817340</v>
      </c>
      <c r="CS11" s="658"/>
      <c r="CT11" s="658"/>
      <c r="CU11" s="658"/>
      <c r="CV11" s="658"/>
      <c r="CW11" s="658"/>
      <c r="CX11" s="658"/>
      <c r="CY11" s="659"/>
      <c r="CZ11" s="695">
        <v>1.6</v>
      </c>
      <c r="DA11" s="695"/>
      <c r="DB11" s="695"/>
      <c r="DC11" s="695"/>
      <c r="DD11" s="663">
        <v>442751</v>
      </c>
      <c r="DE11" s="658"/>
      <c r="DF11" s="658"/>
      <c r="DG11" s="658"/>
      <c r="DH11" s="658"/>
      <c r="DI11" s="658"/>
      <c r="DJ11" s="658"/>
      <c r="DK11" s="658"/>
      <c r="DL11" s="658"/>
      <c r="DM11" s="658"/>
      <c r="DN11" s="658"/>
      <c r="DO11" s="658"/>
      <c r="DP11" s="659"/>
      <c r="DQ11" s="663">
        <v>439482</v>
      </c>
      <c r="DR11" s="658"/>
      <c r="DS11" s="658"/>
      <c r="DT11" s="658"/>
      <c r="DU11" s="658"/>
      <c r="DV11" s="658"/>
      <c r="DW11" s="658"/>
      <c r="DX11" s="658"/>
      <c r="DY11" s="658"/>
      <c r="DZ11" s="658"/>
      <c r="EA11" s="658"/>
      <c r="EB11" s="658"/>
      <c r="EC11" s="694"/>
    </row>
    <row r="12" spans="2:143" ht="11.25" customHeight="1" x14ac:dyDescent="0.2">
      <c r="B12" s="654" t="s">
        <v>266</v>
      </c>
      <c r="C12" s="655"/>
      <c r="D12" s="655"/>
      <c r="E12" s="655"/>
      <c r="F12" s="655"/>
      <c r="G12" s="655"/>
      <c r="H12" s="655"/>
      <c r="I12" s="655"/>
      <c r="J12" s="655"/>
      <c r="K12" s="655"/>
      <c r="L12" s="655"/>
      <c r="M12" s="655"/>
      <c r="N12" s="655"/>
      <c r="O12" s="655"/>
      <c r="P12" s="655"/>
      <c r="Q12" s="656"/>
      <c r="R12" s="657" t="s">
        <v>260</v>
      </c>
      <c r="S12" s="658"/>
      <c r="T12" s="658"/>
      <c r="U12" s="658"/>
      <c r="V12" s="658"/>
      <c r="W12" s="658"/>
      <c r="X12" s="658"/>
      <c r="Y12" s="659"/>
      <c r="Z12" s="695" t="s">
        <v>260</v>
      </c>
      <c r="AA12" s="695"/>
      <c r="AB12" s="695"/>
      <c r="AC12" s="695"/>
      <c r="AD12" s="696" t="s">
        <v>260</v>
      </c>
      <c r="AE12" s="696"/>
      <c r="AF12" s="696"/>
      <c r="AG12" s="696"/>
      <c r="AH12" s="696"/>
      <c r="AI12" s="696"/>
      <c r="AJ12" s="696"/>
      <c r="AK12" s="696"/>
      <c r="AL12" s="660" t="s">
        <v>189</v>
      </c>
      <c r="AM12" s="661"/>
      <c r="AN12" s="661"/>
      <c r="AO12" s="697"/>
      <c r="AP12" s="654" t="s">
        <v>267</v>
      </c>
      <c r="AQ12" s="655"/>
      <c r="AR12" s="655"/>
      <c r="AS12" s="655"/>
      <c r="AT12" s="655"/>
      <c r="AU12" s="655"/>
      <c r="AV12" s="655"/>
      <c r="AW12" s="655"/>
      <c r="AX12" s="655"/>
      <c r="AY12" s="655"/>
      <c r="AZ12" s="655"/>
      <c r="BA12" s="655"/>
      <c r="BB12" s="655"/>
      <c r="BC12" s="655"/>
      <c r="BD12" s="655"/>
      <c r="BE12" s="655"/>
      <c r="BF12" s="656"/>
      <c r="BG12" s="657">
        <v>10493891</v>
      </c>
      <c r="BH12" s="658"/>
      <c r="BI12" s="658"/>
      <c r="BJ12" s="658"/>
      <c r="BK12" s="658"/>
      <c r="BL12" s="658"/>
      <c r="BM12" s="658"/>
      <c r="BN12" s="659"/>
      <c r="BO12" s="695">
        <v>48</v>
      </c>
      <c r="BP12" s="695"/>
      <c r="BQ12" s="695"/>
      <c r="BR12" s="695"/>
      <c r="BS12" s="696" t="s">
        <v>259</v>
      </c>
      <c r="BT12" s="696"/>
      <c r="BU12" s="696"/>
      <c r="BV12" s="696"/>
      <c r="BW12" s="696"/>
      <c r="BX12" s="696"/>
      <c r="BY12" s="696"/>
      <c r="BZ12" s="696"/>
      <c r="CA12" s="696"/>
      <c r="CB12" s="736"/>
      <c r="CD12" s="654" t="s">
        <v>268</v>
      </c>
      <c r="CE12" s="655"/>
      <c r="CF12" s="655"/>
      <c r="CG12" s="655"/>
      <c r="CH12" s="655"/>
      <c r="CI12" s="655"/>
      <c r="CJ12" s="655"/>
      <c r="CK12" s="655"/>
      <c r="CL12" s="655"/>
      <c r="CM12" s="655"/>
      <c r="CN12" s="655"/>
      <c r="CO12" s="655"/>
      <c r="CP12" s="655"/>
      <c r="CQ12" s="656"/>
      <c r="CR12" s="657">
        <v>663382</v>
      </c>
      <c r="CS12" s="658"/>
      <c r="CT12" s="658"/>
      <c r="CU12" s="658"/>
      <c r="CV12" s="658"/>
      <c r="CW12" s="658"/>
      <c r="CX12" s="658"/>
      <c r="CY12" s="659"/>
      <c r="CZ12" s="695">
        <v>1.3</v>
      </c>
      <c r="DA12" s="695"/>
      <c r="DB12" s="695"/>
      <c r="DC12" s="695"/>
      <c r="DD12" s="663">
        <v>62786</v>
      </c>
      <c r="DE12" s="658"/>
      <c r="DF12" s="658"/>
      <c r="DG12" s="658"/>
      <c r="DH12" s="658"/>
      <c r="DI12" s="658"/>
      <c r="DJ12" s="658"/>
      <c r="DK12" s="658"/>
      <c r="DL12" s="658"/>
      <c r="DM12" s="658"/>
      <c r="DN12" s="658"/>
      <c r="DO12" s="658"/>
      <c r="DP12" s="659"/>
      <c r="DQ12" s="663">
        <v>480252</v>
      </c>
      <c r="DR12" s="658"/>
      <c r="DS12" s="658"/>
      <c r="DT12" s="658"/>
      <c r="DU12" s="658"/>
      <c r="DV12" s="658"/>
      <c r="DW12" s="658"/>
      <c r="DX12" s="658"/>
      <c r="DY12" s="658"/>
      <c r="DZ12" s="658"/>
      <c r="EA12" s="658"/>
      <c r="EB12" s="658"/>
      <c r="EC12" s="694"/>
    </row>
    <row r="13" spans="2:143" ht="11.25" customHeight="1" x14ac:dyDescent="0.2">
      <c r="B13" s="654" t="s">
        <v>269</v>
      </c>
      <c r="C13" s="655"/>
      <c r="D13" s="655"/>
      <c r="E13" s="655"/>
      <c r="F13" s="655"/>
      <c r="G13" s="655"/>
      <c r="H13" s="655"/>
      <c r="I13" s="655"/>
      <c r="J13" s="655"/>
      <c r="K13" s="655"/>
      <c r="L13" s="655"/>
      <c r="M13" s="655"/>
      <c r="N13" s="655"/>
      <c r="O13" s="655"/>
      <c r="P13" s="655"/>
      <c r="Q13" s="656"/>
      <c r="R13" s="657" t="s">
        <v>259</v>
      </c>
      <c r="S13" s="658"/>
      <c r="T13" s="658"/>
      <c r="U13" s="658"/>
      <c r="V13" s="658"/>
      <c r="W13" s="658"/>
      <c r="X13" s="658"/>
      <c r="Y13" s="659"/>
      <c r="Z13" s="695" t="s">
        <v>260</v>
      </c>
      <c r="AA13" s="695"/>
      <c r="AB13" s="695"/>
      <c r="AC13" s="695"/>
      <c r="AD13" s="696" t="s">
        <v>189</v>
      </c>
      <c r="AE13" s="696"/>
      <c r="AF13" s="696"/>
      <c r="AG13" s="696"/>
      <c r="AH13" s="696"/>
      <c r="AI13" s="696"/>
      <c r="AJ13" s="696"/>
      <c r="AK13" s="696"/>
      <c r="AL13" s="660" t="s">
        <v>259</v>
      </c>
      <c r="AM13" s="661"/>
      <c r="AN13" s="661"/>
      <c r="AO13" s="697"/>
      <c r="AP13" s="654" t="s">
        <v>270</v>
      </c>
      <c r="AQ13" s="655"/>
      <c r="AR13" s="655"/>
      <c r="AS13" s="655"/>
      <c r="AT13" s="655"/>
      <c r="AU13" s="655"/>
      <c r="AV13" s="655"/>
      <c r="AW13" s="655"/>
      <c r="AX13" s="655"/>
      <c r="AY13" s="655"/>
      <c r="AZ13" s="655"/>
      <c r="BA13" s="655"/>
      <c r="BB13" s="655"/>
      <c r="BC13" s="655"/>
      <c r="BD13" s="655"/>
      <c r="BE13" s="655"/>
      <c r="BF13" s="656"/>
      <c r="BG13" s="657">
        <v>10450440</v>
      </c>
      <c r="BH13" s="658"/>
      <c r="BI13" s="658"/>
      <c r="BJ13" s="658"/>
      <c r="BK13" s="658"/>
      <c r="BL13" s="658"/>
      <c r="BM13" s="658"/>
      <c r="BN13" s="659"/>
      <c r="BO13" s="695">
        <v>47.8</v>
      </c>
      <c r="BP13" s="695"/>
      <c r="BQ13" s="695"/>
      <c r="BR13" s="695"/>
      <c r="BS13" s="696" t="s">
        <v>259</v>
      </c>
      <c r="BT13" s="696"/>
      <c r="BU13" s="696"/>
      <c r="BV13" s="696"/>
      <c r="BW13" s="696"/>
      <c r="BX13" s="696"/>
      <c r="BY13" s="696"/>
      <c r="BZ13" s="696"/>
      <c r="CA13" s="696"/>
      <c r="CB13" s="736"/>
      <c r="CD13" s="654" t="s">
        <v>271</v>
      </c>
      <c r="CE13" s="655"/>
      <c r="CF13" s="655"/>
      <c r="CG13" s="655"/>
      <c r="CH13" s="655"/>
      <c r="CI13" s="655"/>
      <c r="CJ13" s="655"/>
      <c r="CK13" s="655"/>
      <c r="CL13" s="655"/>
      <c r="CM13" s="655"/>
      <c r="CN13" s="655"/>
      <c r="CO13" s="655"/>
      <c r="CP13" s="655"/>
      <c r="CQ13" s="656"/>
      <c r="CR13" s="657">
        <v>5147344</v>
      </c>
      <c r="CS13" s="658"/>
      <c r="CT13" s="658"/>
      <c r="CU13" s="658"/>
      <c r="CV13" s="658"/>
      <c r="CW13" s="658"/>
      <c r="CX13" s="658"/>
      <c r="CY13" s="659"/>
      <c r="CZ13" s="695">
        <v>10</v>
      </c>
      <c r="DA13" s="695"/>
      <c r="DB13" s="695"/>
      <c r="DC13" s="695"/>
      <c r="DD13" s="663">
        <v>2527950</v>
      </c>
      <c r="DE13" s="658"/>
      <c r="DF13" s="658"/>
      <c r="DG13" s="658"/>
      <c r="DH13" s="658"/>
      <c r="DI13" s="658"/>
      <c r="DJ13" s="658"/>
      <c r="DK13" s="658"/>
      <c r="DL13" s="658"/>
      <c r="DM13" s="658"/>
      <c r="DN13" s="658"/>
      <c r="DO13" s="658"/>
      <c r="DP13" s="659"/>
      <c r="DQ13" s="663">
        <v>4154268</v>
      </c>
      <c r="DR13" s="658"/>
      <c r="DS13" s="658"/>
      <c r="DT13" s="658"/>
      <c r="DU13" s="658"/>
      <c r="DV13" s="658"/>
      <c r="DW13" s="658"/>
      <c r="DX13" s="658"/>
      <c r="DY13" s="658"/>
      <c r="DZ13" s="658"/>
      <c r="EA13" s="658"/>
      <c r="EB13" s="658"/>
      <c r="EC13" s="694"/>
    </row>
    <row r="14" spans="2:143" ht="11.25" customHeight="1" x14ac:dyDescent="0.2">
      <c r="B14" s="654" t="s">
        <v>272</v>
      </c>
      <c r="C14" s="655"/>
      <c r="D14" s="655"/>
      <c r="E14" s="655"/>
      <c r="F14" s="655"/>
      <c r="G14" s="655"/>
      <c r="H14" s="655"/>
      <c r="I14" s="655"/>
      <c r="J14" s="655"/>
      <c r="K14" s="655"/>
      <c r="L14" s="655"/>
      <c r="M14" s="655"/>
      <c r="N14" s="655"/>
      <c r="O14" s="655"/>
      <c r="P14" s="655"/>
      <c r="Q14" s="656"/>
      <c r="R14" s="657">
        <v>7</v>
      </c>
      <c r="S14" s="658"/>
      <c r="T14" s="658"/>
      <c r="U14" s="658"/>
      <c r="V14" s="658"/>
      <c r="W14" s="658"/>
      <c r="X14" s="658"/>
      <c r="Y14" s="659"/>
      <c r="Z14" s="695">
        <v>0</v>
      </c>
      <c r="AA14" s="695"/>
      <c r="AB14" s="695"/>
      <c r="AC14" s="695"/>
      <c r="AD14" s="696">
        <v>7</v>
      </c>
      <c r="AE14" s="696"/>
      <c r="AF14" s="696"/>
      <c r="AG14" s="696"/>
      <c r="AH14" s="696"/>
      <c r="AI14" s="696"/>
      <c r="AJ14" s="696"/>
      <c r="AK14" s="696"/>
      <c r="AL14" s="660">
        <v>0</v>
      </c>
      <c r="AM14" s="661"/>
      <c r="AN14" s="661"/>
      <c r="AO14" s="697"/>
      <c r="AP14" s="654" t="s">
        <v>273</v>
      </c>
      <c r="AQ14" s="655"/>
      <c r="AR14" s="655"/>
      <c r="AS14" s="655"/>
      <c r="AT14" s="655"/>
      <c r="AU14" s="655"/>
      <c r="AV14" s="655"/>
      <c r="AW14" s="655"/>
      <c r="AX14" s="655"/>
      <c r="AY14" s="655"/>
      <c r="AZ14" s="655"/>
      <c r="BA14" s="655"/>
      <c r="BB14" s="655"/>
      <c r="BC14" s="655"/>
      <c r="BD14" s="655"/>
      <c r="BE14" s="655"/>
      <c r="BF14" s="656"/>
      <c r="BG14" s="657">
        <v>347466</v>
      </c>
      <c r="BH14" s="658"/>
      <c r="BI14" s="658"/>
      <c r="BJ14" s="658"/>
      <c r="BK14" s="658"/>
      <c r="BL14" s="658"/>
      <c r="BM14" s="658"/>
      <c r="BN14" s="659"/>
      <c r="BO14" s="695">
        <v>1.6</v>
      </c>
      <c r="BP14" s="695"/>
      <c r="BQ14" s="695"/>
      <c r="BR14" s="695"/>
      <c r="BS14" s="696" t="s">
        <v>189</v>
      </c>
      <c r="BT14" s="696"/>
      <c r="BU14" s="696"/>
      <c r="BV14" s="696"/>
      <c r="BW14" s="696"/>
      <c r="BX14" s="696"/>
      <c r="BY14" s="696"/>
      <c r="BZ14" s="696"/>
      <c r="CA14" s="696"/>
      <c r="CB14" s="736"/>
      <c r="CD14" s="654" t="s">
        <v>274</v>
      </c>
      <c r="CE14" s="655"/>
      <c r="CF14" s="655"/>
      <c r="CG14" s="655"/>
      <c r="CH14" s="655"/>
      <c r="CI14" s="655"/>
      <c r="CJ14" s="655"/>
      <c r="CK14" s="655"/>
      <c r="CL14" s="655"/>
      <c r="CM14" s="655"/>
      <c r="CN14" s="655"/>
      <c r="CO14" s="655"/>
      <c r="CP14" s="655"/>
      <c r="CQ14" s="656"/>
      <c r="CR14" s="657">
        <v>1713938</v>
      </c>
      <c r="CS14" s="658"/>
      <c r="CT14" s="658"/>
      <c r="CU14" s="658"/>
      <c r="CV14" s="658"/>
      <c r="CW14" s="658"/>
      <c r="CX14" s="658"/>
      <c r="CY14" s="659"/>
      <c r="CZ14" s="695">
        <v>3.3</v>
      </c>
      <c r="DA14" s="695"/>
      <c r="DB14" s="695"/>
      <c r="DC14" s="695"/>
      <c r="DD14" s="663">
        <v>224545</v>
      </c>
      <c r="DE14" s="658"/>
      <c r="DF14" s="658"/>
      <c r="DG14" s="658"/>
      <c r="DH14" s="658"/>
      <c r="DI14" s="658"/>
      <c r="DJ14" s="658"/>
      <c r="DK14" s="658"/>
      <c r="DL14" s="658"/>
      <c r="DM14" s="658"/>
      <c r="DN14" s="658"/>
      <c r="DO14" s="658"/>
      <c r="DP14" s="659"/>
      <c r="DQ14" s="663">
        <v>1507127</v>
      </c>
      <c r="DR14" s="658"/>
      <c r="DS14" s="658"/>
      <c r="DT14" s="658"/>
      <c r="DU14" s="658"/>
      <c r="DV14" s="658"/>
      <c r="DW14" s="658"/>
      <c r="DX14" s="658"/>
      <c r="DY14" s="658"/>
      <c r="DZ14" s="658"/>
      <c r="EA14" s="658"/>
      <c r="EB14" s="658"/>
      <c r="EC14" s="694"/>
    </row>
    <row r="15" spans="2:143" ht="11.25" customHeight="1" x14ac:dyDescent="0.2">
      <c r="B15" s="654" t="s">
        <v>275</v>
      </c>
      <c r="C15" s="655"/>
      <c r="D15" s="655"/>
      <c r="E15" s="655"/>
      <c r="F15" s="655"/>
      <c r="G15" s="655"/>
      <c r="H15" s="655"/>
      <c r="I15" s="655"/>
      <c r="J15" s="655"/>
      <c r="K15" s="655"/>
      <c r="L15" s="655"/>
      <c r="M15" s="655"/>
      <c r="N15" s="655"/>
      <c r="O15" s="655"/>
      <c r="P15" s="655"/>
      <c r="Q15" s="656"/>
      <c r="R15" s="657" t="s">
        <v>259</v>
      </c>
      <c r="S15" s="658"/>
      <c r="T15" s="658"/>
      <c r="U15" s="658"/>
      <c r="V15" s="658"/>
      <c r="W15" s="658"/>
      <c r="X15" s="658"/>
      <c r="Y15" s="659"/>
      <c r="Z15" s="695" t="s">
        <v>260</v>
      </c>
      <c r="AA15" s="695"/>
      <c r="AB15" s="695"/>
      <c r="AC15" s="695"/>
      <c r="AD15" s="696" t="s">
        <v>259</v>
      </c>
      <c r="AE15" s="696"/>
      <c r="AF15" s="696"/>
      <c r="AG15" s="696"/>
      <c r="AH15" s="696"/>
      <c r="AI15" s="696"/>
      <c r="AJ15" s="696"/>
      <c r="AK15" s="696"/>
      <c r="AL15" s="660" t="s">
        <v>259</v>
      </c>
      <c r="AM15" s="661"/>
      <c r="AN15" s="661"/>
      <c r="AO15" s="697"/>
      <c r="AP15" s="654" t="s">
        <v>276</v>
      </c>
      <c r="AQ15" s="655"/>
      <c r="AR15" s="655"/>
      <c r="AS15" s="655"/>
      <c r="AT15" s="655"/>
      <c r="AU15" s="655"/>
      <c r="AV15" s="655"/>
      <c r="AW15" s="655"/>
      <c r="AX15" s="655"/>
      <c r="AY15" s="655"/>
      <c r="AZ15" s="655"/>
      <c r="BA15" s="655"/>
      <c r="BB15" s="655"/>
      <c r="BC15" s="655"/>
      <c r="BD15" s="655"/>
      <c r="BE15" s="655"/>
      <c r="BF15" s="656"/>
      <c r="BG15" s="657">
        <v>885039</v>
      </c>
      <c r="BH15" s="658"/>
      <c r="BI15" s="658"/>
      <c r="BJ15" s="658"/>
      <c r="BK15" s="658"/>
      <c r="BL15" s="658"/>
      <c r="BM15" s="658"/>
      <c r="BN15" s="659"/>
      <c r="BO15" s="695">
        <v>4</v>
      </c>
      <c r="BP15" s="695"/>
      <c r="BQ15" s="695"/>
      <c r="BR15" s="695"/>
      <c r="BS15" s="696" t="s">
        <v>260</v>
      </c>
      <c r="BT15" s="696"/>
      <c r="BU15" s="696"/>
      <c r="BV15" s="696"/>
      <c r="BW15" s="696"/>
      <c r="BX15" s="696"/>
      <c r="BY15" s="696"/>
      <c r="BZ15" s="696"/>
      <c r="CA15" s="696"/>
      <c r="CB15" s="736"/>
      <c r="CD15" s="654" t="s">
        <v>277</v>
      </c>
      <c r="CE15" s="655"/>
      <c r="CF15" s="655"/>
      <c r="CG15" s="655"/>
      <c r="CH15" s="655"/>
      <c r="CI15" s="655"/>
      <c r="CJ15" s="655"/>
      <c r="CK15" s="655"/>
      <c r="CL15" s="655"/>
      <c r="CM15" s="655"/>
      <c r="CN15" s="655"/>
      <c r="CO15" s="655"/>
      <c r="CP15" s="655"/>
      <c r="CQ15" s="656"/>
      <c r="CR15" s="657">
        <v>5140946</v>
      </c>
      <c r="CS15" s="658"/>
      <c r="CT15" s="658"/>
      <c r="CU15" s="658"/>
      <c r="CV15" s="658"/>
      <c r="CW15" s="658"/>
      <c r="CX15" s="658"/>
      <c r="CY15" s="659"/>
      <c r="CZ15" s="695">
        <v>10</v>
      </c>
      <c r="DA15" s="695"/>
      <c r="DB15" s="695"/>
      <c r="DC15" s="695"/>
      <c r="DD15" s="663">
        <v>769342</v>
      </c>
      <c r="DE15" s="658"/>
      <c r="DF15" s="658"/>
      <c r="DG15" s="658"/>
      <c r="DH15" s="658"/>
      <c r="DI15" s="658"/>
      <c r="DJ15" s="658"/>
      <c r="DK15" s="658"/>
      <c r="DL15" s="658"/>
      <c r="DM15" s="658"/>
      <c r="DN15" s="658"/>
      <c r="DO15" s="658"/>
      <c r="DP15" s="659"/>
      <c r="DQ15" s="663">
        <v>4133769</v>
      </c>
      <c r="DR15" s="658"/>
      <c r="DS15" s="658"/>
      <c r="DT15" s="658"/>
      <c r="DU15" s="658"/>
      <c r="DV15" s="658"/>
      <c r="DW15" s="658"/>
      <c r="DX15" s="658"/>
      <c r="DY15" s="658"/>
      <c r="DZ15" s="658"/>
      <c r="EA15" s="658"/>
      <c r="EB15" s="658"/>
      <c r="EC15" s="694"/>
    </row>
    <row r="16" spans="2:143" ht="11.25" customHeight="1" x14ac:dyDescent="0.2">
      <c r="B16" s="654" t="s">
        <v>278</v>
      </c>
      <c r="C16" s="655"/>
      <c r="D16" s="655"/>
      <c r="E16" s="655"/>
      <c r="F16" s="655"/>
      <c r="G16" s="655"/>
      <c r="H16" s="655"/>
      <c r="I16" s="655"/>
      <c r="J16" s="655"/>
      <c r="K16" s="655"/>
      <c r="L16" s="655"/>
      <c r="M16" s="655"/>
      <c r="N16" s="655"/>
      <c r="O16" s="655"/>
      <c r="P16" s="655"/>
      <c r="Q16" s="656"/>
      <c r="R16" s="657">
        <v>112538</v>
      </c>
      <c r="S16" s="658"/>
      <c r="T16" s="658"/>
      <c r="U16" s="658"/>
      <c r="V16" s="658"/>
      <c r="W16" s="658"/>
      <c r="X16" s="658"/>
      <c r="Y16" s="659"/>
      <c r="Z16" s="695">
        <v>0.2</v>
      </c>
      <c r="AA16" s="695"/>
      <c r="AB16" s="695"/>
      <c r="AC16" s="695"/>
      <c r="AD16" s="696">
        <v>112538</v>
      </c>
      <c r="AE16" s="696"/>
      <c r="AF16" s="696"/>
      <c r="AG16" s="696"/>
      <c r="AH16" s="696"/>
      <c r="AI16" s="696"/>
      <c r="AJ16" s="696"/>
      <c r="AK16" s="696"/>
      <c r="AL16" s="660">
        <v>0.4</v>
      </c>
      <c r="AM16" s="661"/>
      <c r="AN16" s="661"/>
      <c r="AO16" s="697"/>
      <c r="AP16" s="654" t="s">
        <v>279</v>
      </c>
      <c r="AQ16" s="655"/>
      <c r="AR16" s="655"/>
      <c r="AS16" s="655"/>
      <c r="AT16" s="655"/>
      <c r="AU16" s="655"/>
      <c r="AV16" s="655"/>
      <c r="AW16" s="655"/>
      <c r="AX16" s="655"/>
      <c r="AY16" s="655"/>
      <c r="AZ16" s="655"/>
      <c r="BA16" s="655"/>
      <c r="BB16" s="655"/>
      <c r="BC16" s="655"/>
      <c r="BD16" s="655"/>
      <c r="BE16" s="655"/>
      <c r="BF16" s="656"/>
      <c r="BG16" s="657" t="s">
        <v>260</v>
      </c>
      <c r="BH16" s="658"/>
      <c r="BI16" s="658"/>
      <c r="BJ16" s="658"/>
      <c r="BK16" s="658"/>
      <c r="BL16" s="658"/>
      <c r="BM16" s="658"/>
      <c r="BN16" s="659"/>
      <c r="BO16" s="695" t="s">
        <v>189</v>
      </c>
      <c r="BP16" s="695"/>
      <c r="BQ16" s="695"/>
      <c r="BR16" s="695"/>
      <c r="BS16" s="696" t="s">
        <v>259</v>
      </c>
      <c r="BT16" s="696"/>
      <c r="BU16" s="696"/>
      <c r="BV16" s="696"/>
      <c r="BW16" s="696"/>
      <c r="BX16" s="696"/>
      <c r="BY16" s="696"/>
      <c r="BZ16" s="696"/>
      <c r="CA16" s="696"/>
      <c r="CB16" s="736"/>
      <c r="CD16" s="654" t="s">
        <v>280</v>
      </c>
      <c r="CE16" s="655"/>
      <c r="CF16" s="655"/>
      <c r="CG16" s="655"/>
      <c r="CH16" s="655"/>
      <c r="CI16" s="655"/>
      <c r="CJ16" s="655"/>
      <c r="CK16" s="655"/>
      <c r="CL16" s="655"/>
      <c r="CM16" s="655"/>
      <c r="CN16" s="655"/>
      <c r="CO16" s="655"/>
      <c r="CP16" s="655"/>
      <c r="CQ16" s="656"/>
      <c r="CR16" s="657" t="s">
        <v>259</v>
      </c>
      <c r="CS16" s="658"/>
      <c r="CT16" s="658"/>
      <c r="CU16" s="658"/>
      <c r="CV16" s="658"/>
      <c r="CW16" s="658"/>
      <c r="CX16" s="658"/>
      <c r="CY16" s="659"/>
      <c r="CZ16" s="695" t="s">
        <v>248</v>
      </c>
      <c r="DA16" s="695"/>
      <c r="DB16" s="695"/>
      <c r="DC16" s="695"/>
      <c r="DD16" s="663" t="s">
        <v>259</v>
      </c>
      <c r="DE16" s="658"/>
      <c r="DF16" s="658"/>
      <c r="DG16" s="658"/>
      <c r="DH16" s="658"/>
      <c r="DI16" s="658"/>
      <c r="DJ16" s="658"/>
      <c r="DK16" s="658"/>
      <c r="DL16" s="658"/>
      <c r="DM16" s="658"/>
      <c r="DN16" s="658"/>
      <c r="DO16" s="658"/>
      <c r="DP16" s="659"/>
      <c r="DQ16" s="663" t="s">
        <v>248</v>
      </c>
      <c r="DR16" s="658"/>
      <c r="DS16" s="658"/>
      <c r="DT16" s="658"/>
      <c r="DU16" s="658"/>
      <c r="DV16" s="658"/>
      <c r="DW16" s="658"/>
      <c r="DX16" s="658"/>
      <c r="DY16" s="658"/>
      <c r="DZ16" s="658"/>
      <c r="EA16" s="658"/>
      <c r="EB16" s="658"/>
      <c r="EC16" s="694"/>
    </row>
    <row r="17" spans="2:133" ht="11.25" customHeight="1" x14ac:dyDescent="0.2">
      <c r="B17" s="654" t="s">
        <v>281</v>
      </c>
      <c r="C17" s="655"/>
      <c r="D17" s="655"/>
      <c r="E17" s="655"/>
      <c r="F17" s="655"/>
      <c r="G17" s="655"/>
      <c r="H17" s="655"/>
      <c r="I17" s="655"/>
      <c r="J17" s="655"/>
      <c r="K17" s="655"/>
      <c r="L17" s="655"/>
      <c r="M17" s="655"/>
      <c r="N17" s="655"/>
      <c r="O17" s="655"/>
      <c r="P17" s="655"/>
      <c r="Q17" s="656"/>
      <c r="R17" s="657">
        <v>403439</v>
      </c>
      <c r="S17" s="658"/>
      <c r="T17" s="658"/>
      <c r="U17" s="658"/>
      <c r="V17" s="658"/>
      <c r="W17" s="658"/>
      <c r="X17" s="658"/>
      <c r="Y17" s="659"/>
      <c r="Z17" s="695">
        <v>0.7</v>
      </c>
      <c r="AA17" s="695"/>
      <c r="AB17" s="695"/>
      <c r="AC17" s="695"/>
      <c r="AD17" s="696">
        <v>403439</v>
      </c>
      <c r="AE17" s="696"/>
      <c r="AF17" s="696"/>
      <c r="AG17" s="696"/>
      <c r="AH17" s="696"/>
      <c r="AI17" s="696"/>
      <c r="AJ17" s="696"/>
      <c r="AK17" s="696"/>
      <c r="AL17" s="660">
        <v>1.4</v>
      </c>
      <c r="AM17" s="661"/>
      <c r="AN17" s="661"/>
      <c r="AO17" s="697"/>
      <c r="AP17" s="654" t="s">
        <v>282</v>
      </c>
      <c r="AQ17" s="655"/>
      <c r="AR17" s="655"/>
      <c r="AS17" s="655"/>
      <c r="AT17" s="655"/>
      <c r="AU17" s="655"/>
      <c r="AV17" s="655"/>
      <c r="AW17" s="655"/>
      <c r="AX17" s="655"/>
      <c r="AY17" s="655"/>
      <c r="AZ17" s="655"/>
      <c r="BA17" s="655"/>
      <c r="BB17" s="655"/>
      <c r="BC17" s="655"/>
      <c r="BD17" s="655"/>
      <c r="BE17" s="655"/>
      <c r="BF17" s="656"/>
      <c r="BG17" s="657" t="s">
        <v>248</v>
      </c>
      <c r="BH17" s="658"/>
      <c r="BI17" s="658"/>
      <c r="BJ17" s="658"/>
      <c r="BK17" s="658"/>
      <c r="BL17" s="658"/>
      <c r="BM17" s="658"/>
      <c r="BN17" s="659"/>
      <c r="BO17" s="695" t="s">
        <v>260</v>
      </c>
      <c r="BP17" s="695"/>
      <c r="BQ17" s="695"/>
      <c r="BR17" s="695"/>
      <c r="BS17" s="696" t="s">
        <v>259</v>
      </c>
      <c r="BT17" s="696"/>
      <c r="BU17" s="696"/>
      <c r="BV17" s="696"/>
      <c r="BW17" s="696"/>
      <c r="BX17" s="696"/>
      <c r="BY17" s="696"/>
      <c r="BZ17" s="696"/>
      <c r="CA17" s="696"/>
      <c r="CB17" s="736"/>
      <c r="CD17" s="654" t="s">
        <v>283</v>
      </c>
      <c r="CE17" s="655"/>
      <c r="CF17" s="655"/>
      <c r="CG17" s="655"/>
      <c r="CH17" s="655"/>
      <c r="CI17" s="655"/>
      <c r="CJ17" s="655"/>
      <c r="CK17" s="655"/>
      <c r="CL17" s="655"/>
      <c r="CM17" s="655"/>
      <c r="CN17" s="655"/>
      <c r="CO17" s="655"/>
      <c r="CP17" s="655"/>
      <c r="CQ17" s="656"/>
      <c r="CR17" s="657">
        <v>4230171</v>
      </c>
      <c r="CS17" s="658"/>
      <c r="CT17" s="658"/>
      <c r="CU17" s="658"/>
      <c r="CV17" s="658"/>
      <c r="CW17" s="658"/>
      <c r="CX17" s="658"/>
      <c r="CY17" s="659"/>
      <c r="CZ17" s="695">
        <v>8.1999999999999993</v>
      </c>
      <c r="DA17" s="695"/>
      <c r="DB17" s="695"/>
      <c r="DC17" s="695"/>
      <c r="DD17" s="663" t="s">
        <v>259</v>
      </c>
      <c r="DE17" s="658"/>
      <c r="DF17" s="658"/>
      <c r="DG17" s="658"/>
      <c r="DH17" s="658"/>
      <c r="DI17" s="658"/>
      <c r="DJ17" s="658"/>
      <c r="DK17" s="658"/>
      <c r="DL17" s="658"/>
      <c r="DM17" s="658"/>
      <c r="DN17" s="658"/>
      <c r="DO17" s="658"/>
      <c r="DP17" s="659"/>
      <c r="DQ17" s="663">
        <v>4188225</v>
      </c>
      <c r="DR17" s="658"/>
      <c r="DS17" s="658"/>
      <c r="DT17" s="658"/>
      <c r="DU17" s="658"/>
      <c r="DV17" s="658"/>
      <c r="DW17" s="658"/>
      <c r="DX17" s="658"/>
      <c r="DY17" s="658"/>
      <c r="DZ17" s="658"/>
      <c r="EA17" s="658"/>
      <c r="EB17" s="658"/>
      <c r="EC17" s="694"/>
    </row>
    <row r="18" spans="2:133" ht="11.25" customHeight="1" x14ac:dyDescent="0.2">
      <c r="B18" s="654" t="s">
        <v>284</v>
      </c>
      <c r="C18" s="655"/>
      <c r="D18" s="655"/>
      <c r="E18" s="655"/>
      <c r="F18" s="655"/>
      <c r="G18" s="655"/>
      <c r="H18" s="655"/>
      <c r="I18" s="655"/>
      <c r="J18" s="655"/>
      <c r="K18" s="655"/>
      <c r="L18" s="655"/>
      <c r="M18" s="655"/>
      <c r="N18" s="655"/>
      <c r="O18" s="655"/>
      <c r="P18" s="655"/>
      <c r="Q18" s="656"/>
      <c r="R18" s="657">
        <v>171364</v>
      </c>
      <c r="S18" s="658"/>
      <c r="T18" s="658"/>
      <c r="U18" s="658"/>
      <c r="V18" s="658"/>
      <c r="W18" s="658"/>
      <c r="X18" s="658"/>
      <c r="Y18" s="659"/>
      <c r="Z18" s="695">
        <v>0.3</v>
      </c>
      <c r="AA18" s="695"/>
      <c r="AB18" s="695"/>
      <c r="AC18" s="695"/>
      <c r="AD18" s="696">
        <v>171364</v>
      </c>
      <c r="AE18" s="696"/>
      <c r="AF18" s="696"/>
      <c r="AG18" s="696"/>
      <c r="AH18" s="696"/>
      <c r="AI18" s="696"/>
      <c r="AJ18" s="696"/>
      <c r="AK18" s="696"/>
      <c r="AL18" s="660">
        <v>0.6</v>
      </c>
      <c r="AM18" s="661"/>
      <c r="AN18" s="661"/>
      <c r="AO18" s="697"/>
      <c r="AP18" s="654" t="s">
        <v>285</v>
      </c>
      <c r="AQ18" s="655"/>
      <c r="AR18" s="655"/>
      <c r="AS18" s="655"/>
      <c r="AT18" s="655"/>
      <c r="AU18" s="655"/>
      <c r="AV18" s="655"/>
      <c r="AW18" s="655"/>
      <c r="AX18" s="655"/>
      <c r="AY18" s="655"/>
      <c r="AZ18" s="655"/>
      <c r="BA18" s="655"/>
      <c r="BB18" s="655"/>
      <c r="BC18" s="655"/>
      <c r="BD18" s="655"/>
      <c r="BE18" s="655"/>
      <c r="BF18" s="656"/>
      <c r="BG18" s="657" t="s">
        <v>248</v>
      </c>
      <c r="BH18" s="658"/>
      <c r="BI18" s="658"/>
      <c r="BJ18" s="658"/>
      <c r="BK18" s="658"/>
      <c r="BL18" s="658"/>
      <c r="BM18" s="658"/>
      <c r="BN18" s="659"/>
      <c r="BO18" s="695" t="s">
        <v>260</v>
      </c>
      <c r="BP18" s="695"/>
      <c r="BQ18" s="695"/>
      <c r="BR18" s="695"/>
      <c r="BS18" s="696" t="s">
        <v>260</v>
      </c>
      <c r="BT18" s="696"/>
      <c r="BU18" s="696"/>
      <c r="BV18" s="696"/>
      <c r="BW18" s="696"/>
      <c r="BX18" s="696"/>
      <c r="BY18" s="696"/>
      <c r="BZ18" s="696"/>
      <c r="CA18" s="696"/>
      <c r="CB18" s="736"/>
      <c r="CD18" s="654" t="s">
        <v>286</v>
      </c>
      <c r="CE18" s="655"/>
      <c r="CF18" s="655"/>
      <c r="CG18" s="655"/>
      <c r="CH18" s="655"/>
      <c r="CI18" s="655"/>
      <c r="CJ18" s="655"/>
      <c r="CK18" s="655"/>
      <c r="CL18" s="655"/>
      <c r="CM18" s="655"/>
      <c r="CN18" s="655"/>
      <c r="CO18" s="655"/>
      <c r="CP18" s="655"/>
      <c r="CQ18" s="656"/>
      <c r="CR18" s="657" t="s">
        <v>189</v>
      </c>
      <c r="CS18" s="658"/>
      <c r="CT18" s="658"/>
      <c r="CU18" s="658"/>
      <c r="CV18" s="658"/>
      <c r="CW18" s="658"/>
      <c r="CX18" s="658"/>
      <c r="CY18" s="659"/>
      <c r="CZ18" s="695" t="s">
        <v>189</v>
      </c>
      <c r="DA18" s="695"/>
      <c r="DB18" s="695"/>
      <c r="DC18" s="695"/>
      <c r="DD18" s="663" t="s">
        <v>260</v>
      </c>
      <c r="DE18" s="658"/>
      <c r="DF18" s="658"/>
      <c r="DG18" s="658"/>
      <c r="DH18" s="658"/>
      <c r="DI18" s="658"/>
      <c r="DJ18" s="658"/>
      <c r="DK18" s="658"/>
      <c r="DL18" s="658"/>
      <c r="DM18" s="658"/>
      <c r="DN18" s="658"/>
      <c r="DO18" s="658"/>
      <c r="DP18" s="659"/>
      <c r="DQ18" s="663" t="s">
        <v>259</v>
      </c>
      <c r="DR18" s="658"/>
      <c r="DS18" s="658"/>
      <c r="DT18" s="658"/>
      <c r="DU18" s="658"/>
      <c r="DV18" s="658"/>
      <c r="DW18" s="658"/>
      <c r="DX18" s="658"/>
      <c r="DY18" s="658"/>
      <c r="DZ18" s="658"/>
      <c r="EA18" s="658"/>
      <c r="EB18" s="658"/>
      <c r="EC18" s="694"/>
    </row>
    <row r="19" spans="2:133" ht="11.25" customHeight="1" x14ac:dyDescent="0.2">
      <c r="B19" s="654" t="s">
        <v>287</v>
      </c>
      <c r="C19" s="655"/>
      <c r="D19" s="655"/>
      <c r="E19" s="655"/>
      <c r="F19" s="655"/>
      <c r="G19" s="655"/>
      <c r="H19" s="655"/>
      <c r="I19" s="655"/>
      <c r="J19" s="655"/>
      <c r="K19" s="655"/>
      <c r="L19" s="655"/>
      <c r="M19" s="655"/>
      <c r="N19" s="655"/>
      <c r="O19" s="655"/>
      <c r="P19" s="655"/>
      <c r="Q19" s="656"/>
      <c r="R19" s="657">
        <v>155792</v>
      </c>
      <c r="S19" s="658"/>
      <c r="T19" s="658"/>
      <c r="U19" s="658"/>
      <c r="V19" s="658"/>
      <c r="W19" s="658"/>
      <c r="X19" s="658"/>
      <c r="Y19" s="659"/>
      <c r="Z19" s="695">
        <v>0.3</v>
      </c>
      <c r="AA19" s="695"/>
      <c r="AB19" s="695"/>
      <c r="AC19" s="695"/>
      <c r="AD19" s="696">
        <v>155792</v>
      </c>
      <c r="AE19" s="696"/>
      <c r="AF19" s="696"/>
      <c r="AG19" s="696"/>
      <c r="AH19" s="696"/>
      <c r="AI19" s="696"/>
      <c r="AJ19" s="696"/>
      <c r="AK19" s="696"/>
      <c r="AL19" s="660">
        <v>0.5</v>
      </c>
      <c r="AM19" s="661"/>
      <c r="AN19" s="661"/>
      <c r="AO19" s="697"/>
      <c r="AP19" s="654" t="s">
        <v>288</v>
      </c>
      <c r="AQ19" s="655"/>
      <c r="AR19" s="655"/>
      <c r="AS19" s="655"/>
      <c r="AT19" s="655"/>
      <c r="AU19" s="655"/>
      <c r="AV19" s="655"/>
      <c r="AW19" s="655"/>
      <c r="AX19" s="655"/>
      <c r="AY19" s="655"/>
      <c r="AZ19" s="655"/>
      <c r="BA19" s="655"/>
      <c r="BB19" s="655"/>
      <c r="BC19" s="655"/>
      <c r="BD19" s="655"/>
      <c r="BE19" s="655"/>
      <c r="BF19" s="656"/>
      <c r="BG19" s="657">
        <v>908973</v>
      </c>
      <c r="BH19" s="658"/>
      <c r="BI19" s="658"/>
      <c r="BJ19" s="658"/>
      <c r="BK19" s="658"/>
      <c r="BL19" s="658"/>
      <c r="BM19" s="658"/>
      <c r="BN19" s="659"/>
      <c r="BO19" s="695">
        <v>4.2</v>
      </c>
      <c r="BP19" s="695"/>
      <c r="BQ19" s="695"/>
      <c r="BR19" s="695"/>
      <c r="BS19" s="696" t="s">
        <v>248</v>
      </c>
      <c r="BT19" s="696"/>
      <c r="BU19" s="696"/>
      <c r="BV19" s="696"/>
      <c r="BW19" s="696"/>
      <c r="BX19" s="696"/>
      <c r="BY19" s="696"/>
      <c r="BZ19" s="696"/>
      <c r="CA19" s="696"/>
      <c r="CB19" s="736"/>
      <c r="CD19" s="654" t="s">
        <v>289</v>
      </c>
      <c r="CE19" s="655"/>
      <c r="CF19" s="655"/>
      <c r="CG19" s="655"/>
      <c r="CH19" s="655"/>
      <c r="CI19" s="655"/>
      <c r="CJ19" s="655"/>
      <c r="CK19" s="655"/>
      <c r="CL19" s="655"/>
      <c r="CM19" s="655"/>
      <c r="CN19" s="655"/>
      <c r="CO19" s="655"/>
      <c r="CP19" s="655"/>
      <c r="CQ19" s="656"/>
      <c r="CR19" s="657" t="s">
        <v>259</v>
      </c>
      <c r="CS19" s="658"/>
      <c r="CT19" s="658"/>
      <c r="CU19" s="658"/>
      <c r="CV19" s="658"/>
      <c r="CW19" s="658"/>
      <c r="CX19" s="658"/>
      <c r="CY19" s="659"/>
      <c r="CZ19" s="695" t="s">
        <v>260</v>
      </c>
      <c r="DA19" s="695"/>
      <c r="DB19" s="695"/>
      <c r="DC19" s="695"/>
      <c r="DD19" s="663" t="s">
        <v>248</v>
      </c>
      <c r="DE19" s="658"/>
      <c r="DF19" s="658"/>
      <c r="DG19" s="658"/>
      <c r="DH19" s="658"/>
      <c r="DI19" s="658"/>
      <c r="DJ19" s="658"/>
      <c r="DK19" s="658"/>
      <c r="DL19" s="658"/>
      <c r="DM19" s="658"/>
      <c r="DN19" s="658"/>
      <c r="DO19" s="658"/>
      <c r="DP19" s="659"/>
      <c r="DQ19" s="663" t="s">
        <v>260</v>
      </c>
      <c r="DR19" s="658"/>
      <c r="DS19" s="658"/>
      <c r="DT19" s="658"/>
      <c r="DU19" s="658"/>
      <c r="DV19" s="658"/>
      <c r="DW19" s="658"/>
      <c r="DX19" s="658"/>
      <c r="DY19" s="658"/>
      <c r="DZ19" s="658"/>
      <c r="EA19" s="658"/>
      <c r="EB19" s="658"/>
      <c r="EC19" s="694"/>
    </row>
    <row r="20" spans="2:133" ht="11.25" customHeight="1" x14ac:dyDescent="0.2">
      <c r="B20" s="724" t="s">
        <v>290</v>
      </c>
      <c r="C20" s="725"/>
      <c r="D20" s="725"/>
      <c r="E20" s="725"/>
      <c r="F20" s="725"/>
      <c r="G20" s="725"/>
      <c r="H20" s="725"/>
      <c r="I20" s="725"/>
      <c r="J20" s="725"/>
      <c r="K20" s="725"/>
      <c r="L20" s="725"/>
      <c r="M20" s="725"/>
      <c r="N20" s="725"/>
      <c r="O20" s="725"/>
      <c r="P20" s="725"/>
      <c r="Q20" s="726"/>
      <c r="R20" s="657">
        <v>15572</v>
      </c>
      <c r="S20" s="658"/>
      <c r="T20" s="658"/>
      <c r="U20" s="658"/>
      <c r="V20" s="658"/>
      <c r="W20" s="658"/>
      <c r="X20" s="658"/>
      <c r="Y20" s="659"/>
      <c r="Z20" s="695">
        <v>0</v>
      </c>
      <c r="AA20" s="695"/>
      <c r="AB20" s="695"/>
      <c r="AC20" s="695"/>
      <c r="AD20" s="696">
        <v>15572</v>
      </c>
      <c r="AE20" s="696"/>
      <c r="AF20" s="696"/>
      <c r="AG20" s="696"/>
      <c r="AH20" s="696"/>
      <c r="AI20" s="696"/>
      <c r="AJ20" s="696"/>
      <c r="AK20" s="696"/>
      <c r="AL20" s="660">
        <v>0.1</v>
      </c>
      <c r="AM20" s="661"/>
      <c r="AN20" s="661"/>
      <c r="AO20" s="697"/>
      <c r="AP20" s="654" t="s">
        <v>291</v>
      </c>
      <c r="AQ20" s="655"/>
      <c r="AR20" s="655"/>
      <c r="AS20" s="655"/>
      <c r="AT20" s="655"/>
      <c r="AU20" s="655"/>
      <c r="AV20" s="655"/>
      <c r="AW20" s="655"/>
      <c r="AX20" s="655"/>
      <c r="AY20" s="655"/>
      <c r="AZ20" s="655"/>
      <c r="BA20" s="655"/>
      <c r="BB20" s="655"/>
      <c r="BC20" s="655"/>
      <c r="BD20" s="655"/>
      <c r="BE20" s="655"/>
      <c r="BF20" s="656"/>
      <c r="BG20" s="657">
        <v>908973</v>
      </c>
      <c r="BH20" s="658"/>
      <c r="BI20" s="658"/>
      <c r="BJ20" s="658"/>
      <c r="BK20" s="658"/>
      <c r="BL20" s="658"/>
      <c r="BM20" s="658"/>
      <c r="BN20" s="659"/>
      <c r="BO20" s="695">
        <v>4.2</v>
      </c>
      <c r="BP20" s="695"/>
      <c r="BQ20" s="695"/>
      <c r="BR20" s="695"/>
      <c r="BS20" s="696" t="s">
        <v>248</v>
      </c>
      <c r="BT20" s="696"/>
      <c r="BU20" s="696"/>
      <c r="BV20" s="696"/>
      <c r="BW20" s="696"/>
      <c r="BX20" s="696"/>
      <c r="BY20" s="696"/>
      <c r="BZ20" s="696"/>
      <c r="CA20" s="696"/>
      <c r="CB20" s="736"/>
      <c r="CD20" s="654" t="s">
        <v>292</v>
      </c>
      <c r="CE20" s="655"/>
      <c r="CF20" s="655"/>
      <c r="CG20" s="655"/>
      <c r="CH20" s="655"/>
      <c r="CI20" s="655"/>
      <c r="CJ20" s="655"/>
      <c r="CK20" s="655"/>
      <c r="CL20" s="655"/>
      <c r="CM20" s="655"/>
      <c r="CN20" s="655"/>
      <c r="CO20" s="655"/>
      <c r="CP20" s="655"/>
      <c r="CQ20" s="656"/>
      <c r="CR20" s="657">
        <v>51315890</v>
      </c>
      <c r="CS20" s="658"/>
      <c r="CT20" s="658"/>
      <c r="CU20" s="658"/>
      <c r="CV20" s="658"/>
      <c r="CW20" s="658"/>
      <c r="CX20" s="658"/>
      <c r="CY20" s="659"/>
      <c r="CZ20" s="695">
        <v>100</v>
      </c>
      <c r="DA20" s="695"/>
      <c r="DB20" s="695"/>
      <c r="DC20" s="695"/>
      <c r="DD20" s="663">
        <v>4741413</v>
      </c>
      <c r="DE20" s="658"/>
      <c r="DF20" s="658"/>
      <c r="DG20" s="658"/>
      <c r="DH20" s="658"/>
      <c r="DI20" s="658"/>
      <c r="DJ20" s="658"/>
      <c r="DK20" s="658"/>
      <c r="DL20" s="658"/>
      <c r="DM20" s="658"/>
      <c r="DN20" s="658"/>
      <c r="DO20" s="658"/>
      <c r="DP20" s="659"/>
      <c r="DQ20" s="663">
        <v>33975030</v>
      </c>
      <c r="DR20" s="658"/>
      <c r="DS20" s="658"/>
      <c r="DT20" s="658"/>
      <c r="DU20" s="658"/>
      <c r="DV20" s="658"/>
      <c r="DW20" s="658"/>
      <c r="DX20" s="658"/>
      <c r="DY20" s="658"/>
      <c r="DZ20" s="658"/>
      <c r="EA20" s="658"/>
      <c r="EB20" s="658"/>
      <c r="EC20" s="694"/>
    </row>
    <row r="21" spans="2:133" ht="11.25" customHeight="1" x14ac:dyDescent="0.2">
      <c r="B21" s="654" t="s">
        <v>293</v>
      </c>
      <c r="C21" s="655"/>
      <c r="D21" s="655"/>
      <c r="E21" s="655"/>
      <c r="F21" s="655"/>
      <c r="G21" s="655"/>
      <c r="H21" s="655"/>
      <c r="I21" s="655"/>
      <c r="J21" s="655"/>
      <c r="K21" s="655"/>
      <c r="L21" s="655"/>
      <c r="M21" s="655"/>
      <c r="N21" s="655"/>
      <c r="O21" s="655"/>
      <c r="P21" s="655"/>
      <c r="Q21" s="656"/>
      <c r="R21" s="657">
        <v>4243094</v>
      </c>
      <c r="S21" s="658"/>
      <c r="T21" s="658"/>
      <c r="U21" s="658"/>
      <c r="V21" s="658"/>
      <c r="W21" s="658"/>
      <c r="X21" s="658"/>
      <c r="Y21" s="659"/>
      <c r="Z21" s="695">
        <v>7.7</v>
      </c>
      <c r="AA21" s="695"/>
      <c r="AB21" s="695"/>
      <c r="AC21" s="695"/>
      <c r="AD21" s="696">
        <v>3830935</v>
      </c>
      <c r="AE21" s="696"/>
      <c r="AF21" s="696"/>
      <c r="AG21" s="696"/>
      <c r="AH21" s="696"/>
      <c r="AI21" s="696"/>
      <c r="AJ21" s="696"/>
      <c r="AK21" s="696"/>
      <c r="AL21" s="660">
        <v>12.9</v>
      </c>
      <c r="AM21" s="661"/>
      <c r="AN21" s="661"/>
      <c r="AO21" s="697"/>
      <c r="AP21" s="654" t="s">
        <v>294</v>
      </c>
      <c r="AQ21" s="734"/>
      <c r="AR21" s="734"/>
      <c r="AS21" s="734"/>
      <c r="AT21" s="734"/>
      <c r="AU21" s="734"/>
      <c r="AV21" s="734"/>
      <c r="AW21" s="734"/>
      <c r="AX21" s="734"/>
      <c r="AY21" s="734"/>
      <c r="AZ21" s="734"/>
      <c r="BA21" s="734"/>
      <c r="BB21" s="734"/>
      <c r="BC21" s="734"/>
      <c r="BD21" s="734"/>
      <c r="BE21" s="734"/>
      <c r="BF21" s="735"/>
      <c r="BG21" s="657" t="s">
        <v>259</v>
      </c>
      <c r="BH21" s="658"/>
      <c r="BI21" s="658"/>
      <c r="BJ21" s="658"/>
      <c r="BK21" s="658"/>
      <c r="BL21" s="658"/>
      <c r="BM21" s="658"/>
      <c r="BN21" s="659"/>
      <c r="BO21" s="695" t="s">
        <v>260</v>
      </c>
      <c r="BP21" s="695"/>
      <c r="BQ21" s="695"/>
      <c r="BR21" s="695"/>
      <c r="BS21" s="696" t="s">
        <v>189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295</v>
      </c>
      <c r="C22" s="655"/>
      <c r="D22" s="655"/>
      <c r="E22" s="655"/>
      <c r="F22" s="655"/>
      <c r="G22" s="655"/>
      <c r="H22" s="655"/>
      <c r="I22" s="655"/>
      <c r="J22" s="655"/>
      <c r="K22" s="655"/>
      <c r="L22" s="655"/>
      <c r="M22" s="655"/>
      <c r="N22" s="655"/>
      <c r="O22" s="655"/>
      <c r="P22" s="655"/>
      <c r="Q22" s="656"/>
      <c r="R22" s="657">
        <v>3830935</v>
      </c>
      <c r="S22" s="658"/>
      <c r="T22" s="658"/>
      <c r="U22" s="658"/>
      <c r="V22" s="658"/>
      <c r="W22" s="658"/>
      <c r="X22" s="658"/>
      <c r="Y22" s="659"/>
      <c r="Z22" s="695">
        <v>6.9</v>
      </c>
      <c r="AA22" s="695"/>
      <c r="AB22" s="695"/>
      <c r="AC22" s="695"/>
      <c r="AD22" s="696">
        <v>3830935</v>
      </c>
      <c r="AE22" s="696"/>
      <c r="AF22" s="696"/>
      <c r="AG22" s="696"/>
      <c r="AH22" s="696"/>
      <c r="AI22" s="696"/>
      <c r="AJ22" s="696"/>
      <c r="AK22" s="696"/>
      <c r="AL22" s="660">
        <v>12.9</v>
      </c>
      <c r="AM22" s="661"/>
      <c r="AN22" s="661"/>
      <c r="AO22" s="697"/>
      <c r="AP22" s="654" t="s">
        <v>296</v>
      </c>
      <c r="AQ22" s="734"/>
      <c r="AR22" s="734"/>
      <c r="AS22" s="734"/>
      <c r="AT22" s="734"/>
      <c r="AU22" s="734"/>
      <c r="AV22" s="734"/>
      <c r="AW22" s="734"/>
      <c r="AX22" s="734"/>
      <c r="AY22" s="734"/>
      <c r="AZ22" s="734"/>
      <c r="BA22" s="734"/>
      <c r="BB22" s="734"/>
      <c r="BC22" s="734"/>
      <c r="BD22" s="734"/>
      <c r="BE22" s="734"/>
      <c r="BF22" s="735"/>
      <c r="BG22" s="657" t="s">
        <v>259</v>
      </c>
      <c r="BH22" s="658"/>
      <c r="BI22" s="658"/>
      <c r="BJ22" s="658"/>
      <c r="BK22" s="658"/>
      <c r="BL22" s="658"/>
      <c r="BM22" s="658"/>
      <c r="BN22" s="659"/>
      <c r="BO22" s="695" t="s">
        <v>260</v>
      </c>
      <c r="BP22" s="695"/>
      <c r="BQ22" s="695"/>
      <c r="BR22" s="695"/>
      <c r="BS22" s="696" t="s">
        <v>248</v>
      </c>
      <c r="BT22" s="696"/>
      <c r="BU22" s="696"/>
      <c r="BV22" s="696"/>
      <c r="BW22" s="696"/>
      <c r="BX22" s="696"/>
      <c r="BY22" s="696"/>
      <c r="BZ22" s="696"/>
      <c r="CA22" s="696"/>
      <c r="CB22" s="736"/>
      <c r="CD22" s="709" t="s">
        <v>297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298</v>
      </c>
      <c r="C23" s="655"/>
      <c r="D23" s="655"/>
      <c r="E23" s="655"/>
      <c r="F23" s="655"/>
      <c r="G23" s="655"/>
      <c r="H23" s="655"/>
      <c r="I23" s="655"/>
      <c r="J23" s="655"/>
      <c r="K23" s="655"/>
      <c r="L23" s="655"/>
      <c r="M23" s="655"/>
      <c r="N23" s="655"/>
      <c r="O23" s="655"/>
      <c r="P23" s="655"/>
      <c r="Q23" s="656"/>
      <c r="R23" s="657">
        <v>412159</v>
      </c>
      <c r="S23" s="658"/>
      <c r="T23" s="658"/>
      <c r="U23" s="658"/>
      <c r="V23" s="658"/>
      <c r="W23" s="658"/>
      <c r="X23" s="658"/>
      <c r="Y23" s="659"/>
      <c r="Z23" s="695">
        <v>0.7</v>
      </c>
      <c r="AA23" s="695"/>
      <c r="AB23" s="695"/>
      <c r="AC23" s="695"/>
      <c r="AD23" s="696" t="s">
        <v>259</v>
      </c>
      <c r="AE23" s="696"/>
      <c r="AF23" s="696"/>
      <c r="AG23" s="696"/>
      <c r="AH23" s="696"/>
      <c r="AI23" s="696"/>
      <c r="AJ23" s="696"/>
      <c r="AK23" s="696"/>
      <c r="AL23" s="660" t="s">
        <v>259</v>
      </c>
      <c r="AM23" s="661"/>
      <c r="AN23" s="661"/>
      <c r="AO23" s="697"/>
      <c r="AP23" s="654" t="s">
        <v>299</v>
      </c>
      <c r="AQ23" s="734"/>
      <c r="AR23" s="734"/>
      <c r="AS23" s="734"/>
      <c r="AT23" s="734"/>
      <c r="AU23" s="734"/>
      <c r="AV23" s="734"/>
      <c r="AW23" s="734"/>
      <c r="AX23" s="734"/>
      <c r="AY23" s="734"/>
      <c r="AZ23" s="734"/>
      <c r="BA23" s="734"/>
      <c r="BB23" s="734"/>
      <c r="BC23" s="734"/>
      <c r="BD23" s="734"/>
      <c r="BE23" s="734"/>
      <c r="BF23" s="735"/>
      <c r="BG23" s="657">
        <v>908973</v>
      </c>
      <c r="BH23" s="658"/>
      <c r="BI23" s="658"/>
      <c r="BJ23" s="658"/>
      <c r="BK23" s="658"/>
      <c r="BL23" s="658"/>
      <c r="BM23" s="658"/>
      <c r="BN23" s="659"/>
      <c r="BO23" s="695">
        <v>4.2</v>
      </c>
      <c r="BP23" s="695"/>
      <c r="BQ23" s="695"/>
      <c r="BR23" s="695"/>
      <c r="BS23" s="696" t="s">
        <v>259</v>
      </c>
      <c r="BT23" s="696"/>
      <c r="BU23" s="696"/>
      <c r="BV23" s="696"/>
      <c r="BW23" s="696"/>
      <c r="BX23" s="696"/>
      <c r="BY23" s="696"/>
      <c r="BZ23" s="696"/>
      <c r="CA23" s="696"/>
      <c r="CB23" s="736"/>
      <c r="CD23" s="709" t="s">
        <v>236</v>
      </c>
      <c r="CE23" s="710"/>
      <c r="CF23" s="710"/>
      <c r="CG23" s="710"/>
      <c r="CH23" s="710"/>
      <c r="CI23" s="710"/>
      <c r="CJ23" s="710"/>
      <c r="CK23" s="710"/>
      <c r="CL23" s="710"/>
      <c r="CM23" s="710"/>
      <c r="CN23" s="710"/>
      <c r="CO23" s="710"/>
      <c r="CP23" s="710"/>
      <c r="CQ23" s="711"/>
      <c r="CR23" s="709" t="s">
        <v>300</v>
      </c>
      <c r="CS23" s="710"/>
      <c r="CT23" s="710"/>
      <c r="CU23" s="710"/>
      <c r="CV23" s="710"/>
      <c r="CW23" s="710"/>
      <c r="CX23" s="710"/>
      <c r="CY23" s="711"/>
      <c r="CZ23" s="709" t="s">
        <v>301</v>
      </c>
      <c r="DA23" s="710"/>
      <c r="DB23" s="710"/>
      <c r="DC23" s="711"/>
      <c r="DD23" s="709" t="s">
        <v>302</v>
      </c>
      <c r="DE23" s="710"/>
      <c r="DF23" s="710"/>
      <c r="DG23" s="710"/>
      <c r="DH23" s="710"/>
      <c r="DI23" s="710"/>
      <c r="DJ23" s="710"/>
      <c r="DK23" s="711"/>
      <c r="DL23" s="747" t="s">
        <v>303</v>
      </c>
      <c r="DM23" s="748"/>
      <c r="DN23" s="748"/>
      <c r="DO23" s="748"/>
      <c r="DP23" s="748"/>
      <c r="DQ23" s="748"/>
      <c r="DR23" s="748"/>
      <c r="DS23" s="748"/>
      <c r="DT23" s="748"/>
      <c r="DU23" s="748"/>
      <c r="DV23" s="749"/>
      <c r="DW23" s="709" t="s">
        <v>304</v>
      </c>
      <c r="DX23" s="710"/>
      <c r="DY23" s="710"/>
      <c r="DZ23" s="710"/>
      <c r="EA23" s="710"/>
      <c r="EB23" s="710"/>
      <c r="EC23" s="711"/>
    </row>
    <row r="24" spans="2:133" ht="11.25" customHeight="1" x14ac:dyDescent="0.2">
      <c r="B24" s="654" t="s">
        <v>305</v>
      </c>
      <c r="C24" s="655"/>
      <c r="D24" s="655"/>
      <c r="E24" s="655"/>
      <c r="F24" s="655"/>
      <c r="G24" s="655"/>
      <c r="H24" s="655"/>
      <c r="I24" s="655"/>
      <c r="J24" s="655"/>
      <c r="K24" s="655"/>
      <c r="L24" s="655"/>
      <c r="M24" s="655"/>
      <c r="N24" s="655"/>
      <c r="O24" s="655"/>
      <c r="P24" s="655"/>
      <c r="Q24" s="656"/>
      <c r="R24" s="657" t="s">
        <v>260</v>
      </c>
      <c r="S24" s="658"/>
      <c r="T24" s="658"/>
      <c r="U24" s="658"/>
      <c r="V24" s="658"/>
      <c r="W24" s="658"/>
      <c r="X24" s="658"/>
      <c r="Y24" s="659"/>
      <c r="Z24" s="695" t="s">
        <v>259</v>
      </c>
      <c r="AA24" s="695"/>
      <c r="AB24" s="695"/>
      <c r="AC24" s="695"/>
      <c r="AD24" s="696" t="s">
        <v>260</v>
      </c>
      <c r="AE24" s="696"/>
      <c r="AF24" s="696"/>
      <c r="AG24" s="696"/>
      <c r="AH24" s="696"/>
      <c r="AI24" s="696"/>
      <c r="AJ24" s="696"/>
      <c r="AK24" s="696"/>
      <c r="AL24" s="660" t="s">
        <v>260</v>
      </c>
      <c r="AM24" s="661"/>
      <c r="AN24" s="661"/>
      <c r="AO24" s="697"/>
      <c r="AP24" s="654" t="s">
        <v>306</v>
      </c>
      <c r="AQ24" s="734"/>
      <c r="AR24" s="734"/>
      <c r="AS24" s="734"/>
      <c r="AT24" s="734"/>
      <c r="AU24" s="734"/>
      <c r="AV24" s="734"/>
      <c r="AW24" s="734"/>
      <c r="AX24" s="734"/>
      <c r="AY24" s="734"/>
      <c r="AZ24" s="734"/>
      <c r="BA24" s="734"/>
      <c r="BB24" s="734"/>
      <c r="BC24" s="734"/>
      <c r="BD24" s="734"/>
      <c r="BE24" s="734"/>
      <c r="BF24" s="735"/>
      <c r="BG24" s="657" t="s">
        <v>248</v>
      </c>
      <c r="BH24" s="658"/>
      <c r="BI24" s="658"/>
      <c r="BJ24" s="658"/>
      <c r="BK24" s="658"/>
      <c r="BL24" s="658"/>
      <c r="BM24" s="658"/>
      <c r="BN24" s="659"/>
      <c r="BO24" s="695" t="s">
        <v>259</v>
      </c>
      <c r="BP24" s="695"/>
      <c r="BQ24" s="695"/>
      <c r="BR24" s="695"/>
      <c r="BS24" s="696" t="s">
        <v>259</v>
      </c>
      <c r="BT24" s="696"/>
      <c r="BU24" s="696"/>
      <c r="BV24" s="696"/>
      <c r="BW24" s="696"/>
      <c r="BX24" s="696"/>
      <c r="BY24" s="696"/>
      <c r="BZ24" s="696"/>
      <c r="CA24" s="696"/>
      <c r="CB24" s="736"/>
      <c r="CD24" s="715" t="s">
        <v>307</v>
      </c>
      <c r="CE24" s="716"/>
      <c r="CF24" s="716"/>
      <c r="CG24" s="716"/>
      <c r="CH24" s="716"/>
      <c r="CI24" s="716"/>
      <c r="CJ24" s="716"/>
      <c r="CK24" s="716"/>
      <c r="CL24" s="716"/>
      <c r="CM24" s="716"/>
      <c r="CN24" s="716"/>
      <c r="CO24" s="716"/>
      <c r="CP24" s="716"/>
      <c r="CQ24" s="717"/>
      <c r="CR24" s="712">
        <v>24117733</v>
      </c>
      <c r="CS24" s="713"/>
      <c r="CT24" s="713"/>
      <c r="CU24" s="713"/>
      <c r="CV24" s="713"/>
      <c r="CW24" s="713"/>
      <c r="CX24" s="713"/>
      <c r="CY24" s="738"/>
      <c r="CZ24" s="739">
        <v>47</v>
      </c>
      <c r="DA24" s="721"/>
      <c r="DB24" s="721"/>
      <c r="DC24" s="741"/>
      <c r="DD24" s="737">
        <v>15196044</v>
      </c>
      <c r="DE24" s="713"/>
      <c r="DF24" s="713"/>
      <c r="DG24" s="713"/>
      <c r="DH24" s="713"/>
      <c r="DI24" s="713"/>
      <c r="DJ24" s="713"/>
      <c r="DK24" s="738"/>
      <c r="DL24" s="737">
        <v>15113570</v>
      </c>
      <c r="DM24" s="713"/>
      <c r="DN24" s="713"/>
      <c r="DO24" s="713"/>
      <c r="DP24" s="713"/>
      <c r="DQ24" s="713"/>
      <c r="DR24" s="713"/>
      <c r="DS24" s="713"/>
      <c r="DT24" s="713"/>
      <c r="DU24" s="713"/>
      <c r="DV24" s="738"/>
      <c r="DW24" s="739">
        <v>49.7</v>
      </c>
      <c r="DX24" s="721"/>
      <c r="DY24" s="721"/>
      <c r="DZ24" s="721"/>
      <c r="EA24" s="721"/>
      <c r="EB24" s="721"/>
      <c r="EC24" s="740"/>
    </row>
    <row r="25" spans="2:133" ht="11.25" customHeight="1" x14ac:dyDescent="0.2">
      <c r="B25" s="654" t="s">
        <v>308</v>
      </c>
      <c r="C25" s="655"/>
      <c r="D25" s="655"/>
      <c r="E25" s="655"/>
      <c r="F25" s="655"/>
      <c r="G25" s="655"/>
      <c r="H25" s="655"/>
      <c r="I25" s="655"/>
      <c r="J25" s="655"/>
      <c r="K25" s="655"/>
      <c r="L25" s="655"/>
      <c r="M25" s="655"/>
      <c r="N25" s="655"/>
      <c r="O25" s="655"/>
      <c r="P25" s="655"/>
      <c r="Q25" s="656"/>
      <c r="R25" s="657">
        <v>30967234</v>
      </c>
      <c r="S25" s="658"/>
      <c r="T25" s="658"/>
      <c r="U25" s="658"/>
      <c r="V25" s="658"/>
      <c r="W25" s="658"/>
      <c r="X25" s="658"/>
      <c r="Y25" s="659"/>
      <c r="Z25" s="695">
        <v>56.2</v>
      </c>
      <c r="AA25" s="695"/>
      <c r="AB25" s="695"/>
      <c r="AC25" s="695"/>
      <c r="AD25" s="696">
        <v>29494932</v>
      </c>
      <c r="AE25" s="696"/>
      <c r="AF25" s="696"/>
      <c r="AG25" s="696"/>
      <c r="AH25" s="696"/>
      <c r="AI25" s="696"/>
      <c r="AJ25" s="696"/>
      <c r="AK25" s="696"/>
      <c r="AL25" s="660">
        <v>99.3</v>
      </c>
      <c r="AM25" s="661"/>
      <c r="AN25" s="661"/>
      <c r="AO25" s="697"/>
      <c r="AP25" s="654" t="s">
        <v>309</v>
      </c>
      <c r="AQ25" s="734"/>
      <c r="AR25" s="734"/>
      <c r="AS25" s="734"/>
      <c r="AT25" s="734"/>
      <c r="AU25" s="734"/>
      <c r="AV25" s="734"/>
      <c r="AW25" s="734"/>
      <c r="AX25" s="734"/>
      <c r="AY25" s="734"/>
      <c r="AZ25" s="734"/>
      <c r="BA25" s="734"/>
      <c r="BB25" s="734"/>
      <c r="BC25" s="734"/>
      <c r="BD25" s="734"/>
      <c r="BE25" s="734"/>
      <c r="BF25" s="735"/>
      <c r="BG25" s="657" t="s">
        <v>260</v>
      </c>
      <c r="BH25" s="658"/>
      <c r="BI25" s="658"/>
      <c r="BJ25" s="658"/>
      <c r="BK25" s="658"/>
      <c r="BL25" s="658"/>
      <c r="BM25" s="658"/>
      <c r="BN25" s="659"/>
      <c r="BO25" s="695" t="s">
        <v>259</v>
      </c>
      <c r="BP25" s="695"/>
      <c r="BQ25" s="695"/>
      <c r="BR25" s="695"/>
      <c r="BS25" s="696" t="s">
        <v>259</v>
      </c>
      <c r="BT25" s="696"/>
      <c r="BU25" s="696"/>
      <c r="BV25" s="696"/>
      <c r="BW25" s="696"/>
      <c r="BX25" s="696"/>
      <c r="BY25" s="696"/>
      <c r="BZ25" s="696"/>
      <c r="CA25" s="696"/>
      <c r="CB25" s="736"/>
      <c r="CD25" s="654" t="s">
        <v>310</v>
      </c>
      <c r="CE25" s="655"/>
      <c r="CF25" s="655"/>
      <c r="CG25" s="655"/>
      <c r="CH25" s="655"/>
      <c r="CI25" s="655"/>
      <c r="CJ25" s="655"/>
      <c r="CK25" s="655"/>
      <c r="CL25" s="655"/>
      <c r="CM25" s="655"/>
      <c r="CN25" s="655"/>
      <c r="CO25" s="655"/>
      <c r="CP25" s="655"/>
      <c r="CQ25" s="656"/>
      <c r="CR25" s="657">
        <v>7907453</v>
      </c>
      <c r="CS25" s="670"/>
      <c r="CT25" s="670"/>
      <c r="CU25" s="670"/>
      <c r="CV25" s="670"/>
      <c r="CW25" s="670"/>
      <c r="CX25" s="670"/>
      <c r="CY25" s="671"/>
      <c r="CZ25" s="660">
        <v>15.4</v>
      </c>
      <c r="DA25" s="672"/>
      <c r="DB25" s="672"/>
      <c r="DC25" s="673"/>
      <c r="DD25" s="663">
        <v>7157898</v>
      </c>
      <c r="DE25" s="670"/>
      <c r="DF25" s="670"/>
      <c r="DG25" s="670"/>
      <c r="DH25" s="670"/>
      <c r="DI25" s="670"/>
      <c r="DJ25" s="670"/>
      <c r="DK25" s="671"/>
      <c r="DL25" s="663">
        <v>7097652</v>
      </c>
      <c r="DM25" s="670"/>
      <c r="DN25" s="670"/>
      <c r="DO25" s="670"/>
      <c r="DP25" s="670"/>
      <c r="DQ25" s="670"/>
      <c r="DR25" s="670"/>
      <c r="DS25" s="670"/>
      <c r="DT25" s="670"/>
      <c r="DU25" s="670"/>
      <c r="DV25" s="671"/>
      <c r="DW25" s="660">
        <v>23.3</v>
      </c>
      <c r="DX25" s="672"/>
      <c r="DY25" s="672"/>
      <c r="DZ25" s="672"/>
      <c r="EA25" s="672"/>
      <c r="EB25" s="672"/>
      <c r="EC25" s="684"/>
    </row>
    <row r="26" spans="2:133" ht="11.25" customHeight="1" x14ac:dyDescent="0.2">
      <c r="B26" s="654" t="s">
        <v>311</v>
      </c>
      <c r="C26" s="655"/>
      <c r="D26" s="655"/>
      <c r="E26" s="655"/>
      <c r="F26" s="655"/>
      <c r="G26" s="655"/>
      <c r="H26" s="655"/>
      <c r="I26" s="655"/>
      <c r="J26" s="655"/>
      <c r="K26" s="655"/>
      <c r="L26" s="655"/>
      <c r="M26" s="655"/>
      <c r="N26" s="655"/>
      <c r="O26" s="655"/>
      <c r="P26" s="655"/>
      <c r="Q26" s="656"/>
      <c r="R26" s="657">
        <v>18924</v>
      </c>
      <c r="S26" s="658"/>
      <c r="T26" s="658"/>
      <c r="U26" s="658"/>
      <c r="V26" s="658"/>
      <c r="W26" s="658"/>
      <c r="X26" s="658"/>
      <c r="Y26" s="659"/>
      <c r="Z26" s="695">
        <v>0</v>
      </c>
      <c r="AA26" s="695"/>
      <c r="AB26" s="695"/>
      <c r="AC26" s="695"/>
      <c r="AD26" s="696">
        <v>18924</v>
      </c>
      <c r="AE26" s="696"/>
      <c r="AF26" s="696"/>
      <c r="AG26" s="696"/>
      <c r="AH26" s="696"/>
      <c r="AI26" s="696"/>
      <c r="AJ26" s="696"/>
      <c r="AK26" s="696"/>
      <c r="AL26" s="660">
        <v>0.1</v>
      </c>
      <c r="AM26" s="661"/>
      <c r="AN26" s="661"/>
      <c r="AO26" s="697"/>
      <c r="AP26" s="654" t="s">
        <v>312</v>
      </c>
      <c r="AQ26" s="734"/>
      <c r="AR26" s="734"/>
      <c r="AS26" s="734"/>
      <c r="AT26" s="734"/>
      <c r="AU26" s="734"/>
      <c r="AV26" s="734"/>
      <c r="AW26" s="734"/>
      <c r="AX26" s="734"/>
      <c r="AY26" s="734"/>
      <c r="AZ26" s="734"/>
      <c r="BA26" s="734"/>
      <c r="BB26" s="734"/>
      <c r="BC26" s="734"/>
      <c r="BD26" s="734"/>
      <c r="BE26" s="734"/>
      <c r="BF26" s="735"/>
      <c r="BG26" s="657" t="s">
        <v>259</v>
      </c>
      <c r="BH26" s="658"/>
      <c r="BI26" s="658"/>
      <c r="BJ26" s="658"/>
      <c r="BK26" s="658"/>
      <c r="BL26" s="658"/>
      <c r="BM26" s="658"/>
      <c r="BN26" s="659"/>
      <c r="BO26" s="695" t="s">
        <v>248</v>
      </c>
      <c r="BP26" s="695"/>
      <c r="BQ26" s="695"/>
      <c r="BR26" s="695"/>
      <c r="BS26" s="696" t="s">
        <v>259</v>
      </c>
      <c r="BT26" s="696"/>
      <c r="BU26" s="696"/>
      <c r="BV26" s="696"/>
      <c r="BW26" s="696"/>
      <c r="BX26" s="696"/>
      <c r="BY26" s="696"/>
      <c r="BZ26" s="696"/>
      <c r="CA26" s="696"/>
      <c r="CB26" s="736"/>
      <c r="CD26" s="654" t="s">
        <v>313</v>
      </c>
      <c r="CE26" s="655"/>
      <c r="CF26" s="655"/>
      <c r="CG26" s="655"/>
      <c r="CH26" s="655"/>
      <c r="CI26" s="655"/>
      <c r="CJ26" s="655"/>
      <c r="CK26" s="655"/>
      <c r="CL26" s="655"/>
      <c r="CM26" s="655"/>
      <c r="CN26" s="655"/>
      <c r="CO26" s="655"/>
      <c r="CP26" s="655"/>
      <c r="CQ26" s="656"/>
      <c r="CR26" s="657">
        <v>5049280</v>
      </c>
      <c r="CS26" s="658"/>
      <c r="CT26" s="658"/>
      <c r="CU26" s="658"/>
      <c r="CV26" s="658"/>
      <c r="CW26" s="658"/>
      <c r="CX26" s="658"/>
      <c r="CY26" s="659"/>
      <c r="CZ26" s="660">
        <v>9.8000000000000007</v>
      </c>
      <c r="DA26" s="672"/>
      <c r="DB26" s="672"/>
      <c r="DC26" s="673"/>
      <c r="DD26" s="663">
        <v>4706250</v>
      </c>
      <c r="DE26" s="658"/>
      <c r="DF26" s="658"/>
      <c r="DG26" s="658"/>
      <c r="DH26" s="658"/>
      <c r="DI26" s="658"/>
      <c r="DJ26" s="658"/>
      <c r="DK26" s="659"/>
      <c r="DL26" s="663" t="s">
        <v>260</v>
      </c>
      <c r="DM26" s="658"/>
      <c r="DN26" s="658"/>
      <c r="DO26" s="658"/>
      <c r="DP26" s="658"/>
      <c r="DQ26" s="658"/>
      <c r="DR26" s="658"/>
      <c r="DS26" s="658"/>
      <c r="DT26" s="658"/>
      <c r="DU26" s="658"/>
      <c r="DV26" s="659"/>
      <c r="DW26" s="660" t="s">
        <v>248</v>
      </c>
      <c r="DX26" s="672"/>
      <c r="DY26" s="672"/>
      <c r="DZ26" s="672"/>
      <c r="EA26" s="672"/>
      <c r="EB26" s="672"/>
      <c r="EC26" s="684"/>
    </row>
    <row r="27" spans="2:133" ht="11.25" customHeight="1" x14ac:dyDescent="0.2">
      <c r="B27" s="654" t="s">
        <v>314</v>
      </c>
      <c r="C27" s="655"/>
      <c r="D27" s="655"/>
      <c r="E27" s="655"/>
      <c r="F27" s="655"/>
      <c r="G27" s="655"/>
      <c r="H27" s="655"/>
      <c r="I27" s="655"/>
      <c r="J27" s="655"/>
      <c r="K27" s="655"/>
      <c r="L27" s="655"/>
      <c r="M27" s="655"/>
      <c r="N27" s="655"/>
      <c r="O27" s="655"/>
      <c r="P27" s="655"/>
      <c r="Q27" s="656"/>
      <c r="R27" s="657">
        <v>147362</v>
      </c>
      <c r="S27" s="658"/>
      <c r="T27" s="658"/>
      <c r="U27" s="658"/>
      <c r="V27" s="658"/>
      <c r="W27" s="658"/>
      <c r="X27" s="658"/>
      <c r="Y27" s="659"/>
      <c r="Z27" s="695">
        <v>0.3</v>
      </c>
      <c r="AA27" s="695"/>
      <c r="AB27" s="695"/>
      <c r="AC27" s="695"/>
      <c r="AD27" s="696" t="s">
        <v>259</v>
      </c>
      <c r="AE27" s="696"/>
      <c r="AF27" s="696"/>
      <c r="AG27" s="696"/>
      <c r="AH27" s="696"/>
      <c r="AI27" s="696"/>
      <c r="AJ27" s="696"/>
      <c r="AK27" s="696"/>
      <c r="AL27" s="660" t="s">
        <v>260</v>
      </c>
      <c r="AM27" s="661"/>
      <c r="AN27" s="661"/>
      <c r="AO27" s="697"/>
      <c r="AP27" s="654" t="s">
        <v>315</v>
      </c>
      <c r="AQ27" s="655"/>
      <c r="AR27" s="655"/>
      <c r="AS27" s="655"/>
      <c r="AT27" s="655"/>
      <c r="AU27" s="655"/>
      <c r="AV27" s="655"/>
      <c r="AW27" s="655"/>
      <c r="AX27" s="655"/>
      <c r="AY27" s="655"/>
      <c r="AZ27" s="655"/>
      <c r="BA27" s="655"/>
      <c r="BB27" s="655"/>
      <c r="BC27" s="655"/>
      <c r="BD27" s="655"/>
      <c r="BE27" s="655"/>
      <c r="BF27" s="656"/>
      <c r="BG27" s="657">
        <v>21872200</v>
      </c>
      <c r="BH27" s="658"/>
      <c r="BI27" s="658"/>
      <c r="BJ27" s="658"/>
      <c r="BK27" s="658"/>
      <c r="BL27" s="658"/>
      <c r="BM27" s="658"/>
      <c r="BN27" s="659"/>
      <c r="BO27" s="695">
        <v>100</v>
      </c>
      <c r="BP27" s="695"/>
      <c r="BQ27" s="695"/>
      <c r="BR27" s="695"/>
      <c r="BS27" s="696">
        <v>151170</v>
      </c>
      <c r="BT27" s="696"/>
      <c r="BU27" s="696"/>
      <c r="BV27" s="696"/>
      <c r="BW27" s="696"/>
      <c r="BX27" s="696"/>
      <c r="BY27" s="696"/>
      <c r="BZ27" s="696"/>
      <c r="CA27" s="696"/>
      <c r="CB27" s="736"/>
      <c r="CD27" s="654" t="s">
        <v>316</v>
      </c>
      <c r="CE27" s="655"/>
      <c r="CF27" s="655"/>
      <c r="CG27" s="655"/>
      <c r="CH27" s="655"/>
      <c r="CI27" s="655"/>
      <c r="CJ27" s="655"/>
      <c r="CK27" s="655"/>
      <c r="CL27" s="655"/>
      <c r="CM27" s="655"/>
      <c r="CN27" s="655"/>
      <c r="CO27" s="655"/>
      <c r="CP27" s="655"/>
      <c r="CQ27" s="656"/>
      <c r="CR27" s="657">
        <v>11980109</v>
      </c>
      <c r="CS27" s="670"/>
      <c r="CT27" s="670"/>
      <c r="CU27" s="670"/>
      <c r="CV27" s="670"/>
      <c r="CW27" s="670"/>
      <c r="CX27" s="670"/>
      <c r="CY27" s="671"/>
      <c r="CZ27" s="660">
        <v>23.3</v>
      </c>
      <c r="DA27" s="672"/>
      <c r="DB27" s="672"/>
      <c r="DC27" s="673"/>
      <c r="DD27" s="663">
        <v>3849921</v>
      </c>
      <c r="DE27" s="670"/>
      <c r="DF27" s="670"/>
      <c r="DG27" s="670"/>
      <c r="DH27" s="670"/>
      <c r="DI27" s="670"/>
      <c r="DJ27" s="670"/>
      <c r="DK27" s="671"/>
      <c r="DL27" s="663">
        <v>3827693</v>
      </c>
      <c r="DM27" s="670"/>
      <c r="DN27" s="670"/>
      <c r="DO27" s="670"/>
      <c r="DP27" s="670"/>
      <c r="DQ27" s="670"/>
      <c r="DR27" s="670"/>
      <c r="DS27" s="670"/>
      <c r="DT27" s="670"/>
      <c r="DU27" s="670"/>
      <c r="DV27" s="671"/>
      <c r="DW27" s="660">
        <v>12.6</v>
      </c>
      <c r="DX27" s="672"/>
      <c r="DY27" s="672"/>
      <c r="DZ27" s="672"/>
      <c r="EA27" s="672"/>
      <c r="EB27" s="672"/>
      <c r="EC27" s="684"/>
    </row>
    <row r="28" spans="2:133" ht="11.25" customHeight="1" x14ac:dyDescent="0.2">
      <c r="B28" s="654" t="s">
        <v>317</v>
      </c>
      <c r="C28" s="655"/>
      <c r="D28" s="655"/>
      <c r="E28" s="655"/>
      <c r="F28" s="655"/>
      <c r="G28" s="655"/>
      <c r="H28" s="655"/>
      <c r="I28" s="655"/>
      <c r="J28" s="655"/>
      <c r="K28" s="655"/>
      <c r="L28" s="655"/>
      <c r="M28" s="655"/>
      <c r="N28" s="655"/>
      <c r="O28" s="655"/>
      <c r="P28" s="655"/>
      <c r="Q28" s="656"/>
      <c r="R28" s="657">
        <v>428897</v>
      </c>
      <c r="S28" s="658"/>
      <c r="T28" s="658"/>
      <c r="U28" s="658"/>
      <c r="V28" s="658"/>
      <c r="W28" s="658"/>
      <c r="X28" s="658"/>
      <c r="Y28" s="659"/>
      <c r="Z28" s="695">
        <v>0.8</v>
      </c>
      <c r="AA28" s="695"/>
      <c r="AB28" s="695"/>
      <c r="AC28" s="695"/>
      <c r="AD28" s="696">
        <v>116233</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318</v>
      </c>
      <c r="CE28" s="655"/>
      <c r="CF28" s="655"/>
      <c r="CG28" s="655"/>
      <c r="CH28" s="655"/>
      <c r="CI28" s="655"/>
      <c r="CJ28" s="655"/>
      <c r="CK28" s="655"/>
      <c r="CL28" s="655"/>
      <c r="CM28" s="655"/>
      <c r="CN28" s="655"/>
      <c r="CO28" s="655"/>
      <c r="CP28" s="655"/>
      <c r="CQ28" s="656"/>
      <c r="CR28" s="657">
        <v>4230171</v>
      </c>
      <c r="CS28" s="658"/>
      <c r="CT28" s="658"/>
      <c r="CU28" s="658"/>
      <c r="CV28" s="658"/>
      <c r="CW28" s="658"/>
      <c r="CX28" s="658"/>
      <c r="CY28" s="659"/>
      <c r="CZ28" s="660">
        <v>8.1999999999999993</v>
      </c>
      <c r="DA28" s="672"/>
      <c r="DB28" s="672"/>
      <c r="DC28" s="673"/>
      <c r="DD28" s="663">
        <v>4188225</v>
      </c>
      <c r="DE28" s="658"/>
      <c r="DF28" s="658"/>
      <c r="DG28" s="658"/>
      <c r="DH28" s="658"/>
      <c r="DI28" s="658"/>
      <c r="DJ28" s="658"/>
      <c r="DK28" s="659"/>
      <c r="DL28" s="663">
        <v>4188225</v>
      </c>
      <c r="DM28" s="658"/>
      <c r="DN28" s="658"/>
      <c r="DO28" s="658"/>
      <c r="DP28" s="658"/>
      <c r="DQ28" s="658"/>
      <c r="DR28" s="658"/>
      <c r="DS28" s="658"/>
      <c r="DT28" s="658"/>
      <c r="DU28" s="658"/>
      <c r="DV28" s="659"/>
      <c r="DW28" s="660">
        <v>13.8</v>
      </c>
      <c r="DX28" s="672"/>
      <c r="DY28" s="672"/>
      <c r="DZ28" s="672"/>
      <c r="EA28" s="672"/>
      <c r="EB28" s="672"/>
      <c r="EC28" s="684"/>
    </row>
    <row r="29" spans="2:133" ht="11.25" customHeight="1" x14ac:dyDescent="0.2">
      <c r="B29" s="654" t="s">
        <v>319</v>
      </c>
      <c r="C29" s="655"/>
      <c r="D29" s="655"/>
      <c r="E29" s="655"/>
      <c r="F29" s="655"/>
      <c r="G29" s="655"/>
      <c r="H29" s="655"/>
      <c r="I29" s="655"/>
      <c r="J29" s="655"/>
      <c r="K29" s="655"/>
      <c r="L29" s="655"/>
      <c r="M29" s="655"/>
      <c r="N29" s="655"/>
      <c r="O29" s="655"/>
      <c r="P29" s="655"/>
      <c r="Q29" s="656"/>
      <c r="R29" s="657">
        <v>242990</v>
      </c>
      <c r="S29" s="658"/>
      <c r="T29" s="658"/>
      <c r="U29" s="658"/>
      <c r="V29" s="658"/>
      <c r="W29" s="658"/>
      <c r="X29" s="658"/>
      <c r="Y29" s="659"/>
      <c r="Z29" s="695">
        <v>0.4</v>
      </c>
      <c r="AA29" s="695"/>
      <c r="AB29" s="695"/>
      <c r="AC29" s="695"/>
      <c r="AD29" s="696" t="s">
        <v>260</v>
      </c>
      <c r="AE29" s="696"/>
      <c r="AF29" s="696"/>
      <c r="AG29" s="696"/>
      <c r="AH29" s="696"/>
      <c r="AI29" s="696"/>
      <c r="AJ29" s="696"/>
      <c r="AK29" s="696"/>
      <c r="AL29" s="660" t="s">
        <v>259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320</v>
      </c>
      <c r="CE29" s="677"/>
      <c r="CF29" s="654" t="s">
        <v>321</v>
      </c>
      <c r="CG29" s="655"/>
      <c r="CH29" s="655"/>
      <c r="CI29" s="655"/>
      <c r="CJ29" s="655"/>
      <c r="CK29" s="655"/>
      <c r="CL29" s="655"/>
      <c r="CM29" s="655"/>
      <c r="CN29" s="655"/>
      <c r="CO29" s="655"/>
      <c r="CP29" s="655"/>
      <c r="CQ29" s="656"/>
      <c r="CR29" s="657">
        <v>4230171</v>
      </c>
      <c r="CS29" s="670"/>
      <c r="CT29" s="670"/>
      <c r="CU29" s="670"/>
      <c r="CV29" s="670"/>
      <c r="CW29" s="670"/>
      <c r="CX29" s="670"/>
      <c r="CY29" s="671"/>
      <c r="CZ29" s="660">
        <v>8.1999999999999993</v>
      </c>
      <c r="DA29" s="672"/>
      <c r="DB29" s="672"/>
      <c r="DC29" s="673"/>
      <c r="DD29" s="663">
        <v>4188225</v>
      </c>
      <c r="DE29" s="670"/>
      <c r="DF29" s="670"/>
      <c r="DG29" s="670"/>
      <c r="DH29" s="670"/>
      <c r="DI29" s="670"/>
      <c r="DJ29" s="670"/>
      <c r="DK29" s="671"/>
      <c r="DL29" s="663">
        <v>4188225</v>
      </c>
      <c r="DM29" s="670"/>
      <c r="DN29" s="670"/>
      <c r="DO29" s="670"/>
      <c r="DP29" s="670"/>
      <c r="DQ29" s="670"/>
      <c r="DR29" s="670"/>
      <c r="DS29" s="670"/>
      <c r="DT29" s="670"/>
      <c r="DU29" s="670"/>
      <c r="DV29" s="671"/>
      <c r="DW29" s="660">
        <v>13.8</v>
      </c>
      <c r="DX29" s="672"/>
      <c r="DY29" s="672"/>
      <c r="DZ29" s="672"/>
      <c r="EA29" s="672"/>
      <c r="EB29" s="672"/>
      <c r="EC29" s="684"/>
    </row>
    <row r="30" spans="2:133" ht="11.25" customHeight="1" x14ac:dyDescent="0.2">
      <c r="B30" s="654" t="s">
        <v>322</v>
      </c>
      <c r="C30" s="655"/>
      <c r="D30" s="655"/>
      <c r="E30" s="655"/>
      <c r="F30" s="655"/>
      <c r="G30" s="655"/>
      <c r="H30" s="655"/>
      <c r="I30" s="655"/>
      <c r="J30" s="655"/>
      <c r="K30" s="655"/>
      <c r="L30" s="655"/>
      <c r="M30" s="655"/>
      <c r="N30" s="655"/>
      <c r="O30" s="655"/>
      <c r="P30" s="655"/>
      <c r="Q30" s="656"/>
      <c r="R30" s="657">
        <v>8648225</v>
      </c>
      <c r="S30" s="658"/>
      <c r="T30" s="658"/>
      <c r="U30" s="658"/>
      <c r="V30" s="658"/>
      <c r="W30" s="658"/>
      <c r="X30" s="658"/>
      <c r="Y30" s="659"/>
      <c r="Z30" s="695">
        <v>15.7</v>
      </c>
      <c r="AA30" s="695"/>
      <c r="AB30" s="695"/>
      <c r="AC30" s="695"/>
      <c r="AD30" s="696" t="s">
        <v>260</v>
      </c>
      <c r="AE30" s="696"/>
      <c r="AF30" s="696"/>
      <c r="AG30" s="696"/>
      <c r="AH30" s="696"/>
      <c r="AI30" s="696"/>
      <c r="AJ30" s="696"/>
      <c r="AK30" s="696"/>
      <c r="AL30" s="660" t="s">
        <v>259</v>
      </c>
      <c r="AM30" s="661"/>
      <c r="AN30" s="661"/>
      <c r="AO30" s="697"/>
      <c r="AP30" s="709" t="s">
        <v>236</v>
      </c>
      <c r="AQ30" s="710"/>
      <c r="AR30" s="710"/>
      <c r="AS30" s="710"/>
      <c r="AT30" s="710"/>
      <c r="AU30" s="710"/>
      <c r="AV30" s="710"/>
      <c r="AW30" s="710"/>
      <c r="AX30" s="710"/>
      <c r="AY30" s="710"/>
      <c r="AZ30" s="710"/>
      <c r="BA30" s="710"/>
      <c r="BB30" s="710"/>
      <c r="BC30" s="710"/>
      <c r="BD30" s="710"/>
      <c r="BE30" s="710"/>
      <c r="BF30" s="711"/>
      <c r="BG30" s="709" t="s">
        <v>323</v>
      </c>
      <c r="BH30" s="727"/>
      <c r="BI30" s="727"/>
      <c r="BJ30" s="727"/>
      <c r="BK30" s="727"/>
      <c r="BL30" s="727"/>
      <c r="BM30" s="727"/>
      <c r="BN30" s="727"/>
      <c r="BO30" s="727"/>
      <c r="BP30" s="727"/>
      <c r="BQ30" s="728"/>
      <c r="BR30" s="709" t="s">
        <v>324</v>
      </c>
      <c r="BS30" s="727"/>
      <c r="BT30" s="727"/>
      <c r="BU30" s="727"/>
      <c r="BV30" s="727"/>
      <c r="BW30" s="727"/>
      <c r="BX30" s="727"/>
      <c r="BY30" s="727"/>
      <c r="BZ30" s="727"/>
      <c r="CA30" s="727"/>
      <c r="CB30" s="728"/>
      <c r="CD30" s="678"/>
      <c r="CE30" s="679"/>
      <c r="CF30" s="654" t="s">
        <v>325</v>
      </c>
      <c r="CG30" s="655"/>
      <c r="CH30" s="655"/>
      <c r="CI30" s="655"/>
      <c r="CJ30" s="655"/>
      <c r="CK30" s="655"/>
      <c r="CL30" s="655"/>
      <c r="CM30" s="655"/>
      <c r="CN30" s="655"/>
      <c r="CO30" s="655"/>
      <c r="CP30" s="655"/>
      <c r="CQ30" s="656"/>
      <c r="CR30" s="657">
        <v>4105805</v>
      </c>
      <c r="CS30" s="658"/>
      <c r="CT30" s="658"/>
      <c r="CU30" s="658"/>
      <c r="CV30" s="658"/>
      <c r="CW30" s="658"/>
      <c r="CX30" s="658"/>
      <c r="CY30" s="659"/>
      <c r="CZ30" s="660">
        <v>8</v>
      </c>
      <c r="DA30" s="672"/>
      <c r="DB30" s="672"/>
      <c r="DC30" s="673"/>
      <c r="DD30" s="663">
        <v>4072605</v>
      </c>
      <c r="DE30" s="658"/>
      <c r="DF30" s="658"/>
      <c r="DG30" s="658"/>
      <c r="DH30" s="658"/>
      <c r="DI30" s="658"/>
      <c r="DJ30" s="658"/>
      <c r="DK30" s="659"/>
      <c r="DL30" s="663">
        <v>4072605</v>
      </c>
      <c r="DM30" s="658"/>
      <c r="DN30" s="658"/>
      <c r="DO30" s="658"/>
      <c r="DP30" s="658"/>
      <c r="DQ30" s="658"/>
      <c r="DR30" s="658"/>
      <c r="DS30" s="658"/>
      <c r="DT30" s="658"/>
      <c r="DU30" s="658"/>
      <c r="DV30" s="659"/>
      <c r="DW30" s="660">
        <v>13.4</v>
      </c>
      <c r="DX30" s="672"/>
      <c r="DY30" s="672"/>
      <c r="DZ30" s="672"/>
      <c r="EA30" s="672"/>
      <c r="EB30" s="672"/>
      <c r="EC30" s="684"/>
    </row>
    <row r="31" spans="2:133" ht="11.25" customHeight="1" x14ac:dyDescent="0.2">
      <c r="B31" s="724" t="s">
        <v>326</v>
      </c>
      <c r="C31" s="725"/>
      <c r="D31" s="725"/>
      <c r="E31" s="725"/>
      <c r="F31" s="725"/>
      <c r="G31" s="725"/>
      <c r="H31" s="725"/>
      <c r="I31" s="725"/>
      <c r="J31" s="725"/>
      <c r="K31" s="725"/>
      <c r="L31" s="725"/>
      <c r="M31" s="725"/>
      <c r="N31" s="725"/>
      <c r="O31" s="725"/>
      <c r="P31" s="725"/>
      <c r="Q31" s="726"/>
      <c r="R31" s="657" t="s">
        <v>260</v>
      </c>
      <c r="S31" s="658"/>
      <c r="T31" s="658"/>
      <c r="U31" s="658"/>
      <c r="V31" s="658"/>
      <c r="W31" s="658"/>
      <c r="X31" s="658"/>
      <c r="Y31" s="659"/>
      <c r="Z31" s="695" t="s">
        <v>259</v>
      </c>
      <c r="AA31" s="695"/>
      <c r="AB31" s="695"/>
      <c r="AC31" s="695"/>
      <c r="AD31" s="696" t="s">
        <v>260</v>
      </c>
      <c r="AE31" s="696"/>
      <c r="AF31" s="696"/>
      <c r="AG31" s="696"/>
      <c r="AH31" s="696"/>
      <c r="AI31" s="696"/>
      <c r="AJ31" s="696"/>
      <c r="AK31" s="696"/>
      <c r="AL31" s="660" t="s">
        <v>259</v>
      </c>
      <c r="AM31" s="661"/>
      <c r="AN31" s="661"/>
      <c r="AO31" s="697"/>
      <c r="AP31" s="729" t="s">
        <v>327</v>
      </c>
      <c r="AQ31" s="730"/>
      <c r="AR31" s="730"/>
      <c r="AS31" s="730"/>
      <c r="AT31" s="731" t="s">
        <v>328</v>
      </c>
      <c r="AU31" s="218"/>
      <c r="AV31" s="218"/>
      <c r="AW31" s="218"/>
      <c r="AX31" s="715" t="s">
        <v>199</v>
      </c>
      <c r="AY31" s="716"/>
      <c r="AZ31" s="716"/>
      <c r="BA31" s="716"/>
      <c r="BB31" s="716"/>
      <c r="BC31" s="716"/>
      <c r="BD31" s="716"/>
      <c r="BE31" s="716"/>
      <c r="BF31" s="717"/>
      <c r="BG31" s="719">
        <v>99.3</v>
      </c>
      <c r="BH31" s="720"/>
      <c r="BI31" s="720"/>
      <c r="BJ31" s="720"/>
      <c r="BK31" s="720"/>
      <c r="BL31" s="720"/>
      <c r="BM31" s="721">
        <v>97.4</v>
      </c>
      <c r="BN31" s="720"/>
      <c r="BO31" s="720"/>
      <c r="BP31" s="720"/>
      <c r="BQ31" s="722"/>
      <c r="BR31" s="719">
        <v>99.4</v>
      </c>
      <c r="BS31" s="720"/>
      <c r="BT31" s="720"/>
      <c r="BU31" s="720"/>
      <c r="BV31" s="720"/>
      <c r="BW31" s="720"/>
      <c r="BX31" s="721">
        <v>97.3</v>
      </c>
      <c r="BY31" s="720"/>
      <c r="BZ31" s="720"/>
      <c r="CA31" s="720"/>
      <c r="CB31" s="722"/>
      <c r="CD31" s="678"/>
      <c r="CE31" s="679"/>
      <c r="CF31" s="654" t="s">
        <v>329</v>
      </c>
      <c r="CG31" s="655"/>
      <c r="CH31" s="655"/>
      <c r="CI31" s="655"/>
      <c r="CJ31" s="655"/>
      <c r="CK31" s="655"/>
      <c r="CL31" s="655"/>
      <c r="CM31" s="655"/>
      <c r="CN31" s="655"/>
      <c r="CO31" s="655"/>
      <c r="CP31" s="655"/>
      <c r="CQ31" s="656"/>
      <c r="CR31" s="657">
        <v>124366</v>
      </c>
      <c r="CS31" s="670"/>
      <c r="CT31" s="670"/>
      <c r="CU31" s="670"/>
      <c r="CV31" s="670"/>
      <c r="CW31" s="670"/>
      <c r="CX31" s="670"/>
      <c r="CY31" s="671"/>
      <c r="CZ31" s="660">
        <v>0.2</v>
      </c>
      <c r="DA31" s="672"/>
      <c r="DB31" s="672"/>
      <c r="DC31" s="673"/>
      <c r="DD31" s="663">
        <v>115620</v>
      </c>
      <c r="DE31" s="670"/>
      <c r="DF31" s="670"/>
      <c r="DG31" s="670"/>
      <c r="DH31" s="670"/>
      <c r="DI31" s="670"/>
      <c r="DJ31" s="670"/>
      <c r="DK31" s="671"/>
      <c r="DL31" s="663">
        <v>115620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330</v>
      </c>
      <c r="C32" s="655"/>
      <c r="D32" s="655"/>
      <c r="E32" s="655"/>
      <c r="F32" s="655"/>
      <c r="G32" s="655"/>
      <c r="H32" s="655"/>
      <c r="I32" s="655"/>
      <c r="J32" s="655"/>
      <c r="K32" s="655"/>
      <c r="L32" s="655"/>
      <c r="M32" s="655"/>
      <c r="N32" s="655"/>
      <c r="O32" s="655"/>
      <c r="P32" s="655"/>
      <c r="Q32" s="656"/>
      <c r="R32" s="657">
        <v>3733112</v>
      </c>
      <c r="S32" s="658"/>
      <c r="T32" s="658"/>
      <c r="U32" s="658"/>
      <c r="V32" s="658"/>
      <c r="W32" s="658"/>
      <c r="X32" s="658"/>
      <c r="Y32" s="659"/>
      <c r="Z32" s="695">
        <v>6.8</v>
      </c>
      <c r="AA32" s="695"/>
      <c r="AB32" s="695"/>
      <c r="AC32" s="695"/>
      <c r="AD32" s="696" t="s">
        <v>259</v>
      </c>
      <c r="AE32" s="696"/>
      <c r="AF32" s="696"/>
      <c r="AG32" s="696"/>
      <c r="AH32" s="696"/>
      <c r="AI32" s="696"/>
      <c r="AJ32" s="696"/>
      <c r="AK32" s="696"/>
      <c r="AL32" s="660" t="s">
        <v>248</v>
      </c>
      <c r="AM32" s="661"/>
      <c r="AN32" s="661"/>
      <c r="AO32" s="697"/>
      <c r="AP32" s="698"/>
      <c r="AQ32" s="699"/>
      <c r="AR32" s="699"/>
      <c r="AS32" s="699"/>
      <c r="AT32" s="732"/>
      <c r="AU32" s="214" t="s">
        <v>331</v>
      </c>
      <c r="AX32" s="654" t="s">
        <v>332</v>
      </c>
      <c r="AY32" s="655"/>
      <c r="AZ32" s="655"/>
      <c r="BA32" s="655"/>
      <c r="BB32" s="655"/>
      <c r="BC32" s="655"/>
      <c r="BD32" s="655"/>
      <c r="BE32" s="655"/>
      <c r="BF32" s="656"/>
      <c r="BG32" s="723">
        <v>99.1</v>
      </c>
      <c r="BH32" s="670"/>
      <c r="BI32" s="670"/>
      <c r="BJ32" s="670"/>
      <c r="BK32" s="670"/>
      <c r="BL32" s="670"/>
      <c r="BM32" s="661">
        <v>96.8</v>
      </c>
      <c r="BN32" s="670"/>
      <c r="BO32" s="670"/>
      <c r="BP32" s="670"/>
      <c r="BQ32" s="693"/>
      <c r="BR32" s="723">
        <v>99.2</v>
      </c>
      <c r="BS32" s="670"/>
      <c r="BT32" s="670"/>
      <c r="BU32" s="670"/>
      <c r="BV32" s="670"/>
      <c r="BW32" s="670"/>
      <c r="BX32" s="661">
        <v>96.7</v>
      </c>
      <c r="BY32" s="670"/>
      <c r="BZ32" s="670"/>
      <c r="CA32" s="670"/>
      <c r="CB32" s="693"/>
      <c r="CD32" s="680"/>
      <c r="CE32" s="681"/>
      <c r="CF32" s="654" t="s">
        <v>333</v>
      </c>
      <c r="CG32" s="655"/>
      <c r="CH32" s="655"/>
      <c r="CI32" s="655"/>
      <c r="CJ32" s="655"/>
      <c r="CK32" s="655"/>
      <c r="CL32" s="655"/>
      <c r="CM32" s="655"/>
      <c r="CN32" s="655"/>
      <c r="CO32" s="655"/>
      <c r="CP32" s="655"/>
      <c r="CQ32" s="656"/>
      <c r="CR32" s="657" t="s">
        <v>259</v>
      </c>
      <c r="CS32" s="658"/>
      <c r="CT32" s="658"/>
      <c r="CU32" s="658"/>
      <c r="CV32" s="658"/>
      <c r="CW32" s="658"/>
      <c r="CX32" s="658"/>
      <c r="CY32" s="659"/>
      <c r="CZ32" s="660" t="s">
        <v>260</v>
      </c>
      <c r="DA32" s="672"/>
      <c r="DB32" s="672"/>
      <c r="DC32" s="673"/>
      <c r="DD32" s="663" t="s">
        <v>260</v>
      </c>
      <c r="DE32" s="658"/>
      <c r="DF32" s="658"/>
      <c r="DG32" s="658"/>
      <c r="DH32" s="658"/>
      <c r="DI32" s="658"/>
      <c r="DJ32" s="658"/>
      <c r="DK32" s="659"/>
      <c r="DL32" s="663" t="s">
        <v>248</v>
      </c>
      <c r="DM32" s="658"/>
      <c r="DN32" s="658"/>
      <c r="DO32" s="658"/>
      <c r="DP32" s="658"/>
      <c r="DQ32" s="658"/>
      <c r="DR32" s="658"/>
      <c r="DS32" s="658"/>
      <c r="DT32" s="658"/>
      <c r="DU32" s="658"/>
      <c r="DV32" s="659"/>
      <c r="DW32" s="660" t="s">
        <v>260</v>
      </c>
      <c r="DX32" s="672"/>
      <c r="DY32" s="672"/>
      <c r="DZ32" s="672"/>
      <c r="EA32" s="672"/>
      <c r="EB32" s="672"/>
      <c r="EC32" s="684"/>
    </row>
    <row r="33" spans="2:133" ht="11.25" customHeight="1" x14ac:dyDescent="0.2">
      <c r="B33" s="654" t="s">
        <v>334</v>
      </c>
      <c r="C33" s="655"/>
      <c r="D33" s="655"/>
      <c r="E33" s="655"/>
      <c r="F33" s="655"/>
      <c r="G33" s="655"/>
      <c r="H33" s="655"/>
      <c r="I33" s="655"/>
      <c r="J33" s="655"/>
      <c r="K33" s="655"/>
      <c r="L33" s="655"/>
      <c r="M33" s="655"/>
      <c r="N33" s="655"/>
      <c r="O33" s="655"/>
      <c r="P33" s="655"/>
      <c r="Q33" s="656"/>
      <c r="R33" s="657">
        <v>205843</v>
      </c>
      <c r="S33" s="658"/>
      <c r="T33" s="658"/>
      <c r="U33" s="658"/>
      <c r="V33" s="658"/>
      <c r="W33" s="658"/>
      <c r="X33" s="658"/>
      <c r="Y33" s="659"/>
      <c r="Z33" s="695">
        <v>0.4</v>
      </c>
      <c r="AA33" s="695"/>
      <c r="AB33" s="695"/>
      <c r="AC33" s="695"/>
      <c r="AD33" s="696">
        <v>64804</v>
      </c>
      <c r="AE33" s="696"/>
      <c r="AF33" s="696"/>
      <c r="AG33" s="696"/>
      <c r="AH33" s="696"/>
      <c r="AI33" s="696"/>
      <c r="AJ33" s="696"/>
      <c r="AK33" s="696"/>
      <c r="AL33" s="660">
        <v>0.2</v>
      </c>
      <c r="AM33" s="661"/>
      <c r="AN33" s="661"/>
      <c r="AO33" s="697"/>
      <c r="AP33" s="700"/>
      <c r="AQ33" s="701"/>
      <c r="AR33" s="701"/>
      <c r="AS33" s="701"/>
      <c r="AT33" s="733"/>
      <c r="AU33" s="219"/>
      <c r="AV33" s="219"/>
      <c r="AW33" s="219"/>
      <c r="AX33" s="638" t="s">
        <v>335</v>
      </c>
      <c r="AY33" s="639"/>
      <c r="AZ33" s="639"/>
      <c r="BA33" s="639"/>
      <c r="BB33" s="639"/>
      <c r="BC33" s="639"/>
      <c r="BD33" s="639"/>
      <c r="BE33" s="639"/>
      <c r="BF33" s="640"/>
      <c r="BG33" s="718">
        <v>99.5</v>
      </c>
      <c r="BH33" s="642"/>
      <c r="BI33" s="642"/>
      <c r="BJ33" s="642"/>
      <c r="BK33" s="642"/>
      <c r="BL33" s="642"/>
      <c r="BM33" s="688">
        <v>97.8</v>
      </c>
      <c r="BN33" s="642"/>
      <c r="BO33" s="642"/>
      <c r="BP33" s="642"/>
      <c r="BQ33" s="705"/>
      <c r="BR33" s="718">
        <v>99.5</v>
      </c>
      <c r="BS33" s="642"/>
      <c r="BT33" s="642"/>
      <c r="BU33" s="642"/>
      <c r="BV33" s="642"/>
      <c r="BW33" s="642"/>
      <c r="BX33" s="688">
        <v>97.7</v>
      </c>
      <c r="BY33" s="642"/>
      <c r="BZ33" s="642"/>
      <c r="CA33" s="642"/>
      <c r="CB33" s="705"/>
      <c r="CD33" s="654" t="s">
        <v>336</v>
      </c>
      <c r="CE33" s="655"/>
      <c r="CF33" s="655"/>
      <c r="CG33" s="655"/>
      <c r="CH33" s="655"/>
      <c r="CI33" s="655"/>
      <c r="CJ33" s="655"/>
      <c r="CK33" s="655"/>
      <c r="CL33" s="655"/>
      <c r="CM33" s="655"/>
      <c r="CN33" s="655"/>
      <c r="CO33" s="655"/>
      <c r="CP33" s="655"/>
      <c r="CQ33" s="656"/>
      <c r="CR33" s="657">
        <v>22456744</v>
      </c>
      <c r="CS33" s="670"/>
      <c r="CT33" s="670"/>
      <c r="CU33" s="670"/>
      <c r="CV33" s="670"/>
      <c r="CW33" s="670"/>
      <c r="CX33" s="670"/>
      <c r="CY33" s="671"/>
      <c r="CZ33" s="660">
        <v>43.8</v>
      </c>
      <c r="DA33" s="672"/>
      <c r="DB33" s="672"/>
      <c r="DC33" s="673"/>
      <c r="DD33" s="663">
        <v>16159044</v>
      </c>
      <c r="DE33" s="670"/>
      <c r="DF33" s="670"/>
      <c r="DG33" s="670"/>
      <c r="DH33" s="670"/>
      <c r="DI33" s="670"/>
      <c r="DJ33" s="670"/>
      <c r="DK33" s="671"/>
      <c r="DL33" s="663">
        <v>12237922</v>
      </c>
      <c r="DM33" s="670"/>
      <c r="DN33" s="670"/>
      <c r="DO33" s="670"/>
      <c r="DP33" s="670"/>
      <c r="DQ33" s="670"/>
      <c r="DR33" s="670"/>
      <c r="DS33" s="670"/>
      <c r="DT33" s="670"/>
      <c r="DU33" s="670"/>
      <c r="DV33" s="671"/>
      <c r="DW33" s="660">
        <v>40.200000000000003</v>
      </c>
      <c r="DX33" s="672"/>
      <c r="DY33" s="672"/>
      <c r="DZ33" s="672"/>
      <c r="EA33" s="672"/>
      <c r="EB33" s="672"/>
      <c r="EC33" s="684"/>
    </row>
    <row r="34" spans="2:133" ht="11.25" customHeight="1" x14ac:dyDescent="0.2">
      <c r="B34" s="654" t="s">
        <v>337</v>
      </c>
      <c r="C34" s="655"/>
      <c r="D34" s="655"/>
      <c r="E34" s="655"/>
      <c r="F34" s="655"/>
      <c r="G34" s="655"/>
      <c r="H34" s="655"/>
      <c r="I34" s="655"/>
      <c r="J34" s="655"/>
      <c r="K34" s="655"/>
      <c r="L34" s="655"/>
      <c r="M34" s="655"/>
      <c r="N34" s="655"/>
      <c r="O34" s="655"/>
      <c r="P34" s="655"/>
      <c r="Q34" s="656"/>
      <c r="R34" s="657">
        <v>196661</v>
      </c>
      <c r="S34" s="658"/>
      <c r="T34" s="658"/>
      <c r="U34" s="658"/>
      <c r="V34" s="658"/>
      <c r="W34" s="658"/>
      <c r="X34" s="658"/>
      <c r="Y34" s="659"/>
      <c r="Z34" s="695">
        <v>0.4</v>
      </c>
      <c r="AA34" s="695"/>
      <c r="AB34" s="695"/>
      <c r="AC34" s="695"/>
      <c r="AD34" s="696" t="s">
        <v>260</v>
      </c>
      <c r="AE34" s="696"/>
      <c r="AF34" s="696"/>
      <c r="AG34" s="696"/>
      <c r="AH34" s="696"/>
      <c r="AI34" s="696"/>
      <c r="AJ34" s="696"/>
      <c r="AK34" s="696"/>
      <c r="AL34" s="660" t="s">
        <v>189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338</v>
      </c>
      <c r="CE34" s="655"/>
      <c r="CF34" s="655"/>
      <c r="CG34" s="655"/>
      <c r="CH34" s="655"/>
      <c r="CI34" s="655"/>
      <c r="CJ34" s="655"/>
      <c r="CK34" s="655"/>
      <c r="CL34" s="655"/>
      <c r="CM34" s="655"/>
      <c r="CN34" s="655"/>
      <c r="CO34" s="655"/>
      <c r="CP34" s="655"/>
      <c r="CQ34" s="656"/>
      <c r="CR34" s="657">
        <v>8237510</v>
      </c>
      <c r="CS34" s="658"/>
      <c r="CT34" s="658"/>
      <c r="CU34" s="658"/>
      <c r="CV34" s="658"/>
      <c r="CW34" s="658"/>
      <c r="CX34" s="658"/>
      <c r="CY34" s="659"/>
      <c r="CZ34" s="660">
        <v>16.100000000000001</v>
      </c>
      <c r="DA34" s="672"/>
      <c r="DB34" s="672"/>
      <c r="DC34" s="673"/>
      <c r="DD34" s="663">
        <v>6268731</v>
      </c>
      <c r="DE34" s="658"/>
      <c r="DF34" s="658"/>
      <c r="DG34" s="658"/>
      <c r="DH34" s="658"/>
      <c r="DI34" s="658"/>
      <c r="DJ34" s="658"/>
      <c r="DK34" s="659"/>
      <c r="DL34" s="663">
        <v>5331320</v>
      </c>
      <c r="DM34" s="658"/>
      <c r="DN34" s="658"/>
      <c r="DO34" s="658"/>
      <c r="DP34" s="658"/>
      <c r="DQ34" s="658"/>
      <c r="DR34" s="658"/>
      <c r="DS34" s="658"/>
      <c r="DT34" s="658"/>
      <c r="DU34" s="658"/>
      <c r="DV34" s="659"/>
      <c r="DW34" s="660">
        <v>17.5</v>
      </c>
      <c r="DX34" s="672"/>
      <c r="DY34" s="672"/>
      <c r="DZ34" s="672"/>
      <c r="EA34" s="672"/>
      <c r="EB34" s="672"/>
      <c r="EC34" s="684"/>
    </row>
    <row r="35" spans="2:133" ht="11.25" customHeight="1" x14ac:dyDescent="0.2">
      <c r="B35" s="654" t="s">
        <v>339</v>
      </c>
      <c r="C35" s="655"/>
      <c r="D35" s="655"/>
      <c r="E35" s="655"/>
      <c r="F35" s="655"/>
      <c r="G35" s="655"/>
      <c r="H35" s="655"/>
      <c r="I35" s="655"/>
      <c r="J35" s="655"/>
      <c r="K35" s="655"/>
      <c r="L35" s="655"/>
      <c r="M35" s="655"/>
      <c r="N35" s="655"/>
      <c r="O35" s="655"/>
      <c r="P35" s="655"/>
      <c r="Q35" s="656"/>
      <c r="R35" s="657">
        <v>534071</v>
      </c>
      <c r="S35" s="658"/>
      <c r="T35" s="658"/>
      <c r="U35" s="658"/>
      <c r="V35" s="658"/>
      <c r="W35" s="658"/>
      <c r="X35" s="658"/>
      <c r="Y35" s="659"/>
      <c r="Z35" s="695">
        <v>1</v>
      </c>
      <c r="AA35" s="695"/>
      <c r="AB35" s="695"/>
      <c r="AC35" s="695"/>
      <c r="AD35" s="696" t="s">
        <v>189</v>
      </c>
      <c r="AE35" s="696"/>
      <c r="AF35" s="696"/>
      <c r="AG35" s="696"/>
      <c r="AH35" s="696"/>
      <c r="AI35" s="696"/>
      <c r="AJ35" s="696"/>
      <c r="AK35" s="696"/>
      <c r="AL35" s="660" t="s">
        <v>260</v>
      </c>
      <c r="AM35" s="661"/>
      <c r="AN35" s="661"/>
      <c r="AO35" s="697"/>
      <c r="AP35" s="222"/>
      <c r="AQ35" s="709" t="s">
        <v>340</v>
      </c>
      <c r="AR35" s="710"/>
      <c r="AS35" s="710"/>
      <c r="AT35" s="710"/>
      <c r="AU35" s="710"/>
      <c r="AV35" s="710"/>
      <c r="AW35" s="710"/>
      <c r="AX35" s="710"/>
      <c r="AY35" s="710"/>
      <c r="AZ35" s="710"/>
      <c r="BA35" s="710"/>
      <c r="BB35" s="710"/>
      <c r="BC35" s="710"/>
      <c r="BD35" s="710"/>
      <c r="BE35" s="710"/>
      <c r="BF35" s="711"/>
      <c r="BG35" s="709" t="s">
        <v>341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342</v>
      </c>
      <c r="CE35" s="655"/>
      <c r="CF35" s="655"/>
      <c r="CG35" s="655"/>
      <c r="CH35" s="655"/>
      <c r="CI35" s="655"/>
      <c r="CJ35" s="655"/>
      <c r="CK35" s="655"/>
      <c r="CL35" s="655"/>
      <c r="CM35" s="655"/>
      <c r="CN35" s="655"/>
      <c r="CO35" s="655"/>
      <c r="CP35" s="655"/>
      <c r="CQ35" s="656"/>
      <c r="CR35" s="657">
        <v>962204</v>
      </c>
      <c r="CS35" s="670"/>
      <c r="CT35" s="670"/>
      <c r="CU35" s="670"/>
      <c r="CV35" s="670"/>
      <c r="CW35" s="670"/>
      <c r="CX35" s="670"/>
      <c r="CY35" s="671"/>
      <c r="CZ35" s="660">
        <v>1.9</v>
      </c>
      <c r="DA35" s="672"/>
      <c r="DB35" s="672"/>
      <c r="DC35" s="673"/>
      <c r="DD35" s="663">
        <v>915146</v>
      </c>
      <c r="DE35" s="670"/>
      <c r="DF35" s="670"/>
      <c r="DG35" s="670"/>
      <c r="DH35" s="670"/>
      <c r="DI35" s="670"/>
      <c r="DJ35" s="670"/>
      <c r="DK35" s="671"/>
      <c r="DL35" s="663">
        <v>792189</v>
      </c>
      <c r="DM35" s="670"/>
      <c r="DN35" s="670"/>
      <c r="DO35" s="670"/>
      <c r="DP35" s="670"/>
      <c r="DQ35" s="670"/>
      <c r="DR35" s="670"/>
      <c r="DS35" s="670"/>
      <c r="DT35" s="670"/>
      <c r="DU35" s="670"/>
      <c r="DV35" s="671"/>
      <c r="DW35" s="660">
        <v>2.6</v>
      </c>
      <c r="DX35" s="672"/>
      <c r="DY35" s="672"/>
      <c r="DZ35" s="672"/>
      <c r="EA35" s="672"/>
      <c r="EB35" s="672"/>
      <c r="EC35" s="684"/>
    </row>
    <row r="36" spans="2:133" ht="11.25" customHeight="1" x14ac:dyDescent="0.2">
      <c r="B36" s="654" t="s">
        <v>343</v>
      </c>
      <c r="C36" s="655"/>
      <c r="D36" s="655"/>
      <c r="E36" s="655"/>
      <c r="F36" s="655"/>
      <c r="G36" s="655"/>
      <c r="H36" s="655"/>
      <c r="I36" s="655"/>
      <c r="J36" s="655"/>
      <c r="K36" s="655"/>
      <c r="L36" s="655"/>
      <c r="M36" s="655"/>
      <c r="N36" s="655"/>
      <c r="O36" s="655"/>
      <c r="P36" s="655"/>
      <c r="Q36" s="656"/>
      <c r="R36" s="657">
        <v>4300710</v>
      </c>
      <c r="S36" s="658"/>
      <c r="T36" s="658"/>
      <c r="U36" s="658"/>
      <c r="V36" s="658"/>
      <c r="W36" s="658"/>
      <c r="X36" s="658"/>
      <c r="Y36" s="659"/>
      <c r="Z36" s="695">
        <v>7.8</v>
      </c>
      <c r="AA36" s="695"/>
      <c r="AB36" s="695"/>
      <c r="AC36" s="695"/>
      <c r="AD36" s="696" t="s">
        <v>260</v>
      </c>
      <c r="AE36" s="696"/>
      <c r="AF36" s="696"/>
      <c r="AG36" s="696"/>
      <c r="AH36" s="696"/>
      <c r="AI36" s="696"/>
      <c r="AJ36" s="696"/>
      <c r="AK36" s="696"/>
      <c r="AL36" s="660" t="s">
        <v>248</v>
      </c>
      <c r="AM36" s="661"/>
      <c r="AN36" s="661"/>
      <c r="AO36" s="697"/>
      <c r="AP36" s="222"/>
      <c r="AQ36" s="706" t="s">
        <v>344</v>
      </c>
      <c r="AR36" s="707"/>
      <c r="AS36" s="707"/>
      <c r="AT36" s="707"/>
      <c r="AU36" s="707"/>
      <c r="AV36" s="707"/>
      <c r="AW36" s="707"/>
      <c r="AX36" s="707"/>
      <c r="AY36" s="708"/>
      <c r="AZ36" s="712">
        <v>6886684</v>
      </c>
      <c r="BA36" s="713"/>
      <c r="BB36" s="713"/>
      <c r="BC36" s="713"/>
      <c r="BD36" s="713"/>
      <c r="BE36" s="713"/>
      <c r="BF36" s="714"/>
      <c r="BG36" s="715" t="s">
        <v>345</v>
      </c>
      <c r="BH36" s="716"/>
      <c r="BI36" s="716"/>
      <c r="BJ36" s="716"/>
      <c r="BK36" s="716"/>
      <c r="BL36" s="716"/>
      <c r="BM36" s="716"/>
      <c r="BN36" s="716"/>
      <c r="BO36" s="716"/>
      <c r="BP36" s="716"/>
      <c r="BQ36" s="716"/>
      <c r="BR36" s="716"/>
      <c r="BS36" s="716"/>
      <c r="BT36" s="716"/>
      <c r="BU36" s="717"/>
      <c r="BV36" s="712">
        <v>204064</v>
      </c>
      <c r="BW36" s="713"/>
      <c r="BX36" s="713"/>
      <c r="BY36" s="713"/>
      <c r="BZ36" s="713"/>
      <c r="CA36" s="713"/>
      <c r="CB36" s="714"/>
      <c r="CD36" s="654" t="s">
        <v>346</v>
      </c>
      <c r="CE36" s="655"/>
      <c r="CF36" s="655"/>
      <c r="CG36" s="655"/>
      <c r="CH36" s="655"/>
      <c r="CI36" s="655"/>
      <c r="CJ36" s="655"/>
      <c r="CK36" s="655"/>
      <c r="CL36" s="655"/>
      <c r="CM36" s="655"/>
      <c r="CN36" s="655"/>
      <c r="CO36" s="655"/>
      <c r="CP36" s="655"/>
      <c r="CQ36" s="656"/>
      <c r="CR36" s="657">
        <v>4426787</v>
      </c>
      <c r="CS36" s="658"/>
      <c r="CT36" s="658"/>
      <c r="CU36" s="658"/>
      <c r="CV36" s="658"/>
      <c r="CW36" s="658"/>
      <c r="CX36" s="658"/>
      <c r="CY36" s="659"/>
      <c r="CZ36" s="660">
        <v>8.6</v>
      </c>
      <c r="DA36" s="672"/>
      <c r="DB36" s="672"/>
      <c r="DC36" s="673"/>
      <c r="DD36" s="663">
        <v>4080247</v>
      </c>
      <c r="DE36" s="658"/>
      <c r="DF36" s="658"/>
      <c r="DG36" s="658"/>
      <c r="DH36" s="658"/>
      <c r="DI36" s="658"/>
      <c r="DJ36" s="658"/>
      <c r="DK36" s="659"/>
      <c r="DL36" s="663">
        <v>2592105</v>
      </c>
      <c r="DM36" s="658"/>
      <c r="DN36" s="658"/>
      <c r="DO36" s="658"/>
      <c r="DP36" s="658"/>
      <c r="DQ36" s="658"/>
      <c r="DR36" s="658"/>
      <c r="DS36" s="658"/>
      <c r="DT36" s="658"/>
      <c r="DU36" s="658"/>
      <c r="DV36" s="659"/>
      <c r="DW36" s="660">
        <v>8.5</v>
      </c>
      <c r="DX36" s="672"/>
      <c r="DY36" s="672"/>
      <c r="DZ36" s="672"/>
      <c r="EA36" s="672"/>
      <c r="EB36" s="672"/>
      <c r="EC36" s="684"/>
    </row>
    <row r="37" spans="2:133" ht="11.25" customHeight="1" x14ac:dyDescent="0.2">
      <c r="B37" s="654" t="s">
        <v>347</v>
      </c>
      <c r="C37" s="655"/>
      <c r="D37" s="655"/>
      <c r="E37" s="655"/>
      <c r="F37" s="655"/>
      <c r="G37" s="655"/>
      <c r="H37" s="655"/>
      <c r="I37" s="655"/>
      <c r="J37" s="655"/>
      <c r="K37" s="655"/>
      <c r="L37" s="655"/>
      <c r="M37" s="655"/>
      <c r="N37" s="655"/>
      <c r="O37" s="655"/>
      <c r="P37" s="655"/>
      <c r="Q37" s="656"/>
      <c r="R37" s="657">
        <v>904809</v>
      </c>
      <c r="S37" s="658"/>
      <c r="T37" s="658"/>
      <c r="U37" s="658"/>
      <c r="V37" s="658"/>
      <c r="W37" s="658"/>
      <c r="X37" s="658"/>
      <c r="Y37" s="659"/>
      <c r="Z37" s="695">
        <v>1.6</v>
      </c>
      <c r="AA37" s="695"/>
      <c r="AB37" s="695"/>
      <c r="AC37" s="695"/>
      <c r="AD37" s="696">
        <v>17122</v>
      </c>
      <c r="AE37" s="696"/>
      <c r="AF37" s="696"/>
      <c r="AG37" s="696"/>
      <c r="AH37" s="696"/>
      <c r="AI37" s="696"/>
      <c r="AJ37" s="696"/>
      <c r="AK37" s="696"/>
      <c r="AL37" s="660">
        <v>0.1</v>
      </c>
      <c r="AM37" s="661"/>
      <c r="AN37" s="661"/>
      <c r="AO37" s="697"/>
      <c r="AQ37" s="690" t="s">
        <v>348</v>
      </c>
      <c r="AR37" s="691"/>
      <c r="AS37" s="691"/>
      <c r="AT37" s="691"/>
      <c r="AU37" s="691"/>
      <c r="AV37" s="691"/>
      <c r="AW37" s="691"/>
      <c r="AX37" s="691"/>
      <c r="AY37" s="692"/>
      <c r="AZ37" s="657">
        <v>1469826</v>
      </c>
      <c r="BA37" s="658"/>
      <c r="BB37" s="658"/>
      <c r="BC37" s="658"/>
      <c r="BD37" s="670"/>
      <c r="BE37" s="670"/>
      <c r="BF37" s="693"/>
      <c r="BG37" s="654" t="s">
        <v>349</v>
      </c>
      <c r="BH37" s="655"/>
      <c r="BI37" s="655"/>
      <c r="BJ37" s="655"/>
      <c r="BK37" s="655"/>
      <c r="BL37" s="655"/>
      <c r="BM37" s="655"/>
      <c r="BN37" s="655"/>
      <c r="BO37" s="655"/>
      <c r="BP37" s="655"/>
      <c r="BQ37" s="655"/>
      <c r="BR37" s="655"/>
      <c r="BS37" s="655"/>
      <c r="BT37" s="655"/>
      <c r="BU37" s="656"/>
      <c r="BV37" s="657">
        <v>-11561</v>
      </c>
      <c r="BW37" s="658"/>
      <c r="BX37" s="658"/>
      <c r="BY37" s="658"/>
      <c r="BZ37" s="658"/>
      <c r="CA37" s="658"/>
      <c r="CB37" s="694"/>
      <c r="CD37" s="654" t="s">
        <v>350</v>
      </c>
      <c r="CE37" s="655"/>
      <c r="CF37" s="655"/>
      <c r="CG37" s="655"/>
      <c r="CH37" s="655"/>
      <c r="CI37" s="655"/>
      <c r="CJ37" s="655"/>
      <c r="CK37" s="655"/>
      <c r="CL37" s="655"/>
      <c r="CM37" s="655"/>
      <c r="CN37" s="655"/>
      <c r="CO37" s="655"/>
      <c r="CP37" s="655"/>
      <c r="CQ37" s="656"/>
      <c r="CR37" s="657">
        <v>21817</v>
      </c>
      <c r="CS37" s="670"/>
      <c r="CT37" s="670"/>
      <c r="CU37" s="670"/>
      <c r="CV37" s="670"/>
      <c r="CW37" s="670"/>
      <c r="CX37" s="670"/>
      <c r="CY37" s="671"/>
      <c r="CZ37" s="660">
        <v>0</v>
      </c>
      <c r="DA37" s="672"/>
      <c r="DB37" s="672"/>
      <c r="DC37" s="673"/>
      <c r="DD37" s="663">
        <v>21817</v>
      </c>
      <c r="DE37" s="670"/>
      <c r="DF37" s="670"/>
      <c r="DG37" s="670"/>
      <c r="DH37" s="670"/>
      <c r="DI37" s="670"/>
      <c r="DJ37" s="670"/>
      <c r="DK37" s="671"/>
      <c r="DL37" s="663">
        <v>20825</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351</v>
      </c>
      <c r="C38" s="655"/>
      <c r="D38" s="655"/>
      <c r="E38" s="655"/>
      <c r="F38" s="655"/>
      <c r="G38" s="655"/>
      <c r="H38" s="655"/>
      <c r="I38" s="655"/>
      <c r="J38" s="655"/>
      <c r="K38" s="655"/>
      <c r="L38" s="655"/>
      <c r="M38" s="655"/>
      <c r="N38" s="655"/>
      <c r="O38" s="655"/>
      <c r="P38" s="655"/>
      <c r="Q38" s="656"/>
      <c r="R38" s="657">
        <v>4809100</v>
      </c>
      <c r="S38" s="658"/>
      <c r="T38" s="658"/>
      <c r="U38" s="658"/>
      <c r="V38" s="658"/>
      <c r="W38" s="658"/>
      <c r="X38" s="658"/>
      <c r="Y38" s="659"/>
      <c r="Z38" s="695">
        <v>8.6999999999999993</v>
      </c>
      <c r="AA38" s="695"/>
      <c r="AB38" s="695"/>
      <c r="AC38" s="695"/>
      <c r="AD38" s="696" t="s">
        <v>260</v>
      </c>
      <c r="AE38" s="696"/>
      <c r="AF38" s="696"/>
      <c r="AG38" s="696"/>
      <c r="AH38" s="696"/>
      <c r="AI38" s="696"/>
      <c r="AJ38" s="696"/>
      <c r="AK38" s="696"/>
      <c r="AL38" s="660" t="s">
        <v>248</v>
      </c>
      <c r="AM38" s="661"/>
      <c r="AN38" s="661"/>
      <c r="AO38" s="697"/>
      <c r="AQ38" s="690" t="s">
        <v>352</v>
      </c>
      <c r="AR38" s="691"/>
      <c r="AS38" s="691"/>
      <c r="AT38" s="691"/>
      <c r="AU38" s="691"/>
      <c r="AV38" s="691"/>
      <c r="AW38" s="691"/>
      <c r="AX38" s="691"/>
      <c r="AY38" s="692"/>
      <c r="AZ38" s="657">
        <v>811083</v>
      </c>
      <c r="BA38" s="658"/>
      <c r="BB38" s="658"/>
      <c r="BC38" s="658"/>
      <c r="BD38" s="670"/>
      <c r="BE38" s="670"/>
      <c r="BF38" s="693"/>
      <c r="BG38" s="654" t="s">
        <v>353</v>
      </c>
      <c r="BH38" s="655"/>
      <c r="BI38" s="655"/>
      <c r="BJ38" s="655"/>
      <c r="BK38" s="655"/>
      <c r="BL38" s="655"/>
      <c r="BM38" s="655"/>
      <c r="BN38" s="655"/>
      <c r="BO38" s="655"/>
      <c r="BP38" s="655"/>
      <c r="BQ38" s="655"/>
      <c r="BR38" s="655"/>
      <c r="BS38" s="655"/>
      <c r="BT38" s="655"/>
      <c r="BU38" s="656"/>
      <c r="BV38" s="657">
        <v>15595</v>
      </c>
      <c r="BW38" s="658"/>
      <c r="BX38" s="658"/>
      <c r="BY38" s="658"/>
      <c r="BZ38" s="658"/>
      <c r="CA38" s="658"/>
      <c r="CB38" s="694"/>
      <c r="CD38" s="654" t="s">
        <v>354</v>
      </c>
      <c r="CE38" s="655"/>
      <c r="CF38" s="655"/>
      <c r="CG38" s="655"/>
      <c r="CH38" s="655"/>
      <c r="CI38" s="655"/>
      <c r="CJ38" s="655"/>
      <c r="CK38" s="655"/>
      <c r="CL38" s="655"/>
      <c r="CM38" s="655"/>
      <c r="CN38" s="655"/>
      <c r="CO38" s="655"/>
      <c r="CP38" s="655"/>
      <c r="CQ38" s="656"/>
      <c r="CR38" s="657">
        <v>4489536</v>
      </c>
      <c r="CS38" s="658"/>
      <c r="CT38" s="658"/>
      <c r="CU38" s="658"/>
      <c r="CV38" s="658"/>
      <c r="CW38" s="658"/>
      <c r="CX38" s="658"/>
      <c r="CY38" s="659"/>
      <c r="CZ38" s="660">
        <v>8.6999999999999993</v>
      </c>
      <c r="DA38" s="672"/>
      <c r="DB38" s="672"/>
      <c r="DC38" s="673"/>
      <c r="DD38" s="663">
        <v>3759190</v>
      </c>
      <c r="DE38" s="658"/>
      <c r="DF38" s="658"/>
      <c r="DG38" s="658"/>
      <c r="DH38" s="658"/>
      <c r="DI38" s="658"/>
      <c r="DJ38" s="658"/>
      <c r="DK38" s="659"/>
      <c r="DL38" s="663">
        <v>3520208</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2">
      <c r="B39" s="654" t="s">
        <v>355</v>
      </c>
      <c r="C39" s="655"/>
      <c r="D39" s="655"/>
      <c r="E39" s="655"/>
      <c r="F39" s="655"/>
      <c r="G39" s="655"/>
      <c r="H39" s="655"/>
      <c r="I39" s="655"/>
      <c r="J39" s="655"/>
      <c r="K39" s="655"/>
      <c r="L39" s="655"/>
      <c r="M39" s="655"/>
      <c r="N39" s="655"/>
      <c r="O39" s="655"/>
      <c r="P39" s="655"/>
      <c r="Q39" s="656"/>
      <c r="R39" s="657" t="s">
        <v>259</v>
      </c>
      <c r="S39" s="658"/>
      <c r="T39" s="658"/>
      <c r="U39" s="658"/>
      <c r="V39" s="658"/>
      <c r="W39" s="658"/>
      <c r="X39" s="658"/>
      <c r="Y39" s="659"/>
      <c r="Z39" s="695" t="s">
        <v>260</v>
      </c>
      <c r="AA39" s="695"/>
      <c r="AB39" s="695"/>
      <c r="AC39" s="695"/>
      <c r="AD39" s="696" t="s">
        <v>260</v>
      </c>
      <c r="AE39" s="696"/>
      <c r="AF39" s="696"/>
      <c r="AG39" s="696"/>
      <c r="AH39" s="696"/>
      <c r="AI39" s="696"/>
      <c r="AJ39" s="696"/>
      <c r="AK39" s="696"/>
      <c r="AL39" s="660" t="s">
        <v>260</v>
      </c>
      <c r="AM39" s="661"/>
      <c r="AN39" s="661"/>
      <c r="AO39" s="697"/>
      <c r="AQ39" s="690" t="s">
        <v>356</v>
      </c>
      <c r="AR39" s="691"/>
      <c r="AS39" s="691"/>
      <c r="AT39" s="691"/>
      <c r="AU39" s="691"/>
      <c r="AV39" s="691"/>
      <c r="AW39" s="691"/>
      <c r="AX39" s="691"/>
      <c r="AY39" s="692"/>
      <c r="AZ39" s="657">
        <v>114192</v>
      </c>
      <c r="BA39" s="658"/>
      <c r="BB39" s="658"/>
      <c r="BC39" s="658"/>
      <c r="BD39" s="670"/>
      <c r="BE39" s="670"/>
      <c r="BF39" s="693"/>
      <c r="BG39" s="654" t="s">
        <v>357</v>
      </c>
      <c r="BH39" s="655"/>
      <c r="BI39" s="655"/>
      <c r="BJ39" s="655"/>
      <c r="BK39" s="655"/>
      <c r="BL39" s="655"/>
      <c r="BM39" s="655"/>
      <c r="BN39" s="655"/>
      <c r="BO39" s="655"/>
      <c r="BP39" s="655"/>
      <c r="BQ39" s="655"/>
      <c r="BR39" s="655"/>
      <c r="BS39" s="655"/>
      <c r="BT39" s="655"/>
      <c r="BU39" s="656"/>
      <c r="BV39" s="657">
        <v>23957</v>
      </c>
      <c r="BW39" s="658"/>
      <c r="BX39" s="658"/>
      <c r="BY39" s="658"/>
      <c r="BZ39" s="658"/>
      <c r="CA39" s="658"/>
      <c r="CB39" s="694"/>
      <c r="CD39" s="654" t="s">
        <v>358</v>
      </c>
      <c r="CE39" s="655"/>
      <c r="CF39" s="655"/>
      <c r="CG39" s="655"/>
      <c r="CH39" s="655"/>
      <c r="CI39" s="655"/>
      <c r="CJ39" s="655"/>
      <c r="CK39" s="655"/>
      <c r="CL39" s="655"/>
      <c r="CM39" s="655"/>
      <c r="CN39" s="655"/>
      <c r="CO39" s="655"/>
      <c r="CP39" s="655"/>
      <c r="CQ39" s="656"/>
      <c r="CR39" s="657">
        <v>3550976</v>
      </c>
      <c r="CS39" s="670"/>
      <c r="CT39" s="670"/>
      <c r="CU39" s="670"/>
      <c r="CV39" s="670"/>
      <c r="CW39" s="670"/>
      <c r="CX39" s="670"/>
      <c r="CY39" s="671"/>
      <c r="CZ39" s="660">
        <v>6.9</v>
      </c>
      <c r="DA39" s="672"/>
      <c r="DB39" s="672"/>
      <c r="DC39" s="673"/>
      <c r="DD39" s="663">
        <v>601498</v>
      </c>
      <c r="DE39" s="670"/>
      <c r="DF39" s="670"/>
      <c r="DG39" s="670"/>
      <c r="DH39" s="670"/>
      <c r="DI39" s="670"/>
      <c r="DJ39" s="670"/>
      <c r="DK39" s="671"/>
      <c r="DL39" s="663" t="s">
        <v>260</v>
      </c>
      <c r="DM39" s="670"/>
      <c r="DN39" s="670"/>
      <c r="DO39" s="670"/>
      <c r="DP39" s="670"/>
      <c r="DQ39" s="670"/>
      <c r="DR39" s="670"/>
      <c r="DS39" s="670"/>
      <c r="DT39" s="670"/>
      <c r="DU39" s="670"/>
      <c r="DV39" s="671"/>
      <c r="DW39" s="660" t="s">
        <v>259</v>
      </c>
      <c r="DX39" s="672"/>
      <c r="DY39" s="672"/>
      <c r="DZ39" s="672"/>
      <c r="EA39" s="672"/>
      <c r="EB39" s="672"/>
      <c r="EC39" s="684"/>
    </row>
    <row r="40" spans="2:133" ht="11.25" customHeight="1" x14ac:dyDescent="0.2">
      <c r="B40" s="654" t="s">
        <v>359</v>
      </c>
      <c r="C40" s="655"/>
      <c r="D40" s="655"/>
      <c r="E40" s="655"/>
      <c r="F40" s="655"/>
      <c r="G40" s="655"/>
      <c r="H40" s="655"/>
      <c r="I40" s="655"/>
      <c r="J40" s="655"/>
      <c r="K40" s="655"/>
      <c r="L40" s="655"/>
      <c r="M40" s="655"/>
      <c r="N40" s="655"/>
      <c r="O40" s="655"/>
      <c r="P40" s="655"/>
      <c r="Q40" s="656"/>
      <c r="R40" s="657">
        <v>701600</v>
      </c>
      <c r="S40" s="658"/>
      <c r="T40" s="658"/>
      <c r="U40" s="658"/>
      <c r="V40" s="658"/>
      <c r="W40" s="658"/>
      <c r="X40" s="658"/>
      <c r="Y40" s="659"/>
      <c r="Z40" s="695">
        <v>1.3</v>
      </c>
      <c r="AA40" s="695"/>
      <c r="AB40" s="695"/>
      <c r="AC40" s="695"/>
      <c r="AD40" s="696" t="s">
        <v>259</v>
      </c>
      <c r="AE40" s="696"/>
      <c r="AF40" s="696"/>
      <c r="AG40" s="696"/>
      <c r="AH40" s="696"/>
      <c r="AI40" s="696"/>
      <c r="AJ40" s="696"/>
      <c r="AK40" s="696"/>
      <c r="AL40" s="660" t="s">
        <v>260</v>
      </c>
      <c r="AM40" s="661"/>
      <c r="AN40" s="661"/>
      <c r="AO40" s="697"/>
      <c r="AQ40" s="690" t="s">
        <v>360</v>
      </c>
      <c r="AR40" s="691"/>
      <c r="AS40" s="691"/>
      <c r="AT40" s="691"/>
      <c r="AU40" s="691"/>
      <c r="AV40" s="691"/>
      <c r="AW40" s="691"/>
      <c r="AX40" s="691"/>
      <c r="AY40" s="692"/>
      <c r="AZ40" s="657">
        <v>5857</v>
      </c>
      <c r="BA40" s="658"/>
      <c r="BB40" s="658"/>
      <c r="BC40" s="658"/>
      <c r="BD40" s="670"/>
      <c r="BE40" s="670"/>
      <c r="BF40" s="693"/>
      <c r="BG40" s="698" t="s">
        <v>361</v>
      </c>
      <c r="BH40" s="699"/>
      <c r="BI40" s="699"/>
      <c r="BJ40" s="699"/>
      <c r="BK40" s="699"/>
      <c r="BL40" s="223"/>
      <c r="BM40" s="655" t="s">
        <v>362</v>
      </c>
      <c r="BN40" s="655"/>
      <c r="BO40" s="655"/>
      <c r="BP40" s="655"/>
      <c r="BQ40" s="655"/>
      <c r="BR40" s="655"/>
      <c r="BS40" s="655"/>
      <c r="BT40" s="655"/>
      <c r="BU40" s="656"/>
      <c r="BV40" s="657">
        <v>109</v>
      </c>
      <c r="BW40" s="658"/>
      <c r="BX40" s="658"/>
      <c r="BY40" s="658"/>
      <c r="BZ40" s="658"/>
      <c r="CA40" s="658"/>
      <c r="CB40" s="694"/>
      <c r="CD40" s="654" t="s">
        <v>363</v>
      </c>
      <c r="CE40" s="655"/>
      <c r="CF40" s="655"/>
      <c r="CG40" s="655"/>
      <c r="CH40" s="655"/>
      <c r="CI40" s="655"/>
      <c r="CJ40" s="655"/>
      <c r="CK40" s="655"/>
      <c r="CL40" s="655"/>
      <c r="CM40" s="655"/>
      <c r="CN40" s="655"/>
      <c r="CO40" s="655"/>
      <c r="CP40" s="655"/>
      <c r="CQ40" s="656"/>
      <c r="CR40" s="657">
        <v>789731</v>
      </c>
      <c r="CS40" s="658"/>
      <c r="CT40" s="658"/>
      <c r="CU40" s="658"/>
      <c r="CV40" s="658"/>
      <c r="CW40" s="658"/>
      <c r="CX40" s="658"/>
      <c r="CY40" s="659"/>
      <c r="CZ40" s="660">
        <v>1.5</v>
      </c>
      <c r="DA40" s="672"/>
      <c r="DB40" s="672"/>
      <c r="DC40" s="673"/>
      <c r="DD40" s="663">
        <v>534232</v>
      </c>
      <c r="DE40" s="658"/>
      <c r="DF40" s="658"/>
      <c r="DG40" s="658"/>
      <c r="DH40" s="658"/>
      <c r="DI40" s="658"/>
      <c r="DJ40" s="658"/>
      <c r="DK40" s="659"/>
      <c r="DL40" s="663">
        <v>2100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364</v>
      </c>
      <c r="C41" s="639"/>
      <c r="D41" s="639"/>
      <c r="E41" s="639"/>
      <c r="F41" s="639"/>
      <c r="G41" s="639"/>
      <c r="H41" s="639"/>
      <c r="I41" s="639"/>
      <c r="J41" s="639"/>
      <c r="K41" s="639"/>
      <c r="L41" s="639"/>
      <c r="M41" s="639"/>
      <c r="N41" s="639"/>
      <c r="O41" s="639"/>
      <c r="P41" s="639"/>
      <c r="Q41" s="640"/>
      <c r="R41" s="641">
        <v>55137938</v>
      </c>
      <c r="S41" s="682"/>
      <c r="T41" s="682"/>
      <c r="U41" s="682"/>
      <c r="V41" s="682"/>
      <c r="W41" s="682"/>
      <c r="X41" s="682"/>
      <c r="Y41" s="685"/>
      <c r="Z41" s="686">
        <v>100</v>
      </c>
      <c r="AA41" s="686"/>
      <c r="AB41" s="686"/>
      <c r="AC41" s="686"/>
      <c r="AD41" s="687">
        <v>29712015</v>
      </c>
      <c r="AE41" s="687"/>
      <c r="AF41" s="687"/>
      <c r="AG41" s="687"/>
      <c r="AH41" s="687"/>
      <c r="AI41" s="687"/>
      <c r="AJ41" s="687"/>
      <c r="AK41" s="687"/>
      <c r="AL41" s="644">
        <v>100</v>
      </c>
      <c r="AM41" s="688"/>
      <c r="AN41" s="688"/>
      <c r="AO41" s="689"/>
      <c r="AQ41" s="690" t="s">
        <v>365</v>
      </c>
      <c r="AR41" s="691"/>
      <c r="AS41" s="691"/>
      <c r="AT41" s="691"/>
      <c r="AU41" s="691"/>
      <c r="AV41" s="691"/>
      <c r="AW41" s="691"/>
      <c r="AX41" s="691"/>
      <c r="AY41" s="692"/>
      <c r="AZ41" s="657">
        <v>1028082</v>
      </c>
      <c r="BA41" s="658"/>
      <c r="BB41" s="658"/>
      <c r="BC41" s="658"/>
      <c r="BD41" s="670"/>
      <c r="BE41" s="670"/>
      <c r="BF41" s="693"/>
      <c r="BG41" s="698"/>
      <c r="BH41" s="699"/>
      <c r="BI41" s="699"/>
      <c r="BJ41" s="699"/>
      <c r="BK41" s="699"/>
      <c r="BL41" s="223"/>
      <c r="BM41" s="655" t="s">
        <v>366</v>
      </c>
      <c r="BN41" s="655"/>
      <c r="BO41" s="655"/>
      <c r="BP41" s="655"/>
      <c r="BQ41" s="655"/>
      <c r="BR41" s="655"/>
      <c r="BS41" s="655"/>
      <c r="BT41" s="655"/>
      <c r="BU41" s="656"/>
      <c r="BV41" s="657" t="s">
        <v>259</v>
      </c>
      <c r="BW41" s="658"/>
      <c r="BX41" s="658"/>
      <c r="BY41" s="658"/>
      <c r="BZ41" s="658"/>
      <c r="CA41" s="658"/>
      <c r="CB41" s="694"/>
      <c r="CD41" s="654" t="s">
        <v>367</v>
      </c>
      <c r="CE41" s="655"/>
      <c r="CF41" s="655"/>
      <c r="CG41" s="655"/>
      <c r="CH41" s="655"/>
      <c r="CI41" s="655"/>
      <c r="CJ41" s="655"/>
      <c r="CK41" s="655"/>
      <c r="CL41" s="655"/>
      <c r="CM41" s="655"/>
      <c r="CN41" s="655"/>
      <c r="CO41" s="655"/>
      <c r="CP41" s="655"/>
      <c r="CQ41" s="656"/>
      <c r="CR41" s="657" t="s">
        <v>260</v>
      </c>
      <c r="CS41" s="670"/>
      <c r="CT41" s="670"/>
      <c r="CU41" s="670"/>
      <c r="CV41" s="670"/>
      <c r="CW41" s="670"/>
      <c r="CX41" s="670"/>
      <c r="CY41" s="671"/>
      <c r="CZ41" s="660" t="s">
        <v>259</v>
      </c>
      <c r="DA41" s="672"/>
      <c r="DB41" s="672"/>
      <c r="DC41" s="673"/>
      <c r="DD41" s="663" t="s">
        <v>248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368</v>
      </c>
      <c r="AR42" s="703"/>
      <c r="AS42" s="703"/>
      <c r="AT42" s="703"/>
      <c r="AU42" s="703"/>
      <c r="AV42" s="703"/>
      <c r="AW42" s="703"/>
      <c r="AX42" s="703"/>
      <c r="AY42" s="704"/>
      <c r="AZ42" s="641">
        <v>3457644</v>
      </c>
      <c r="BA42" s="682"/>
      <c r="BB42" s="682"/>
      <c r="BC42" s="682"/>
      <c r="BD42" s="642"/>
      <c r="BE42" s="642"/>
      <c r="BF42" s="705"/>
      <c r="BG42" s="700"/>
      <c r="BH42" s="701"/>
      <c r="BI42" s="701"/>
      <c r="BJ42" s="701"/>
      <c r="BK42" s="701"/>
      <c r="BL42" s="224"/>
      <c r="BM42" s="639" t="s">
        <v>369</v>
      </c>
      <c r="BN42" s="639"/>
      <c r="BO42" s="639"/>
      <c r="BP42" s="639"/>
      <c r="BQ42" s="639"/>
      <c r="BR42" s="639"/>
      <c r="BS42" s="639"/>
      <c r="BT42" s="639"/>
      <c r="BU42" s="640"/>
      <c r="BV42" s="641">
        <v>349</v>
      </c>
      <c r="BW42" s="682"/>
      <c r="BX42" s="682"/>
      <c r="BY42" s="682"/>
      <c r="BZ42" s="682"/>
      <c r="CA42" s="682"/>
      <c r="CB42" s="683"/>
      <c r="CD42" s="654" t="s">
        <v>370</v>
      </c>
      <c r="CE42" s="655"/>
      <c r="CF42" s="655"/>
      <c r="CG42" s="655"/>
      <c r="CH42" s="655"/>
      <c r="CI42" s="655"/>
      <c r="CJ42" s="655"/>
      <c r="CK42" s="655"/>
      <c r="CL42" s="655"/>
      <c r="CM42" s="655"/>
      <c r="CN42" s="655"/>
      <c r="CO42" s="655"/>
      <c r="CP42" s="655"/>
      <c r="CQ42" s="656"/>
      <c r="CR42" s="657">
        <v>4741413</v>
      </c>
      <c r="CS42" s="670"/>
      <c r="CT42" s="670"/>
      <c r="CU42" s="670"/>
      <c r="CV42" s="670"/>
      <c r="CW42" s="670"/>
      <c r="CX42" s="670"/>
      <c r="CY42" s="671"/>
      <c r="CZ42" s="660">
        <v>9.1999999999999993</v>
      </c>
      <c r="DA42" s="672"/>
      <c r="DB42" s="672"/>
      <c r="DC42" s="673"/>
      <c r="DD42" s="663">
        <v>2619942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371</v>
      </c>
      <c r="CD43" s="654" t="s">
        <v>372</v>
      </c>
      <c r="CE43" s="655"/>
      <c r="CF43" s="655"/>
      <c r="CG43" s="655"/>
      <c r="CH43" s="655"/>
      <c r="CI43" s="655"/>
      <c r="CJ43" s="655"/>
      <c r="CK43" s="655"/>
      <c r="CL43" s="655"/>
      <c r="CM43" s="655"/>
      <c r="CN43" s="655"/>
      <c r="CO43" s="655"/>
      <c r="CP43" s="655"/>
      <c r="CQ43" s="656"/>
      <c r="CR43" s="657">
        <v>344155</v>
      </c>
      <c r="CS43" s="670"/>
      <c r="CT43" s="670"/>
      <c r="CU43" s="670"/>
      <c r="CV43" s="670"/>
      <c r="CW43" s="670"/>
      <c r="CX43" s="670"/>
      <c r="CY43" s="671"/>
      <c r="CZ43" s="660">
        <v>0.7</v>
      </c>
      <c r="DA43" s="672"/>
      <c r="DB43" s="672"/>
      <c r="DC43" s="673"/>
      <c r="DD43" s="663">
        <v>344155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373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320</v>
      </c>
      <c r="CE44" s="677"/>
      <c r="CF44" s="654" t="s">
        <v>374</v>
      </c>
      <c r="CG44" s="655"/>
      <c r="CH44" s="655"/>
      <c r="CI44" s="655"/>
      <c r="CJ44" s="655"/>
      <c r="CK44" s="655"/>
      <c r="CL44" s="655"/>
      <c r="CM44" s="655"/>
      <c r="CN44" s="655"/>
      <c r="CO44" s="655"/>
      <c r="CP44" s="655"/>
      <c r="CQ44" s="656"/>
      <c r="CR44" s="657">
        <v>4741413</v>
      </c>
      <c r="CS44" s="658"/>
      <c r="CT44" s="658"/>
      <c r="CU44" s="658"/>
      <c r="CV44" s="658"/>
      <c r="CW44" s="658"/>
      <c r="CX44" s="658"/>
      <c r="CY44" s="659"/>
      <c r="CZ44" s="660">
        <v>9.1999999999999993</v>
      </c>
      <c r="DA44" s="661"/>
      <c r="DB44" s="661"/>
      <c r="DC44" s="662"/>
      <c r="DD44" s="663">
        <v>2619942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375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376</v>
      </c>
      <c r="CG45" s="655"/>
      <c r="CH45" s="655"/>
      <c r="CI45" s="655"/>
      <c r="CJ45" s="655"/>
      <c r="CK45" s="655"/>
      <c r="CL45" s="655"/>
      <c r="CM45" s="655"/>
      <c r="CN45" s="655"/>
      <c r="CO45" s="655"/>
      <c r="CP45" s="655"/>
      <c r="CQ45" s="656"/>
      <c r="CR45" s="657">
        <v>1001864</v>
      </c>
      <c r="CS45" s="670"/>
      <c r="CT45" s="670"/>
      <c r="CU45" s="670"/>
      <c r="CV45" s="670"/>
      <c r="CW45" s="670"/>
      <c r="CX45" s="670"/>
      <c r="CY45" s="671"/>
      <c r="CZ45" s="660">
        <v>2</v>
      </c>
      <c r="DA45" s="672"/>
      <c r="DB45" s="672"/>
      <c r="DC45" s="673"/>
      <c r="DD45" s="663">
        <v>115731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377</v>
      </c>
      <c r="CG46" s="655"/>
      <c r="CH46" s="655"/>
      <c r="CI46" s="655"/>
      <c r="CJ46" s="655"/>
      <c r="CK46" s="655"/>
      <c r="CL46" s="655"/>
      <c r="CM46" s="655"/>
      <c r="CN46" s="655"/>
      <c r="CO46" s="655"/>
      <c r="CP46" s="655"/>
      <c r="CQ46" s="656"/>
      <c r="CR46" s="657">
        <v>3613026</v>
      </c>
      <c r="CS46" s="658"/>
      <c r="CT46" s="658"/>
      <c r="CU46" s="658"/>
      <c r="CV46" s="658"/>
      <c r="CW46" s="658"/>
      <c r="CX46" s="658"/>
      <c r="CY46" s="659"/>
      <c r="CZ46" s="660">
        <v>7</v>
      </c>
      <c r="DA46" s="661"/>
      <c r="DB46" s="661"/>
      <c r="DC46" s="662"/>
      <c r="DD46" s="663">
        <v>2472765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378</v>
      </c>
      <c r="CG47" s="655"/>
      <c r="CH47" s="655"/>
      <c r="CI47" s="655"/>
      <c r="CJ47" s="655"/>
      <c r="CK47" s="655"/>
      <c r="CL47" s="655"/>
      <c r="CM47" s="655"/>
      <c r="CN47" s="655"/>
      <c r="CO47" s="655"/>
      <c r="CP47" s="655"/>
      <c r="CQ47" s="656"/>
      <c r="CR47" s="657" t="s">
        <v>189</v>
      </c>
      <c r="CS47" s="670"/>
      <c r="CT47" s="670"/>
      <c r="CU47" s="670"/>
      <c r="CV47" s="670"/>
      <c r="CW47" s="670"/>
      <c r="CX47" s="670"/>
      <c r="CY47" s="671"/>
      <c r="CZ47" s="660" t="s">
        <v>189</v>
      </c>
      <c r="DA47" s="672"/>
      <c r="DB47" s="672"/>
      <c r="DC47" s="673"/>
      <c r="DD47" s="663" t="s">
        <v>260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379</v>
      </c>
      <c r="CG48" s="655"/>
      <c r="CH48" s="655"/>
      <c r="CI48" s="655"/>
      <c r="CJ48" s="655"/>
      <c r="CK48" s="655"/>
      <c r="CL48" s="655"/>
      <c r="CM48" s="655"/>
      <c r="CN48" s="655"/>
      <c r="CO48" s="655"/>
      <c r="CP48" s="655"/>
      <c r="CQ48" s="656"/>
      <c r="CR48" s="657" t="s">
        <v>189</v>
      </c>
      <c r="CS48" s="658"/>
      <c r="CT48" s="658"/>
      <c r="CU48" s="658"/>
      <c r="CV48" s="658"/>
      <c r="CW48" s="658"/>
      <c r="CX48" s="658"/>
      <c r="CY48" s="659"/>
      <c r="CZ48" s="660" t="s">
        <v>248</v>
      </c>
      <c r="DA48" s="661"/>
      <c r="DB48" s="661"/>
      <c r="DC48" s="662"/>
      <c r="DD48" s="663" t="s">
        <v>259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380</v>
      </c>
      <c r="CE49" s="639"/>
      <c r="CF49" s="639"/>
      <c r="CG49" s="639"/>
      <c r="CH49" s="639"/>
      <c r="CI49" s="639"/>
      <c r="CJ49" s="639"/>
      <c r="CK49" s="639"/>
      <c r="CL49" s="639"/>
      <c r="CM49" s="639"/>
      <c r="CN49" s="639"/>
      <c r="CO49" s="639"/>
      <c r="CP49" s="639"/>
      <c r="CQ49" s="640"/>
      <c r="CR49" s="641">
        <v>51315890</v>
      </c>
      <c r="CS49" s="642"/>
      <c r="CT49" s="642"/>
      <c r="CU49" s="642"/>
      <c r="CV49" s="642"/>
      <c r="CW49" s="642"/>
      <c r="CX49" s="642"/>
      <c r="CY49" s="643"/>
      <c r="CZ49" s="644">
        <v>100</v>
      </c>
      <c r="DA49" s="645"/>
      <c r="DB49" s="645"/>
      <c r="DC49" s="646"/>
      <c r="DD49" s="647">
        <v>33975030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7g8BJ8rk9Kl2cKaTaUs4kCp60JwIifbRiym6VQLodxbXaX362l3yRhEDLKctSyqOvy7Anx8VncU7rucRG4iEA==" saltValue="S3PbdJJy+8fQzMi0F2ww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381</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382</v>
      </c>
      <c r="DK2" s="1129"/>
      <c r="DL2" s="1129"/>
      <c r="DM2" s="1129"/>
      <c r="DN2" s="1129"/>
      <c r="DO2" s="1130"/>
      <c r="DP2" s="228"/>
      <c r="DQ2" s="1128" t="s">
        <v>383</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384</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385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2" t="s">
        <v>386</v>
      </c>
      <c r="B5" s="1033"/>
      <c r="C5" s="1033"/>
      <c r="D5" s="1033"/>
      <c r="E5" s="1033"/>
      <c r="F5" s="1033"/>
      <c r="G5" s="1033"/>
      <c r="H5" s="1033"/>
      <c r="I5" s="1033"/>
      <c r="J5" s="1033"/>
      <c r="K5" s="1033"/>
      <c r="L5" s="1033"/>
      <c r="M5" s="1033"/>
      <c r="N5" s="1033"/>
      <c r="O5" s="1033"/>
      <c r="P5" s="1034"/>
      <c r="Q5" s="1038" t="s">
        <v>387</v>
      </c>
      <c r="R5" s="1039"/>
      <c r="S5" s="1039"/>
      <c r="T5" s="1039"/>
      <c r="U5" s="1040"/>
      <c r="V5" s="1038" t="s">
        <v>388</v>
      </c>
      <c r="W5" s="1039"/>
      <c r="X5" s="1039"/>
      <c r="Y5" s="1039"/>
      <c r="Z5" s="1040"/>
      <c r="AA5" s="1038" t="s">
        <v>389</v>
      </c>
      <c r="AB5" s="1039"/>
      <c r="AC5" s="1039"/>
      <c r="AD5" s="1039"/>
      <c r="AE5" s="1039"/>
      <c r="AF5" s="1131" t="s">
        <v>390</v>
      </c>
      <c r="AG5" s="1039"/>
      <c r="AH5" s="1039"/>
      <c r="AI5" s="1039"/>
      <c r="AJ5" s="1052"/>
      <c r="AK5" s="1039" t="s">
        <v>391</v>
      </c>
      <c r="AL5" s="1039"/>
      <c r="AM5" s="1039"/>
      <c r="AN5" s="1039"/>
      <c r="AO5" s="1040"/>
      <c r="AP5" s="1038" t="s">
        <v>392</v>
      </c>
      <c r="AQ5" s="1039"/>
      <c r="AR5" s="1039"/>
      <c r="AS5" s="1039"/>
      <c r="AT5" s="1040"/>
      <c r="AU5" s="1038" t="s">
        <v>393</v>
      </c>
      <c r="AV5" s="1039"/>
      <c r="AW5" s="1039"/>
      <c r="AX5" s="1039"/>
      <c r="AY5" s="1052"/>
      <c r="AZ5" s="232"/>
      <c r="BA5" s="232"/>
      <c r="BB5" s="232"/>
      <c r="BC5" s="232"/>
      <c r="BD5" s="232"/>
      <c r="BE5" s="233"/>
      <c r="BF5" s="233"/>
      <c r="BG5" s="233"/>
      <c r="BH5" s="233"/>
      <c r="BI5" s="233"/>
      <c r="BJ5" s="233"/>
      <c r="BK5" s="233"/>
      <c r="BL5" s="233"/>
      <c r="BM5" s="233"/>
      <c r="BN5" s="233"/>
      <c r="BO5" s="233"/>
      <c r="BP5" s="233"/>
      <c r="BQ5" s="1032" t="s">
        <v>394</v>
      </c>
      <c r="BR5" s="1033"/>
      <c r="BS5" s="1033"/>
      <c r="BT5" s="1033"/>
      <c r="BU5" s="1033"/>
      <c r="BV5" s="1033"/>
      <c r="BW5" s="1033"/>
      <c r="BX5" s="1033"/>
      <c r="BY5" s="1033"/>
      <c r="BZ5" s="1033"/>
      <c r="CA5" s="1033"/>
      <c r="CB5" s="1033"/>
      <c r="CC5" s="1033"/>
      <c r="CD5" s="1033"/>
      <c r="CE5" s="1033"/>
      <c r="CF5" s="1033"/>
      <c r="CG5" s="1034"/>
      <c r="CH5" s="1038" t="s">
        <v>395</v>
      </c>
      <c r="CI5" s="1039"/>
      <c r="CJ5" s="1039"/>
      <c r="CK5" s="1039"/>
      <c r="CL5" s="1040"/>
      <c r="CM5" s="1038" t="s">
        <v>396</v>
      </c>
      <c r="CN5" s="1039"/>
      <c r="CO5" s="1039"/>
      <c r="CP5" s="1039"/>
      <c r="CQ5" s="1040"/>
      <c r="CR5" s="1038" t="s">
        <v>397</v>
      </c>
      <c r="CS5" s="1039"/>
      <c r="CT5" s="1039"/>
      <c r="CU5" s="1039"/>
      <c r="CV5" s="1040"/>
      <c r="CW5" s="1038" t="s">
        <v>398</v>
      </c>
      <c r="CX5" s="1039"/>
      <c r="CY5" s="1039"/>
      <c r="CZ5" s="1039"/>
      <c r="DA5" s="1040"/>
      <c r="DB5" s="1038" t="s">
        <v>399</v>
      </c>
      <c r="DC5" s="1039"/>
      <c r="DD5" s="1039"/>
      <c r="DE5" s="1039"/>
      <c r="DF5" s="1040"/>
      <c r="DG5" s="1121" t="s">
        <v>400</v>
      </c>
      <c r="DH5" s="1122"/>
      <c r="DI5" s="1122"/>
      <c r="DJ5" s="1122"/>
      <c r="DK5" s="1123"/>
      <c r="DL5" s="1121" t="s">
        <v>401</v>
      </c>
      <c r="DM5" s="1122"/>
      <c r="DN5" s="1122"/>
      <c r="DO5" s="1122"/>
      <c r="DP5" s="1123"/>
      <c r="DQ5" s="1038" t="s">
        <v>402</v>
      </c>
      <c r="DR5" s="1039"/>
      <c r="DS5" s="1039"/>
      <c r="DT5" s="1039"/>
      <c r="DU5" s="1040"/>
      <c r="DV5" s="1038" t="s">
        <v>393</v>
      </c>
      <c r="DW5" s="1039"/>
      <c r="DX5" s="1039"/>
      <c r="DY5" s="1039"/>
      <c r="DZ5" s="1052"/>
      <c r="EA5" s="234"/>
    </row>
    <row r="6" spans="1:131" s="235" customFormat="1" ht="26.25" customHeight="1" thickBot="1" x14ac:dyDescent="0.25">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2"/>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4"/>
      <c r="DH6" s="1125"/>
      <c r="DI6" s="1125"/>
      <c r="DJ6" s="1125"/>
      <c r="DK6" s="1126"/>
      <c r="DL6" s="1124"/>
      <c r="DM6" s="1125"/>
      <c r="DN6" s="1125"/>
      <c r="DO6" s="1125"/>
      <c r="DP6" s="1126"/>
      <c r="DQ6" s="1041"/>
      <c r="DR6" s="1042"/>
      <c r="DS6" s="1042"/>
      <c r="DT6" s="1042"/>
      <c r="DU6" s="1043"/>
      <c r="DV6" s="1041"/>
      <c r="DW6" s="1042"/>
      <c r="DX6" s="1042"/>
      <c r="DY6" s="1042"/>
      <c r="DZ6" s="1053"/>
      <c r="EA6" s="234"/>
    </row>
    <row r="7" spans="1:131" s="235" customFormat="1" ht="26.25" customHeight="1" thickTop="1" x14ac:dyDescent="0.2">
      <c r="A7" s="236">
        <v>1</v>
      </c>
      <c r="B7" s="1084" t="s">
        <v>403</v>
      </c>
      <c r="C7" s="1085"/>
      <c r="D7" s="1085"/>
      <c r="E7" s="1085"/>
      <c r="F7" s="1085"/>
      <c r="G7" s="1085"/>
      <c r="H7" s="1085"/>
      <c r="I7" s="1085"/>
      <c r="J7" s="1085"/>
      <c r="K7" s="1085"/>
      <c r="L7" s="1085"/>
      <c r="M7" s="1085"/>
      <c r="N7" s="1085"/>
      <c r="O7" s="1085"/>
      <c r="P7" s="1086"/>
      <c r="Q7" s="1139">
        <v>55133</v>
      </c>
      <c r="R7" s="1140"/>
      <c r="S7" s="1140"/>
      <c r="T7" s="1140"/>
      <c r="U7" s="1140"/>
      <c r="V7" s="1140">
        <v>51358</v>
      </c>
      <c r="W7" s="1140"/>
      <c r="X7" s="1140"/>
      <c r="Y7" s="1140"/>
      <c r="Z7" s="1140"/>
      <c r="AA7" s="1140">
        <f>Q7-V7</f>
        <v>3775</v>
      </c>
      <c r="AB7" s="1140"/>
      <c r="AC7" s="1140"/>
      <c r="AD7" s="1140"/>
      <c r="AE7" s="1141"/>
      <c r="AF7" s="1142">
        <v>3254</v>
      </c>
      <c r="AG7" s="1143"/>
      <c r="AH7" s="1143"/>
      <c r="AI7" s="1143"/>
      <c r="AJ7" s="1144"/>
      <c r="AK7" s="1145">
        <v>534</v>
      </c>
      <c r="AL7" s="1146"/>
      <c r="AM7" s="1146"/>
      <c r="AN7" s="1146"/>
      <c r="AO7" s="1146"/>
      <c r="AP7" s="1146">
        <v>48687</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t="s">
        <v>604</v>
      </c>
      <c r="BS7" s="1136" t="s">
        <v>602</v>
      </c>
      <c r="BT7" s="1137"/>
      <c r="BU7" s="1137"/>
      <c r="BV7" s="1137"/>
      <c r="BW7" s="1137"/>
      <c r="BX7" s="1137"/>
      <c r="BY7" s="1137"/>
      <c r="BZ7" s="1137"/>
      <c r="CA7" s="1137"/>
      <c r="CB7" s="1137"/>
      <c r="CC7" s="1137"/>
      <c r="CD7" s="1137"/>
      <c r="CE7" s="1137"/>
      <c r="CF7" s="1137"/>
      <c r="CG7" s="1149"/>
      <c r="CH7" s="1133">
        <v>-1</v>
      </c>
      <c r="CI7" s="1134"/>
      <c r="CJ7" s="1134"/>
      <c r="CK7" s="1134"/>
      <c r="CL7" s="1135"/>
      <c r="CM7" s="1133">
        <v>70</v>
      </c>
      <c r="CN7" s="1134"/>
      <c r="CO7" s="1134"/>
      <c r="CP7" s="1134"/>
      <c r="CQ7" s="1135"/>
      <c r="CR7" s="1133">
        <v>11</v>
      </c>
      <c r="CS7" s="1134"/>
      <c r="CT7" s="1134"/>
      <c r="CU7" s="1134"/>
      <c r="CV7" s="1135"/>
      <c r="CW7" s="1133" t="s">
        <v>535</v>
      </c>
      <c r="CX7" s="1134"/>
      <c r="CY7" s="1134"/>
      <c r="CZ7" s="1134"/>
      <c r="DA7" s="1135"/>
      <c r="DB7" s="1133" t="s">
        <v>535</v>
      </c>
      <c r="DC7" s="1134"/>
      <c r="DD7" s="1134"/>
      <c r="DE7" s="1134"/>
      <c r="DF7" s="1135"/>
      <c r="DG7" s="1133" t="s">
        <v>535</v>
      </c>
      <c r="DH7" s="1134"/>
      <c r="DI7" s="1134"/>
      <c r="DJ7" s="1134"/>
      <c r="DK7" s="1135"/>
      <c r="DL7" s="1133" t="s">
        <v>535</v>
      </c>
      <c r="DM7" s="1134"/>
      <c r="DN7" s="1134"/>
      <c r="DO7" s="1134"/>
      <c r="DP7" s="1135"/>
      <c r="DQ7" s="1133" t="s">
        <v>535</v>
      </c>
      <c r="DR7" s="1134"/>
      <c r="DS7" s="1134"/>
      <c r="DT7" s="1134"/>
      <c r="DU7" s="1135"/>
      <c r="DV7" s="1136"/>
      <c r="DW7" s="1137"/>
      <c r="DX7" s="1137"/>
      <c r="DY7" s="1137"/>
      <c r="DZ7" s="1138"/>
      <c r="EA7" s="234"/>
    </row>
    <row r="8" spans="1:131" s="235" customFormat="1" ht="26.25" customHeight="1" x14ac:dyDescent="0.2">
      <c r="A8" s="238">
        <v>2</v>
      </c>
      <c r="B8" s="1067"/>
      <c r="C8" s="1068"/>
      <c r="D8" s="1068"/>
      <c r="E8" s="1068"/>
      <c r="F8" s="1068"/>
      <c r="G8" s="1068"/>
      <c r="H8" s="1068"/>
      <c r="I8" s="1068"/>
      <c r="J8" s="1068"/>
      <c r="K8" s="1068"/>
      <c r="L8" s="1068"/>
      <c r="M8" s="1068"/>
      <c r="N8" s="1068"/>
      <c r="O8" s="1068"/>
      <c r="P8" s="1069"/>
      <c r="Q8" s="1075"/>
      <c r="R8" s="1076"/>
      <c r="S8" s="1076"/>
      <c r="T8" s="1076"/>
      <c r="U8" s="1076"/>
      <c r="V8" s="1076"/>
      <c r="W8" s="1076"/>
      <c r="X8" s="1076"/>
      <c r="Y8" s="1076"/>
      <c r="Z8" s="1076"/>
      <c r="AA8" s="1076"/>
      <c r="AB8" s="1076"/>
      <c r="AC8" s="1076"/>
      <c r="AD8" s="1076"/>
      <c r="AE8" s="1077"/>
      <c r="AF8" s="1072"/>
      <c r="AG8" s="1073"/>
      <c r="AH8" s="1073"/>
      <c r="AI8" s="1073"/>
      <c r="AJ8" s="1074"/>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9" t="s">
        <v>603</v>
      </c>
      <c r="BT8" s="1030"/>
      <c r="BU8" s="1030"/>
      <c r="BV8" s="1030"/>
      <c r="BW8" s="1030"/>
      <c r="BX8" s="1030"/>
      <c r="BY8" s="1030"/>
      <c r="BZ8" s="1030"/>
      <c r="CA8" s="1030"/>
      <c r="CB8" s="1030"/>
      <c r="CC8" s="1030"/>
      <c r="CD8" s="1030"/>
      <c r="CE8" s="1030"/>
      <c r="CF8" s="1030"/>
      <c r="CG8" s="1051"/>
      <c r="CH8" s="1026">
        <v>0</v>
      </c>
      <c r="CI8" s="1027"/>
      <c r="CJ8" s="1027"/>
      <c r="CK8" s="1027"/>
      <c r="CL8" s="1028"/>
      <c r="CM8" s="1026">
        <v>13</v>
      </c>
      <c r="CN8" s="1027"/>
      <c r="CO8" s="1027"/>
      <c r="CP8" s="1027"/>
      <c r="CQ8" s="1028"/>
      <c r="CR8" s="1026">
        <v>20</v>
      </c>
      <c r="CS8" s="1027"/>
      <c r="CT8" s="1027"/>
      <c r="CU8" s="1027"/>
      <c r="CV8" s="1028"/>
      <c r="CW8" s="1026">
        <v>9</v>
      </c>
      <c r="CX8" s="1027"/>
      <c r="CY8" s="1027"/>
      <c r="CZ8" s="1027"/>
      <c r="DA8" s="1028"/>
      <c r="DB8" s="1026" t="s">
        <v>535</v>
      </c>
      <c r="DC8" s="1027"/>
      <c r="DD8" s="1027"/>
      <c r="DE8" s="1027"/>
      <c r="DF8" s="1028"/>
      <c r="DG8" s="1026" t="s">
        <v>535</v>
      </c>
      <c r="DH8" s="1027"/>
      <c r="DI8" s="1027"/>
      <c r="DJ8" s="1027"/>
      <c r="DK8" s="1028"/>
      <c r="DL8" s="1026" t="s">
        <v>535</v>
      </c>
      <c r="DM8" s="1027"/>
      <c r="DN8" s="1027"/>
      <c r="DO8" s="1027"/>
      <c r="DP8" s="1028"/>
      <c r="DQ8" s="1026" t="s">
        <v>535</v>
      </c>
      <c r="DR8" s="1027"/>
      <c r="DS8" s="1027"/>
      <c r="DT8" s="1027"/>
      <c r="DU8" s="1028"/>
      <c r="DV8" s="1029"/>
      <c r="DW8" s="1030"/>
      <c r="DX8" s="1030"/>
      <c r="DY8" s="1030"/>
      <c r="DZ8" s="1031"/>
      <c r="EA8" s="234"/>
    </row>
    <row r="9" spans="1:131" s="235" customFormat="1" ht="26.25" customHeight="1" x14ac:dyDescent="0.2">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9"/>
      <c r="BT9" s="1030"/>
      <c r="BU9" s="1030"/>
      <c r="BV9" s="1030"/>
      <c r="BW9" s="1030"/>
      <c r="BX9" s="1030"/>
      <c r="BY9" s="1030"/>
      <c r="BZ9" s="1030"/>
      <c r="CA9" s="1030"/>
      <c r="CB9" s="1030"/>
      <c r="CC9" s="1030"/>
      <c r="CD9" s="1030"/>
      <c r="CE9" s="1030"/>
      <c r="CF9" s="1030"/>
      <c r="CG9" s="1051"/>
      <c r="CH9" s="1026"/>
      <c r="CI9" s="1027"/>
      <c r="CJ9" s="1027"/>
      <c r="CK9" s="1027"/>
      <c r="CL9" s="1028"/>
      <c r="CM9" s="1026"/>
      <c r="CN9" s="1027"/>
      <c r="CO9" s="1027"/>
      <c r="CP9" s="1027"/>
      <c r="CQ9" s="1028"/>
      <c r="CR9" s="1026"/>
      <c r="CS9" s="1027"/>
      <c r="CT9" s="1027"/>
      <c r="CU9" s="1027"/>
      <c r="CV9" s="1028"/>
      <c r="CW9" s="1026"/>
      <c r="CX9" s="1027"/>
      <c r="CY9" s="1027"/>
      <c r="CZ9" s="1027"/>
      <c r="DA9" s="1028"/>
      <c r="DB9" s="1026"/>
      <c r="DC9" s="1027"/>
      <c r="DD9" s="1027"/>
      <c r="DE9" s="1027"/>
      <c r="DF9" s="1028"/>
      <c r="DG9" s="1026"/>
      <c r="DH9" s="1027"/>
      <c r="DI9" s="1027"/>
      <c r="DJ9" s="1027"/>
      <c r="DK9" s="1028"/>
      <c r="DL9" s="1026"/>
      <c r="DM9" s="1027"/>
      <c r="DN9" s="1027"/>
      <c r="DO9" s="1027"/>
      <c r="DP9" s="1028"/>
      <c r="DQ9" s="1026"/>
      <c r="DR9" s="1027"/>
      <c r="DS9" s="1027"/>
      <c r="DT9" s="1027"/>
      <c r="DU9" s="1028"/>
      <c r="DV9" s="1029"/>
      <c r="DW9" s="1030"/>
      <c r="DX9" s="1030"/>
      <c r="DY9" s="1030"/>
      <c r="DZ9" s="1031"/>
      <c r="EA9" s="234"/>
    </row>
    <row r="10" spans="1:131" s="235" customFormat="1" ht="26.25" customHeight="1" x14ac:dyDescent="0.2">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9"/>
      <c r="BT10" s="1030"/>
      <c r="BU10" s="1030"/>
      <c r="BV10" s="1030"/>
      <c r="BW10" s="1030"/>
      <c r="BX10" s="1030"/>
      <c r="BY10" s="1030"/>
      <c r="BZ10" s="1030"/>
      <c r="CA10" s="1030"/>
      <c r="CB10" s="1030"/>
      <c r="CC10" s="1030"/>
      <c r="CD10" s="1030"/>
      <c r="CE10" s="1030"/>
      <c r="CF10" s="1030"/>
      <c r="CG10" s="1051"/>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4"/>
    </row>
    <row r="11" spans="1:131" s="235" customFormat="1" ht="26.25" customHeight="1" x14ac:dyDescent="0.2">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2">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2">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2">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2">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2">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2">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2">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2">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2">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5">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2">
      <c r="A22" s="238">
        <v>16</v>
      </c>
      <c r="B22" s="1067"/>
      <c r="C22" s="1068"/>
      <c r="D22" s="1068"/>
      <c r="E22" s="1068"/>
      <c r="F22" s="1068"/>
      <c r="G22" s="1068"/>
      <c r="H22" s="1068"/>
      <c r="I22" s="1068"/>
      <c r="J22" s="1068"/>
      <c r="K22" s="1068"/>
      <c r="L22" s="1068"/>
      <c r="M22" s="1068"/>
      <c r="N22" s="1068"/>
      <c r="O22" s="1068"/>
      <c r="P22" s="1069"/>
      <c r="Q22" s="1110"/>
      <c r="R22" s="1111"/>
      <c r="S22" s="1111"/>
      <c r="T22" s="1111"/>
      <c r="U22" s="1111"/>
      <c r="V22" s="1111"/>
      <c r="W22" s="1111"/>
      <c r="X22" s="1111"/>
      <c r="Y22" s="1111"/>
      <c r="Z22" s="1111"/>
      <c r="AA22" s="1111"/>
      <c r="AB22" s="1111"/>
      <c r="AC22" s="1111"/>
      <c r="AD22" s="1111"/>
      <c r="AE22" s="1112"/>
      <c r="AF22" s="1072"/>
      <c r="AG22" s="1073"/>
      <c r="AH22" s="1073"/>
      <c r="AI22" s="1073"/>
      <c r="AJ22" s="1074"/>
      <c r="AK22" s="1113"/>
      <c r="AL22" s="1114"/>
      <c r="AM22" s="1114"/>
      <c r="AN22" s="1114"/>
      <c r="AO22" s="1114"/>
      <c r="AP22" s="1114"/>
      <c r="AQ22" s="1114"/>
      <c r="AR22" s="1114"/>
      <c r="AS22" s="1114"/>
      <c r="AT22" s="1114"/>
      <c r="AU22" s="1115"/>
      <c r="AV22" s="1115"/>
      <c r="AW22" s="1115"/>
      <c r="AX22" s="1115"/>
      <c r="AY22" s="1116"/>
      <c r="AZ22" s="1065" t="s">
        <v>404</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5">
      <c r="A23" s="240" t="s">
        <v>405</v>
      </c>
      <c r="B23" s="973" t="s">
        <v>406</v>
      </c>
      <c r="C23" s="974"/>
      <c r="D23" s="974"/>
      <c r="E23" s="974"/>
      <c r="F23" s="974"/>
      <c r="G23" s="974"/>
      <c r="H23" s="974"/>
      <c r="I23" s="974"/>
      <c r="J23" s="974"/>
      <c r="K23" s="974"/>
      <c r="L23" s="974"/>
      <c r="M23" s="974"/>
      <c r="N23" s="974"/>
      <c r="O23" s="974"/>
      <c r="P23" s="984"/>
      <c r="Q23" s="1104"/>
      <c r="R23" s="1098"/>
      <c r="S23" s="1098"/>
      <c r="T23" s="1098"/>
      <c r="U23" s="1098"/>
      <c r="V23" s="1098"/>
      <c r="W23" s="1098"/>
      <c r="X23" s="1098"/>
      <c r="Y23" s="1098"/>
      <c r="Z23" s="1098"/>
      <c r="AA23" s="1098"/>
      <c r="AB23" s="1098"/>
      <c r="AC23" s="1098"/>
      <c r="AD23" s="1098"/>
      <c r="AE23" s="1105"/>
      <c r="AF23" s="1106">
        <v>3254</v>
      </c>
      <c r="AG23" s="1098"/>
      <c r="AH23" s="1098"/>
      <c r="AI23" s="1098"/>
      <c r="AJ23" s="1107"/>
      <c r="AK23" s="1108"/>
      <c r="AL23" s="1109"/>
      <c r="AM23" s="1109"/>
      <c r="AN23" s="1109"/>
      <c r="AO23" s="1109"/>
      <c r="AP23" s="1098"/>
      <c r="AQ23" s="1098"/>
      <c r="AR23" s="1098"/>
      <c r="AS23" s="1098"/>
      <c r="AT23" s="1098"/>
      <c r="AU23" s="1099"/>
      <c r="AV23" s="1099"/>
      <c r="AW23" s="1099"/>
      <c r="AX23" s="1099"/>
      <c r="AY23" s="1100"/>
      <c r="AZ23" s="1101" t="s">
        <v>407</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2">
      <c r="A24" s="1097" t="s">
        <v>408</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5">
      <c r="A25" s="1096" t="s">
        <v>409</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2">
      <c r="A26" s="1032" t="s">
        <v>386</v>
      </c>
      <c r="B26" s="1033"/>
      <c r="C26" s="1033"/>
      <c r="D26" s="1033"/>
      <c r="E26" s="1033"/>
      <c r="F26" s="1033"/>
      <c r="G26" s="1033"/>
      <c r="H26" s="1033"/>
      <c r="I26" s="1033"/>
      <c r="J26" s="1033"/>
      <c r="K26" s="1033"/>
      <c r="L26" s="1033"/>
      <c r="M26" s="1033"/>
      <c r="N26" s="1033"/>
      <c r="O26" s="1033"/>
      <c r="P26" s="1034"/>
      <c r="Q26" s="1038" t="s">
        <v>410</v>
      </c>
      <c r="R26" s="1039"/>
      <c r="S26" s="1039"/>
      <c r="T26" s="1039"/>
      <c r="U26" s="1040"/>
      <c r="V26" s="1038" t="s">
        <v>411</v>
      </c>
      <c r="W26" s="1039"/>
      <c r="X26" s="1039"/>
      <c r="Y26" s="1039"/>
      <c r="Z26" s="1040"/>
      <c r="AA26" s="1038" t="s">
        <v>412</v>
      </c>
      <c r="AB26" s="1039"/>
      <c r="AC26" s="1039"/>
      <c r="AD26" s="1039"/>
      <c r="AE26" s="1039"/>
      <c r="AF26" s="1092" t="s">
        <v>413</v>
      </c>
      <c r="AG26" s="1045"/>
      <c r="AH26" s="1045"/>
      <c r="AI26" s="1045"/>
      <c r="AJ26" s="1093"/>
      <c r="AK26" s="1039" t="s">
        <v>414</v>
      </c>
      <c r="AL26" s="1039"/>
      <c r="AM26" s="1039"/>
      <c r="AN26" s="1039"/>
      <c r="AO26" s="1040"/>
      <c r="AP26" s="1038" t="s">
        <v>415</v>
      </c>
      <c r="AQ26" s="1039"/>
      <c r="AR26" s="1039"/>
      <c r="AS26" s="1039"/>
      <c r="AT26" s="1040"/>
      <c r="AU26" s="1038" t="s">
        <v>416</v>
      </c>
      <c r="AV26" s="1039"/>
      <c r="AW26" s="1039"/>
      <c r="AX26" s="1039"/>
      <c r="AY26" s="1040"/>
      <c r="AZ26" s="1038" t="s">
        <v>417</v>
      </c>
      <c r="BA26" s="1039"/>
      <c r="BB26" s="1039"/>
      <c r="BC26" s="1039"/>
      <c r="BD26" s="1040"/>
      <c r="BE26" s="1038" t="s">
        <v>393</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5">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2">
      <c r="A28" s="242">
        <v>1</v>
      </c>
      <c r="B28" s="1084" t="s">
        <v>418</v>
      </c>
      <c r="C28" s="1085"/>
      <c r="D28" s="1085"/>
      <c r="E28" s="1085"/>
      <c r="F28" s="1085"/>
      <c r="G28" s="1085"/>
      <c r="H28" s="1085"/>
      <c r="I28" s="1085"/>
      <c r="J28" s="1085"/>
      <c r="K28" s="1085"/>
      <c r="L28" s="1085"/>
      <c r="M28" s="1085"/>
      <c r="N28" s="1085"/>
      <c r="O28" s="1085"/>
      <c r="P28" s="1086"/>
      <c r="Q28" s="1087">
        <v>12472</v>
      </c>
      <c r="R28" s="1088"/>
      <c r="S28" s="1088"/>
      <c r="T28" s="1088"/>
      <c r="U28" s="1088"/>
      <c r="V28" s="1088">
        <v>12268</v>
      </c>
      <c r="W28" s="1088"/>
      <c r="X28" s="1088"/>
      <c r="Y28" s="1088"/>
      <c r="Z28" s="1088"/>
      <c r="AA28" s="1088">
        <v>204</v>
      </c>
      <c r="AB28" s="1088"/>
      <c r="AC28" s="1088"/>
      <c r="AD28" s="1088"/>
      <c r="AE28" s="1089"/>
      <c r="AF28" s="1090">
        <v>204</v>
      </c>
      <c r="AG28" s="1088"/>
      <c r="AH28" s="1088"/>
      <c r="AI28" s="1088"/>
      <c r="AJ28" s="1091"/>
      <c r="AK28" s="1079">
        <v>1028</v>
      </c>
      <c r="AL28" s="1080"/>
      <c r="AM28" s="1080"/>
      <c r="AN28" s="1080"/>
      <c r="AO28" s="1080"/>
      <c r="AP28" s="1080" t="s">
        <v>599</v>
      </c>
      <c r="AQ28" s="1080"/>
      <c r="AR28" s="1080"/>
      <c r="AS28" s="1080"/>
      <c r="AT28" s="1080"/>
      <c r="AU28" s="1080" t="s">
        <v>599</v>
      </c>
      <c r="AV28" s="1080"/>
      <c r="AW28" s="1080"/>
      <c r="AX28" s="1080"/>
      <c r="AY28" s="1080"/>
      <c r="AZ28" s="1081"/>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2">
      <c r="A29" s="242">
        <v>2</v>
      </c>
      <c r="B29" s="1067" t="s">
        <v>419</v>
      </c>
      <c r="C29" s="1068"/>
      <c r="D29" s="1068"/>
      <c r="E29" s="1068"/>
      <c r="F29" s="1068"/>
      <c r="G29" s="1068"/>
      <c r="H29" s="1068"/>
      <c r="I29" s="1068"/>
      <c r="J29" s="1068"/>
      <c r="K29" s="1068"/>
      <c r="L29" s="1068"/>
      <c r="M29" s="1068"/>
      <c r="N29" s="1068"/>
      <c r="O29" s="1068"/>
      <c r="P29" s="1069"/>
      <c r="Q29" s="1075">
        <v>9907</v>
      </c>
      <c r="R29" s="1076"/>
      <c r="S29" s="1076"/>
      <c r="T29" s="1076"/>
      <c r="U29" s="1076"/>
      <c r="V29" s="1076">
        <v>9383</v>
      </c>
      <c r="W29" s="1076"/>
      <c r="X29" s="1076"/>
      <c r="Y29" s="1076"/>
      <c r="Z29" s="1076"/>
      <c r="AA29" s="1076">
        <v>524</v>
      </c>
      <c r="AB29" s="1076"/>
      <c r="AC29" s="1076"/>
      <c r="AD29" s="1076"/>
      <c r="AE29" s="1077"/>
      <c r="AF29" s="1072">
        <v>524</v>
      </c>
      <c r="AG29" s="1073"/>
      <c r="AH29" s="1073"/>
      <c r="AI29" s="1073"/>
      <c r="AJ29" s="1074"/>
      <c r="AK29" s="1016">
        <v>1550</v>
      </c>
      <c r="AL29" s="1007"/>
      <c r="AM29" s="1007"/>
      <c r="AN29" s="1007"/>
      <c r="AO29" s="1007"/>
      <c r="AP29" s="1007" t="s">
        <v>599</v>
      </c>
      <c r="AQ29" s="1007"/>
      <c r="AR29" s="1007"/>
      <c r="AS29" s="1007"/>
      <c r="AT29" s="1007"/>
      <c r="AU29" s="1007" t="s">
        <v>599</v>
      </c>
      <c r="AV29" s="1007"/>
      <c r="AW29" s="1007"/>
      <c r="AX29" s="1007"/>
      <c r="AY29" s="1007"/>
      <c r="AZ29" s="1078"/>
      <c r="BA29" s="1078"/>
      <c r="BB29" s="1078"/>
      <c r="BC29" s="1078"/>
      <c r="BD29" s="1078"/>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2">
      <c r="A30" s="242">
        <v>3</v>
      </c>
      <c r="B30" s="1067" t="s">
        <v>420</v>
      </c>
      <c r="C30" s="1068"/>
      <c r="D30" s="1068"/>
      <c r="E30" s="1068"/>
      <c r="F30" s="1068"/>
      <c r="G30" s="1068"/>
      <c r="H30" s="1068"/>
      <c r="I30" s="1068"/>
      <c r="J30" s="1068"/>
      <c r="K30" s="1068"/>
      <c r="L30" s="1068"/>
      <c r="M30" s="1068"/>
      <c r="N30" s="1068"/>
      <c r="O30" s="1068"/>
      <c r="P30" s="1069"/>
      <c r="Q30" s="1075">
        <v>3972</v>
      </c>
      <c r="R30" s="1076"/>
      <c r="S30" s="1076"/>
      <c r="T30" s="1076"/>
      <c r="U30" s="1076"/>
      <c r="V30" s="1076">
        <v>3891</v>
      </c>
      <c r="W30" s="1076"/>
      <c r="X30" s="1076"/>
      <c r="Y30" s="1076"/>
      <c r="Z30" s="1076"/>
      <c r="AA30" s="1076">
        <v>81</v>
      </c>
      <c r="AB30" s="1076"/>
      <c r="AC30" s="1076"/>
      <c r="AD30" s="1076"/>
      <c r="AE30" s="1077"/>
      <c r="AF30" s="1072">
        <v>81</v>
      </c>
      <c r="AG30" s="1073"/>
      <c r="AH30" s="1073"/>
      <c r="AI30" s="1073"/>
      <c r="AJ30" s="1074"/>
      <c r="AK30" s="1016">
        <v>1903</v>
      </c>
      <c r="AL30" s="1007"/>
      <c r="AM30" s="1007"/>
      <c r="AN30" s="1007"/>
      <c r="AO30" s="1007"/>
      <c r="AP30" s="1007" t="s">
        <v>599</v>
      </c>
      <c r="AQ30" s="1007"/>
      <c r="AR30" s="1007"/>
      <c r="AS30" s="1007"/>
      <c r="AT30" s="1007"/>
      <c r="AU30" s="1007" t="s">
        <v>599</v>
      </c>
      <c r="AV30" s="1007"/>
      <c r="AW30" s="1007"/>
      <c r="AX30" s="1007"/>
      <c r="AY30" s="1007"/>
      <c r="AZ30" s="1078"/>
      <c r="BA30" s="1078"/>
      <c r="BB30" s="1078"/>
      <c r="BC30" s="1078"/>
      <c r="BD30" s="1078"/>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2">
      <c r="A31" s="242">
        <v>4</v>
      </c>
      <c r="B31" s="1067" t="s">
        <v>421</v>
      </c>
      <c r="C31" s="1068"/>
      <c r="D31" s="1068"/>
      <c r="E31" s="1068"/>
      <c r="F31" s="1068"/>
      <c r="G31" s="1068"/>
      <c r="H31" s="1068"/>
      <c r="I31" s="1068"/>
      <c r="J31" s="1068"/>
      <c r="K31" s="1068"/>
      <c r="L31" s="1068"/>
      <c r="M31" s="1068"/>
      <c r="N31" s="1068"/>
      <c r="O31" s="1068"/>
      <c r="P31" s="1069"/>
      <c r="Q31" s="1075">
        <v>2595</v>
      </c>
      <c r="R31" s="1076"/>
      <c r="S31" s="1076"/>
      <c r="T31" s="1076"/>
      <c r="U31" s="1076"/>
      <c r="V31" s="1076">
        <v>2201</v>
      </c>
      <c r="W31" s="1076"/>
      <c r="X31" s="1076"/>
      <c r="Y31" s="1076"/>
      <c r="Z31" s="1076"/>
      <c r="AA31" s="1076">
        <v>394</v>
      </c>
      <c r="AB31" s="1076"/>
      <c r="AC31" s="1076"/>
      <c r="AD31" s="1076"/>
      <c r="AE31" s="1077"/>
      <c r="AF31" s="1072">
        <v>1738</v>
      </c>
      <c r="AG31" s="1073"/>
      <c r="AH31" s="1073"/>
      <c r="AI31" s="1073"/>
      <c r="AJ31" s="1074"/>
      <c r="AK31" s="1016">
        <v>114</v>
      </c>
      <c r="AL31" s="1007"/>
      <c r="AM31" s="1007"/>
      <c r="AN31" s="1007"/>
      <c r="AO31" s="1007"/>
      <c r="AP31" s="1007">
        <v>3897</v>
      </c>
      <c r="AQ31" s="1007"/>
      <c r="AR31" s="1007"/>
      <c r="AS31" s="1007"/>
      <c r="AT31" s="1007"/>
      <c r="AU31" s="1007">
        <v>4</v>
      </c>
      <c r="AV31" s="1007"/>
      <c r="AW31" s="1007"/>
      <c r="AX31" s="1007"/>
      <c r="AY31" s="1007"/>
      <c r="AZ31" s="1007" t="s">
        <v>599</v>
      </c>
      <c r="BA31" s="1007"/>
      <c r="BB31" s="1007"/>
      <c r="BC31" s="1007"/>
      <c r="BD31" s="1007"/>
      <c r="BE31" s="1008" t="s">
        <v>422</v>
      </c>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2">
      <c r="A32" s="242">
        <v>5</v>
      </c>
      <c r="B32" s="1067" t="s">
        <v>423</v>
      </c>
      <c r="C32" s="1068"/>
      <c r="D32" s="1068"/>
      <c r="E32" s="1068"/>
      <c r="F32" s="1068"/>
      <c r="G32" s="1068"/>
      <c r="H32" s="1068"/>
      <c r="I32" s="1068"/>
      <c r="J32" s="1068"/>
      <c r="K32" s="1068"/>
      <c r="L32" s="1068"/>
      <c r="M32" s="1068"/>
      <c r="N32" s="1068"/>
      <c r="O32" s="1068"/>
      <c r="P32" s="1069"/>
      <c r="Q32" s="1075">
        <v>7764</v>
      </c>
      <c r="R32" s="1076"/>
      <c r="S32" s="1076"/>
      <c r="T32" s="1076"/>
      <c r="U32" s="1076"/>
      <c r="V32" s="1076">
        <v>7080</v>
      </c>
      <c r="W32" s="1076"/>
      <c r="X32" s="1076"/>
      <c r="Y32" s="1076"/>
      <c r="Z32" s="1076"/>
      <c r="AA32" s="1076">
        <v>684</v>
      </c>
      <c r="AB32" s="1076"/>
      <c r="AC32" s="1076"/>
      <c r="AD32" s="1076"/>
      <c r="AE32" s="1077"/>
      <c r="AF32" s="1072">
        <v>3671</v>
      </c>
      <c r="AG32" s="1073"/>
      <c r="AH32" s="1073"/>
      <c r="AI32" s="1073"/>
      <c r="AJ32" s="1074"/>
      <c r="AK32" s="1016">
        <v>811</v>
      </c>
      <c r="AL32" s="1007"/>
      <c r="AM32" s="1007"/>
      <c r="AN32" s="1007"/>
      <c r="AO32" s="1007"/>
      <c r="AP32" s="1007">
        <v>6455</v>
      </c>
      <c r="AQ32" s="1007"/>
      <c r="AR32" s="1007"/>
      <c r="AS32" s="1007"/>
      <c r="AT32" s="1007"/>
      <c r="AU32" s="1007">
        <v>3867</v>
      </c>
      <c r="AV32" s="1007"/>
      <c r="AW32" s="1007"/>
      <c r="AX32" s="1007"/>
      <c r="AY32" s="1007"/>
      <c r="AZ32" s="1007" t="s">
        <v>599</v>
      </c>
      <c r="BA32" s="1007"/>
      <c r="BB32" s="1007"/>
      <c r="BC32" s="1007"/>
      <c r="BD32" s="1007"/>
      <c r="BE32" s="1008" t="s">
        <v>422</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2">
      <c r="A33" s="242">
        <v>6</v>
      </c>
      <c r="B33" s="1067" t="s">
        <v>424</v>
      </c>
      <c r="C33" s="1068"/>
      <c r="D33" s="1068"/>
      <c r="E33" s="1068"/>
      <c r="F33" s="1068"/>
      <c r="G33" s="1068"/>
      <c r="H33" s="1068"/>
      <c r="I33" s="1068"/>
      <c r="J33" s="1068"/>
      <c r="K33" s="1068"/>
      <c r="L33" s="1068"/>
      <c r="M33" s="1068"/>
      <c r="N33" s="1068"/>
      <c r="O33" s="1068"/>
      <c r="P33" s="1069"/>
      <c r="Q33" s="1075">
        <v>1839</v>
      </c>
      <c r="R33" s="1076"/>
      <c r="S33" s="1076"/>
      <c r="T33" s="1076"/>
      <c r="U33" s="1076"/>
      <c r="V33" s="1076">
        <v>1780</v>
      </c>
      <c r="W33" s="1076"/>
      <c r="X33" s="1076"/>
      <c r="Y33" s="1076"/>
      <c r="Z33" s="1076"/>
      <c r="AA33" s="1076">
        <v>59</v>
      </c>
      <c r="AB33" s="1076"/>
      <c r="AC33" s="1076"/>
      <c r="AD33" s="1076"/>
      <c r="AE33" s="1077"/>
      <c r="AF33" s="1072">
        <v>894</v>
      </c>
      <c r="AG33" s="1073"/>
      <c r="AH33" s="1073"/>
      <c r="AI33" s="1073"/>
      <c r="AJ33" s="1074"/>
      <c r="AK33" s="1016">
        <v>940</v>
      </c>
      <c r="AL33" s="1007"/>
      <c r="AM33" s="1007"/>
      <c r="AN33" s="1007"/>
      <c r="AO33" s="1007"/>
      <c r="AP33" s="1007">
        <v>12262</v>
      </c>
      <c r="AQ33" s="1007"/>
      <c r="AR33" s="1007"/>
      <c r="AS33" s="1007"/>
      <c r="AT33" s="1007"/>
      <c r="AU33" s="1007">
        <v>8349</v>
      </c>
      <c r="AV33" s="1007"/>
      <c r="AW33" s="1007"/>
      <c r="AX33" s="1007"/>
      <c r="AY33" s="1007"/>
      <c r="AZ33" s="1007" t="s">
        <v>599</v>
      </c>
      <c r="BA33" s="1007"/>
      <c r="BB33" s="1007"/>
      <c r="BC33" s="1007"/>
      <c r="BD33" s="1007"/>
      <c r="BE33" s="1008" t="s">
        <v>425</v>
      </c>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2">
      <c r="A34" s="242">
        <v>7</v>
      </c>
      <c r="B34" s="1067" t="s">
        <v>426</v>
      </c>
      <c r="C34" s="1068"/>
      <c r="D34" s="1068"/>
      <c r="E34" s="1068"/>
      <c r="F34" s="1068"/>
      <c r="G34" s="1068"/>
      <c r="H34" s="1068"/>
      <c r="I34" s="1068"/>
      <c r="J34" s="1068"/>
      <c r="K34" s="1068"/>
      <c r="L34" s="1068"/>
      <c r="M34" s="1068"/>
      <c r="N34" s="1068"/>
      <c r="O34" s="1068"/>
      <c r="P34" s="1069"/>
      <c r="Q34" s="1075">
        <v>265</v>
      </c>
      <c r="R34" s="1076"/>
      <c r="S34" s="1076"/>
      <c r="T34" s="1076"/>
      <c r="U34" s="1076"/>
      <c r="V34" s="1076">
        <v>324</v>
      </c>
      <c r="W34" s="1076"/>
      <c r="X34" s="1076"/>
      <c r="Y34" s="1076"/>
      <c r="Z34" s="1076"/>
      <c r="AA34" s="1076">
        <v>-59</v>
      </c>
      <c r="AB34" s="1076"/>
      <c r="AC34" s="1076"/>
      <c r="AD34" s="1076"/>
      <c r="AE34" s="1077"/>
      <c r="AF34" s="1072">
        <v>22</v>
      </c>
      <c r="AG34" s="1073"/>
      <c r="AH34" s="1073"/>
      <c r="AI34" s="1073"/>
      <c r="AJ34" s="1074"/>
      <c r="AK34" s="1016">
        <v>81</v>
      </c>
      <c r="AL34" s="1007"/>
      <c r="AM34" s="1007"/>
      <c r="AN34" s="1007"/>
      <c r="AO34" s="1007"/>
      <c r="AP34" s="1007">
        <v>463</v>
      </c>
      <c r="AQ34" s="1007"/>
      <c r="AR34" s="1007"/>
      <c r="AS34" s="1007"/>
      <c r="AT34" s="1007"/>
      <c r="AU34" s="1007">
        <v>415</v>
      </c>
      <c r="AV34" s="1007"/>
      <c r="AW34" s="1007"/>
      <c r="AX34" s="1007"/>
      <c r="AY34" s="1007"/>
      <c r="AZ34" s="1007" t="s">
        <v>599</v>
      </c>
      <c r="BA34" s="1007"/>
      <c r="BB34" s="1007"/>
      <c r="BC34" s="1007"/>
      <c r="BD34" s="1007"/>
      <c r="BE34" s="1008" t="s">
        <v>427</v>
      </c>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2">
      <c r="A35" s="242">
        <v>8</v>
      </c>
      <c r="B35" s="1067" t="s">
        <v>428</v>
      </c>
      <c r="C35" s="1068"/>
      <c r="D35" s="1068"/>
      <c r="E35" s="1068"/>
      <c r="F35" s="1068"/>
      <c r="G35" s="1068"/>
      <c r="H35" s="1068"/>
      <c r="I35" s="1068"/>
      <c r="J35" s="1068"/>
      <c r="K35" s="1068"/>
      <c r="L35" s="1068"/>
      <c r="M35" s="1068"/>
      <c r="N35" s="1068"/>
      <c r="O35" s="1068"/>
      <c r="P35" s="1069"/>
      <c r="Q35" s="1075">
        <v>501</v>
      </c>
      <c r="R35" s="1076"/>
      <c r="S35" s="1076"/>
      <c r="T35" s="1076"/>
      <c r="U35" s="1076"/>
      <c r="V35" s="1076">
        <v>104</v>
      </c>
      <c r="W35" s="1076"/>
      <c r="X35" s="1076"/>
      <c r="Y35" s="1076"/>
      <c r="Z35" s="1076"/>
      <c r="AA35" s="1076">
        <v>397</v>
      </c>
      <c r="AB35" s="1076"/>
      <c r="AC35" s="1076"/>
      <c r="AD35" s="1076"/>
      <c r="AE35" s="1077"/>
      <c r="AF35" s="1072">
        <v>380</v>
      </c>
      <c r="AG35" s="1073"/>
      <c r="AH35" s="1073"/>
      <c r="AI35" s="1073"/>
      <c r="AJ35" s="1074"/>
      <c r="AK35" s="1016">
        <v>53</v>
      </c>
      <c r="AL35" s="1007"/>
      <c r="AM35" s="1007"/>
      <c r="AN35" s="1007"/>
      <c r="AO35" s="1007"/>
      <c r="AP35" s="1007" t="s">
        <v>599</v>
      </c>
      <c r="AQ35" s="1007"/>
      <c r="AR35" s="1007"/>
      <c r="AS35" s="1007"/>
      <c r="AT35" s="1007"/>
      <c r="AU35" s="1007" t="s">
        <v>599</v>
      </c>
      <c r="AV35" s="1007"/>
      <c r="AW35" s="1007"/>
      <c r="AX35" s="1007"/>
      <c r="AY35" s="1007"/>
      <c r="AZ35" s="1007" t="s">
        <v>599</v>
      </c>
      <c r="BA35" s="1007"/>
      <c r="BB35" s="1007"/>
      <c r="BC35" s="1007"/>
      <c r="BD35" s="1007"/>
      <c r="BE35" s="1008" t="s">
        <v>429</v>
      </c>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2">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6"/>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2">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6"/>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2">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6"/>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2">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6"/>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2">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6"/>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2">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6"/>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2">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6"/>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2">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6"/>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2">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6"/>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2">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6"/>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2">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6"/>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2">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6"/>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2">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6"/>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2">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6"/>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2">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2">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2">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2">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2">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2">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2">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2">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2">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2">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2">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5">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2">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430</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5">
      <c r="A63" s="240" t="s">
        <v>405</v>
      </c>
      <c r="B63" s="973" t="s">
        <v>431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7513</v>
      </c>
      <c r="AG63" s="995"/>
      <c r="AH63" s="995"/>
      <c r="AI63" s="995"/>
      <c r="AJ63" s="1059"/>
      <c r="AK63" s="1060"/>
      <c r="AL63" s="999"/>
      <c r="AM63" s="999"/>
      <c r="AN63" s="999"/>
      <c r="AO63" s="999"/>
      <c r="AP63" s="995"/>
      <c r="AQ63" s="995"/>
      <c r="AR63" s="995"/>
      <c r="AS63" s="995"/>
      <c r="AT63" s="995"/>
      <c r="AU63" s="995"/>
      <c r="AV63" s="995"/>
      <c r="AW63" s="995"/>
      <c r="AX63" s="995"/>
      <c r="AY63" s="995"/>
      <c r="AZ63" s="1054"/>
      <c r="BA63" s="1054"/>
      <c r="BB63" s="1054"/>
      <c r="BC63" s="1054"/>
      <c r="BD63" s="1054"/>
      <c r="BE63" s="996"/>
      <c r="BF63" s="996"/>
      <c r="BG63" s="996"/>
      <c r="BH63" s="996"/>
      <c r="BI63" s="997"/>
      <c r="BJ63" s="1055" t="s">
        <v>260</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5">
      <c r="A65" s="232" t="s">
        <v>432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2">
      <c r="A66" s="1032" t="s">
        <v>433</v>
      </c>
      <c r="B66" s="1033"/>
      <c r="C66" s="1033"/>
      <c r="D66" s="1033"/>
      <c r="E66" s="1033"/>
      <c r="F66" s="1033"/>
      <c r="G66" s="1033"/>
      <c r="H66" s="1033"/>
      <c r="I66" s="1033"/>
      <c r="J66" s="1033"/>
      <c r="K66" s="1033"/>
      <c r="L66" s="1033"/>
      <c r="M66" s="1033"/>
      <c r="N66" s="1033"/>
      <c r="O66" s="1033"/>
      <c r="P66" s="1034"/>
      <c r="Q66" s="1038" t="s">
        <v>410</v>
      </c>
      <c r="R66" s="1039"/>
      <c r="S66" s="1039"/>
      <c r="T66" s="1039"/>
      <c r="U66" s="1040"/>
      <c r="V66" s="1038" t="s">
        <v>434</v>
      </c>
      <c r="W66" s="1039"/>
      <c r="X66" s="1039"/>
      <c r="Y66" s="1039"/>
      <c r="Z66" s="1040"/>
      <c r="AA66" s="1038" t="s">
        <v>412</v>
      </c>
      <c r="AB66" s="1039"/>
      <c r="AC66" s="1039"/>
      <c r="AD66" s="1039"/>
      <c r="AE66" s="1040"/>
      <c r="AF66" s="1044" t="s">
        <v>435</v>
      </c>
      <c r="AG66" s="1045"/>
      <c r="AH66" s="1045"/>
      <c r="AI66" s="1045"/>
      <c r="AJ66" s="1046"/>
      <c r="AK66" s="1038" t="s">
        <v>436</v>
      </c>
      <c r="AL66" s="1033"/>
      <c r="AM66" s="1033"/>
      <c r="AN66" s="1033"/>
      <c r="AO66" s="1034"/>
      <c r="AP66" s="1038" t="s">
        <v>415</v>
      </c>
      <c r="AQ66" s="1039"/>
      <c r="AR66" s="1039"/>
      <c r="AS66" s="1039"/>
      <c r="AT66" s="1040"/>
      <c r="AU66" s="1038" t="s">
        <v>437</v>
      </c>
      <c r="AV66" s="1039"/>
      <c r="AW66" s="1039"/>
      <c r="AX66" s="1039"/>
      <c r="AY66" s="1040"/>
      <c r="AZ66" s="1038" t="s">
        <v>393</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46.5" customHeight="1" thickTop="1" x14ac:dyDescent="0.2">
      <c r="A68" s="236">
        <v>1</v>
      </c>
      <c r="B68" s="1021" t="s">
        <v>600</v>
      </c>
      <c r="C68" s="1022"/>
      <c r="D68" s="1022"/>
      <c r="E68" s="1022"/>
      <c r="F68" s="1022"/>
      <c r="G68" s="1022"/>
      <c r="H68" s="1022"/>
      <c r="I68" s="1022"/>
      <c r="J68" s="1022"/>
      <c r="K68" s="1022"/>
      <c r="L68" s="1022"/>
      <c r="M68" s="1022"/>
      <c r="N68" s="1022"/>
      <c r="O68" s="1022"/>
      <c r="P68" s="1023"/>
      <c r="Q68" s="1024">
        <v>2273</v>
      </c>
      <c r="R68" s="1025"/>
      <c r="S68" s="1025"/>
      <c r="T68" s="1025"/>
      <c r="U68" s="1025"/>
      <c r="V68" s="1025">
        <v>2162</v>
      </c>
      <c r="W68" s="1025"/>
      <c r="X68" s="1025"/>
      <c r="Y68" s="1025"/>
      <c r="Z68" s="1025"/>
      <c r="AA68" s="1025">
        <v>111</v>
      </c>
      <c r="AB68" s="1025"/>
      <c r="AC68" s="1025"/>
      <c r="AD68" s="1025"/>
      <c r="AE68" s="1025"/>
      <c r="AF68" s="1025">
        <v>111</v>
      </c>
      <c r="AG68" s="1025"/>
      <c r="AH68" s="1025"/>
      <c r="AI68" s="1025"/>
      <c r="AJ68" s="1025"/>
      <c r="AK68" s="1007" t="s">
        <v>599</v>
      </c>
      <c r="AL68" s="1007"/>
      <c r="AM68" s="1007"/>
      <c r="AN68" s="1007"/>
      <c r="AO68" s="1007"/>
      <c r="AP68" s="1007" t="s">
        <v>599</v>
      </c>
      <c r="AQ68" s="1007"/>
      <c r="AR68" s="1007"/>
      <c r="AS68" s="1007"/>
      <c r="AT68" s="1007"/>
      <c r="AU68" s="1007" t="s">
        <v>599</v>
      </c>
      <c r="AV68" s="1007"/>
      <c r="AW68" s="1007"/>
      <c r="AX68" s="1007"/>
      <c r="AY68" s="1007"/>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48.75" customHeight="1" x14ac:dyDescent="0.2">
      <c r="A69" s="238">
        <v>2</v>
      </c>
      <c r="B69" s="1018" t="s">
        <v>601</v>
      </c>
      <c r="C69" s="1011"/>
      <c r="D69" s="1011"/>
      <c r="E69" s="1011"/>
      <c r="F69" s="1011"/>
      <c r="G69" s="1011"/>
      <c r="H69" s="1011"/>
      <c r="I69" s="1011"/>
      <c r="J69" s="1011"/>
      <c r="K69" s="1011"/>
      <c r="L69" s="1011"/>
      <c r="M69" s="1011"/>
      <c r="N69" s="1011"/>
      <c r="O69" s="1011"/>
      <c r="P69" s="1012"/>
      <c r="Q69" s="1013">
        <v>983883</v>
      </c>
      <c r="R69" s="1007"/>
      <c r="S69" s="1007"/>
      <c r="T69" s="1007"/>
      <c r="U69" s="1007"/>
      <c r="V69" s="1007">
        <v>942967</v>
      </c>
      <c r="W69" s="1007"/>
      <c r="X69" s="1007"/>
      <c r="Y69" s="1007"/>
      <c r="Z69" s="1007"/>
      <c r="AA69" s="1007">
        <v>40916</v>
      </c>
      <c r="AB69" s="1007"/>
      <c r="AC69" s="1007"/>
      <c r="AD69" s="1007"/>
      <c r="AE69" s="1007"/>
      <c r="AF69" s="1007">
        <v>40916</v>
      </c>
      <c r="AG69" s="1007"/>
      <c r="AH69" s="1007"/>
      <c r="AI69" s="1007"/>
      <c r="AJ69" s="1007"/>
      <c r="AK69" s="1007">
        <v>1</v>
      </c>
      <c r="AL69" s="1007"/>
      <c r="AM69" s="1007"/>
      <c r="AN69" s="1007"/>
      <c r="AO69" s="1007"/>
      <c r="AP69" s="1007" t="s">
        <v>599</v>
      </c>
      <c r="AQ69" s="1007"/>
      <c r="AR69" s="1007"/>
      <c r="AS69" s="1007"/>
      <c r="AT69" s="1007"/>
      <c r="AU69" s="1007" t="s">
        <v>599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405</v>
      </c>
      <c r="B88" s="973" t="s">
        <v>438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405</v>
      </c>
      <c r="BR102" s="973" t="s">
        <v>439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440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441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444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446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447</v>
      </c>
      <c r="AB109" s="932"/>
      <c r="AC109" s="932"/>
      <c r="AD109" s="932"/>
      <c r="AE109" s="933"/>
      <c r="AF109" s="934" t="s">
        <v>448</v>
      </c>
      <c r="AG109" s="932"/>
      <c r="AH109" s="932"/>
      <c r="AI109" s="932"/>
      <c r="AJ109" s="933"/>
      <c r="AK109" s="934" t="s">
        <v>323</v>
      </c>
      <c r="AL109" s="932"/>
      <c r="AM109" s="932"/>
      <c r="AN109" s="932"/>
      <c r="AO109" s="933"/>
      <c r="AP109" s="934" t="s">
        <v>449</v>
      </c>
      <c r="AQ109" s="932"/>
      <c r="AR109" s="932"/>
      <c r="AS109" s="932"/>
      <c r="AT109" s="965"/>
      <c r="AU109" s="931" t="s">
        <v>446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447</v>
      </c>
      <c r="BR109" s="932"/>
      <c r="BS109" s="932"/>
      <c r="BT109" s="932"/>
      <c r="BU109" s="933"/>
      <c r="BV109" s="934" t="s">
        <v>448</v>
      </c>
      <c r="BW109" s="932"/>
      <c r="BX109" s="932"/>
      <c r="BY109" s="932"/>
      <c r="BZ109" s="933"/>
      <c r="CA109" s="934" t="s">
        <v>323</v>
      </c>
      <c r="CB109" s="932"/>
      <c r="CC109" s="932"/>
      <c r="CD109" s="932"/>
      <c r="CE109" s="933"/>
      <c r="CF109" s="972" t="s">
        <v>449</v>
      </c>
      <c r="CG109" s="972"/>
      <c r="CH109" s="972"/>
      <c r="CI109" s="972"/>
      <c r="CJ109" s="972"/>
      <c r="CK109" s="934" t="s">
        <v>450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447</v>
      </c>
      <c r="DH109" s="932"/>
      <c r="DI109" s="932"/>
      <c r="DJ109" s="932"/>
      <c r="DK109" s="933"/>
      <c r="DL109" s="934" t="s">
        <v>448</v>
      </c>
      <c r="DM109" s="932"/>
      <c r="DN109" s="932"/>
      <c r="DO109" s="932"/>
      <c r="DP109" s="933"/>
      <c r="DQ109" s="934" t="s">
        <v>323</v>
      </c>
      <c r="DR109" s="932"/>
      <c r="DS109" s="932"/>
      <c r="DT109" s="932"/>
      <c r="DU109" s="933"/>
      <c r="DV109" s="934" t="s">
        <v>449</v>
      </c>
      <c r="DW109" s="932"/>
      <c r="DX109" s="932"/>
      <c r="DY109" s="932"/>
      <c r="DZ109" s="965"/>
    </row>
    <row r="110" spans="1:131" s="230" customFormat="1" ht="26.25" customHeight="1" x14ac:dyDescent="0.2">
      <c r="A110" s="843" t="s">
        <v>451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4061736</v>
      </c>
      <c r="AB110" s="925"/>
      <c r="AC110" s="925"/>
      <c r="AD110" s="925"/>
      <c r="AE110" s="926"/>
      <c r="AF110" s="927">
        <v>4102599</v>
      </c>
      <c r="AG110" s="925"/>
      <c r="AH110" s="925"/>
      <c r="AI110" s="925"/>
      <c r="AJ110" s="926"/>
      <c r="AK110" s="927">
        <v>4230171</v>
      </c>
      <c r="AL110" s="925"/>
      <c r="AM110" s="925"/>
      <c r="AN110" s="925"/>
      <c r="AO110" s="926"/>
      <c r="AP110" s="928">
        <v>16.600000000000001</v>
      </c>
      <c r="AQ110" s="929"/>
      <c r="AR110" s="929"/>
      <c r="AS110" s="929"/>
      <c r="AT110" s="930"/>
      <c r="AU110" s="966" t="s">
        <v>75</v>
      </c>
      <c r="AV110" s="967"/>
      <c r="AW110" s="967"/>
      <c r="AX110" s="967"/>
      <c r="AY110" s="967"/>
      <c r="AZ110" s="896" t="s">
        <v>452</v>
      </c>
      <c r="BA110" s="844"/>
      <c r="BB110" s="844"/>
      <c r="BC110" s="844"/>
      <c r="BD110" s="844"/>
      <c r="BE110" s="844"/>
      <c r="BF110" s="844"/>
      <c r="BG110" s="844"/>
      <c r="BH110" s="844"/>
      <c r="BI110" s="844"/>
      <c r="BJ110" s="844"/>
      <c r="BK110" s="844"/>
      <c r="BL110" s="844"/>
      <c r="BM110" s="844"/>
      <c r="BN110" s="844"/>
      <c r="BO110" s="844"/>
      <c r="BP110" s="845"/>
      <c r="BQ110" s="897">
        <v>47798360</v>
      </c>
      <c r="BR110" s="878"/>
      <c r="BS110" s="878"/>
      <c r="BT110" s="878"/>
      <c r="BU110" s="878"/>
      <c r="BV110" s="878">
        <v>47983653</v>
      </c>
      <c r="BW110" s="878"/>
      <c r="BX110" s="878"/>
      <c r="BY110" s="878"/>
      <c r="BZ110" s="878"/>
      <c r="CA110" s="878">
        <v>48686948</v>
      </c>
      <c r="CB110" s="878"/>
      <c r="CC110" s="878"/>
      <c r="CD110" s="878"/>
      <c r="CE110" s="878"/>
      <c r="CF110" s="902">
        <v>190.6</v>
      </c>
      <c r="CG110" s="903"/>
      <c r="CH110" s="903"/>
      <c r="CI110" s="903"/>
      <c r="CJ110" s="903"/>
      <c r="CK110" s="962" t="s">
        <v>453</v>
      </c>
      <c r="CL110" s="855"/>
      <c r="CM110" s="896" t="s">
        <v>454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260</v>
      </c>
      <c r="DH110" s="878"/>
      <c r="DI110" s="878"/>
      <c r="DJ110" s="878"/>
      <c r="DK110" s="878"/>
      <c r="DL110" s="878" t="s">
        <v>260</v>
      </c>
      <c r="DM110" s="878"/>
      <c r="DN110" s="878"/>
      <c r="DO110" s="878"/>
      <c r="DP110" s="878"/>
      <c r="DQ110" s="878" t="s">
        <v>407</v>
      </c>
      <c r="DR110" s="878"/>
      <c r="DS110" s="878"/>
      <c r="DT110" s="878"/>
      <c r="DU110" s="878"/>
      <c r="DV110" s="879" t="s">
        <v>260</v>
      </c>
      <c r="DW110" s="879"/>
      <c r="DX110" s="879"/>
      <c r="DY110" s="879"/>
      <c r="DZ110" s="880"/>
    </row>
    <row r="111" spans="1:131" s="230" customFormat="1" ht="26.25" customHeight="1" x14ac:dyDescent="0.2">
      <c r="A111" s="810" t="s">
        <v>455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456</v>
      </c>
      <c r="AB111" s="955"/>
      <c r="AC111" s="955"/>
      <c r="AD111" s="955"/>
      <c r="AE111" s="956"/>
      <c r="AF111" s="957" t="s">
        <v>407</v>
      </c>
      <c r="AG111" s="955"/>
      <c r="AH111" s="955"/>
      <c r="AI111" s="955"/>
      <c r="AJ111" s="956"/>
      <c r="AK111" s="957" t="s">
        <v>457</v>
      </c>
      <c r="AL111" s="955"/>
      <c r="AM111" s="955"/>
      <c r="AN111" s="955"/>
      <c r="AO111" s="956"/>
      <c r="AP111" s="958" t="s">
        <v>456</v>
      </c>
      <c r="AQ111" s="959"/>
      <c r="AR111" s="959"/>
      <c r="AS111" s="959"/>
      <c r="AT111" s="960"/>
      <c r="AU111" s="968"/>
      <c r="AV111" s="969"/>
      <c r="AW111" s="969"/>
      <c r="AX111" s="969"/>
      <c r="AY111" s="969"/>
      <c r="AZ111" s="851" t="s">
        <v>458</v>
      </c>
      <c r="BA111" s="788"/>
      <c r="BB111" s="788"/>
      <c r="BC111" s="788"/>
      <c r="BD111" s="788"/>
      <c r="BE111" s="788"/>
      <c r="BF111" s="788"/>
      <c r="BG111" s="788"/>
      <c r="BH111" s="788"/>
      <c r="BI111" s="788"/>
      <c r="BJ111" s="788"/>
      <c r="BK111" s="788"/>
      <c r="BL111" s="788"/>
      <c r="BM111" s="788"/>
      <c r="BN111" s="788"/>
      <c r="BO111" s="788"/>
      <c r="BP111" s="789"/>
      <c r="BQ111" s="852">
        <v>131503</v>
      </c>
      <c r="BR111" s="853"/>
      <c r="BS111" s="853"/>
      <c r="BT111" s="853"/>
      <c r="BU111" s="853"/>
      <c r="BV111" s="853">
        <v>78847</v>
      </c>
      <c r="BW111" s="853"/>
      <c r="BX111" s="853"/>
      <c r="BY111" s="853"/>
      <c r="BZ111" s="853"/>
      <c r="CA111" s="853">
        <v>26192</v>
      </c>
      <c r="CB111" s="853"/>
      <c r="CC111" s="853"/>
      <c r="CD111" s="853"/>
      <c r="CE111" s="853"/>
      <c r="CF111" s="911">
        <v>0.1</v>
      </c>
      <c r="CG111" s="912"/>
      <c r="CH111" s="912"/>
      <c r="CI111" s="912"/>
      <c r="CJ111" s="912"/>
      <c r="CK111" s="963"/>
      <c r="CL111" s="857"/>
      <c r="CM111" s="851" t="s">
        <v>459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260</v>
      </c>
      <c r="DH111" s="853"/>
      <c r="DI111" s="853"/>
      <c r="DJ111" s="853"/>
      <c r="DK111" s="853"/>
      <c r="DL111" s="853" t="s">
        <v>407</v>
      </c>
      <c r="DM111" s="853"/>
      <c r="DN111" s="853"/>
      <c r="DO111" s="853"/>
      <c r="DP111" s="853"/>
      <c r="DQ111" s="853" t="s">
        <v>456</v>
      </c>
      <c r="DR111" s="853"/>
      <c r="DS111" s="853"/>
      <c r="DT111" s="853"/>
      <c r="DU111" s="853"/>
      <c r="DV111" s="830" t="s">
        <v>407</v>
      </c>
      <c r="DW111" s="830"/>
      <c r="DX111" s="830"/>
      <c r="DY111" s="830"/>
      <c r="DZ111" s="831"/>
    </row>
    <row r="112" spans="1:131" s="230" customFormat="1" ht="26.25" customHeight="1" x14ac:dyDescent="0.2">
      <c r="A112" s="948" t="s">
        <v>460</v>
      </c>
      <c r="B112" s="949"/>
      <c r="C112" s="788" t="s">
        <v>461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456</v>
      </c>
      <c r="AB112" s="816"/>
      <c r="AC112" s="816"/>
      <c r="AD112" s="816"/>
      <c r="AE112" s="817"/>
      <c r="AF112" s="818" t="s">
        <v>260</v>
      </c>
      <c r="AG112" s="816"/>
      <c r="AH112" s="816"/>
      <c r="AI112" s="816"/>
      <c r="AJ112" s="817"/>
      <c r="AK112" s="818" t="s">
        <v>260</v>
      </c>
      <c r="AL112" s="816"/>
      <c r="AM112" s="816"/>
      <c r="AN112" s="816"/>
      <c r="AO112" s="817"/>
      <c r="AP112" s="860" t="s">
        <v>260</v>
      </c>
      <c r="AQ112" s="861"/>
      <c r="AR112" s="861"/>
      <c r="AS112" s="861"/>
      <c r="AT112" s="862"/>
      <c r="AU112" s="968"/>
      <c r="AV112" s="969"/>
      <c r="AW112" s="969"/>
      <c r="AX112" s="969"/>
      <c r="AY112" s="969"/>
      <c r="AZ112" s="851" t="s">
        <v>462</v>
      </c>
      <c r="BA112" s="788"/>
      <c r="BB112" s="788"/>
      <c r="BC112" s="788"/>
      <c r="BD112" s="788"/>
      <c r="BE112" s="788"/>
      <c r="BF112" s="788"/>
      <c r="BG112" s="788"/>
      <c r="BH112" s="788"/>
      <c r="BI112" s="788"/>
      <c r="BJ112" s="788"/>
      <c r="BK112" s="788"/>
      <c r="BL112" s="788"/>
      <c r="BM112" s="788"/>
      <c r="BN112" s="788"/>
      <c r="BO112" s="788"/>
      <c r="BP112" s="789"/>
      <c r="BQ112" s="852">
        <v>14252113</v>
      </c>
      <c r="BR112" s="853"/>
      <c r="BS112" s="853"/>
      <c r="BT112" s="853"/>
      <c r="BU112" s="853"/>
      <c r="BV112" s="853">
        <v>11730442</v>
      </c>
      <c r="BW112" s="853"/>
      <c r="BX112" s="853"/>
      <c r="BY112" s="853"/>
      <c r="BZ112" s="853"/>
      <c r="CA112" s="853">
        <v>11507369</v>
      </c>
      <c r="CB112" s="853"/>
      <c r="CC112" s="853"/>
      <c r="CD112" s="853"/>
      <c r="CE112" s="853"/>
      <c r="CF112" s="911">
        <v>45.1</v>
      </c>
      <c r="CG112" s="912"/>
      <c r="CH112" s="912"/>
      <c r="CI112" s="912"/>
      <c r="CJ112" s="912"/>
      <c r="CK112" s="963"/>
      <c r="CL112" s="857"/>
      <c r="CM112" s="851" t="s">
        <v>463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456</v>
      </c>
      <c r="DH112" s="853"/>
      <c r="DI112" s="853"/>
      <c r="DJ112" s="853"/>
      <c r="DK112" s="853"/>
      <c r="DL112" s="853" t="s">
        <v>464</v>
      </c>
      <c r="DM112" s="853"/>
      <c r="DN112" s="853"/>
      <c r="DO112" s="853"/>
      <c r="DP112" s="853"/>
      <c r="DQ112" s="853" t="s">
        <v>260</v>
      </c>
      <c r="DR112" s="853"/>
      <c r="DS112" s="853"/>
      <c r="DT112" s="853"/>
      <c r="DU112" s="853"/>
      <c r="DV112" s="830" t="s">
        <v>260</v>
      </c>
      <c r="DW112" s="830"/>
      <c r="DX112" s="830"/>
      <c r="DY112" s="830"/>
      <c r="DZ112" s="831"/>
    </row>
    <row r="113" spans="1:130" s="230" customFormat="1" ht="26.25" customHeight="1" x14ac:dyDescent="0.2">
      <c r="A113" s="950"/>
      <c r="B113" s="951"/>
      <c r="C113" s="788" t="s">
        <v>465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1108067</v>
      </c>
      <c r="AB113" s="955"/>
      <c r="AC113" s="955"/>
      <c r="AD113" s="955"/>
      <c r="AE113" s="956"/>
      <c r="AF113" s="957">
        <v>1108363</v>
      </c>
      <c r="AG113" s="955"/>
      <c r="AH113" s="955"/>
      <c r="AI113" s="955"/>
      <c r="AJ113" s="956"/>
      <c r="AK113" s="957">
        <v>1020257</v>
      </c>
      <c r="AL113" s="955"/>
      <c r="AM113" s="955"/>
      <c r="AN113" s="955"/>
      <c r="AO113" s="956"/>
      <c r="AP113" s="958">
        <v>4</v>
      </c>
      <c r="AQ113" s="959"/>
      <c r="AR113" s="959"/>
      <c r="AS113" s="959"/>
      <c r="AT113" s="960"/>
      <c r="AU113" s="968"/>
      <c r="AV113" s="969"/>
      <c r="AW113" s="969"/>
      <c r="AX113" s="969"/>
      <c r="AY113" s="969"/>
      <c r="AZ113" s="851" t="s">
        <v>466</v>
      </c>
      <c r="BA113" s="788"/>
      <c r="BB113" s="788"/>
      <c r="BC113" s="788"/>
      <c r="BD113" s="788"/>
      <c r="BE113" s="788"/>
      <c r="BF113" s="788"/>
      <c r="BG113" s="788"/>
      <c r="BH113" s="788"/>
      <c r="BI113" s="788"/>
      <c r="BJ113" s="788"/>
      <c r="BK113" s="788"/>
      <c r="BL113" s="788"/>
      <c r="BM113" s="788"/>
      <c r="BN113" s="788"/>
      <c r="BO113" s="788"/>
      <c r="BP113" s="789"/>
      <c r="BQ113" s="852" t="s">
        <v>260</v>
      </c>
      <c r="BR113" s="853"/>
      <c r="BS113" s="853"/>
      <c r="BT113" s="853"/>
      <c r="BU113" s="853"/>
      <c r="BV113" s="853" t="s">
        <v>457</v>
      </c>
      <c r="BW113" s="853"/>
      <c r="BX113" s="853"/>
      <c r="BY113" s="853"/>
      <c r="BZ113" s="853"/>
      <c r="CA113" s="853" t="s">
        <v>407</v>
      </c>
      <c r="CB113" s="853"/>
      <c r="CC113" s="853"/>
      <c r="CD113" s="853"/>
      <c r="CE113" s="853"/>
      <c r="CF113" s="911" t="s">
        <v>457</v>
      </c>
      <c r="CG113" s="912"/>
      <c r="CH113" s="912"/>
      <c r="CI113" s="912"/>
      <c r="CJ113" s="912"/>
      <c r="CK113" s="963"/>
      <c r="CL113" s="857"/>
      <c r="CM113" s="851" t="s">
        <v>467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260</v>
      </c>
      <c r="DH113" s="816"/>
      <c r="DI113" s="816"/>
      <c r="DJ113" s="816"/>
      <c r="DK113" s="817"/>
      <c r="DL113" s="818" t="s">
        <v>407</v>
      </c>
      <c r="DM113" s="816"/>
      <c r="DN113" s="816"/>
      <c r="DO113" s="816"/>
      <c r="DP113" s="817"/>
      <c r="DQ113" s="818" t="s">
        <v>407</v>
      </c>
      <c r="DR113" s="816"/>
      <c r="DS113" s="816"/>
      <c r="DT113" s="816"/>
      <c r="DU113" s="817"/>
      <c r="DV113" s="860" t="s">
        <v>260</v>
      </c>
      <c r="DW113" s="861"/>
      <c r="DX113" s="861"/>
      <c r="DY113" s="861"/>
      <c r="DZ113" s="862"/>
    </row>
    <row r="114" spans="1:130" s="230" customFormat="1" ht="26.25" customHeight="1" x14ac:dyDescent="0.2">
      <c r="A114" s="950"/>
      <c r="B114" s="951"/>
      <c r="C114" s="788" t="s">
        <v>468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407</v>
      </c>
      <c r="AB114" s="816"/>
      <c r="AC114" s="816"/>
      <c r="AD114" s="816"/>
      <c r="AE114" s="817"/>
      <c r="AF114" s="818" t="s">
        <v>260</v>
      </c>
      <c r="AG114" s="816"/>
      <c r="AH114" s="816"/>
      <c r="AI114" s="816"/>
      <c r="AJ114" s="817"/>
      <c r="AK114" s="818" t="s">
        <v>260</v>
      </c>
      <c r="AL114" s="816"/>
      <c r="AM114" s="816"/>
      <c r="AN114" s="816"/>
      <c r="AO114" s="817"/>
      <c r="AP114" s="860" t="s">
        <v>456</v>
      </c>
      <c r="AQ114" s="861"/>
      <c r="AR114" s="861"/>
      <c r="AS114" s="861"/>
      <c r="AT114" s="862"/>
      <c r="AU114" s="968"/>
      <c r="AV114" s="969"/>
      <c r="AW114" s="969"/>
      <c r="AX114" s="969"/>
      <c r="AY114" s="969"/>
      <c r="AZ114" s="851" t="s">
        <v>469</v>
      </c>
      <c r="BA114" s="788"/>
      <c r="BB114" s="788"/>
      <c r="BC114" s="788"/>
      <c r="BD114" s="788"/>
      <c r="BE114" s="788"/>
      <c r="BF114" s="788"/>
      <c r="BG114" s="788"/>
      <c r="BH114" s="788"/>
      <c r="BI114" s="788"/>
      <c r="BJ114" s="788"/>
      <c r="BK114" s="788"/>
      <c r="BL114" s="788"/>
      <c r="BM114" s="788"/>
      <c r="BN114" s="788"/>
      <c r="BO114" s="788"/>
      <c r="BP114" s="789"/>
      <c r="BQ114" s="852">
        <v>5272899</v>
      </c>
      <c r="BR114" s="853"/>
      <c r="BS114" s="853"/>
      <c r="BT114" s="853"/>
      <c r="BU114" s="853"/>
      <c r="BV114" s="853">
        <v>5260341</v>
      </c>
      <c r="BW114" s="853"/>
      <c r="BX114" s="853"/>
      <c r="BY114" s="853"/>
      <c r="BZ114" s="853"/>
      <c r="CA114" s="853">
        <v>5297794</v>
      </c>
      <c r="CB114" s="853"/>
      <c r="CC114" s="853"/>
      <c r="CD114" s="853"/>
      <c r="CE114" s="853"/>
      <c r="CF114" s="911">
        <v>20.7</v>
      </c>
      <c r="CG114" s="912"/>
      <c r="CH114" s="912"/>
      <c r="CI114" s="912"/>
      <c r="CJ114" s="912"/>
      <c r="CK114" s="963"/>
      <c r="CL114" s="857"/>
      <c r="CM114" s="851" t="s">
        <v>470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260</v>
      </c>
      <c r="DH114" s="816"/>
      <c r="DI114" s="816"/>
      <c r="DJ114" s="816"/>
      <c r="DK114" s="817"/>
      <c r="DL114" s="818" t="s">
        <v>260</v>
      </c>
      <c r="DM114" s="816"/>
      <c r="DN114" s="816"/>
      <c r="DO114" s="816"/>
      <c r="DP114" s="817"/>
      <c r="DQ114" s="818" t="s">
        <v>457</v>
      </c>
      <c r="DR114" s="816"/>
      <c r="DS114" s="816"/>
      <c r="DT114" s="816"/>
      <c r="DU114" s="817"/>
      <c r="DV114" s="860" t="s">
        <v>260</v>
      </c>
      <c r="DW114" s="861"/>
      <c r="DX114" s="861"/>
      <c r="DY114" s="861"/>
      <c r="DZ114" s="862"/>
    </row>
    <row r="115" spans="1:130" s="230" customFormat="1" ht="26.25" customHeight="1" x14ac:dyDescent="0.2">
      <c r="A115" s="950"/>
      <c r="B115" s="951"/>
      <c r="C115" s="788" t="s">
        <v>471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55413</v>
      </c>
      <c r="AB115" s="955"/>
      <c r="AC115" s="955"/>
      <c r="AD115" s="955"/>
      <c r="AE115" s="956"/>
      <c r="AF115" s="957">
        <v>54660</v>
      </c>
      <c r="AG115" s="955"/>
      <c r="AH115" s="955"/>
      <c r="AI115" s="955"/>
      <c r="AJ115" s="956"/>
      <c r="AK115" s="957">
        <v>53928</v>
      </c>
      <c r="AL115" s="955"/>
      <c r="AM115" s="955"/>
      <c r="AN115" s="955"/>
      <c r="AO115" s="956"/>
      <c r="AP115" s="958">
        <v>0.2</v>
      </c>
      <c r="AQ115" s="959"/>
      <c r="AR115" s="959"/>
      <c r="AS115" s="959"/>
      <c r="AT115" s="960"/>
      <c r="AU115" s="968"/>
      <c r="AV115" s="969"/>
      <c r="AW115" s="969"/>
      <c r="AX115" s="969"/>
      <c r="AY115" s="969"/>
      <c r="AZ115" s="851" t="s">
        <v>472</v>
      </c>
      <c r="BA115" s="788"/>
      <c r="BB115" s="788"/>
      <c r="BC115" s="788"/>
      <c r="BD115" s="788"/>
      <c r="BE115" s="788"/>
      <c r="BF115" s="788"/>
      <c r="BG115" s="788"/>
      <c r="BH115" s="788"/>
      <c r="BI115" s="788"/>
      <c r="BJ115" s="788"/>
      <c r="BK115" s="788"/>
      <c r="BL115" s="788"/>
      <c r="BM115" s="788"/>
      <c r="BN115" s="788"/>
      <c r="BO115" s="788"/>
      <c r="BP115" s="789"/>
      <c r="BQ115" s="852" t="s">
        <v>260</v>
      </c>
      <c r="BR115" s="853"/>
      <c r="BS115" s="853"/>
      <c r="BT115" s="853"/>
      <c r="BU115" s="853"/>
      <c r="BV115" s="853" t="s">
        <v>260</v>
      </c>
      <c r="BW115" s="853"/>
      <c r="BX115" s="853"/>
      <c r="BY115" s="853"/>
      <c r="BZ115" s="853"/>
      <c r="CA115" s="853" t="s">
        <v>407</v>
      </c>
      <c r="CB115" s="853"/>
      <c r="CC115" s="853"/>
      <c r="CD115" s="853"/>
      <c r="CE115" s="853"/>
      <c r="CF115" s="911" t="s">
        <v>473</v>
      </c>
      <c r="CG115" s="912"/>
      <c r="CH115" s="912"/>
      <c r="CI115" s="912"/>
      <c r="CJ115" s="912"/>
      <c r="CK115" s="963"/>
      <c r="CL115" s="857"/>
      <c r="CM115" s="851" t="s">
        <v>474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260</v>
      </c>
      <c r="DH115" s="816"/>
      <c r="DI115" s="816"/>
      <c r="DJ115" s="816"/>
      <c r="DK115" s="817"/>
      <c r="DL115" s="818" t="s">
        <v>407</v>
      </c>
      <c r="DM115" s="816"/>
      <c r="DN115" s="816"/>
      <c r="DO115" s="816"/>
      <c r="DP115" s="817"/>
      <c r="DQ115" s="818" t="s">
        <v>260</v>
      </c>
      <c r="DR115" s="816"/>
      <c r="DS115" s="816"/>
      <c r="DT115" s="816"/>
      <c r="DU115" s="817"/>
      <c r="DV115" s="860" t="s">
        <v>260</v>
      </c>
      <c r="DW115" s="861"/>
      <c r="DX115" s="861"/>
      <c r="DY115" s="861"/>
      <c r="DZ115" s="862"/>
    </row>
    <row r="116" spans="1:130" s="230" customFormat="1" ht="26.25" customHeight="1" x14ac:dyDescent="0.2">
      <c r="A116" s="952"/>
      <c r="B116" s="953"/>
      <c r="C116" s="875" t="s">
        <v>475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260</v>
      </c>
      <c r="AB116" s="816"/>
      <c r="AC116" s="816"/>
      <c r="AD116" s="816"/>
      <c r="AE116" s="817"/>
      <c r="AF116" s="818" t="s">
        <v>407</v>
      </c>
      <c r="AG116" s="816"/>
      <c r="AH116" s="816"/>
      <c r="AI116" s="816"/>
      <c r="AJ116" s="817"/>
      <c r="AK116" s="818" t="s">
        <v>407</v>
      </c>
      <c r="AL116" s="816"/>
      <c r="AM116" s="816"/>
      <c r="AN116" s="816"/>
      <c r="AO116" s="817"/>
      <c r="AP116" s="860" t="s">
        <v>260</v>
      </c>
      <c r="AQ116" s="861"/>
      <c r="AR116" s="861"/>
      <c r="AS116" s="861"/>
      <c r="AT116" s="862"/>
      <c r="AU116" s="968"/>
      <c r="AV116" s="969"/>
      <c r="AW116" s="969"/>
      <c r="AX116" s="969"/>
      <c r="AY116" s="969"/>
      <c r="AZ116" s="945" t="s">
        <v>476</v>
      </c>
      <c r="BA116" s="946"/>
      <c r="BB116" s="946"/>
      <c r="BC116" s="946"/>
      <c r="BD116" s="946"/>
      <c r="BE116" s="946"/>
      <c r="BF116" s="946"/>
      <c r="BG116" s="946"/>
      <c r="BH116" s="946"/>
      <c r="BI116" s="946"/>
      <c r="BJ116" s="946"/>
      <c r="BK116" s="946"/>
      <c r="BL116" s="946"/>
      <c r="BM116" s="946"/>
      <c r="BN116" s="946"/>
      <c r="BO116" s="946"/>
      <c r="BP116" s="947"/>
      <c r="BQ116" s="852" t="s">
        <v>260</v>
      </c>
      <c r="BR116" s="853"/>
      <c r="BS116" s="853"/>
      <c r="BT116" s="853"/>
      <c r="BU116" s="853"/>
      <c r="BV116" s="853" t="s">
        <v>473</v>
      </c>
      <c r="BW116" s="853"/>
      <c r="BX116" s="853"/>
      <c r="BY116" s="853"/>
      <c r="BZ116" s="853"/>
      <c r="CA116" s="853" t="s">
        <v>407</v>
      </c>
      <c r="CB116" s="853"/>
      <c r="CC116" s="853"/>
      <c r="CD116" s="853"/>
      <c r="CE116" s="853"/>
      <c r="CF116" s="911" t="s">
        <v>457</v>
      </c>
      <c r="CG116" s="912"/>
      <c r="CH116" s="912"/>
      <c r="CI116" s="912"/>
      <c r="CJ116" s="912"/>
      <c r="CK116" s="963"/>
      <c r="CL116" s="857"/>
      <c r="CM116" s="851" t="s">
        <v>477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545</v>
      </c>
      <c r="DH116" s="816"/>
      <c r="DI116" s="816"/>
      <c r="DJ116" s="816"/>
      <c r="DK116" s="817"/>
      <c r="DL116" s="818">
        <v>272</v>
      </c>
      <c r="DM116" s="816"/>
      <c r="DN116" s="816"/>
      <c r="DO116" s="816"/>
      <c r="DP116" s="817"/>
      <c r="DQ116" s="818" t="s">
        <v>260</v>
      </c>
      <c r="DR116" s="816"/>
      <c r="DS116" s="816"/>
      <c r="DT116" s="816"/>
      <c r="DU116" s="817"/>
      <c r="DV116" s="860" t="s">
        <v>260</v>
      </c>
      <c r="DW116" s="861"/>
      <c r="DX116" s="861"/>
      <c r="DY116" s="861"/>
      <c r="DZ116" s="862"/>
    </row>
    <row r="117" spans="1:130" s="230" customFormat="1" ht="26.25" customHeight="1" x14ac:dyDescent="0.2">
      <c r="A117" s="931" t="s">
        <v>199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478</v>
      </c>
      <c r="Z117" s="933"/>
      <c r="AA117" s="938">
        <v>5225216</v>
      </c>
      <c r="AB117" s="939"/>
      <c r="AC117" s="939"/>
      <c r="AD117" s="939"/>
      <c r="AE117" s="940"/>
      <c r="AF117" s="941">
        <v>5265622</v>
      </c>
      <c r="AG117" s="939"/>
      <c r="AH117" s="939"/>
      <c r="AI117" s="939"/>
      <c r="AJ117" s="940"/>
      <c r="AK117" s="941">
        <v>5304356</v>
      </c>
      <c r="AL117" s="939"/>
      <c r="AM117" s="939"/>
      <c r="AN117" s="939"/>
      <c r="AO117" s="940"/>
      <c r="AP117" s="942"/>
      <c r="AQ117" s="943"/>
      <c r="AR117" s="943"/>
      <c r="AS117" s="943"/>
      <c r="AT117" s="944"/>
      <c r="AU117" s="968"/>
      <c r="AV117" s="969"/>
      <c r="AW117" s="969"/>
      <c r="AX117" s="969"/>
      <c r="AY117" s="969"/>
      <c r="AZ117" s="899" t="s">
        <v>479</v>
      </c>
      <c r="BA117" s="900"/>
      <c r="BB117" s="900"/>
      <c r="BC117" s="900"/>
      <c r="BD117" s="900"/>
      <c r="BE117" s="900"/>
      <c r="BF117" s="900"/>
      <c r="BG117" s="900"/>
      <c r="BH117" s="900"/>
      <c r="BI117" s="900"/>
      <c r="BJ117" s="900"/>
      <c r="BK117" s="900"/>
      <c r="BL117" s="900"/>
      <c r="BM117" s="900"/>
      <c r="BN117" s="900"/>
      <c r="BO117" s="900"/>
      <c r="BP117" s="901"/>
      <c r="BQ117" s="852" t="s">
        <v>456</v>
      </c>
      <c r="BR117" s="853"/>
      <c r="BS117" s="853"/>
      <c r="BT117" s="853"/>
      <c r="BU117" s="853"/>
      <c r="BV117" s="853" t="s">
        <v>457</v>
      </c>
      <c r="BW117" s="853"/>
      <c r="BX117" s="853"/>
      <c r="BY117" s="853"/>
      <c r="BZ117" s="853"/>
      <c r="CA117" s="853" t="s">
        <v>464</v>
      </c>
      <c r="CB117" s="853"/>
      <c r="CC117" s="853"/>
      <c r="CD117" s="853"/>
      <c r="CE117" s="853"/>
      <c r="CF117" s="911" t="s">
        <v>407</v>
      </c>
      <c r="CG117" s="912"/>
      <c r="CH117" s="912"/>
      <c r="CI117" s="912"/>
      <c r="CJ117" s="912"/>
      <c r="CK117" s="963"/>
      <c r="CL117" s="857"/>
      <c r="CM117" s="851" t="s">
        <v>480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260</v>
      </c>
      <c r="DH117" s="816"/>
      <c r="DI117" s="816"/>
      <c r="DJ117" s="816"/>
      <c r="DK117" s="817"/>
      <c r="DL117" s="818" t="s">
        <v>457</v>
      </c>
      <c r="DM117" s="816"/>
      <c r="DN117" s="816"/>
      <c r="DO117" s="816"/>
      <c r="DP117" s="817"/>
      <c r="DQ117" s="818" t="s">
        <v>457</v>
      </c>
      <c r="DR117" s="816"/>
      <c r="DS117" s="816"/>
      <c r="DT117" s="816"/>
      <c r="DU117" s="817"/>
      <c r="DV117" s="860" t="s">
        <v>260</v>
      </c>
      <c r="DW117" s="861"/>
      <c r="DX117" s="861"/>
      <c r="DY117" s="861"/>
      <c r="DZ117" s="862"/>
    </row>
    <row r="118" spans="1:130" s="230" customFormat="1" ht="26.25" customHeight="1" x14ac:dyDescent="0.2">
      <c r="A118" s="931" t="s">
        <v>450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447</v>
      </c>
      <c r="AB118" s="932"/>
      <c r="AC118" s="932"/>
      <c r="AD118" s="932"/>
      <c r="AE118" s="933"/>
      <c r="AF118" s="934" t="s">
        <v>448</v>
      </c>
      <c r="AG118" s="932"/>
      <c r="AH118" s="932"/>
      <c r="AI118" s="932"/>
      <c r="AJ118" s="933"/>
      <c r="AK118" s="934" t="s">
        <v>323</v>
      </c>
      <c r="AL118" s="932"/>
      <c r="AM118" s="932"/>
      <c r="AN118" s="932"/>
      <c r="AO118" s="933"/>
      <c r="AP118" s="935" t="s">
        <v>449</v>
      </c>
      <c r="AQ118" s="936"/>
      <c r="AR118" s="936"/>
      <c r="AS118" s="936"/>
      <c r="AT118" s="937"/>
      <c r="AU118" s="968"/>
      <c r="AV118" s="969"/>
      <c r="AW118" s="969"/>
      <c r="AX118" s="969"/>
      <c r="AY118" s="969"/>
      <c r="AZ118" s="874" t="s">
        <v>481</v>
      </c>
      <c r="BA118" s="875"/>
      <c r="BB118" s="875"/>
      <c r="BC118" s="875"/>
      <c r="BD118" s="875"/>
      <c r="BE118" s="875"/>
      <c r="BF118" s="875"/>
      <c r="BG118" s="875"/>
      <c r="BH118" s="875"/>
      <c r="BI118" s="875"/>
      <c r="BJ118" s="875"/>
      <c r="BK118" s="875"/>
      <c r="BL118" s="875"/>
      <c r="BM118" s="875"/>
      <c r="BN118" s="875"/>
      <c r="BO118" s="875"/>
      <c r="BP118" s="876"/>
      <c r="BQ118" s="915" t="s">
        <v>456</v>
      </c>
      <c r="BR118" s="881"/>
      <c r="BS118" s="881"/>
      <c r="BT118" s="881"/>
      <c r="BU118" s="881"/>
      <c r="BV118" s="881" t="s">
        <v>260</v>
      </c>
      <c r="BW118" s="881"/>
      <c r="BX118" s="881"/>
      <c r="BY118" s="881"/>
      <c r="BZ118" s="881"/>
      <c r="CA118" s="881" t="s">
        <v>456</v>
      </c>
      <c r="CB118" s="881"/>
      <c r="CC118" s="881"/>
      <c r="CD118" s="881"/>
      <c r="CE118" s="881"/>
      <c r="CF118" s="911" t="s">
        <v>260</v>
      </c>
      <c r="CG118" s="912"/>
      <c r="CH118" s="912"/>
      <c r="CI118" s="912"/>
      <c r="CJ118" s="912"/>
      <c r="CK118" s="963"/>
      <c r="CL118" s="857"/>
      <c r="CM118" s="851" t="s">
        <v>482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260</v>
      </c>
      <c r="DH118" s="816"/>
      <c r="DI118" s="816"/>
      <c r="DJ118" s="816"/>
      <c r="DK118" s="817"/>
      <c r="DL118" s="818" t="s">
        <v>260</v>
      </c>
      <c r="DM118" s="816"/>
      <c r="DN118" s="816"/>
      <c r="DO118" s="816"/>
      <c r="DP118" s="817"/>
      <c r="DQ118" s="818" t="s">
        <v>456</v>
      </c>
      <c r="DR118" s="816"/>
      <c r="DS118" s="816"/>
      <c r="DT118" s="816"/>
      <c r="DU118" s="817"/>
      <c r="DV118" s="860" t="s">
        <v>464</v>
      </c>
      <c r="DW118" s="861"/>
      <c r="DX118" s="861"/>
      <c r="DY118" s="861"/>
      <c r="DZ118" s="862"/>
    </row>
    <row r="119" spans="1:130" s="230" customFormat="1" ht="26.25" customHeight="1" x14ac:dyDescent="0.2">
      <c r="A119" s="854" t="s">
        <v>453</v>
      </c>
      <c r="B119" s="855"/>
      <c r="C119" s="896" t="s">
        <v>454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464</v>
      </c>
      <c r="AB119" s="925"/>
      <c r="AC119" s="925"/>
      <c r="AD119" s="925"/>
      <c r="AE119" s="926"/>
      <c r="AF119" s="927" t="s">
        <v>464</v>
      </c>
      <c r="AG119" s="925"/>
      <c r="AH119" s="925"/>
      <c r="AI119" s="925"/>
      <c r="AJ119" s="926"/>
      <c r="AK119" s="927" t="s">
        <v>464</v>
      </c>
      <c r="AL119" s="925"/>
      <c r="AM119" s="925"/>
      <c r="AN119" s="925"/>
      <c r="AO119" s="926"/>
      <c r="AP119" s="928" t="s">
        <v>456</v>
      </c>
      <c r="AQ119" s="929"/>
      <c r="AR119" s="929"/>
      <c r="AS119" s="929"/>
      <c r="AT119" s="930"/>
      <c r="AU119" s="970"/>
      <c r="AV119" s="971"/>
      <c r="AW119" s="971"/>
      <c r="AX119" s="971"/>
      <c r="AY119" s="971"/>
      <c r="AZ119" s="251" t="s">
        <v>199</v>
      </c>
      <c r="BA119" s="251"/>
      <c r="BB119" s="251"/>
      <c r="BC119" s="251"/>
      <c r="BD119" s="251"/>
      <c r="BE119" s="251"/>
      <c r="BF119" s="251"/>
      <c r="BG119" s="251"/>
      <c r="BH119" s="251"/>
      <c r="BI119" s="251"/>
      <c r="BJ119" s="251"/>
      <c r="BK119" s="251"/>
      <c r="BL119" s="251"/>
      <c r="BM119" s="251"/>
      <c r="BN119" s="251"/>
      <c r="BO119" s="913" t="s">
        <v>483</v>
      </c>
      <c r="BP119" s="914"/>
      <c r="BQ119" s="915">
        <v>67454875</v>
      </c>
      <c r="BR119" s="881"/>
      <c r="BS119" s="881"/>
      <c r="BT119" s="881"/>
      <c r="BU119" s="881"/>
      <c r="BV119" s="881">
        <v>65053283</v>
      </c>
      <c r="BW119" s="881"/>
      <c r="BX119" s="881"/>
      <c r="BY119" s="881"/>
      <c r="BZ119" s="881"/>
      <c r="CA119" s="881">
        <v>65518303</v>
      </c>
      <c r="CB119" s="881"/>
      <c r="CC119" s="881"/>
      <c r="CD119" s="881"/>
      <c r="CE119" s="881"/>
      <c r="CF119" s="784"/>
      <c r="CG119" s="785"/>
      <c r="CH119" s="785"/>
      <c r="CI119" s="785"/>
      <c r="CJ119" s="870"/>
      <c r="CK119" s="964"/>
      <c r="CL119" s="859"/>
      <c r="CM119" s="874" t="s">
        <v>484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130958</v>
      </c>
      <c r="DH119" s="800"/>
      <c r="DI119" s="800"/>
      <c r="DJ119" s="800"/>
      <c r="DK119" s="801"/>
      <c r="DL119" s="802">
        <v>78575</v>
      </c>
      <c r="DM119" s="800"/>
      <c r="DN119" s="800"/>
      <c r="DO119" s="800"/>
      <c r="DP119" s="801"/>
      <c r="DQ119" s="802">
        <v>26192</v>
      </c>
      <c r="DR119" s="800"/>
      <c r="DS119" s="800"/>
      <c r="DT119" s="800"/>
      <c r="DU119" s="801"/>
      <c r="DV119" s="884">
        <v>0.1</v>
      </c>
      <c r="DW119" s="885"/>
      <c r="DX119" s="885"/>
      <c r="DY119" s="885"/>
      <c r="DZ119" s="886"/>
    </row>
    <row r="120" spans="1:130" s="230" customFormat="1" ht="26.25" customHeight="1" x14ac:dyDescent="0.2">
      <c r="A120" s="856"/>
      <c r="B120" s="857"/>
      <c r="C120" s="851" t="s">
        <v>459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260</v>
      </c>
      <c r="AB120" s="816"/>
      <c r="AC120" s="816"/>
      <c r="AD120" s="816"/>
      <c r="AE120" s="817"/>
      <c r="AF120" s="818" t="s">
        <v>464</v>
      </c>
      <c r="AG120" s="816"/>
      <c r="AH120" s="816"/>
      <c r="AI120" s="816"/>
      <c r="AJ120" s="817"/>
      <c r="AK120" s="818" t="s">
        <v>456</v>
      </c>
      <c r="AL120" s="816"/>
      <c r="AM120" s="816"/>
      <c r="AN120" s="816"/>
      <c r="AO120" s="817"/>
      <c r="AP120" s="860" t="s">
        <v>464</v>
      </c>
      <c r="AQ120" s="861"/>
      <c r="AR120" s="861"/>
      <c r="AS120" s="861"/>
      <c r="AT120" s="862"/>
      <c r="AU120" s="916" t="s">
        <v>485</v>
      </c>
      <c r="AV120" s="917"/>
      <c r="AW120" s="917"/>
      <c r="AX120" s="917"/>
      <c r="AY120" s="918"/>
      <c r="AZ120" s="896" t="s">
        <v>486</v>
      </c>
      <c r="BA120" s="844"/>
      <c r="BB120" s="844"/>
      <c r="BC120" s="844"/>
      <c r="BD120" s="844"/>
      <c r="BE120" s="844"/>
      <c r="BF120" s="844"/>
      <c r="BG120" s="844"/>
      <c r="BH120" s="844"/>
      <c r="BI120" s="844"/>
      <c r="BJ120" s="844"/>
      <c r="BK120" s="844"/>
      <c r="BL120" s="844"/>
      <c r="BM120" s="844"/>
      <c r="BN120" s="844"/>
      <c r="BO120" s="844"/>
      <c r="BP120" s="845"/>
      <c r="BQ120" s="897">
        <v>14843380</v>
      </c>
      <c r="BR120" s="878"/>
      <c r="BS120" s="878"/>
      <c r="BT120" s="878"/>
      <c r="BU120" s="878"/>
      <c r="BV120" s="878">
        <v>16165337</v>
      </c>
      <c r="BW120" s="878"/>
      <c r="BX120" s="878"/>
      <c r="BY120" s="878"/>
      <c r="BZ120" s="878"/>
      <c r="CA120" s="878">
        <v>16550151</v>
      </c>
      <c r="CB120" s="878"/>
      <c r="CC120" s="878"/>
      <c r="CD120" s="878"/>
      <c r="CE120" s="878"/>
      <c r="CF120" s="902">
        <v>64.8</v>
      </c>
      <c r="CG120" s="903"/>
      <c r="CH120" s="903"/>
      <c r="CI120" s="903"/>
      <c r="CJ120" s="903"/>
      <c r="CK120" s="904" t="s">
        <v>487</v>
      </c>
      <c r="CL120" s="888"/>
      <c r="CM120" s="888"/>
      <c r="CN120" s="888"/>
      <c r="CO120" s="889"/>
      <c r="CP120" s="908" t="s">
        <v>488</v>
      </c>
      <c r="CQ120" s="909"/>
      <c r="CR120" s="909"/>
      <c r="CS120" s="909"/>
      <c r="CT120" s="909"/>
      <c r="CU120" s="909"/>
      <c r="CV120" s="909"/>
      <c r="CW120" s="909"/>
      <c r="CX120" s="909"/>
      <c r="CY120" s="909"/>
      <c r="CZ120" s="909"/>
      <c r="DA120" s="909"/>
      <c r="DB120" s="909"/>
      <c r="DC120" s="909"/>
      <c r="DD120" s="909"/>
      <c r="DE120" s="909"/>
      <c r="DF120" s="910"/>
      <c r="DG120" s="897">
        <v>9552626</v>
      </c>
      <c r="DH120" s="878"/>
      <c r="DI120" s="878"/>
      <c r="DJ120" s="878"/>
      <c r="DK120" s="878"/>
      <c r="DL120" s="878">
        <v>7614606</v>
      </c>
      <c r="DM120" s="878"/>
      <c r="DN120" s="878"/>
      <c r="DO120" s="878"/>
      <c r="DP120" s="878"/>
      <c r="DQ120" s="878">
        <v>7222029</v>
      </c>
      <c r="DR120" s="878"/>
      <c r="DS120" s="878"/>
      <c r="DT120" s="878"/>
      <c r="DU120" s="878"/>
      <c r="DV120" s="879">
        <v>28.3</v>
      </c>
      <c r="DW120" s="879"/>
      <c r="DX120" s="879"/>
      <c r="DY120" s="879"/>
      <c r="DZ120" s="880"/>
    </row>
    <row r="121" spans="1:130" s="230" customFormat="1" ht="26.25" customHeight="1" x14ac:dyDescent="0.2">
      <c r="A121" s="856"/>
      <c r="B121" s="857"/>
      <c r="C121" s="899" t="s">
        <v>489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260</v>
      </c>
      <c r="AB121" s="816"/>
      <c r="AC121" s="816"/>
      <c r="AD121" s="816"/>
      <c r="AE121" s="817"/>
      <c r="AF121" s="818" t="s">
        <v>260</v>
      </c>
      <c r="AG121" s="816"/>
      <c r="AH121" s="816"/>
      <c r="AI121" s="816"/>
      <c r="AJ121" s="817"/>
      <c r="AK121" s="818" t="s">
        <v>464</v>
      </c>
      <c r="AL121" s="816"/>
      <c r="AM121" s="816"/>
      <c r="AN121" s="816"/>
      <c r="AO121" s="817"/>
      <c r="AP121" s="860" t="s">
        <v>464</v>
      </c>
      <c r="AQ121" s="861"/>
      <c r="AR121" s="861"/>
      <c r="AS121" s="861"/>
      <c r="AT121" s="862"/>
      <c r="AU121" s="919"/>
      <c r="AV121" s="920"/>
      <c r="AW121" s="920"/>
      <c r="AX121" s="920"/>
      <c r="AY121" s="921"/>
      <c r="AZ121" s="851" t="s">
        <v>490</v>
      </c>
      <c r="BA121" s="788"/>
      <c r="BB121" s="788"/>
      <c r="BC121" s="788"/>
      <c r="BD121" s="788"/>
      <c r="BE121" s="788"/>
      <c r="BF121" s="788"/>
      <c r="BG121" s="788"/>
      <c r="BH121" s="788"/>
      <c r="BI121" s="788"/>
      <c r="BJ121" s="788"/>
      <c r="BK121" s="788"/>
      <c r="BL121" s="788"/>
      <c r="BM121" s="788"/>
      <c r="BN121" s="788"/>
      <c r="BO121" s="788"/>
      <c r="BP121" s="789"/>
      <c r="BQ121" s="852">
        <v>7224391</v>
      </c>
      <c r="BR121" s="853"/>
      <c r="BS121" s="853"/>
      <c r="BT121" s="853"/>
      <c r="BU121" s="853"/>
      <c r="BV121" s="853">
        <v>7053003</v>
      </c>
      <c r="BW121" s="853"/>
      <c r="BX121" s="853"/>
      <c r="BY121" s="853"/>
      <c r="BZ121" s="853"/>
      <c r="CA121" s="853">
        <v>6419911</v>
      </c>
      <c r="CB121" s="853"/>
      <c r="CC121" s="853"/>
      <c r="CD121" s="853"/>
      <c r="CE121" s="853"/>
      <c r="CF121" s="911">
        <v>25.1</v>
      </c>
      <c r="CG121" s="912"/>
      <c r="CH121" s="912"/>
      <c r="CI121" s="912"/>
      <c r="CJ121" s="912"/>
      <c r="CK121" s="905"/>
      <c r="CL121" s="891"/>
      <c r="CM121" s="891"/>
      <c r="CN121" s="891"/>
      <c r="CO121" s="892"/>
      <c r="CP121" s="871" t="s">
        <v>491</v>
      </c>
      <c r="CQ121" s="872"/>
      <c r="CR121" s="872"/>
      <c r="CS121" s="872"/>
      <c r="CT121" s="872"/>
      <c r="CU121" s="872"/>
      <c r="CV121" s="872"/>
      <c r="CW121" s="872"/>
      <c r="CX121" s="872"/>
      <c r="CY121" s="872"/>
      <c r="CZ121" s="872"/>
      <c r="DA121" s="872"/>
      <c r="DB121" s="872"/>
      <c r="DC121" s="872"/>
      <c r="DD121" s="872"/>
      <c r="DE121" s="872"/>
      <c r="DF121" s="873"/>
      <c r="DG121" s="852">
        <v>4270750</v>
      </c>
      <c r="DH121" s="853"/>
      <c r="DI121" s="853"/>
      <c r="DJ121" s="853"/>
      <c r="DK121" s="853"/>
      <c r="DL121" s="853">
        <v>3720602</v>
      </c>
      <c r="DM121" s="853"/>
      <c r="DN121" s="853"/>
      <c r="DO121" s="853"/>
      <c r="DP121" s="853"/>
      <c r="DQ121" s="853">
        <v>3866680</v>
      </c>
      <c r="DR121" s="853"/>
      <c r="DS121" s="853"/>
      <c r="DT121" s="853"/>
      <c r="DU121" s="853"/>
      <c r="DV121" s="830">
        <v>15.1</v>
      </c>
      <c r="DW121" s="830"/>
      <c r="DX121" s="830"/>
      <c r="DY121" s="830"/>
      <c r="DZ121" s="831"/>
    </row>
    <row r="122" spans="1:130" s="230" customFormat="1" ht="26.25" customHeight="1" x14ac:dyDescent="0.2">
      <c r="A122" s="856"/>
      <c r="B122" s="857"/>
      <c r="C122" s="851" t="s">
        <v>470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464</v>
      </c>
      <c r="AB122" s="816"/>
      <c r="AC122" s="816"/>
      <c r="AD122" s="816"/>
      <c r="AE122" s="817"/>
      <c r="AF122" s="818" t="s">
        <v>456</v>
      </c>
      <c r="AG122" s="816"/>
      <c r="AH122" s="816"/>
      <c r="AI122" s="816"/>
      <c r="AJ122" s="817"/>
      <c r="AK122" s="818" t="s">
        <v>464</v>
      </c>
      <c r="AL122" s="816"/>
      <c r="AM122" s="816"/>
      <c r="AN122" s="816"/>
      <c r="AO122" s="817"/>
      <c r="AP122" s="860" t="s">
        <v>456</v>
      </c>
      <c r="AQ122" s="861"/>
      <c r="AR122" s="861"/>
      <c r="AS122" s="861"/>
      <c r="AT122" s="862"/>
      <c r="AU122" s="919"/>
      <c r="AV122" s="920"/>
      <c r="AW122" s="920"/>
      <c r="AX122" s="920"/>
      <c r="AY122" s="921"/>
      <c r="AZ122" s="874" t="s">
        <v>492</v>
      </c>
      <c r="BA122" s="875"/>
      <c r="BB122" s="875"/>
      <c r="BC122" s="875"/>
      <c r="BD122" s="875"/>
      <c r="BE122" s="875"/>
      <c r="BF122" s="875"/>
      <c r="BG122" s="875"/>
      <c r="BH122" s="875"/>
      <c r="BI122" s="875"/>
      <c r="BJ122" s="875"/>
      <c r="BK122" s="875"/>
      <c r="BL122" s="875"/>
      <c r="BM122" s="875"/>
      <c r="BN122" s="875"/>
      <c r="BO122" s="875"/>
      <c r="BP122" s="876"/>
      <c r="BQ122" s="915">
        <v>44440172</v>
      </c>
      <c r="BR122" s="881"/>
      <c r="BS122" s="881"/>
      <c r="BT122" s="881"/>
      <c r="BU122" s="881"/>
      <c r="BV122" s="881">
        <v>43945074</v>
      </c>
      <c r="BW122" s="881"/>
      <c r="BX122" s="881"/>
      <c r="BY122" s="881"/>
      <c r="BZ122" s="881"/>
      <c r="CA122" s="881">
        <v>44198251</v>
      </c>
      <c r="CB122" s="881"/>
      <c r="CC122" s="881"/>
      <c r="CD122" s="881"/>
      <c r="CE122" s="881"/>
      <c r="CF122" s="882">
        <v>173</v>
      </c>
      <c r="CG122" s="883"/>
      <c r="CH122" s="883"/>
      <c r="CI122" s="883"/>
      <c r="CJ122" s="883"/>
      <c r="CK122" s="905"/>
      <c r="CL122" s="891"/>
      <c r="CM122" s="891"/>
      <c r="CN122" s="891"/>
      <c r="CO122" s="892"/>
      <c r="CP122" s="871" t="s">
        <v>493</v>
      </c>
      <c r="CQ122" s="872"/>
      <c r="CR122" s="872"/>
      <c r="CS122" s="872"/>
      <c r="CT122" s="872"/>
      <c r="CU122" s="872"/>
      <c r="CV122" s="872"/>
      <c r="CW122" s="872"/>
      <c r="CX122" s="872"/>
      <c r="CY122" s="872"/>
      <c r="CZ122" s="872"/>
      <c r="DA122" s="872"/>
      <c r="DB122" s="872"/>
      <c r="DC122" s="872"/>
      <c r="DD122" s="872"/>
      <c r="DE122" s="872"/>
      <c r="DF122" s="873"/>
      <c r="DG122" s="852">
        <v>425225</v>
      </c>
      <c r="DH122" s="853"/>
      <c r="DI122" s="853"/>
      <c r="DJ122" s="853"/>
      <c r="DK122" s="853"/>
      <c r="DL122" s="853">
        <v>391677</v>
      </c>
      <c r="DM122" s="853"/>
      <c r="DN122" s="853"/>
      <c r="DO122" s="853"/>
      <c r="DP122" s="853"/>
      <c r="DQ122" s="853">
        <v>414763</v>
      </c>
      <c r="DR122" s="853"/>
      <c r="DS122" s="853"/>
      <c r="DT122" s="853"/>
      <c r="DU122" s="853"/>
      <c r="DV122" s="830">
        <v>1.6</v>
      </c>
      <c r="DW122" s="830"/>
      <c r="DX122" s="830"/>
      <c r="DY122" s="830"/>
      <c r="DZ122" s="831"/>
    </row>
    <row r="123" spans="1:130" s="230" customFormat="1" ht="26.25" customHeight="1" x14ac:dyDescent="0.2">
      <c r="A123" s="856"/>
      <c r="B123" s="857"/>
      <c r="C123" s="851" t="s">
        <v>477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283</v>
      </c>
      <c r="AB123" s="816"/>
      <c r="AC123" s="816"/>
      <c r="AD123" s="816"/>
      <c r="AE123" s="817"/>
      <c r="AF123" s="818">
        <v>279</v>
      </c>
      <c r="AG123" s="816"/>
      <c r="AH123" s="816"/>
      <c r="AI123" s="816"/>
      <c r="AJ123" s="817"/>
      <c r="AK123" s="818">
        <v>276</v>
      </c>
      <c r="AL123" s="816"/>
      <c r="AM123" s="816"/>
      <c r="AN123" s="816"/>
      <c r="AO123" s="817"/>
      <c r="AP123" s="860">
        <v>0</v>
      </c>
      <c r="AQ123" s="861"/>
      <c r="AR123" s="861"/>
      <c r="AS123" s="861"/>
      <c r="AT123" s="862"/>
      <c r="AU123" s="922"/>
      <c r="AV123" s="923"/>
      <c r="AW123" s="923"/>
      <c r="AX123" s="923"/>
      <c r="AY123" s="923"/>
      <c r="AZ123" s="251" t="s">
        <v>199</v>
      </c>
      <c r="BA123" s="251"/>
      <c r="BB123" s="251"/>
      <c r="BC123" s="251"/>
      <c r="BD123" s="251"/>
      <c r="BE123" s="251"/>
      <c r="BF123" s="251"/>
      <c r="BG123" s="251"/>
      <c r="BH123" s="251"/>
      <c r="BI123" s="251"/>
      <c r="BJ123" s="251"/>
      <c r="BK123" s="251"/>
      <c r="BL123" s="251"/>
      <c r="BM123" s="251"/>
      <c r="BN123" s="251"/>
      <c r="BO123" s="913" t="s">
        <v>494</v>
      </c>
      <c r="BP123" s="914"/>
      <c r="BQ123" s="868">
        <v>66507943</v>
      </c>
      <c r="BR123" s="869"/>
      <c r="BS123" s="869"/>
      <c r="BT123" s="869"/>
      <c r="BU123" s="869"/>
      <c r="BV123" s="869">
        <v>67163414</v>
      </c>
      <c r="BW123" s="869"/>
      <c r="BX123" s="869"/>
      <c r="BY123" s="869"/>
      <c r="BZ123" s="869"/>
      <c r="CA123" s="869">
        <v>67168313</v>
      </c>
      <c r="CB123" s="869"/>
      <c r="CC123" s="869"/>
      <c r="CD123" s="869"/>
      <c r="CE123" s="869"/>
      <c r="CF123" s="784"/>
      <c r="CG123" s="785"/>
      <c r="CH123" s="785"/>
      <c r="CI123" s="785"/>
      <c r="CJ123" s="870"/>
      <c r="CK123" s="905"/>
      <c r="CL123" s="891"/>
      <c r="CM123" s="891"/>
      <c r="CN123" s="891"/>
      <c r="CO123" s="892"/>
      <c r="CP123" s="871" t="s">
        <v>495</v>
      </c>
      <c r="CQ123" s="872"/>
      <c r="CR123" s="872"/>
      <c r="CS123" s="872"/>
      <c r="CT123" s="872"/>
      <c r="CU123" s="872"/>
      <c r="CV123" s="872"/>
      <c r="CW123" s="872"/>
      <c r="CX123" s="872"/>
      <c r="CY123" s="872"/>
      <c r="CZ123" s="872"/>
      <c r="DA123" s="872"/>
      <c r="DB123" s="872"/>
      <c r="DC123" s="872"/>
      <c r="DD123" s="872"/>
      <c r="DE123" s="872"/>
      <c r="DF123" s="873"/>
      <c r="DG123" s="815">
        <v>3512</v>
      </c>
      <c r="DH123" s="816"/>
      <c r="DI123" s="816"/>
      <c r="DJ123" s="816"/>
      <c r="DK123" s="817"/>
      <c r="DL123" s="818">
        <v>3557</v>
      </c>
      <c r="DM123" s="816"/>
      <c r="DN123" s="816"/>
      <c r="DO123" s="816"/>
      <c r="DP123" s="817"/>
      <c r="DQ123" s="818">
        <v>3897</v>
      </c>
      <c r="DR123" s="816"/>
      <c r="DS123" s="816"/>
      <c r="DT123" s="816"/>
      <c r="DU123" s="817"/>
      <c r="DV123" s="860">
        <v>0</v>
      </c>
      <c r="DW123" s="861"/>
      <c r="DX123" s="861"/>
      <c r="DY123" s="861"/>
      <c r="DZ123" s="862"/>
    </row>
    <row r="124" spans="1:130" s="230" customFormat="1" ht="26.25" customHeight="1" thickBot="1" x14ac:dyDescent="0.25">
      <c r="A124" s="856"/>
      <c r="B124" s="857"/>
      <c r="C124" s="851" t="s">
        <v>480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456</v>
      </c>
      <c r="AB124" s="816"/>
      <c r="AC124" s="816"/>
      <c r="AD124" s="816"/>
      <c r="AE124" s="817"/>
      <c r="AF124" s="818" t="s">
        <v>456</v>
      </c>
      <c r="AG124" s="816"/>
      <c r="AH124" s="816"/>
      <c r="AI124" s="816"/>
      <c r="AJ124" s="817"/>
      <c r="AK124" s="818" t="s">
        <v>407</v>
      </c>
      <c r="AL124" s="816"/>
      <c r="AM124" s="816"/>
      <c r="AN124" s="816"/>
      <c r="AO124" s="817"/>
      <c r="AP124" s="860" t="s">
        <v>407</v>
      </c>
      <c r="AQ124" s="861"/>
      <c r="AR124" s="861"/>
      <c r="AS124" s="861"/>
      <c r="AT124" s="862"/>
      <c r="AU124" s="863" t="s">
        <v>496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3.7</v>
      </c>
      <c r="BR124" s="867"/>
      <c r="BS124" s="867"/>
      <c r="BT124" s="867"/>
      <c r="BU124" s="867"/>
      <c r="BV124" s="867" t="s">
        <v>473</v>
      </c>
      <c r="BW124" s="867"/>
      <c r="BX124" s="867"/>
      <c r="BY124" s="867"/>
      <c r="BZ124" s="867"/>
      <c r="CA124" s="867" t="s">
        <v>260</v>
      </c>
      <c r="CB124" s="867"/>
      <c r="CC124" s="867"/>
      <c r="CD124" s="867"/>
      <c r="CE124" s="867"/>
      <c r="CF124" s="762"/>
      <c r="CG124" s="763"/>
      <c r="CH124" s="763"/>
      <c r="CI124" s="763"/>
      <c r="CJ124" s="898"/>
      <c r="CK124" s="906"/>
      <c r="CL124" s="906"/>
      <c r="CM124" s="906"/>
      <c r="CN124" s="906"/>
      <c r="CO124" s="907"/>
      <c r="CP124" s="871" t="s">
        <v>497</v>
      </c>
      <c r="CQ124" s="872"/>
      <c r="CR124" s="872"/>
      <c r="CS124" s="872"/>
      <c r="CT124" s="872"/>
      <c r="CU124" s="872"/>
      <c r="CV124" s="872"/>
      <c r="CW124" s="872"/>
      <c r="CX124" s="872"/>
      <c r="CY124" s="872"/>
      <c r="CZ124" s="872"/>
      <c r="DA124" s="872"/>
      <c r="DB124" s="872"/>
      <c r="DC124" s="872"/>
      <c r="DD124" s="872"/>
      <c r="DE124" s="872"/>
      <c r="DF124" s="873"/>
      <c r="DG124" s="799" t="s">
        <v>407</v>
      </c>
      <c r="DH124" s="800"/>
      <c r="DI124" s="800"/>
      <c r="DJ124" s="800"/>
      <c r="DK124" s="801"/>
      <c r="DL124" s="802" t="s">
        <v>407</v>
      </c>
      <c r="DM124" s="800"/>
      <c r="DN124" s="800"/>
      <c r="DO124" s="800"/>
      <c r="DP124" s="801"/>
      <c r="DQ124" s="802" t="s">
        <v>260</v>
      </c>
      <c r="DR124" s="800"/>
      <c r="DS124" s="800"/>
      <c r="DT124" s="800"/>
      <c r="DU124" s="801"/>
      <c r="DV124" s="884" t="s">
        <v>407</v>
      </c>
      <c r="DW124" s="885"/>
      <c r="DX124" s="885"/>
      <c r="DY124" s="885"/>
      <c r="DZ124" s="886"/>
    </row>
    <row r="125" spans="1:130" s="230" customFormat="1" ht="26.25" customHeight="1" x14ac:dyDescent="0.2">
      <c r="A125" s="856"/>
      <c r="B125" s="857"/>
      <c r="C125" s="851" t="s">
        <v>482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407</v>
      </c>
      <c r="AB125" s="816"/>
      <c r="AC125" s="816"/>
      <c r="AD125" s="816"/>
      <c r="AE125" s="817"/>
      <c r="AF125" s="818" t="s">
        <v>407</v>
      </c>
      <c r="AG125" s="816"/>
      <c r="AH125" s="816"/>
      <c r="AI125" s="816"/>
      <c r="AJ125" s="817"/>
      <c r="AK125" s="818" t="s">
        <v>407</v>
      </c>
      <c r="AL125" s="816"/>
      <c r="AM125" s="816"/>
      <c r="AN125" s="816"/>
      <c r="AO125" s="817"/>
      <c r="AP125" s="860" t="s">
        <v>407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498</v>
      </c>
      <c r="CL125" s="888"/>
      <c r="CM125" s="888"/>
      <c r="CN125" s="888"/>
      <c r="CO125" s="889"/>
      <c r="CP125" s="896" t="s">
        <v>499</v>
      </c>
      <c r="CQ125" s="844"/>
      <c r="CR125" s="844"/>
      <c r="CS125" s="844"/>
      <c r="CT125" s="844"/>
      <c r="CU125" s="844"/>
      <c r="CV125" s="844"/>
      <c r="CW125" s="844"/>
      <c r="CX125" s="844"/>
      <c r="CY125" s="844"/>
      <c r="CZ125" s="844"/>
      <c r="DA125" s="844"/>
      <c r="DB125" s="844"/>
      <c r="DC125" s="844"/>
      <c r="DD125" s="844"/>
      <c r="DE125" s="844"/>
      <c r="DF125" s="845"/>
      <c r="DG125" s="897" t="s">
        <v>407</v>
      </c>
      <c r="DH125" s="878"/>
      <c r="DI125" s="878"/>
      <c r="DJ125" s="878"/>
      <c r="DK125" s="878"/>
      <c r="DL125" s="878" t="s">
        <v>407</v>
      </c>
      <c r="DM125" s="878"/>
      <c r="DN125" s="878"/>
      <c r="DO125" s="878"/>
      <c r="DP125" s="878"/>
      <c r="DQ125" s="878" t="s">
        <v>407</v>
      </c>
      <c r="DR125" s="878"/>
      <c r="DS125" s="878"/>
      <c r="DT125" s="878"/>
      <c r="DU125" s="878"/>
      <c r="DV125" s="879" t="s">
        <v>407</v>
      </c>
      <c r="DW125" s="879"/>
      <c r="DX125" s="879"/>
      <c r="DY125" s="879"/>
      <c r="DZ125" s="880"/>
    </row>
    <row r="126" spans="1:130" s="230" customFormat="1" ht="26.25" customHeight="1" thickBot="1" x14ac:dyDescent="0.25">
      <c r="A126" s="856"/>
      <c r="B126" s="857"/>
      <c r="C126" s="851" t="s">
        <v>484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54767</v>
      </c>
      <c r="AB126" s="816"/>
      <c r="AC126" s="816"/>
      <c r="AD126" s="816"/>
      <c r="AE126" s="817"/>
      <c r="AF126" s="818">
        <v>54033</v>
      </c>
      <c r="AG126" s="816"/>
      <c r="AH126" s="816"/>
      <c r="AI126" s="816"/>
      <c r="AJ126" s="817"/>
      <c r="AK126" s="818">
        <v>53300</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500</v>
      </c>
      <c r="CQ126" s="788"/>
      <c r="CR126" s="788"/>
      <c r="CS126" s="788"/>
      <c r="CT126" s="788"/>
      <c r="CU126" s="788"/>
      <c r="CV126" s="788"/>
      <c r="CW126" s="788"/>
      <c r="CX126" s="788"/>
      <c r="CY126" s="788"/>
      <c r="CZ126" s="788"/>
      <c r="DA126" s="788"/>
      <c r="DB126" s="788"/>
      <c r="DC126" s="788"/>
      <c r="DD126" s="788"/>
      <c r="DE126" s="788"/>
      <c r="DF126" s="789"/>
      <c r="DG126" s="852" t="s">
        <v>407</v>
      </c>
      <c r="DH126" s="853"/>
      <c r="DI126" s="853"/>
      <c r="DJ126" s="853"/>
      <c r="DK126" s="853"/>
      <c r="DL126" s="853" t="s">
        <v>260</v>
      </c>
      <c r="DM126" s="853"/>
      <c r="DN126" s="853"/>
      <c r="DO126" s="853"/>
      <c r="DP126" s="853"/>
      <c r="DQ126" s="853" t="s">
        <v>407</v>
      </c>
      <c r="DR126" s="853"/>
      <c r="DS126" s="853"/>
      <c r="DT126" s="853"/>
      <c r="DU126" s="853"/>
      <c r="DV126" s="830" t="s">
        <v>407</v>
      </c>
      <c r="DW126" s="830"/>
      <c r="DX126" s="830"/>
      <c r="DY126" s="830"/>
      <c r="DZ126" s="831"/>
    </row>
    <row r="127" spans="1:130" s="230" customFormat="1" ht="26.25" customHeight="1" x14ac:dyDescent="0.2">
      <c r="A127" s="858"/>
      <c r="B127" s="859"/>
      <c r="C127" s="874" t="s">
        <v>501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363</v>
      </c>
      <c r="AB127" s="816"/>
      <c r="AC127" s="816"/>
      <c r="AD127" s="816"/>
      <c r="AE127" s="817"/>
      <c r="AF127" s="818">
        <v>348</v>
      </c>
      <c r="AG127" s="816"/>
      <c r="AH127" s="816"/>
      <c r="AI127" s="816"/>
      <c r="AJ127" s="817"/>
      <c r="AK127" s="818">
        <v>352</v>
      </c>
      <c r="AL127" s="816"/>
      <c r="AM127" s="816"/>
      <c r="AN127" s="816"/>
      <c r="AO127" s="817"/>
      <c r="AP127" s="860">
        <v>0</v>
      </c>
      <c r="AQ127" s="861"/>
      <c r="AR127" s="861"/>
      <c r="AS127" s="861"/>
      <c r="AT127" s="862"/>
      <c r="AU127" s="232"/>
      <c r="AV127" s="232"/>
      <c r="AW127" s="232"/>
      <c r="AX127" s="877" t="s">
        <v>502</v>
      </c>
      <c r="AY127" s="848"/>
      <c r="AZ127" s="848"/>
      <c r="BA127" s="848"/>
      <c r="BB127" s="848"/>
      <c r="BC127" s="848"/>
      <c r="BD127" s="848"/>
      <c r="BE127" s="849"/>
      <c r="BF127" s="847" t="s">
        <v>503</v>
      </c>
      <c r="BG127" s="848"/>
      <c r="BH127" s="848"/>
      <c r="BI127" s="848"/>
      <c r="BJ127" s="848"/>
      <c r="BK127" s="848"/>
      <c r="BL127" s="849"/>
      <c r="BM127" s="847" t="s">
        <v>504</v>
      </c>
      <c r="BN127" s="848"/>
      <c r="BO127" s="848"/>
      <c r="BP127" s="848"/>
      <c r="BQ127" s="848"/>
      <c r="BR127" s="848"/>
      <c r="BS127" s="849"/>
      <c r="BT127" s="847" t="s">
        <v>505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506</v>
      </c>
      <c r="CQ127" s="788"/>
      <c r="CR127" s="788"/>
      <c r="CS127" s="788"/>
      <c r="CT127" s="788"/>
      <c r="CU127" s="788"/>
      <c r="CV127" s="788"/>
      <c r="CW127" s="788"/>
      <c r="CX127" s="788"/>
      <c r="CY127" s="788"/>
      <c r="CZ127" s="788"/>
      <c r="DA127" s="788"/>
      <c r="DB127" s="788"/>
      <c r="DC127" s="788"/>
      <c r="DD127" s="788"/>
      <c r="DE127" s="788"/>
      <c r="DF127" s="789"/>
      <c r="DG127" s="852" t="s">
        <v>407</v>
      </c>
      <c r="DH127" s="853"/>
      <c r="DI127" s="853"/>
      <c r="DJ127" s="853"/>
      <c r="DK127" s="853"/>
      <c r="DL127" s="853" t="s">
        <v>407</v>
      </c>
      <c r="DM127" s="853"/>
      <c r="DN127" s="853"/>
      <c r="DO127" s="853"/>
      <c r="DP127" s="853"/>
      <c r="DQ127" s="853" t="s">
        <v>407</v>
      </c>
      <c r="DR127" s="853"/>
      <c r="DS127" s="853"/>
      <c r="DT127" s="853"/>
      <c r="DU127" s="853"/>
      <c r="DV127" s="830" t="s">
        <v>407</v>
      </c>
      <c r="DW127" s="830"/>
      <c r="DX127" s="830"/>
      <c r="DY127" s="830"/>
      <c r="DZ127" s="831"/>
    </row>
    <row r="128" spans="1:130" s="230" customFormat="1" ht="26.25" customHeight="1" thickBot="1" x14ac:dyDescent="0.25">
      <c r="A128" s="832" t="s">
        <v>507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508</v>
      </c>
      <c r="X128" s="834"/>
      <c r="Y128" s="834"/>
      <c r="Z128" s="835"/>
      <c r="AA128" s="836">
        <v>807560</v>
      </c>
      <c r="AB128" s="837"/>
      <c r="AC128" s="837"/>
      <c r="AD128" s="837"/>
      <c r="AE128" s="838"/>
      <c r="AF128" s="839">
        <v>707816</v>
      </c>
      <c r="AG128" s="837"/>
      <c r="AH128" s="837"/>
      <c r="AI128" s="837"/>
      <c r="AJ128" s="838"/>
      <c r="AK128" s="839">
        <v>698962</v>
      </c>
      <c r="AL128" s="837"/>
      <c r="AM128" s="837"/>
      <c r="AN128" s="837"/>
      <c r="AO128" s="838"/>
      <c r="AP128" s="840"/>
      <c r="AQ128" s="841"/>
      <c r="AR128" s="841"/>
      <c r="AS128" s="841"/>
      <c r="AT128" s="842"/>
      <c r="AU128" s="232"/>
      <c r="AV128" s="232"/>
      <c r="AW128" s="232"/>
      <c r="AX128" s="843" t="s">
        <v>509</v>
      </c>
      <c r="AY128" s="844"/>
      <c r="AZ128" s="844"/>
      <c r="BA128" s="844"/>
      <c r="BB128" s="844"/>
      <c r="BC128" s="844"/>
      <c r="BD128" s="844"/>
      <c r="BE128" s="845"/>
      <c r="BF128" s="822" t="s">
        <v>260</v>
      </c>
      <c r="BG128" s="823"/>
      <c r="BH128" s="823"/>
      <c r="BI128" s="823"/>
      <c r="BJ128" s="823"/>
      <c r="BK128" s="823"/>
      <c r="BL128" s="846"/>
      <c r="BM128" s="822">
        <v>11.83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510</v>
      </c>
      <c r="CQ128" s="766"/>
      <c r="CR128" s="766"/>
      <c r="CS128" s="766"/>
      <c r="CT128" s="766"/>
      <c r="CU128" s="766"/>
      <c r="CV128" s="766"/>
      <c r="CW128" s="766"/>
      <c r="CX128" s="766"/>
      <c r="CY128" s="766"/>
      <c r="CZ128" s="766"/>
      <c r="DA128" s="766"/>
      <c r="DB128" s="766"/>
      <c r="DC128" s="766"/>
      <c r="DD128" s="766"/>
      <c r="DE128" s="766"/>
      <c r="DF128" s="767"/>
      <c r="DG128" s="826" t="s">
        <v>511</v>
      </c>
      <c r="DH128" s="827"/>
      <c r="DI128" s="827"/>
      <c r="DJ128" s="827"/>
      <c r="DK128" s="827"/>
      <c r="DL128" s="827" t="s">
        <v>512</v>
      </c>
      <c r="DM128" s="827"/>
      <c r="DN128" s="827"/>
      <c r="DO128" s="827"/>
      <c r="DP128" s="827"/>
      <c r="DQ128" s="827" t="s">
        <v>260</v>
      </c>
      <c r="DR128" s="827"/>
      <c r="DS128" s="827"/>
      <c r="DT128" s="827"/>
      <c r="DU128" s="827"/>
      <c r="DV128" s="828" t="s">
        <v>260</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513</v>
      </c>
      <c r="X129" s="813"/>
      <c r="Y129" s="813"/>
      <c r="Z129" s="814"/>
      <c r="AA129" s="815">
        <v>29114831</v>
      </c>
      <c r="AB129" s="816"/>
      <c r="AC129" s="816"/>
      <c r="AD129" s="816"/>
      <c r="AE129" s="817"/>
      <c r="AF129" s="818">
        <v>30251923</v>
      </c>
      <c r="AG129" s="816"/>
      <c r="AH129" s="816"/>
      <c r="AI129" s="816"/>
      <c r="AJ129" s="817"/>
      <c r="AK129" s="818">
        <v>29489961</v>
      </c>
      <c r="AL129" s="816"/>
      <c r="AM129" s="816"/>
      <c r="AN129" s="816"/>
      <c r="AO129" s="817"/>
      <c r="AP129" s="819"/>
      <c r="AQ129" s="820"/>
      <c r="AR129" s="820"/>
      <c r="AS129" s="820"/>
      <c r="AT129" s="821"/>
      <c r="AU129" s="233"/>
      <c r="AV129" s="233"/>
      <c r="AW129" s="233"/>
      <c r="AX129" s="787" t="s">
        <v>514</v>
      </c>
      <c r="AY129" s="788"/>
      <c r="AZ129" s="788"/>
      <c r="BA129" s="788"/>
      <c r="BB129" s="788"/>
      <c r="BC129" s="788"/>
      <c r="BD129" s="788"/>
      <c r="BE129" s="789"/>
      <c r="BF129" s="806" t="s">
        <v>511</v>
      </c>
      <c r="BG129" s="807"/>
      <c r="BH129" s="807"/>
      <c r="BI129" s="807"/>
      <c r="BJ129" s="807"/>
      <c r="BK129" s="807"/>
      <c r="BL129" s="808"/>
      <c r="BM129" s="806">
        <v>16.829999999999998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515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516</v>
      </c>
      <c r="X130" s="813"/>
      <c r="Y130" s="813"/>
      <c r="Z130" s="814"/>
      <c r="AA130" s="815">
        <v>3848040</v>
      </c>
      <c r="AB130" s="816"/>
      <c r="AC130" s="816"/>
      <c r="AD130" s="816"/>
      <c r="AE130" s="817"/>
      <c r="AF130" s="818">
        <v>3822616</v>
      </c>
      <c r="AG130" s="816"/>
      <c r="AH130" s="816"/>
      <c r="AI130" s="816"/>
      <c r="AJ130" s="817"/>
      <c r="AK130" s="818">
        <v>3947041</v>
      </c>
      <c r="AL130" s="816"/>
      <c r="AM130" s="816"/>
      <c r="AN130" s="816"/>
      <c r="AO130" s="817"/>
      <c r="AP130" s="819"/>
      <c r="AQ130" s="820"/>
      <c r="AR130" s="820"/>
      <c r="AS130" s="820"/>
      <c r="AT130" s="821"/>
      <c r="AU130" s="233"/>
      <c r="AV130" s="233"/>
      <c r="AW130" s="233"/>
      <c r="AX130" s="787" t="s">
        <v>517</v>
      </c>
      <c r="AY130" s="788"/>
      <c r="AZ130" s="788"/>
      <c r="BA130" s="788"/>
      <c r="BB130" s="788"/>
      <c r="BC130" s="788"/>
      <c r="BD130" s="788"/>
      <c r="BE130" s="789"/>
      <c r="BF130" s="790">
        <v>2.5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518</v>
      </c>
      <c r="X131" s="797"/>
      <c r="Y131" s="797"/>
      <c r="Z131" s="798"/>
      <c r="AA131" s="799">
        <v>25266791</v>
      </c>
      <c r="AB131" s="800"/>
      <c r="AC131" s="800"/>
      <c r="AD131" s="800"/>
      <c r="AE131" s="801"/>
      <c r="AF131" s="802">
        <v>26429307</v>
      </c>
      <c r="AG131" s="800"/>
      <c r="AH131" s="800"/>
      <c r="AI131" s="800"/>
      <c r="AJ131" s="801"/>
      <c r="AK131" s="802">
        <v>25542920</v>
      </c>
      <c r="AL131" s="800"/>
      <c r="AM131" s="800"/>
      <c r="AN131" s="800"/>
      <c r="AO131" s="801"/>
      <c r="AP131" s="803"/>
      <c r="AQ131" s="804"/>
      <c r="AR131" s="804"/>
      <c r="AS131" s="804"/>
      <c r="AT131" s="805"/>
      <c r="AU131" s="233"/>
      <c r="AV131" s="233"/>
      <c r="AW131" s="233"/>
      <c r="AX131" s="765" t="s">
        <v>519</v>
      </c>
      <c r="AY131" s="766"/>
      <c r="AZ131" s="766"/>
      <c r="BA131" s="766"/>
      <c r="BB131" s="766"/>
      <c r="BC131" s="766"/>
      <c r="BD131" s="766"/>
      <c r="BE131" s="767"/>
      <c r="BF131" s="768" t="s">
        <v>260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520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521</v>
      </c>
      <c r="W132" s="778"/>
      <c r="X132" s="778"/>
      <c r="Y132" s="778"/>
      <c r="Z132" s="779"/>
      <c r="AA132" s="780">
        <v>2.2544057930000001</v>
      </c>
      <c r="AB132" s="781"/>
      <c r="AC132" s="781"/>
      <c r="AD132" s="781"/>
      <c r="AE132" s="782"/>
      <c r="AF132" s="783">
        <v>2.7817225780000001</v>
      </c>
      <c r="AG132" s="781"/>
      <c r="AH132" s="781"/>
      <c r="AI132" s="781"/>
      <c r="AJ132" s="782"/>
      <c r="AK132" s="783">
        <v>2.5774382880000002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522</v>
      </c>
      <c r="W133" s="757"/>
      <c r="X133" s="757"/>
      <c r="Y133" s="757"/>
      <c r="Z133" s="758"/>
      <c r="AA133" s="759">
        <v>2.8</v>
      </c>
      <c r="AB133" s="760"/>
      <c r="AC133" s="760"/>
      <c r="AD133" s="760"/>
      <c r="AE133" s="761"/>
      <c r="AF133" s="759">
        <v>2.6</v>
      </c>
      <c r="AG133" s="760"/>
      <c r="AH133" s="760"/>
      <c r="AI133" s="760"/>
      <c r="AJ133" s="761"/>
      <c r="AK133" s="759">
        <v>2.5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RGfSaEIRhUbIQIuqnNeA+5lTY+g9BzxW1DLP57gOHDmSSk5pJFep6Tg0gLH9Vh62/6H+SiEbYbDJo1NabH29Q==" saltValue="mytO673L8CuIe7e3mLe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nXoI9mllFFlppsKQryc1vlyzfyOTkqzIX0b+U+BgElga5hBAaQZ15gR1J4/84G5So2poitK9NUeuDnUgHcl6g==" saltValue="E41ohER8LftrHrThN03L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yxdEol0/eMVud5+mOpGTgKV3s24/4/nHybFSfe+8REIJ77fmIc2R98UdJ+euWPWJ2T4oa+mmf0ZC9mEJ5bACg==" saltValue="6WtfObaRe752kVGAC1lJw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526</v>
      </c>
      <c r="AP7" s="272"/>
      <c r="AQ7" s="273" t="s">
        <v>527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528</v>
      </c>
      <c r="AQ8" s="279" t="s">
        <v>529</v>
      </c>
      <c r="AR8" s="280" t="s">
        <v>530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531</v>
      </c>
      <c r="AL9" s="1168"/>
      <c r="AM9" s="1168"/>
      <c r="AN9" s="1169"/>
      <c r="AO9" s="281">
        <v>7907453</v>
      </c>
      <c r="AP9" s="281">
        <v>58887</v>
      </c>
      <c r="AQ9" s="282">
        <v>66247</v>
      </c>
      <c r="AR9" s="283">
        <v>-11.1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532</v>
      </c>
      <c r="AL10" s="1168"/>
      <c r="AM10" s="1168"/>
      <c r="AN10" s="1169"/>
      <c r="AO10" s="284">
        <v>148</v>
      </c>
      <c r="AP10" s="284">
        <v>1</v>
      </c>
      <c r="AQ10" s="285">
        <v>4001</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533</v>
      </c>
      <c r="AL11" s="1168"/>
      <c r="AM11" s="1168"/>
      <c r="AN11" s="1169"/>
      <c r="AO11" s="284">
        <v>391668</v>
      </c>
      <c r="AP11" s="284">
        <v>2917</v>
      </c>
      <c r="AQ11" s="285">
        <v>2117</v>
      </c>
      <c r="AR11" s="286">
        <v>37.799999999999997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534</v>
      </c>
      <c r="AL12" s="1168"/>
      <c r="AM12" s="1168"/>
      <c r="AN12" s="1169"/>
      <c r="AO12" s="284" t="s">
        <v>535</v>
      </c>
      <c r="AP12" s="284" t="s">
        <v>535</v>
      </c>
      <c r="AQ12" s="285">
        <v>23</v>
      </c>
      <c r="AR12" s="286" t="s">
        <v>535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536</v>
      </c>
      <c r="AL13" s="1168"/>
      <c r="AM13" s="1168"/>
      <c r="AN13" s="1169"/>
      <c r="AO13" s="284">
        <v>255889</v>
      </c>
      <c r="AP13" s="284">
        <v>1906</v>
      </c>
      <c r="AQ13" s="285">
        <v>2449</v>
      </c>
      <c r="AR13" s="286">
        <v>-22.2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537</v>
      </c>
      <c r="AL14" s="1168"/>
      <c r="AM14" s="1168"/>
      <c r="AN14" s="1169"/>
      <c r="AO14" s="284">
        <v>344155</v>
      </c>
      <c r="AP14" s="284">
        <v>2563</v>
      </c>
      <c r="AQ14" s="285">
        <v>1636</v>
      </c>
      <c r="AR14" s="286">
        <v>56.7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538</v>
      </c>
      <c r="AL15" s="1171"/>
      <c r="AM15" s="1171"/>
      <c r="AN15" s="1172"/>
      <c r="AO15" s="284">
        <v>-372369</v>
      </c>
      <c r="AP15" s="284">
        <v>-2773</v>
      </c>
      <c r="AQ15" s="285">
        <v>-3889</v>
      </c>
      <c r="AR15" s="286">
        <v>-28.7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199</v>
      </c>
      <c r="AL16" s="1171"/>
      <c r="AM16" s="1171"/>
      <c r="AN16" s="1172"/>
      <c r="AO16" s="284">
        <v>8526944</v>
      </c>
      <c r="AP16" s="284">
        <v>63501</v>
      </c>
      <c r="AQ16" s="285">
        <v>72585</v>
      </c>
      <c r="AR16" s="286">
        <v>-12.5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540</v>
      </c>
      <c r="AP20" s="293" t="s">
        <v>541</v>
      </c>
      <c r="AQ20" s="294" t="s">
        <v>542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543</v>
      </c>
      <c r="AL21" s="1174"/>
      <c r="AM21" s="1174"/>
      <c r="AN21" s="1175"/>
      <c r="AO21" s="297">
        <v>6.59</v>
      </c>
      <c r="AP21" s="298">
        <v>6.82</v>
      </c>
      <c r="AQ21" s="299">
        <v>-0.23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544</v>
      </c>
      <c r="AL22" s="1174"/>
      <c r="AM22" s="1174"/>
      <c r="AN22" s="1175"/>
      <c r="AO22" s="302">
        <v>99.9</v>
      </c>
      <c r="AP22" s="303">
        <v>99.4</v>
      </c>
      <c r="AQ22" s="304">
        <v>0.5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6" t="s">
        <v>545</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2" x14ac:dyDescent="0.2">
      <c r="A27" s="309"/>
      <c r="AO27" s="262"/>
      <c r="AP27" s="262"/>
      <c r="AQ27" s="262"/>
      <c r="AR27" s="262"/>
      <c r="AS27" s="262"/>
      <c r="AT27" s="262"/>
    </row>
    <row r="28" spans="1:46" ht="16.2" x14ac:dyDescent="0.2">
      <c r="A28" s="263" t="s">
        <v>546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526</v>
      </c>
      <c r="AP30" s="272"/>
      <c r="AQ30" s="273" t="s">
        <v>527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528</v>
      </c>
      <c r="AQ31" s="279" t="s">
        <v>529</v>
      </c>
      <c r="AR31" s="280" t="s">
        <v>530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548</v>
      </c>
      <c r="AL32" s="1158"/>
      <c r="AM32" s="1158"/>
      <c r="AN32" s="1159"/>
      <c r="AO32" s="312">
        <v>4230171</v>
      </c>
      <c r="AP32" s="312">
        <v>31502</v>
      </c>
      <c r="AQ32" s="313">
        <v>38122</v>
      </c>
      <c r="AR32" s="314">
        <v>-17.399999999999999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549</v>
      </c>
      <c r="AL33" s="1158"/>
      <c r="AM33" s="1158"/>
      <c r="AN33" s="1159"/>
      <c r="AO33" s="312" t="s">
        <v>535</v>
      </c>
      <c r="AP33" s="312" t="s">
        <v>535</v>
      </c>
      <c r="AQ33" s="313" t="s">
        <v>535</v>
      </c>
      <c r="AR33" s="314" t="s">
        <v>535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550</v>
      </c>
      <c r="AL34" s="1158"/>
      <c r="AM34" s="1158"/>
      <c r="AN34" s="1159"/>
      <c r="AO34" s="312" t="s">
        <v>535</v>
      </c>
      <c r="AP34" s="312" t="s">
        <v>535</v>
      </c>
      <c r="AQ34" s="313">
        <v>19</v>
      </c>
      <c r="AR34" s="314" t="s">
        <v>535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551</v>
      </c>
      <c r="AL35" s="1158"/>
      <c r="AM35" s="1158"/>
      <c r="AN35" s="1159"/>
      <c r="AO35" s="312">
        <v>1020257</v>
      </c>
      <c r="AP35" s="312">
        <v>7598</v>
      </c>
      <c r="AQ35" s="313">
        <v>11292</v>
      </c>
      <c r="AR35" s="314">
        <v>-32.700000000000003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552</v>
      </c>
      <c r="AL36" s="1158"/>
      <c r="AM36" s="1158"/>
      <c r="AN36" s="1159"/>
      <c r="AO36" s="312" t="s">
        <v>535</v>
      </c>
      <c r="AP36" s="312" t="s">
        <v>535</v>
      </c>
      <c r="AQ36" s="313">
        <v>1617</v>
      </c>
      <c r="AR36" s="314" t="s">
        <v>535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553</v>
      </c>
      <c r="AL37" s="1158"/>
      <c r="AM37" s="1158"/>
      <c r="AN37" s="1159"/>
      <c r="AO37" s="312">
        <v>53928</v>
      </c>
      <c r="AP37" s="312">
        <v>402</v>
      </c>
      <c r="AQ37" s="313">
        <v>410</v>
      </c>
      <c r="AR37" s="314">
        <v>-2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554</v>
      </c>
      <c r="AL38" s="1161"/>
      <c r="AM38" s="1161"/>
      <c r="AN38" s="1162"/>
      <c r="AO38" s="315" t="s">
        <v>535</v>
      </c>
      <c r="AP38" s="315" t="s">
        <v>535</v>
      </c>
      <c r="AQ38" s="316">
        <v>1</v>
      </c>
      <c r="AR38" s="304" t="s">
        <v>535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555</v>
      </c>
      <c r="AL39" s="1161"/>
      <c r="AM39" s="1161"/>
      <c r="AN39" s="1162"/>
      <c r="AO39" s="312">
        <v>-698962</v>
      </c>
      <c r="AP39" s="312">
        <v>-5205</v>
      </c>
      <c r="AQ39" s="313">
        <v>-6908</v>
      </c>
      <c r="AR39" s="314">
        <v>-24.7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556</v>
      </c>
      <c r="AL40" s="1158"/>
      <c r="AM40" s="1158"/>
      <c r="AN40" s="1159"/>
      <c r="AO40" s="312">
        <v>-3947041</v>
      </c>
      <c r="AP40" s="312">
        <v>-29394</v>
      </c>
      <c r="AQ40" s="313">
        <v>-33487</v>
      </c>
      <c r="AR40" s="314">
        <v>-12.2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315</v>
      </c>
      <c r="AL41" s="1164"/>
      <c r="AM41" s="1164"/>
      <c r="AN41" s="1165"/>
      <c r="AO41" s="312">
        <v>658353</v>
      </c>
      <c r="AP41" s="312">
        <v>4903</v>
      </c>
      <c r="AQ41" s="313">
        <v>11065</v>
      </c>
      <c r="AR41" s="314">
        <v>-55.7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526</v>
      </c>
      <c r="AN49" s="1152" t="s">
        <v>560</v>
      </c>
      <c r="AO49" s="1153"/>
      <c r="AP49" s="1153"/>
      <c r="AQ49" s="1153"/>
      <c r="AR49" s="115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561</v>
      </c>
      <c r="AO50" s="329" t="s">
        <v>562</v>
      </c>
      <c r="AP50" s="330" t="s">
        <v>563</v>
      </c>
      <c r="AQ50" s="331" t="s">
        <v>564</v>
      </c>
      <c r="AR50" s="332" t="s">
        <v>565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566</v>
      </c>
      <c r="AL51" s="325"/>
      <c r="AM51" s="333">
        <v>5745567</v>
      </c>
      <c r="AN51" s="334">
        <v>41917</v>
      </c>
      <c r="AO51" s="335">
        <v>42.7</v>
      </c>
      <c r="AP51" s="336">
        <v>46402</v>
      </c>
      <c r="AQ51" s="337">
        <v>-11.3</v>
      </c>
      <c r="AR51" s="338">
        <v>54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567</v>
      </c>
      <c r="AM52" s="341">
        <v>4295835</v>
      </c>
      <c r="AN52" s="342">
        <v>31341</v>
      </c>
      <c r="AO52" s="343">
        <v>32.1</v>
      </c>
      <c r="AP52" s="344">
        <v>26897</v>
      </c>
      <c r="AQ52" s="345">
        <v>-6.3</v>
      </c>
      <c r="AR52" s="346">
        <v>38.4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568</v>
      </c>
      <c r="AL53" s="325"/>
      <c r="AM53" s="333">
        <v>7166525</v>
      </c>
      <c r="AN53" s="334">
        <v>52424</v>
      </c>
      <c r="AO53" s="335">
        <v>25.1</v>
      </c>
      <c r="AP53" s="336">
        <v>66343</v>
      </c>
      <c r="AQ53" s="337">
        <v>43</v>
      </c>
      <c r="AR53" s="338">
        <v>-17.899999999999999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567</v>
      </c>
      <c r="AM54" s="341">
        <v>5509992</v>
      </c>
      <c r="AN54" s="342">
        <v>40307</v>
      </c>
      <c r="AO54" s="343">
        <v>28.6</v>
      </c>
      <c r="AP54" s="344">
        <v>34529</v>
      </c>
      <c r="AQ54" s="345">
        <v>28.4</v>
      </c>
      <c r="AR54" s="346">
        <v>0.2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569</v>
      </c>
      <c r="AL55" s="325"/>
      <c r="AM55" s="333">
        <v>11162427</v>
      </c>
      <c r="AN55" s="334">
        <v>81934</v>
      </c>
      <c r="AO55" s="335">
        <v>56.3</v>
      </c>
      <c r="AP55" s="336">
        <v>56416</v>
      </c>
      <c r="AQ55" s="337">
        <v>-15</v>
      </c>
      <c r="AR55" s="338">
        <v>71.3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567</v>
      </c>
      <c r="AM56" s="341">
        <v>9692491</v>
      </c>
      <c r="AN56" s="342">
        <v>71144</v>
      </c>
      <c r="AO56" s="343">
        <v>76.5</v>
      </c>
      <c r="AP56" s="344">
        <v>32623</v>
      </c>
      <c r="AQ56" s="345">
        <v>-5.5</v>
      </c>
      <c r="AR56" s="346">
        <v>82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570</v>
      </c>
      <c r="AL57" s="325"/>
      <c r="AM57" s="333">
        <v>5445825</v>
      </c>
      <c r="AN57" s="334">
        <v>40259</v>
      </c>
      <c r="AO57" s="335">
        <v>-50.9</v>
      </c>
      <c r="AP57" s="336">
        <v>49217</v>
      </c>
      <c r="AQ57" s="337">
        <v>-12.8</v>
      </c>
      <c r="AR57" s="338">
        <v>-38.1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567</v>
      </c>
      <c r="AM58" s="341">
        <v>3668237</v>
      </c>
      <c r="AN58" s="342">
        <v>27118</v>
      </c>
      <c r="AO58" s="343">
        <v>-61.9</v>
      </c>
      <c r="AP58" s="344">
        <v>27232</v>
      </c>
      <c r="AQ58" s="345">
        <v>-16.5</v>
      </c>
      <c r="AR58" s="346">
        <v>-45.4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571</v>
      </c>
      <c r="AL59" s="325"/>
      <c r="AM59" s="333">
        <v>4741413</v>
      </c>
      <c r="AN59" s="334">
        <v>35310</v>
      </c>
      <c r="AO59" s="335">
        <v>-12.3</v>
      </c>
      <c r="AP59" s="336">
        <v>49211</v>
      </c>
      <c r="AQ59" s="337">
        <v>0</v>
      </c>
      <c r="AR59" s="338">
        <v>-12.3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567</v>
      </c>
      <c r="AM60" s="341">
        <v>3613026</v>
      </c>
      <c r="AN60" s="342">
        <v>26906</v>
      </c>
      <c r="AO60" s="343">
        <v>-0.8</v>
      </c>
      <c r="AP60" s="344">
        <v>28367</v>
      </c>
      <c r="AQ60" s="345">
        <v>4.2</v>
      </c>
      <c r="AR60" s="346">
        <v>-5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572</v>
      </c>
      <c r="AL61" s="347"/>
      <c r="AM61" s="348">
        <v>6852351</v>
      </c>
      <c r="AN61" s="349">
        <v>50369</v>
      </c>
      <c r="AO61" s="350">
        <v>12.2</v>
      </c>
      <c r="AP61" s="351">
        <v>53518</v>
      </c>
      <c r="AQ61" s="352">
        <v>0.8</v>
      </c>
      <c r="AR61" s="338">
        <v>11.4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567</v>
      </c>
      <c r="AM62" s="341">
        <v>5355916</v>
      </c>
      <c r="AN62" s="342">
        <v>39363</v>
      </c>
      <c r="AO62" s="343">
        <v>14.9</v>
      </c>
      <c r="AP62" s="344">
        <v>29930</v>
      </c>
      <c r="AQ62" s="345">
        <v>0.9</v>
      </c>
      <c r="AR62" s="346">
        <v>14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2xGKtCy2KzgznlcyetLr4GJBa9hYeb3MhxxifbBU5xEh6oiOUhU/ayE0Dha/CMrYF88ew/LuI2PJTA57wRowgQ==" saltValue="xb8xFKCUjzTjmwz571/C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574</v>
      </c>
    </row>
    <row r="121" spans="125:125" ht="13.5" hidden="1" customHeight="1" x14ac:dyDescent="0.2">
      <c r="DU121" s="259"/>
    </row>
  </sheetData>
  <sheetProtection algorithmName="SHA-512" hashValue="xIxFwM09MlA8NQ3Wh/+KAQ42lpxOkQA42Fq8KNkltcM8fiovTtu0GxkLM8qKx1QQydYi419d+r+qj/fWGHBSMw==" saltValue="B0e1zITBaRkXqlvIvXClW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575</v>
      </c>
    </row>
  </sheetData>
  <sheetProtection algorithmName="SHA-512" hashValue="iJafSv/GvL4iTj4TdmOSBhR7cREOi96O5NunllzWgezy0zWF3osOMl/Bt78JjBH1tHeZaUvkbEUUYIPJ0mNHeQ==" saltValue="t0y/Y5EeeHgEJA9IqykHZ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2">
      <c r="B47" s="10"/>
      <c r="C47" s="1176" t="s">
        <v>3</v>
      </c>
      <c r="D47" s="1176"/>
      <c r="E47" s="1177"/>
      <c r="F47" s="11">
        <v>11.9</v>
      </c>
      <c r="G47" s="12">
        <v>14.73</v>
      </c>
      <c r="H47" s="12">
        <v>14.53</v>
      </c>
      <c r="I47" s="12">
        <v>14.65</v>
      </c>
      <c r="J47" s="13">
        <v>16.05</v>
      </c>
    </row>
    <row r="48" spans="2:10" ht="57.75" customHeight="1" x14ac:dyDescent="0.2">
      <c r="B48" s="14"/>
      <c r="C48" s="1178" t="s">
        <v>4</v>
      </c>
      <c r="D48" s="1178"/>
      <c r="E48" s="1179"/>
      <c r="F48" s="15">
        <v>8.86</v>
      </c>
      <c r="G48" s="16">
        <v>7.8</v>
      </c>
      <c r="H48" s="16">
        <v>6.34</v>
      </c>
      <c r="I48" s="16">
        <v>13.42</v>
      </c>
      <c r="J48" s="17">
        <v>11.11</v>
      </c>
    </row>
    <row r="49" spans="2:10" ht="57.75" customHeight="1" thickBot="1" x14ac:dyDescent="0.25">
      <c r="B49" s="18"/>
      <c r="C49" s="1180" t="s">
        <v>5</v>
      </c>
      <c r="D49" s="1180"/>
      <c r="E49" s="1181"/>
      <c r="F49" s="19">
        <v>1.43</v>
      </c>
      <c r="G49" s="20">
        <v>1.71</v>
      </c>
      <c r="H49" s="20" t="s">
        <v>581</v>
      </c>
      <c r="I49" s="20">
        <v>7.98</v>
      </c>
      <c r="J49" s="21" t="s">
        <v>582</v>
      </c>
    </row>
    <row r="50" spans="2:10" ht="13.2" x14ac:dyDescent="0.2"/>
  </sheetData>
  <sheetProtection algorithmName="SHA-512" hashValue="kD3DmNPF+MHpwNTcnPt7mMDx4a4oMhjJrCQY4/QMeN+9oAozHvt0F3CbcIe5OnlvskioFeOdckqLem256Zss1Q==" saltValue="zMp8KBhmE9LknhH5PTU3n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2024-09-23T23:57:36Z</cp:lastPrinted>
  <dcterms:created xsi:type="dcterms:W3CDTF">2024-02-05T01:50:05Z</dcterms:created>
  <dcterms:modified xsi:type="dcterms:W3CDTF">2024-09-24T02:15:09Z</dcterms:modified>
  <cp:category/>
</cp:coreProperties>
</file>